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ocuments\Morton, J\Time Tracking\"/>
    </mc:Choice>
  </mc:AlternateContent>
  <xr:revisionPtr revIDLastSave="0" documentId="13_ncr:1_{5A230E05-057B-451D-8B82-15A9E0BB7594}" xr6:coauthVersionLast="47" xr6:coauthVersionMax="47" xr10:uidLastSave="{00000000-0000-0000-0000-000000000000}"/>
  <bookViews>
    <workbookView xWindow="28680" yWindow="-120" windowWidth="29040" windowHeight="15840" activeTab="1" xr2:uid="{8CEE6955-E35C-4E87-BC94-DBD88CCD4EF0}"/>
  </bookViews>
  <sheets>
    <sheet name="Main" sheetId="1" r:id="rId1"/>
    <sheet name="Income Growth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0" i="2" l="1"/>
  <c r="W20" i="2"/>
  <c r="V20" i="2"/>
  <c r="U20" i="2"/>
  <c r="U17" i="2"/>
  <c r="V17" i="2" s="1"/>
  <c r="W17" i="2" s="1"/>
  <c r="X17" i="2" s="1"/>
  <c r="U10" i="2"/>
  <c r="V10" i="2" s="1"/>
  <c r="U4" i="2"/>
  <c r="V4" i="2" s="1"/>
  <c r="W4" i="2" s="1"/>
  <c r="X4" i="2" s="1"/>
  <c r="S20" i="2"/>
  <c r="S17" i="2"/>
  <c r="S4" i="2"/>
  <c r="O20" i="2"/>
  <c r="Q20" i="2" s="1"/>
  <c r="R20" i="2" s="1"/>
  <c r="O17" i="2"/>
  <c r="Q17" i="2" s="1"/>
  <c r="R17" i="2" s="1"/>
  <c r="F20" i="2"/>
  <c r="F15" i="2"/>
  <c r="G15" i="2" s="1"/>
  <c r="F14" i="2"/>
  <c r="G14" i="2" s="1"/>
  <c r="F13" i="2"/>
  <c r="G13" i="2" s="1"/>
  <c r="F9" i="2"/>
  <c r="G9" i="2" s="1"/>
  <c r="F8" i="2"/>
  <c r="G8" i="2" s="1"/>
  <c r="F7" i="2"/>
  <c r="G7" i="2" s="1"/>
  <c r="F6" i="2"/>
  <c r="G6" i="2" s="1"/>
  <c r="F3" i="2"/>
  <c r="F4" i="2" s="1"/>
  <c r="F24" i="2" s="1"/>
  <c r="F25" i="2" s="1"/>
  <c r="D10" i="2"/>
  <c r="C10" i="2"/>
  <c r="D4" i="2"/>
  <c r="D24" i="2" s="1"/>
  <c r="D25" i="2" s="1"/>
  <c r="C4" i="2"/>
  <c r="C24" i="2" s="1"/>
  <c r="C25" i="2" s="1"/>
  <c r="E4" i="2"/>
  <c r="E24" i="2" s="1"/>
  <c r="E25" i="2" s="1"/>
  <c r="E10" i="2"/>
  <c r="L20" i="2"/>
  <c r="K17" i="2"/>
  <c r="L17" i="2" s="1"/>
  <c r="K15" i="2"/>
  <c r="L15" i="2" s="1"/>
  <c r="K14" i="2"/>
  <c r="L14" i="2" s="1"/>
  <c r="K13" i="2"/>
  <c r="L13" i="2" s="1"/>
  <c r="K9" i="2"/>
  <c r="L9" i="2" s="1"/>
  <c r="K8" i="2"/>
  <c r="K7" i="2"/>
  <c r="L7" i="2" s="1"/>
  <c r="K6" i="2"/>
  <c r="L6" i="2" s="1"/>
  <c r="K3" i="2"/>
  <c r="K4" i="2" s="1"/>
  <c r="K24" i="2" s="1"/>
  <c r="K25" i="2" s="1"/>
  <c r="M10" i="2"/>
  <c r="M4" i="2"/>
  <c r="M24" i="2" s="1"/>
  <c r="M25" i="2" s="1"/>
  <c r="J4" i="2"/>
  <c r="J24" i="2" s="1"/>
  <c r="J25" i="2" s="1"/>
  <c r="I4" i="2"/>
  <c r="I26" i="2" s="1"/>
  <c r="H4" i="2"/>
  <c r="H24" i="2" s="1"/>
  <c r="H25" i="2" s="1"/>
  <c r="J10" i="2"/>
  <c r="I10" i="2"/>
  <c r="O10" i="2" s="1"/>
  <c r="Q10" i="2" s="1"/>
  <c r="R10" i="2" s="1"/>
  <c r="S10" i="2" s="1"/>
  <c r="S12" i="2" s="1"/>
  <c r="S16" i="2" s="1"/>
  <c r="S18" i="2" s="1"/>
  <c r="H10" i="2"/>
  <c r="C5" i="1"/>
  <c r="C6" i="1" s="1"/>
  <c r="C8" i="1"/>
  <c r="C7" i="1"/>
  <c r="V12" i="2" l="1"/>
  <c r="V16" i="2" s="1"/>
  <c r="V18" i="2" s="1"/>
  <c r="V21" i="2" s="1"/>
  <c r="W10" i="2"/>
  <c r="X10" i="2" s="1"/>
  <c r="X12" i="2" s="1"/>
  <c r="X16" i="2" s="1"/>
  <c r="X18" i="2" s="1"/>
  <c r="U12" i="2"/>
  <c r="U16" i="2" s="1"/>
  <c r="U18" i="2" s="1"/>
  <c r="J26" i="2"/>
  <c r="K26" i="2"/>
  <c r="D12" i="2"/>
  <c r="D16" i="2" s="1"/>
  <c r="D18" i="2" s="1"/>
  <c r="D21" i="2" s="1"/>
  <c r="M26" i="2"/>
  <c r="O4" i="2"/>
  <c r="J12" i="2"/>
  <c r="J16" i="2" s="1"/>
  <c r="J18" i="2" s="1"/>
  <c r="J21" i="2" s="1"/>
  <c r="G3" i="2"/>
  <c r="G4" i="2" s="1"/>
  <c r="G24" i="2" s="1"/>
  <c r="G25" i="2" s="1"/>
  <c r="H26" i="2"/>
  <c r="G10" i="2"/>
  <c r="F10" i="2"/>
  <c r="F12" i="2"/>
  <c r="F16" i="2" s="1"/>
  <c r="F18" i="2" s="1"/>
  <c r="F21" i="2" s="1"/>
  <c r="C12" i="2"/>
  <c r="E12" i="2"/>
  <c r="E16" i="2" s="1"/>
  <c r="E18" i="2" s="1"/>
  <c r="E21" i="2" s="1"/>
  <c r="H12" i="2"/>
  <c r="H16" i="2" s="1"/>
  <c r="H18" i="2" s="1"/>
  <c r="H21" i="2" s="1"/>
  <c r="I12" i="2"/>
  <c r="I16" i="2" s="1"/>
  <c r="I18" i="2" s="1"/>
  <c r="I21" i="2" s="1"/>
  <c r="I24" i="2"/>
  <c r="I25" i="2" s="1"/>
  <c r="M12" i="2"/>
  <c r="M16" i="2" s="1"/>
  <c r="M18" i="2" s="1"/>
  <c r="M21" i="2" s="1"/>
  <c r="K10" i="2"/>
  <c r="K12" i="2" s="1"/>
  <c r="L8" i="2"/>
  <c r="L10" i="2" s="1"/>
  <c r="L3" i="2"/>
  <c r="L4" i="2" s="1"/>
  <c r="C9" i="1"/>
  <c r="X21" i="2" l="1"/>
  <c r="Y18" i="2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U21" i="2"/>
  <c r="W12" i="2"/>
  <c r="W16" i="2" s="1"/>
  <c r="W18" i="2" s="1"/>
  <c r="W21" i="2" s="1"/>
  <c r="O12" i="2"/>
  <c r="O16" i="2" s="1"/>
  <c r="O18" i="2" s="1"/>
  <c r="O21" i="2" s="1"/>
  <c r="Q4" i="2"/>
  <c r="L24" i="2"/>
  <c r="L25" i="2" s="1"/>
  <c r="L26" i="2"/>
  <c r="G12" i="2"/>
  <c r="G16" i="2" s="1"/>
  <c r="G18" i="2" s="1"/>
  <c r="G21" i="2" s="1"/>
  <c r="C16" i="2"/>
  <c r="C18" i="2" s="1"/>
  <c r="C21" i="2" s="1"/>
  <c r="L12" i="2"/>
  <c r="L16" i="2" s="1"/>
  <c r="L18" i="2" s="1"/>
  <c r="L21" i="2" s="1"/>
  <c r="K16" i="2"/>
  <c r="K18" i="2" s="1"/>
  <c r="K21" i="2" s="1"/>
  <c r="T27" i="2" l="1"/>
  <c r="T28" i="2" s="1"/>
  <c r="T29" i="2" s="1"/>
  <c r="R4" i="2"/>
  <c r="R12" i="2" s="1"/>
  <c r="R16" i="2" s="1"/>
  <c r="R18" i="2" s="1"/>
  <c r="R21" i="2" s="1"/>
  <c r="Q12" i="2"/>
  <c r="Q16" i="2" s="1"/>
  <c r="Q18" i="2" s="1"/>
  <c r="Q21" i="2" s="1"/>
  <c r="S21" i="2" s="1"/>
</calcChain>
</file>

<file path=xl/sharedStrings.xml><?xml version="1.0" encoding="utf-8"?>
<sst xmlns="http://schemas.openxmlformats.org/spreadsheetml/2006/main" count="53" uniqueCount="53">
  <si>
    <t>Price</t>
  </si>
  <si>
    <t>Shares</t>
  </si>
  <si>
    <t>MC</t>
  </si>
  <si>
    <t>Cash</t>
  </si>
  <si>
    <t>Debt</t>
  </si>
  <si>
    <t>EV</t>
  </si>
  <si>
    <t>As of 12/31/22</t>
  </si>
  <si>
    <t>did not include operating leases</t>
  </si>
  <si>
    <t>In Millions (divided by 1,000)</t>
  </si>
  <si>
    <t>Q1 22'</t>
  </si>
  <si>
    <t>Q2 22'</t>
  </si>
  <si>
    <t>Q3 22'</t>
  </si>
  <si>
    <t>Q4 22'</t>
  </si>
  <si>
    <t>Q1 23'</t>
  </si>
  <si>
    <t>Q2 23'</t>
  </si>
  <si>
    <t>Main</t>
  </si>
  <si>
    <t>Ad Revenue</t>
  </si>
  <si>
    <t>100% of revenue is comprised of ad revenue</t>
  </si>
  <si>
    <t>Cost of Revenue</t>
  </si>
  <si>
    <t>Research &amp; Dev.</t>
  </si>
  <si>
    <t>Sales &amp; Marketing</t>
  </si>
  <si>
    <t>Gen &amp; Admin</t>
  </si>
  <si>
    <t>Total Costs &amp; Expenses</t>
  </si>
  <si>
    <t>Total Revenue</t>
  </si>
  <si>
    <t>Operating Loss</t>
  </si>
  <si>
    <t>Interest Income</t>
  </si>
  <si>
    <t>Interest Expense</t>
  </si>
  <si>
    <t>Other income (expense), net</t>
  </si>
  <si>
    <t>EBIT</t>
  </si>
  <si>
    <t>Income tax benefit (expense)</t>
  </si>
  <si>
    <t>Net Income</t>
  </si>
  <si>
    <t>EPS</t>
  </si>
  <si>
    <t>Shares Outstanding</t>
  </si>
  <si>
    <t>Gross Profit</t>
  </si>
  <si>
    <t>Gross Margin</t>
  </si>
  <si>
    <t>Revenue Growth</t>
  </si>
  <si>
    <t>Q1 21'</t>
  </si>
  <si>
    <t>Q2 21'</t>
  </si>
  <si>
    <t>Q3 21'</t>
  </si>
  <si>
    <t>Q4 21'</t>
  </si>
  <si>
    <t>Q3 23'</t>
  </si>
  <si>
    <t>Q4 23'</t>
  </si>
  <si>
    <t>Continual 
Growth Assumptions (remainder of 2023)</t>
  </si>
  <si>
    <t>Estimated
 Assumptions</t>
  </si>
  <si>
    <t>Annual 
Estimates</t>
  </si>
  <si>
    <t>Assume no growth for now</t>
  </si>
  <si>
    <t>2023 Estimated 
Totals</t>
  </si>
  <si>
    <t>Assume no changes</t>
  </si>
  <si>
    <t>Maturity</t>
  </si>
  <si>
    <t>Discount</t>
  </si>
  <si>
    <t>NPV</t>
  </si>
  <si>
    <t>Share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</si>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</sst>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0">
    <xf numFmtId="0" fontId="0" fillId="0" borderId="0" xfId="0"/>
    <xf numFmtId="43" fontId="0" fillId="0" borderId="0" xfId="1" applyFont="1"/>
    <xf numFmtId="43" fontId="0" fillId="0" borderId="0" xfId="0" applyNumberForma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5" xfId="0" applyBorder="1"/>
    <xf numFmtId="43" fontId="0" fillId="0" borderId="6" xfId="1" applyFont="1" applyBorder="1"/>
    <xf numFmtId="43" fontId="0" fillId="0" borderId="6" xfId="0" applyNumberFormat="1" applyBorder="1"/>
    <xf numFmtId="0" fontId="0" fillId="0" borderId="3" xfId="0" applyBorder="1"/>
    <xf numFmtId="43" fontId="0" fillId="0" borderId="4" xfId="1" applyFont="1" applyBorder="1"/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8" xfId="0" applyFill="1" applyBorder="1"/>
    <xf numFmtId="165" fontId="0" fillId="3" borderId="8" xfId="1" applyNumberFormat="1" applyFont="1" applyFill="1" applyBorder="1"/>
    <xf numFmtId="165" fontId="0" fillId="0" borderId="8" xfId="1" applyNumberFormat="1" applyFont="1" applyBorder="1"/>
    <xf numFmtId="165" fontId="0" fillId="3" borderId="0" xfId="1" applyNumberFormat="1" applyFont="1" applyFill="1"/>
    <xf numFmtId="165" fontId="0" fillId="0" borderId="0" xfId="1" applyNumberFormat="1" applyFont="1"/>
    <xf numFmtId="165" fontId="0" fillId="3" borderId="0" xfId="0" applyNumberFormat="1" applyFill="1"/>
    <xf numFmtId="165" fontId="0" fillId="0" borderId="0" xfId="0" applyNumberFormat="1"/>
    <xf numFmtId="165" fontId="0" fillId="0" borderId="0" xfId="1" applyNumberFormat="1" applyFont="1" applyFill="1"/>
    <xf numFmtId="165" fontId="2" fillId="3" borderId="0" xfId="1" applyNumberFormat="1" applyFont="1" applyFill="1"/>
    <xf numFmtId="165" fontId="2" fillId="0" borderId="0" xfId="1" applyNumberFormat="1" applyFont="1"/>
    <xf numFmtId="0" fontId="0" fillId="0" borderId="13" xfId="0" applyBorder="1"/>
    <xf numFmtId="165" fontId="0" fillId="3" borderId="12" xfId="1" applyNumberFormat="1" applyFont="1" applyFill="1" applyBorder="1"/>
    <xf numFmtId="165" fontId="0" fillId="0" borderId="12" xfId="1" applyNumberFormat="1" applyFont="1" applyBorder="1"/>
    <xf numFmtId="43" fontId="0" fillId="3" borderId="0" xfId="1" applyNumberFormat="1" applyFont="1" applyFill="1"/>
    <xf numFmtId="43" fontId="0" fillId="0" borderId="0" xfId="1" applyNumberFormat="1" applyFont="1"/>
    <xf numFmtId="10" fontId="0" fillId="3" borderId="0" xfId="2" applyNumberFormat="1" applyFont="1" applyFill="1"/>
    <xf numFmtId="0" fontId="0" fillId="4" borderId="7" xfId="0" applyFill="1" applyBorder="1"/>
    <xf numFmtId="165" fontId="0" fillId="4" borderId="0" xfId="1" applyNumberFormat="1" applyFont="1" applyFill="1"/>
    <xf numFmtId="10" fontId="0" fillId="4" borderId="0" xfId="2" applyNumberFormat="1" applyFont="1" applyFill="1"/>
    <xf numFmtId="165" fontId="0" fillId="5" borderId="0" xfId="1" applyNumberFormat="1" applyFont="1" applyFill="1"/>
    <xf numFmtId="0" fontId="0" fillId="0" borderId="7" xfId="0" applyBorder="1" applyAlignment="1">
      <alignment horizontal="center"/>
    </xf>
    <xf numFmtId="165" fontId="0" fillId="0" borderId="9" xfId="1" applyNumberFormat="1" applyFont="1" applyBorder="1"/>
    <xf numFmtId="165" fontId="0" fillId="0" borderId="7" xfId="1" applyNumberFormat="1" applyFont="1" applyBorder="1"/>
    <xf numFmtId="165" fontId="2" fillId="0" borderId="7" xfId="1" applyNumberFormat="1" applyFont="1" applyBorder="1"/>
    <xf numFmtId="165" fontId="0" fillId="0" borderId="13" xfId="1" applyNumberFormat="1" applyFont="1" applyBorder="1"/>
    <xf numFmtId="43" fontId="0" fillId="0" borderId="7" xfId="1" applyNumberFormat="1" applyFont="1" applyBorder="1"/>
    <xf numFmtId="165" fontId="0" fillId="4" borderId="7" xfId="1" applyNumberFormat="1" applyFont="1" applyFill="1" applyBorder="1"/>
    <xf numFmtId="10" fontId="0" fillId="4" borderId="7" xfId="2" applyNumberFormat="1" applyFont="1" applyFill="1" applyBorder="1"/>
    <xf numFmtId="165" fontId="0" fillId="0" borderId="7" xfId="0" applyNumberFormat="1" applyBorder="1"/>
    <xf numFmtId="165" fontId="0" fillId="0" borderId="0" xfId="0" applyNumberFormat="1" applyFill="1"/>
    <xf numFmtId="10" fontId="0" fillId="0" borderId="0" xfId="2" applyNumberFormat="1" applyFont="1"/>
    <xf numFmtId="165" fontId="1" fillId="0" borderId="0" xfId="1" applyNumberFormat="1" applyFont="1"/>
    <xf numFmtId="165" fontId="1" fillId="0" borderId="0" xfId="1" applyNumberFormat="1" applyFont="1" applyBorder="1"/>
    <xf numFmtId="165" fontId="0" fillId="0" borderId="0" xfId="1" applyNumberFormat="1" applyFont="1" applyBorder="1"/>
    <xf numFmtId="43" fontId="0" fillId="0" borderId="0" xfId="1" applyNumberFormat="1" applyFont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7" xfId="0" applyFill="1" applyBorder="1"/>
    <xf numFmtId="165" fontId="0" fillId="0" borderId="7" xfId="1" applyNumberFormat="1" applyFont="1" applyFill="1" applyBorder="1"/>
    <xf numFmtId="43" fontId="2" fillId="0" borderId="0" xfId="0" applyNumberFormat="1" applyFont="1"/>
    <xf numFmtId="9" fontId="0" fillId="0" borderId="0" xfId="2" applyFont="1" applyBorder="1"/>
    <xf numFmtId="165" fontId="1" fillId="0" borderId="0" xfId="1" applyNumberFormat="1" applyFont="1" applyBorder="1" applyAlignment="1"/>
    <xf numFmtId="0" fontId="0" fillId="0" borderId="0" xfId="0" applyFill="1" applyBorder="1" applyAlignment="1">
      <alignment horizontal="center" wrapText="1"/>
    </xf>
    <xf numFmtId="0" fontId="0" fillId="3" borderId="0" xfId="0" applyFill="1" applyBorder="1" applyAlignment="1">
      <alignment horizontal="center" wrapText="1"/>
    </xf>
    <xf numFmtId="43" fontId="2" fillId="3" borderId="0" xfId="0" applyNumberFormat="1" applyFont="1" applyFill="1"/>
    <xf numFmtId="165" fontId="1" fillId="3" borderId="0" xfId="1" applyNumberFormat="1" applyFont="1" applyFill="1" applyBorder="1"/>
    <xf numFmtId="165" fontId="1" fillId="3" borderId="0" xfId="1" applyNumberFormat="1" applyFont="1" applyFill="1" applyBorder="1" applyAlignment="1"/>
    <xf numFmtId="43" fontId="0" fillId="3" borderId="0" xfId="1" applyNumberFormat="1" applyFont="1" applyFill="1" applyBorder="1"/>
    <xf numFmtId="9" fontId="0" fillId="0" borderId="0" xfId="2" applyNumberFormat="1" applyFont="1" applyBorder="1"/>
    <xf numFmtId="0" fontId="0" fillId="0" borderId="0" xfId="0" applyFont="1"/>
    <xf numFmtId="0" fontId="2" fillId="6" borderId="0" xfId="0" applyFont="1" applyFill="1"/>
    <xf numFmtId="0" fontId="2" fillId="6" borderId="7" xfId="0" applyFont="1" applyFill="1" applyBorder="1"/>
    <xf numFmtId="165" fontId="2" fillId="6" borderId="11" xfId="1" applyNumberFormat="1" applyFont="1" applyFill="1" applyBorder="1"/>
    <xf numFmtId="165" fontId="2" fillId="6" borderId="10" xfId="1" applyNumberFormat="1" applyFont="1" applyFill="1" applyBorder="1"/>
    <xf numFmtId="165" fontId="2" fillId="6" borderId="14" xfId="1" applyNumberFormat="1" applyFont="1" applyFill="1" applyBorder="1"/>
    <xf numFmtId="10" fontId="1" fillId="6" borderId="0" xfId="2" applyNumberFormat="1" applyFont="1" applyFill="1"/>
    <xf numFmtId="165" fontId="1" fillId="6" borderId="0" xfId="1" applyNumberFormat="1" applyFont="1" applyFill="1" applyBorder="1"/>
    <xf numFmtId="9" fontId="1" fillId="6" borderId="0" xfId="2" applyNumberFormat="1" applyFont="1" applyFill="1" applyBorder="1"/>
    <xf numFmtId="43" fontId="2" fillId="6" borderId="0" xfId="0" applyNumberFormat="1" applyFont="1" applyFill="1"/>
    <xf numFmtId="9" fontId="1" fillId="6" borderId="0" xfId="2" applyFont="1" applyFill="1"/>
    <xf numFmtId="10" fontId="1" fillId="6" borderId="0" xfId="2" applyNumberFormat="1" applyFont="1" applyFill="1" applyBorder="1"/>
    <xf numFmtId="9" fontId="1" fillId="6" borderId="0" xfId="2" applyNumberFormat="1" applyFont="1" applyFill="1"/>
    <xf numFmtId="0" fontId="0" fillId="6" borderId="0" xfId="0" applyFill="1"/>
    <xf numFmtId="0" fontId="2" fillId="6" borderId="9" xfId="0" applyFont="1" applyFill="1" applyBorder="1"/>
    <xf numFmtId="165" fontId="2" fillId="6" borderId="8" xfId="1" applyNumberFormat="1" applyFont="1" applyFill="1" applyBorder="1"/>
    <xf numFmtId="165" fontId="2" fillId="6" borderId="9" xfId="1" applyNumberFormat="1" applyFont="1" applyFill="1" applyBorder="1"/>
    <xf numFmtId="165" fontId="0" fillId="6" borderId="0" xfId="1" applyNumberFormat="1" applyFont="1" applyFill="1"/>
    <xf numFmtId="43" fontId="0" fillId="6" borderId="0" xfId="0" applyNumberFormat="1" applyFill="1"/>
    <xf numFmtId="165" fontId="2" fillId="6" borderId="0" xfId="1" applyNumberFormat="1" applyFont="1" applyFill="1"/>
    <xf numFmtId="165" fontId="2" fillId="6" borderId="0" xfId="1" applyNumberFormat="1" applyFont="1" applyFill="1" applyBorder="1"/>
    <xf numFmtId="0" fontId="0" fillId="0" borderId="1" xfId="0" applyFill="1" applyBorder="1"/>
    <xf numFmtId="9" fontId="0" fillId="0" borderId="2" xfId="2" applyFont="1" applyBorder="1"/>
    <xf numFmtId="0" fontId="0" fillId="0" borderId="5" xfId="0" applyFill="1" applyBorder="1"/>
    <xf numFmtId="9" fontId="0" fillId="0" borderId="6" xfId="2" applyFont="1" applyBorder="1"/>
    <xf numFmtId="8" fontId="0" fillId="0" borderId="6" xfId="0" applyNumberFormat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3" xfId="0" applyFont="1" applyFill="1" applyBorder="1"/>
    <xf numFmtId="10" fontId="2" fillId="2" borderId="4" xfId="2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351012</xdr:colOff>
      <xdr:row>1</xdr:row>
      <xdr:rowOff>140970</xdr:rowOff>
    </xdr:from>
    <xdr:to>
      <xdr:col>30</xdr:col>
      <xdr:colOff>208277</xdr:colOff>
      <xdr:row>40</xdr:row>
      <xdr:rowOff>39322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8D1C98-A7AC-F890-FD86-1476F42F43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9162" y="321945"/>
          <a:ext cx="14501000" cy="69811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048C0-383C-45BC-8DD3-87F7838D7C10}">
  <dimension ref="B1:D14"/>
  <sheetViews>
    <sheetView workbookViewId="0">
      <selection activeCell="B17" sqref="B17"/>
    </sheetView>
  </sheetViews>
  <sheetFormatPr defaultRowHeight="14.4" x14ac:dyDescent="0.3"/>
  <cols>
    <col min="3" max="3" width="17.44140625" bestFit="1" customWidth="1"/>
  </cols>
  <sheetData>
    <row r="1" spans="2:4" ht="15" thickBot="1" x14ac:dyDescent="0.35"/>
    <row r="2" spans="2:4" x14ac:dyDescent="0.3">
      <c r="B2" s="4" t="s">
        <v>8</v>
      </c>
      <c r="C2" s="5"/>
    </row>
    <row r="3" spans="2:4" ht="15" thickBot="1" x14ac:dyDescent="0.35">
      <c r="B3" s="6"/>
      <c r="C3" s="7">
        <v>2022</v>
      </c>
    </row>
    <row r="4" spans="2:4" x14ac:dyDescent="0.3">
      <c r="B4" s="8" t="s">
        <v>0</v>
      </c>
      <c r="C4" s="9">
        <v>12.75</v>
      </c>
    </row>
    <row r="5" spans="2:4" x14ac:dyDescent="0.3">
      <c r="B5" s="10" t="s">
        <v>1</v>
      </c>
      <c r="C5" s="11">
        <f>1319930/1000</f>
        <v>1319.93</v>
      </c>
      <c r="D5" t="s">
        <v>6</v>
      </c>
    </row>
    <row r="6" spans="2:4" x14ac:dyDescent="0.3">
      <c r="B6" s="10" t="s">
        <v>2</v>
      </c>
      <c r="C6" s="12">
        <f>C5*C4</f>
        <v>16829.107500000002</v>
      </c>
    </row>
    <row r="7" spans="2:4" x14ac:dyDescent="0.3">
      <c r="B7" s="10" t="s">
        <v>3</v>
      </c>
      <c r="C7" s="11">
        <f>(1423121+2516003)/1000</f>
        <v>3939.1239999999998</v>
      </c>
    </row>
    <row r="8" spans="2:4" x14ac:dyDescent="0.3">
      <c r="B8" s="10" t="s">
        <v>4</v>
      </c>
      <c r="C8" s="11">
        <f>3742520/1000</f>
        <v>3742.52</v>
      </c>
      <c r="D8" t="s">
        <v>7</v>
      </c>
    </row>
    <row r="9" spans="2:4" ht="15" thickBot="1" x14ac:dyDescent="0.35">
      <c r="B9" s="13" t="s">
        <v>5</v>
      </c>
      <c r="C9" s="14">
        <f>+C6-C7+C8</f>
        <v>16632.503500000003</v>
      </c>
    </row>
    <row r="11" spans="2:4" x14ac:dyDescent="0.3">
      <c r="B11" t="s">
        <v>17</v>
      </c>
      <c r="C11" s="2"/>
    </row>
    <row r="14" spans="2:4" x14ac:dyDescent="0.3">
      <c r="C14" s="1"/>
    </row>
  </sheetData>
  <mergeCells count="1">
    <mergeCell ref="B2:C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DF329-C961-4018-8113-19275B255C55}">
  <dimension ref="A1:CV1521"/>
  <sheetViews>
    <sheetView tabSelected="1" workbookViewId="0">
      <pane xSplit="2" topLeftCell="G1" activePane="topRight" state="frozen"/>
      <selection pane="topRight" activeCell="O23" sqref="O23"/>
    </sheetView>
  </sheetViews>
  <sheetFormatPr defaultRowHeight="14.4" outlineLevelCol="1" x14ac:dyDescent="0.3"/>
  <cols>
    <col min="2" max="2" width="34.33203125" style="18" bestFit="1" customWidth="1"/>
    <col min="3" max="3" width="12.88671875" customWidth="1" outlineLevel="1"/>
    <col min="4" max="6" width="10.21875" customWidth="1" outlineLevel="1"/>
    <col min="7" max="7" width="12.88671875" style="16" bestFit="1" customWidth="1"/>
    <col min="8" max="8" width="12.88671875" customWidth="1" outlineLevel="1"/>
    <col min="9" max="11" width="10.21875" customWidth="1" outlineLevel="1"/>
    <col min="12" max="12" width="12.88671875" style="16" bestFit="1" customWidth="1"/>
    <col min="13" max="13" width="11.21875" style="18" bestFit="1" customWidth="1"/>
    <col min="14" max="14" width="18.6640625" customWidth="1"/>
    <col min="15" max="15" width="10.44140625" bestFit="1" customWidth="1"/>
    <col min="16" max="16" width="24.33203125" bestFit="1" customWidth="1"/>
    <col min="17" max="18" width="13.109375" bestFit="1" customWidth="1"/>
    <col min="19" max="19" width="13.109375" customWidth="1"/>
    <col min="20" max="20" width="19.44140625" bestFit="1" customWidth="1"/>
    <col min="21" max="24" width="13.109375" bestFit="1" customWidth="1"/>
  </cols>
  <sheetData>
    <row r="1" spans="1:24" x14ac:dyDescent="0.3">
      <c r="A1" t="s">
        <v>15</v>
      </c>
      <c r="G1" s="17"/>
      <c r="L1" s="17"/>
    </row>
    <row r="2" spans="1:24" ht="43.2" x14ac:dyDescent="0.3">
      <c r="C2" s="3" t="s">
        <v>36</v>
      </c>
      <c r="D2" s="3" t="s">
        <v>37</v>
      </c>
      <c r="E2" s="3" t="s">
        <v>38</v>
      </c>
      <c r="F2" s="3" t="s">
        <v>39</v>
      </c>
      <c r="G2" s="15">
        <v>2021</v>
      </c>
      <c r="H2" s="3" t="s">
        <v>9</v>
      </c>
      <c r="I2" s="3" t="s">
        <v>10</v>
      </c>
      <c r="J2" s="3" t="s">
        <v>11</v>
      </c>
      <c r="K2" s="3" t="s">
        <v>12</v>
      </c>
      <c r="L2" s="15">
        <v>2022</v>
      </c>
      <c r="M2" s="41" t="s">
        <v>13</v>
      </c>
      <c r="N2" s="57" t="s">
        <v>43</v>
      </c>
      <c r="O2" s="3" t="s">
        <v>14</v>
      </c>
      <c r="P2" s="57" t="s">
        <v>42</v>
      </c>
      <c r="Q2" s="56" t="s">
        <v>40</v>
      </c>
      <c r="R2" s="56" t="s">
        <v>41</v>
      </c>
      <c r="S2" s="64" t="s">
        <v>46</v>
      </c>
      <c r="T2" s="63" t="s">
        <v>44</v>
      </c>
      <c r="U2">
        <v>2024</v>
      </c>
      <c r="V2">
        <v>2025</v>
      </c>
      <c r="W2">
        <v>2026</v>
      </c>
      <c r="X2">
        <v>2027</v>
      </c>
    </row>
    <row r="3" spans="1:24" s="19" customFormat="1" x14ac:dyDescent="0.3">
      <c r="B3" s="20" t="s">
        <v>16</v>
      </c>
      <c r="C3" s="23">
        <v>769584</v>
      </c>
      <c r="D3" s="23">
        <v>982108</v>
      </c>
      <c r="E3" s="23">
        <v>1067471</v>
      </c>
      <c r="F3" s="23">
        <f>4117048-SUM(C3:E3)</f>
        <v>1297885</v>
      </c>
      <c r="G3" s="22">
        <f>SUM(C3:F3)</f>
        <v>4117048</v>
      </c>
      <c r="H3" s="23">
        <v>1062727</v>
      </c>
      <c r="I3" s="23">
        <v>1110909</v>
      </c>
      <c r="J3" s="23">
        <v>1128476</v>
      </c>
      <c r="K3" s="23">
        <f>4601847-SUM(H3:J3)</f>
        <v>1299735</v>
      </c>
      <c r="L3" s="24">
        <f>SUM(H3:K3)</f>
        <v>4601847</v>
      </c>
      <c r="M3" s="42">
        <v>988608</v>
      </c>
      <c r="N3" s="23"/>
      <c r="O3" s="23"/>
      <c r="P3" s="23"/>
      <c r="S3" s="21"/>
    </row>
    <row r="4" spans="1:24" s="71" customFormat="1" ht="15" thickBot="1" x14ac:dyDescent="0.35">
      <c r="B4" s="72" t="s">
        <v>23</v>
      </c>
      <c r="C4" s="73">
        <f t="shared" ref="C4:D4" si="0">+C3</f>
        <v>769584</v>
      </c>
      <c r="D4" s="73">
        <f t="shared" si="0"/>
        <v>982108</v>
      </c>
      <c r="E4" s="73">
        <f>+E3</f>
        <v>1067471</v>
      </c>
      <c r="F4" s="73">
        <f>+F3</f>
        <v>1297885</v>
      </c>
      <c r="G4" s="74">
        <f>+G3</f>
        <v>4117048</v>
      </c>
      <c r="H4" s="73">
        <f t="shared" ref="H4:L4" si="1">+H3</f>
        <v>1062727</v>
      </c>
      <c r="I4" s="73">
        <f t="shared" si="1"/>
        <v>1110909</v>
      </c>
      <c r="J4" s="73">
        <f t="shared" si="1"/>
        <v>1128476</v>
      </c>
      <c r="K4" s="73">
        <f t="shared" si="1"/>
        <v>1299735</v>
      </c>
      <c r="L4" s="73">
        <f t="shared" si="1"/>
        <v>4601847</v>
      </c>
      <c r="M4" s="75">
        <f>+M3</f>
        <v>988608</v>
      </c>
      <c r="N4" s="76">
        <v>-5.1999999999999998E-2</v>
      </c>
      <c r="O4" s="77">
        <f>I4*(1+N4)</f>
        <v>1053141.7319999998</v>
      </c>
      <c r="P4" s="81">
        <v>-0.01</v>
      </c>
      <c r="Q4" s="79">
        <f>O4*(1+P4)</f>
        <v>1042610.3146799998</v>
      </c>
      <c r="R4" s="79">
        <f>Q4*(1+P4)</f>
        <v>1032184.2115331999</v>
      </c>
      <c r="S4" s="79">
        <f>+R4+Q4+O4+M4</f>
        <v>4116544.2582131997</v>
      </c>
      <c r="T4" s="82">
        <v>0.1</v>
      </c>
      <c r="U4" s="79">
        <f>S4*(1+$T$4)</f>
        <v>4528198.6840345198</v>
      </c>
      <c r="V4" s="79">
        <f>U4*(1+$T$4)</f>
        <v>4981018.5524379723</v>
      </c>
      <c r="W4" s="79">
        <f>V4*(1+$T$4)</f>
        <v>5479120.4076817697</v>
      </c>
      <c r="X4" s="79">
        <f>W4*(1+$T$4)</f>
        <v>6027032.4484499469</v>
      </c>
    </row>
    <row r="5" spans="1:24" x14ac:dyDescent="0.3">
      <c r="C5" s="25"/>
      <c r="D5" s="25"/>
      <c r="E5" s="25"/>
      <c r="F5" s="25"/>
      <c r="G5" s="24"/>
      <c r="H5" s="25"/>
      <c r="I5" s="25"/>
      <c r="J5" s="25"/>
      <c r="K5" s="25"/>
      <c r="L5" s="24"/>
      <c r="M5" s="43"/>
      <c r="N5" s="52"/>
      <c r="O5" s="53"/>
      <c r="P5" s="53"/>
      <c r="S5" s="16"/>
      <c r="T5" s="70"/>
    </row>
    <row r="6" spans="1:24" x14ac:dyDescent="0.3">
      <c r="B6" s="18" t="s">
        <v>18</v>
      </c>
      <c r="C6" s="25">
        <v>412601</v>
      </c>
      <c r="D6" s="25">
        <v>445021</v>
      </c>
      <c r="E6" s="25">
        <v>443473</v>
      </c>
      <c r="F6" s="25">
        <f>1750246-SUM(C6:E6)</f>
        <v>449151</v>
      </c>
      <c r="G6" s="24">
        <f>SUM(C6:F6)</f>
        <v>1750246</v>
      </c>
      <c r="H6" s="25">
        <v>420897</v>
      </c>
      <c r="I6" s="25">
        <v>446377</v>
      </c>
      <c r="J6" s="25">
        <v>466757</v>
      </c>
      <c r="K6" s="25">
        <f>1815342-SUM(H6:J6)</f>
        <v>481311</v>
      </c>
      <c r="L6" s="24">
        <f t="shared" ref="L6:L9" si="2">SUM(H6:K6)</f>
        <v>1815342</v>
      </c>
      <c r="M6" s="43">
        <v>439986</v>
      </c>
      <c r="N6" s="52"/>
      <c r="O6" s="53"/>
      <c r="P6" s="53"/>
      <c r="S6" s="16"/>
      <c r="T6" s="70"/>
    </row>
    <row r="7" spans="1:24" x14ac:dyDescent="0.3">
      <c r="B7" s="18" t="s">
        <v>19</v>
      </c>
      <c r="C7" s="25">
        <v>348580</v>
      </c>
      <c r="D7" s="25">
        <v>370671</v>
      </c>
      <c r="E7" s="25">
        <v>412021</v>
      </c>
      <c r="F7" s="25">
        <f>1565467-SUM(C7:E7)</f>
        <v>434195</v>
      </c>
      <c r="G7" s="24">
        <f>SUM(C7:F7)</f>
        <v>1565467</v>
      </c>
      <c r="H7" s="25">
        <v>455563</v>
      </c>
      <c r="I7" s="25">
        <v>505037</v>
      </c>
      <c r="J7" s="25">
        <v>564258</v>
      </c>
      <c r="K7" s="25">
        <f>2109800-SUM(H7:J7)</f>
        <v>584942</v>
      </c>
      <c r="L7" s="24">
        <f t="shared" si="2"/>
        <v>2109800</v>
      </c>
      <c r="M7" s="43">
        <v>455112</v>
      </c>
      <c r="N7" s="52"/>
      <c r="O7" s="53"/>
      <c r="P7" s="53"/>
      <c r="S7" s="16"/>
      <c r="T7" s="70"/>
    </row>
    <row r="8" spans="1:24" x14ac:dyDescent="0.3">
      <c r="B8" s="18" t="s">
        <v>20</v>
      </c>
      <c r="C8" s="25">
        <v>150286</v>
      </c>
      <c r="D8" s="25">
        <v>179724</v>
      </c>
      <c r="E8" s="25">
        <v>217526</v>
      </c>
      <c r="F8" s="25">
        <f>792764-SUM(C8:E8)</f>
        <v>245228</v>
      </c>
      <c r="G8" s="24">
        <f>SUM(C8:F8)</f>
        <v>792764</v>
      </c>
      <c r="H8" s="25">
        <v>241886</v>
      </c>
      <c r="I8" s="25">
        <v>311374</v>
      </c>
      <c r="J8" s="25">
        <v>270336</v>
      </c>
      <c r="K8" s="25">
        <f>1118746-SUM(H8:J8)</f>
        <v>295150</v>
      </c>
      <c r="L8" s="24">
        <f t="shared" si="2"/>
        <v>1118746</v>
      </c>
      <c r="M8" s="43">
        <v>268433</v>
      </c>
      <c r="N8" s="52"/>
      <c r="O8" s="53"/>
      <c r="P8" s="53"/>
      <c r="S8" s="16"/>
      <c r="T8" s="70"/>
    </row>
    <row r="9" spans="1:24" x14ac:dyDescent="0.3">
      <c r="B9" s="18" t="s">
        <v>21</v>
      </c>
      <c r="C9" s="25">
        <v>161723</v>
      </c>
      <c r="D9" s="25">
        <v>179204</v>
      </c>
      <c r="E9" s="25">
        <v>175275</v>
      </c>
      <c r="F9" s="25">
        <f>710640-SUM(C9:E9)</f>
        <v>194438</v>
      </c>
      <c r="G9" s="24">
        <f>SUM(C9:F9)</f>
        <v>710640</v>
      </c>
      <c r="H9" s="25">
        <v>215908</v>
      </c>
      <c r="I9" s="25">
        <v>249061</v>
      </c>
      <c r="J9" s="25">
        <v>262367</v>
      </c>
      <c r="K9" s="25">
        <f>953265-SUM(H9:J9)</f>
        <v>225929</v>
      </c>
      <c r="L9" s="24">
        <f t="shared" si="2"/>
        <v>953265</v>
      </c>
      <c r="M9" s="43">
        <v>190341</v>
      </c>
      <c r="N9" s="52"/>
      <c r="O9" s="53"/>
      <c r="P9" s="53"/>
      <c r="S9" s="16"/>
      <c r="T9" s="70"/>
    </row>
    <row r="10" spans="1:24" s="71" customFormat="1" ht="15" thickBot="1" x14ac:dyDescent="0.35">
      <c r="B10" s="72" t="s">
        <v>22</v>
      </c>
      <c r="C10" s="73">
        <f t="shared" ref="C10:D10" si="3">SUM(C6:C9)</f>
        <v>1073190</v>
      </c>
      <c r="D10" s="73">
        <f t="shared" si="3"/>
        <v>1174620</v>
      </c>
      <c r="E10" s="73">
        <f>SUM(E6:E9)</f>
        <v>1248295</v>
      </c>
      <c r="F10" s="73">
        <f>SUM(F6:F9)</f>
        <v>1323012</v>
      </c>
      <c r="G10" s="74">
        <f>SUM(G6:G9)</f>
        <v>4819117</v>
      </c>
      <c r="H10" s="73">
        <f>SUM(H6:H9)</f>
        <v>1334254</v>
      </c>
      <c r="I10" s="73">
        <f t="shared" ref="I10:K10" si="4">SUM(I6:I9)</f>
        <v>1511849</v>
      </c>
      <c r="J10" s="73">
        <f t="shared" si="4"/>
        <v>1563718</v>
      </c>
      <c r="K10" s="73">
        <f t="shared" si="4"/>
        <v>1587332</v>
      </c>
      <c r="L10" s="73">
        <f>SUM(L6:L9)</f>
        <v>5997153</v>
      </c>
      <c r="M10" s="75">
        <f>SUM(M6:M9)</f>
        <v>1353872</v>
      </c>
      <c r="N10" s="76">
        <v>-0.25</v>
      </c>
      <c r="O10" s="77">
        <f>I10*(1+N10)</f>
        <v>1133886.75</v>
      </c>
      <c r="P10" s="78">
        <v>-0.2</v>
      </c>
      <c r="Q10" s="79">
        <f>O10*(1+P10)</f>
        <v>907109.4</v>
      </c>
      <c r="R10" s="79">
        <f>Q10*(1+P10)</f>
        <v>725687.52</v>
      </c>
      <c r="S10" s="79">
        <f>+R10+Q10+O10+M10</f>
        <v>4120555.67</v>
      </c>
      <c r="T10" s="80">
        <v>7.0000000000000007E-2</v>
      </c>
      <c r="U10" s="79">
        <f>S10*(1+$T$10)</f>
        <v>4408994.5669</v>
      </c>
      <c r="V10" s="79">
        <f>U10*(1+$T$10)</f>
        <v>4717624.1865830002</v>
      </c>
      <c r="W10" s="79">
        <f t="shared" ref="W10:X10" si="5">V10*(1+$T$10)</f>
        <v>5047857.8796438109</v>
      </c>
      <c r="X10" s="79">
        <f t="shared" si="5"/>
        <v>5401207.9312188784</v>
      </c>
    </row>
    <row r="11" spans="1:24" x14ac:dyDescent="0.3">
      <c r="C11" s="25"/>
      <c r="D11" s="25"/>
      <c r="E11" s="25"/>
      <c r="F11" s="25"/>
      <c r="G11" s="24"/>
      <c r="H11" s="25"/>
      <c r="I11" s="25"/>
      <c r="J11" s="25"/>
      <c r="K11" s="25"/>
      <c r="L11" s="24"/>
      <c r="M11" s="43"/>
      <c r="N11" s="25"/>
      <c r="O11" s="53"/>
      <c r="P11" s="53"/>
      <c r="S11" s="16"/>
    </row>
    <row r="12" spans="1:24" x14ac:dyDescent="0.3">
      <c r="B12" s="18" t="s">
        <v>24</v>
      </c>
      <c r="C12" s="30">
        <f t="shared" ref="C12:D12" si="6">+C4-C10</f>
        <v>-303606</v>
      </c>
      <c r="D12" s="30">
        <f t="shared" si="6"/>
        <v>-192512</v>
      </c>
      <c r="E12" s="30">
        <f>+E4-E10</f>
        <v>-180824</v>
      </c>
      <c r="F12" s="30">
        <f>+F4-F10</f>
        <v>-25127</v>
      </c>
      <c r="G12" s="24">
        <f t="shared" ref="G12:G14" si="7">SUM(C12:F12)</f>
        <v>-702069</v>
      </c>
      <c r="H12" s="30">
        <f>+H4-H10</f>
        <v>-271527</v>
      </c>
      <c r="I12" s="30">
        <f t="shared" ref="I12:S12" si="8">+I4-I10</f>
        <v>-400940</v>
      </c>
      <c r="J12" s="30">
        <f t="shared" si="8"/>
        <v>-435242</v>
      </c>
      <c r="K12" s="30">
        <f t="shared" si="8"/>
        <v>-287597</v>
      </c>
      <c r="L12" s="29">
        <f>SUM(H12:K12)</f>
        <v>-1395306</v>
      </c>
      <c r="M12" s="44">
        <f t="shared" si="8"/>
        <v>-365264</v>
      </c>
      <c r="N12" s="25"/>
      <c r="O12" s="53">
        <f t="shared" si="8"/>
        <v>-80745.018000000156</v>
      </c>
      <c r="P12" s="53"/>
      <c r="Q12" s="53">
        <f t="shared" si="8"/>
        <v>135500.91467999981</v>
      </c>
      <c r="R12" s="53">
        <f t="shared" si="8"/>
        <v>306496.69153319986</v>
      </c>
      <c r="S12" s="66">
        <f t="shared" si="8"/>
        <v>-4011.4117868002504</v>
      </c>
      <c r="T12" s="53"/>
      <c r="U12" s="2">
        <f>+U4-U10</f>
        <v>119204.11713451985</v>
      </c>
      <c r="V12" s="2">
        <f t="shared" ref="V12:X12" si="9">+V4-V10</f>
        <v>263394.36585497204</v>
      </c>
      <c r="W12" s="2">
        <f t="shared" si="9"/>
        <v>431262.52803795878</v>
      </c>
      <c r="X12" s="2">
        <f t="shared" si="9"/>
        <v>625824.51723106857</v>
      </c>
    </row>
    <row r="13" spans="1:24" x14ac:dyDescent="0.3">
      <c r="B13" s="18" t="s">
        <v>25</v>
      </c>
      <c r="C13" s="25">
        <v>1137</v>
      </c>
      <c r="D13" s="25">
        <v>1251</v>
      </c>
      <c r="E13" s="25">
        <v>1257</v>
      </c>
      <c r="F13" s="25">
        <f>5199-SUM(C13:E13)</f>
        <v>1554</v>
      </c>
      <c r="G13" s="24">
        <f t="shared" si="7"/>
        <v>5199</v>
      </c>
      <c r="H13" s="25">
        <v>3123</v>
      </c>
      <c r="I13" s="25">
        <v>8331</v>
      </c>
      <c r="J13" s="25">
        <v>18445</v>
      </c>
      <c r="K13" s="25">
        <f>58597-SUM(H13:J13)</f>
        <v>28698</v>
      </c>
      <c r="L13" s="24">
        <f>SUM(H13:K13)</f>
        <v>58597</v>
      </c>
      <c r="M13" s="43">
        <v>37948</v>
      </c>
      <c r="N13" s="25"/>
      <c r="O13" s="62"/>
      <c r="P13" s="62"/>
      <c r="Q13" s="62"/>
      <c r="R13" s="62"/>
      <c r="S13" s="67"/>
      <c r="T13" s="62"/>
    </row>
    <row r="14" spans="1:24" x14ac:dyDescent="0.3">
      <c r="B14" s="18" t="s">
        <v>26</v>
      </c>
      <c r="C14" s="25">
        <v>-5031</v>
      </c>
      <c r="D14" s="25">
        <v>-4564</v>
      </c>
      <c r="E14" s="25">
        <v>-4031</v>
      </c>
      <c r="F14" s="25">
        <f>-17676-SUM(C14:E14)</f>
        <v>-4050</v>
      </c>
      <c r="G14" s="24">
        <f t="shared" si="7"/>
        <v>-17676</v>
      </c>
      <c r="H14" s="25">
        <v>-5173</v>
      </c>
      <c r="I14" s="25">
        <v>-5549</v>
      </c>
      <c r="J14" s="25">
        <v>-5425</v>
      </c>
      <c r="K14" s="25">
        <f>-21459-SUM(H14:J14)</f>
        <v>-5312</v>
      </c>
      <c r="L14" s="24">
        <f t="shared" ref="L14:L15" si="10">SUM(H14:K14)</f>
        <v>-21459</v>
      </c>
      <c r="M14" s="43">
        <v>-5885</v>
      </c>
      <c r="N14" s="25"/>
      <c r="O14" s="62"/>
      <c r="P14" s="62"/>
      <c r="Q14" s="62"/>
      <c r="R14" s="62"/>
      <c r="S14" s="67"/>
      <c r="T14" s="62"/>
    </row>
    <row r="15" spans="1:24" x14ac:dyDescent="0.3">
      <c r="B15" s="18" t="s">
        <v>27</v>
      </c>
      <c r="C15" s="25">
        <v>22058</v>
      </c>
      <c r="D15" s="25">
        <v>42282</v>
      </c>
      <c r="E15" s="25">
        <v>112631</v>
      </c>
      <c r="F15" s="25">
        <f>240175-SUM(C15:E15)</f>
        <v>63204</v>
      </c>
      <c r="G15" s="24">
        <f>SUM(C15:F15)</f>
        <v>240175</v>
      </c>
      <c r="H15" s="25">
        <v>-77537</v>
      </c>
      <c r="I15" s="25">
        <v>-16910</v>
      </c>
      <c r="J15" s="25">
        <v>71961</v>
      </c>
      <c r="K15" s="25">
        <f>-42529-SUM(H15:J15)</f>
        <v>-20043</v>
      </c>
      <c r="L15" s="24">
        <f t="shared" si="10"/>
        <v>-42529</v>
      </c>
      <c r="M15" s="43">
        <v>11372</v>
      </c>
      <c r="N15" s="25"/>
      <c r="O15" s="62"/>
      <c r="P15" s="62"/>
      <c r="Q15" s="62"/>
      <c r="R15" s="62"/>
      <c r="S15" s="67"/>
      <c r="T15" s="62"/>
    </row>
    <row r="16" spans="1:24" s="83" customFormat="1" x14ac:dyDescent="0.3">
      <c r="B16" s="84" t="s">
        <v>28</v>
      </c>
      <c r="C16" s="85">
        <f t="shared" ref="C16:D16" si="11">SUM(C12:C15)</f>
        <v>-285442</v>
      </c>
      <c r="D16" s="85">
        <f t="shared" si="11"/>
        <v>-153543</v>
      </c>
      <c r="E16" s="85">
        <f>SUM(E12:E15)</f>
        <v>-70967</v>
      </c>
      <c r="F16" s="85">
        <f>SUM(F12:F15)</f>
        <v>35581</v>
      </c>
      <c r="G16" s="85">
        <f>SUM(G12:G15)</f>
        <v>-474371</v>
      </c>
      <c r="H16" s="85">
        <f t="shared" ref="H16:I16" si="12">SUM(H12:H15)</f>
        <v>-351114</v>
      </c>
      <c r="I16" s="85">
        <f t="shared" si="12"/>
        <v>-415068</v>
      </c>
      <c r="J16" s="85">
        <f>SUM(J12:J15)</f>
        <v>-350261</v>
      </c>
      <c r="K16" s="85">
        <f>SUM(K12:K15)</f>
        <v>-284254</v>
      </c>
      <c r="L16" s="85">
        <f>SUM(L12:L15)</f>
        <v>-1400697</v>
      </c>
      <c r="M16" s="86">
        <f>SUM(M12:M15)</f>
        <v>-321829</v>
      </c>
      <c r="N16" s="87"/>
      <c r="O16" s="77">
        <f>SUM(O12:O15)</f>
        <v>-80745.018000000156</v>
      </c>
      <c r="P16" s="77"/>
      <c r="Q16" s="77">
        <f t="shared" ref="Q16:S16" si="13">SUM(Q12:Q15)</f>
        <v>135500.91467999981</v>
      </c>
      <c r="R16" s="77">
        <f t="shared" si="13"/>
        <v>306496.69153319986</v>
      </c>
      <c r="S16" s="77">
        <f t="shared" si="13"/>
        <v>-4011.4117868002504</v>
      </c>
      <c r="T16" s="77"/>
      <c r="U16" s="88">
        <f>SUM(U12:U15)</f>
        <v>119204.11713451985</v>
      </c>
      <c r="V16" s="88">
        <f t="shared" ref="V16:X16" si="14">SUM(V12:V15)</f>
        <v>263394.36585497204</v>
      </c>
      <c r="W16" s="88">
        <f t="shared" si="14"/>
        <v>431262.52803795878</v>
      </c>
      <c r="X16" s="88">
        <f t="shared" si="14"/>
        <v>625824.51723106857</v>
      </c>
    </row>
    <row r="17" spans="2:100" x14ac:dyDescent="0.3">
      <c r="B17" s="31" t="s">
        <v>29</v>
      </c>
      <c r="C17" s="33">
        <v>-1440</v>
      </c>
      <c r="D17" s="33">
        <v>1879</v>
      </c>
      <c r="E17" s="33">
        <v>-992</v>
      </c>
      <c r="F17" s="33"/>
      <c r="G17" s="32">
        <v>-13584</v>
      </c>
      <c r="H17" s="33">
        <v>-8510</v>
      </c>
      <c r="I17" s="33">
        <v>-6999</v>
      </c>
      <c r="J17" s="33">
        <v>-9241</v>
      </c>
      <c r="K17" s="33">
        <f>-28956-SUM(H17:J17)</f>
        <v>-4206</v>
      </c>
      <c r="L17" s="32">
        <f>SUM(H17:K17)</f>
        <v>-28956</v>
      </c>
      <c r="M17" s="45">
        <v>-6845</v>
      </c>
      <c r="N17" s="51">
        <v>0.15</v>
      </c>
      <c r="O17" s="54">
        <f>I17*(1+N17)</f>
        <v>-8048.8499999999995</v>
      </c>
      <c r="P17" s="54" t="s">
        <v>45</v>
      </c>
      <c r="Q17" s="27">
        <f>O17</f>
        <v>-8048.8499999999995</v>
      </c>
      <c r="R17" s="27">
        <f>Q17</f>
        <v>-8048.8499999999995</v>
      </c>
      <c r="S17" s="26">
        <f>+R17+Q17+O17+M17</f>
        <v>-30991.55</v>
      </c>
      <c r="T17" s="69">
        <v>-0.06</v>
      </c>
      <c r="U17" s="2">
        <f>S17*(1+$T$17)</f>
        <v>-29132.056999999997</v>
      </c>
      <c r="V17" s="2">
        <f>U17*(1+$T$17)</f>
        <v>-27384.133579999994</v>
      </c>
      <c r="W17" s="2">
        <f>V17*(1+$T$17)</f>
        <v>-25741.085565199992</v>
      </c>
      <c r="X17" s="2">
        <f>W17*(1+$T$17)</f>
        <v>-24196.620431287993</v>
      </c>
    </row>
    <row r="18" spans="2:100" s="71" customFormat="1" x14ac:dyDescent="0.3">
      <c r="B18" s="84" t="s">
        <v>30</v>
      </c>
      <c r="C18" s="85">
        <f t="shared" ref="C18:D18" si="15">SUM(C16:C17)</f>
        <v>-286882</v>
      </c>
      <c r="D18" s="85">
        <f t="shared" si="15"/>
        <v>-151664</v>
      </c>
      <c r="E18" s="85">
        <f>SUM(E16:E17)</f>
        <v>-71959</v>
      </c>
      <c r="F18" s="85">
        <f>SUM(F16:F17)</f>
        <v>35581</v>
      </c>
      <c r="G18" s="85">
        <f>SUM(G16:G17)</f>
        <v>-487955</v>
      </c>
      <c r="H18" s="85">
        <f>SUM(H16:H17)</f>
        <v>-359624</v>
      </c>
      <c r="I18" s="85">
        <f>SUM(I16:I17)</f>
        <v>-422067</v>
      </c>
      <c r="J18" s="85">
        <f>SUM(J16:J17)</f>
        <v>-359502</v>
      </c>
      <c r="K18" s="85">
        <f>SUM(K16:K17)</f>
        <v>-288460</v>
      </c>
      <c r="L18" s="85">
        <f>SUM(L16:L17)</f>
        <v>-1429653</v>
      </c>
      <c r="M18" s="86">
        <f>SUM(M16:M17)</f>
        <v>-328674</v>
      </c>
      <c r="N18" s="89"/>
      <c r="O18" s="90">
        <f>SUM(O16:O17)</f>
        <v>-88793.868000000162</v>
      </c>
      <c r="P18" s="90"/>
      <c r="Q18" s="90">
        <f t="shared" ref="Q18:S18" si="16">SUM(Q16:Q17)</f>
        <v>127452.06467999981</v>
      </c>
      <c r="R18" s="90">
        <f t="shared" si="16"/>
        <v>298447.84153319988</v>
      </c>
      <c r="S18" s="90">
        <f t="shared" si="16"/>
        <v>-35002.961786800253</v>
      </c>
      <c r="T18" s="90"/>
      <c r="U18" s="79">
        <f>SUM(U16:U17)</f>
        <v>90072.060134519852</v>
      </c>
      <c r="V18" s="79">
        <f t="shared" ref="V18:X18" si="17">SUM(V16:V17)</f>
        <v>236010.23227497205</v>
      </c>
      <c r="W18" s="79">
        <f t="shared" si="17"/>
        <v>405521.44247275876</v>
      </c>
      <c r="X18" s="79">
        <f t="shared" si="17"/>
        <v>601627.89679978054</v>
      </c>
      <c r="Y18" s="71">
        <f>+X18*(1+$T$25)</f>
        <v>619676.73370377393</v>
      </c>
      <c r="Z18" s="71">
        <f t="shared" ref="Z18:CK18" si="18">+Y18*(1+$T$25)</f>
        <v>638267.0357148872</v>
      </c>
      <c r="AA18" s="71">
        <f t="shared" si="18"/>
        <v>657415.04678633378</v>
      </c>
      <c r="AB18" s="71">
        <f t="shared" si="18"/>
        <v>677137.49818992382</v>
      </c>
      <c r="AC18" s="71">
        <f t="shared" si="18"/>
        <v>697451.62313562154</v>
      </c>
      <c r="AD18" s="71">
        <f t="shared" si="18"/>
        <v>718375.17182969023</v>
      </c>
      <c r="AE18" s="71">
        <f t="shared" si="18"/>
        <v>739926.42698458093</v>
      </c>
      <c r="AF18" s="71">
        <f t="shared" si="18"/>
        <v>762124.21979411843</v>
      </c>
      <c r="AG18" s="71">
        <f t="shared" si="18"/>
        <v>784987.94638794195</v>
      </c>
      <c r="AH18" s="71">
        <f t="shared" si="18"/>
        <v>808537.58477958024</v>
      </c>
      <c r="AI18" s="71">
        <f t="shared" si="18"/>
        <v>832793.71232296771</v>
      </c>
      <c r="AJ18" s="71">
        <f t="shared" si="18"/>
        <v>857777.52369265677</v>
      </c>
      <c r="AK18" s="71">
        <f t="shared" si="18"/>
        <v>883510.84940343653</v>
      </c>
      <c r="AL18" s="71">
        <f t="shared" si="18"/>
        <v>910016.17488553969</v>
      </c>
      <c r="AM18" s="71">
        <f t="shared" si="18"/>
        <v>937316.66013210593</v>
      </c>
      <c r="AN18" s="71">
        <f t="shared" si="18"/>
        <v>965436.15993606916</v>
      </c>
      <c r="AO18" s="71">
        <f t="shared" si="18"/>
        <v>994399.24473415129</v>
      </c>
      <c r="AP18" s="71">
        <f t="shared" si="18"/>
        <v>1024231.2220761759</v>
      </c>
      <c r="AQ18" s="71">
        <f t="shared" si="18"/>
        <v>1054958.1587384611</v>
      </c>
      <c r="AR18" s="71">
        <f t="shared" si="18"/>
        <v>1086606.9035006149</v>
      </c>
      <c r="AS18" s="71">
        <f t="shared" si="18"/>
        <v>1119205.1106056334</v>
      </c>
      <c r="AT18" s="71">
        <f t="shared" si="18"/>
        <v>1152781.2639238024</v>
      </c>
      <c r="AU18" s="71">
        <f t="shared" si="18"/>
        <v>1187364.7018415164</v>
      </c>
      <c r="AV18" s="71">
        <f t="shared" si="18"/>
        <v>1222985.6428967619</v>
      </c>
      <c r="AW18" s="71">
        <f t="shared" si="18"/>
        <v>1259675.2121836648</v>
      </c>
      <c r="AX18" s="71">
        <f t="shared" si="18"/>
        <v>1297465.4685491747</v>
      </c>
      <c r="AY18" s="71">
        <f t="shared" si="18"/>
        <v>1336389.43260565</v>
      </c>
      <c r="AZ18" s="71">
        <f t="shared" si="18"/>
        <v>1376481.1155838196</v>
      </c>
      <c r="BA18" s="71">
        <f t="shared" si="18"/>
        <v>1417775.5490513342</v>
      </c>
      <c r="BB18" s="71">
        <f t="shared" si="18"/>
        <v>1460308.8155228742</v>
      </c>
      <c r="BC18" s="71">
        <f t="shared" si="18"/>
        <v>1504118.0799885604</v>
      </c>
      <c r="BD18" s="71">
        <f t="shared" si="18"/>
        <v>1549241.6223882174</v>
      </c>
      <c r="BE18" s="71">
        <f t="shared" si="18"/>
        <v>1595718.8710598638</v>
      </c>
      <c r="BF18" s="71">
        <f t="shared" si="18"/>
        <v>1643590.4371916598</v>
      </c>
      <c r="BG18" s="71">
        <f t="shared" si="18"/>
        <v>1692898.1503074097</v>
      </c>
      <c r="BH18" s="71">
        <f t="shared" si="18"/>
        <v>1743685.0948166321</v>
      </c>
      <c r="BI18" s="71">
        <f t="shared" si="18"/>
        <v>1795995.6476611311</v>
      </c>
      <c r="BJ18" s="71">
        <f t="shared" si="18"/>
        <v>1849875.5170909651</v>
      </c>
      <c r="BK18" s="71">
        <f t="shared" si="18"/>
        <v>1905371.7826036941</v>
      </c>
      <c r="BL18" s="71">
        <f t="shared" si="18"/>
        <v>1962532.936081805</v>
      </c>
      <c r="BM18" s="71">
        <f t="shared" si="18"/>
        <v>2021408.9241642593</v>
      </c>
      <c r="BN18" s="71">
        <f t="shared" si="18"/>
        <v>2082051.1918891871</v>
      </c>
      <c r="BO18" s="71">
        <f t="shared" si="18"/>
        <v>2144512.7276458628</v>
      </c>
      <c r="BP18" s="71">
        <f t="shared" si="18"/>
        <v>2208848.1094752387</v>
      </c>
      <c r="BQ18" s="71">
        <f t="shared" si="18"/>
        <v>2275113.552759496</v>
      </c>
      <c r="BR18" s="71">
        <f t="shared" si="18"/>
        <v>2343366.9593422809</v>
      </c>
      <c r="BS18" s="71">
        <f t="shared" si="18"/>
        <v>2413667.9681225494</v>
      </c>
      <c r="BT18" s="71">
        <f t="shared" si="18"/>
        <v>2486078.0071662259</v>
      </c>
      <c r="BU18" s="71">
        <f t="shared" si="18"/>
        <v>2560660.3473812127</v>
      </c>
      <c r="BV18" s="71">
        <f t="shared" si="18"/>
        <v>2637480.1578026493</v>
      </c>
      <c r="BW18" s="71">
        <f t="shared" si="18"/>
        <v>2716604.562536729</v>
      </c>
      <c r="BX18" s="71">
        <f t="shared" si="18"/>
        <v>2798102.6994128311</v>
      </c>
      <c r="BY18" s="71">
        <f t="shared" si="18"/>
        <v>2882045.7803952163</v>
      </c>
      <c r="BZ18" s="71">
        <f t="shared" si="18"/>
        <v>2968507.1538070729</v>
      </c>
      <c r="CA18" s="71">
        <f t="shared" si="18"/>
        <v>3057562.3684212849</v>
      </c>
      <c r="CB18" s="71">
        <f t="shared" si="18"/>
        <v>3149289.2394739236</v>
      </c>
      <c r="CC18" s="71">
        <f t="shared" si="18"/>
        <v>3243767.9166581412</v>
      </c>
      <c r="CD18" s="71">
        <f t="shared" si="18"/>
        <v>3341080.9541578856</v>
      </c>
      <c r="CE18" s="71">
        <f t="shared" si="18"/>
        <v>3441313.3827826222</v>
      </c>
      <c r="CF18" s="71">
        <f t="shared" si="18"/>
        <v>3544552.7842661012</v>
      </c>
      <c r="CG18" s="71">
        <f t="shared" si="18"/>
        <v>3650889.3677940844</v>
      </c>
      <c r="CH18" s="71">
        <f t="shared" si="18"/>
        <v>3760416.0488279071</v>
      </c>
      <c r="CI18" s="71">
        <f t="shared" si="18"/>
        <v>3873228.5302927443</v>
      </c>
      <c r="CJ18" s="71">
        <f t="shared" si="18"/>
        <v>3989425.3862015265</v>
      </c>
      <c r="CK18" s="71">
        <f t="shared" si="18"/>
        <v>4109108.1477875724</v>
      </c>
      <c r="CL18" s="71">
        <f t="shared" ref="CL18:CV18" si="19">+CK18*(1+$T$25)</f>
        <v>4232381.3922211993</v>
      </c>
      <c r="CM18" s="71">
        <f t="shared" si="19"/>
        <v>4359352.8339878358</v>
      </c>
      <c r="CN18" s="71">
        <f t="shared" si="19"/>
        <v>4490133.4190074708</v>
      </c>
      <c r="CO18" s="71">
        <f t="shared" si="19"/>
        <v>4624837.4215776948</v>
      </c>
      <c r="CP18" s="71">
        <f t="shared" si="19"/>
        <v>4763582.5442250259</v>
      </c>
      <c r="CQ18" s="71">
        <f t="shared" si="19"/>
        <v>4906490.0205517765</v>
      </c>
      <c r="CR18" s="71">
        <f t="shared" si="19"/>
        <v>5053684.7211683299</v>
      </c>
      <c r="CS18" s="71">
        <f t="shared" si="19"/>
        <v>5205295.2628033804</v>
      </c>
      <c r="CT18" s="71">
        <f t="shared" si="19"/>
        <v>5361454.1206874819</v>
      </c>
      <c r="CU18" s="71">
        <f t="shared" si="19"/>
        <v>5522297.7443081066</v>
      </c>
      <c r="CV18" s="71">
        <f t="shared" si="19"/>
        <v>5687966.6766373497</v>
      </c>
    </row>
    <row r="19" spans="2:100" x14ac:dyDescent="0.3">
      <c r="C19" s="25"/>
      <c r="D19" s="25"/>
      <c r="E19" s="25"/>
      <c r="F19" s="25"/>
      <c r="G19" s="24"/>
      <c r="H19" s="25"/>
      <c r="I19" s="25"/>
      <c r="J19" s="25"/>
      <c r="K19" s="25"/>
      <c r="L19" s="24"/>
      <c r="M19" s="43"/>
      <c r="N19" s="25"/>
      <c r="O19" s="54"/>
      <c r="P19" s="54"/>
      <c r="S19" s="16"/>
    </row>
    <row r="20" spans="2:100" x14ac:dyDescent="0.3">
      <c r="B20" s="18" t="s">
        <v>32</v>
      </c>
      <c r="C20" s="25">
        <v>1501636</v>
      </c>
      <c r="D20" s="25">
        <v>1547234</v>
      </c>
      <c r="E20" s="25">
        <v>1580966</v>
      </c>
      <c r="F20" s="25">
        <f>G20</f>
        <v>1558997</v>
      </c>
      <c r="G20" s="24">
        <v>1558997</v>
      </c>
      <c r="H20" s="25">
        <v>1619113</v>
      </c>
      <c r="I20" s="25">
        <v>1632140</v>
      </c>
      <c r="J20" s="25">
        <v>1608523</v>
      </c>
      <c r="K20" s="25">
        <v>1608304</v>
      </c>
      <c r="L20" s="24">
        <f>K20</f>
        <v>1608304</v>
      </c>
      <c r="M20" s="43">
        <v>1581370</v>
      </c>
      <c r="N20" s="51">
        <v>-0.04</v>
      </c>
      <c r="O20" s="54">
        <f>I20*(1+N20)</f>
        <v>1566854.4</v>
      </c>
      <c r="P20" s="61">
        <v>-0.02</v>
      </c>
      <c r="Q20" s="60">
        <f>O20*(1+P20)</f>
        <v>1535517.3119999999</v>
      </c>
      <c r="R20" s="60">
        <f>Q20*(1+P20)</f>
        <v>1504806.9657599998</v>
      </c>
      <c r="S20" s="65">
        <f>AVERAGE(R20,Q20,O20,M20)</f>
        <v>1547137.1694399999</v>
      </c>
      <c r="T20" s="60" t="s">
        <v>47</v>
      </c>
      <c r="U20" s="2">
        <f>$S$20</f>
        <v>1547137.1694399999</v>
      </c>
      <c r="V20" s="2">
        <f t="shared" ref="V20:X20" si="20">$S$20</f>
        <v>1547137.1694399999</v>
      </c>
      <c r="W20" s="2">
        <f t="shared" si="20"/>
        <v>1547137.1694399999</v>
      </c>
      <c r="X20" s="2">
        <f t="shared" si="20"/>
        <v>1547137.1694399999</v>
      </c>
    </row>
    <row r="21" spans="2:100" x14ac:dyDescent="0.3">
      <c r="B21" s="18" t="s">
        <v>31</v>
      </c>
      <c r="C21" s="35">
        <f t="shared" ref="C21:D21" si="21">C18/C20</f>
        <v>-0.19104629883673541</v>
      </c>
      <c r="D21" s="35">
        <f t="shared" si="21"/>
        <v>-9.8022664962119505E-2</v>
      </c>
      <c r="E21" s="35">
        <f>E18/E20</f>
        <v>-4.551584284545019E-2</v>
      </c>
      <c r="F21" s="35">
        <f>F18/F20</f>
        <v>2.2823007356653026E-2</v>
      </c>
      <c r="G21" s="34">
        <f>G18/G20</f>
        <v>-0.31299290505369798</v>
      </c>
      <c r="H21" s="35">
        <f>H18/H20</f>
        <v>-0.22211173648781771</v>
      </c>
      <c r="I21" s="35">
        <f t="shared" ref="I21:K21" si="22">I18/I20</f>
        <v>-0.25859730170205986</v>
      </c>
      <c r="J21" s="35">
        <f t="shared" si="22"/>
        <v>-0.22349820300984194</v>
      </c>
      <c r="K21" s="35">
        <f t="shared" si="22"/>
        <v>-0.17935663904336493</v>
      </c>
      <c r="L21" s="34">
        <f>L18/L20</f>
        <v>-0.88891963210935243</v>
      </c>
      <c r="M21" s="46">
        <f>M18/M20</f>
        <v>-0.20784130216204935</v>
      </c>
      <c r="N21" s="25"/>
      <c r="O21" s="55">
        <f>O18/O20</f>
        <v>-5.6670146249709077E-2</v>
      </c>
      <c r="P21" s="55"/>
      <c r="Q21" s="55">
        <f t="shared" ref="Q21:S21" si="23">Q18/Q20</f>
        <v>8.3002688204143027E-2</v>
      </c>
      <c r="R21" s="55">
        <f t="shared" si="23"/>
        <v>0.19832965179189571</v>
      </c>
      <c r="S21" s="68">
        <f>SUM(M21:R21)</f>
        <v>1.6820891584280295E-2</v>
      </c>
      <c r="T21" s="55"/>
      <c r="U21">
        <f>U18/U20</f>
        <v>5.8218535443190368E-2</v>
      </c>
      <c r="V21">
        <f t="shared" ref="V21:X21" si="24">V18/V20</f>
        <v>0.15254641730338497</v>
      </c>
      <c r="W21">
        <f t="shared" si="24"/>
        <v>0.26211085253645666</v>
      </c>
      <c r="X21">
        <f t="shared" si="24"/>
        <v>0.38886525945048889</v>
      </c>
    </row>
    <row r="22" spans="2:100" x14ac:dyDescent="0.3">
      <c r="C22" s="25"/>
      <c r="D22" s="25"/>
      <c r="E22" s="25"/>
      <c r="F22" s="25"/>
      <c r="G22" s="24"/>
      <c r="H22" s="25"/>
      <c r="I22" s="25"/>
      <c r="J22" s="25"/>
      <c r="K22" s="25"/>
      <c r="L22" s="24"/>
      <c r="M22" s="43"/>
      <c r="N22" s="25"/>
      <c r="O22" s="54"/>
      <c r="P22" s="54"/>
      <c r="S22" s="17"/>
    </row>
    <row r="23" spans="2:100" x14ac:dyDescent="0.3">
      <c r="C23" s="25"/>
      <c r="D23" s="25"/>
      <c r="E23" s="25"/>
      <c r="F23" s="25"/>
      <c r="G23" s="24"/>
      <c r="H23" s="25"/>
      <c r="I23" s="25"/>
      <c r="J23" s="25"/>
      <c r="K23" s="25"/>
      <c r="L23" s="24"/>
      <c r="M23" s="43"/>
      <c r="N23" s="25"/>
      <c r="O23" s="54"/>
      <c r="P23" s="54"/>
      <c r="S23" s="17"/>
    </row>
    <row r="24" spans="2:100" ht="15" thickBot="1" x14ac:dyDescent="0.35">
      <c r="B24" s="37" t="s">
        <v>33</v>
      </c>
      <c r="C24" s="38">
        <f t="shared" ref="C24:F24" si="25">C4-C6</f>
        <v>356983</v>
      </c>
      <c r="D24" s="38">
        <f t="shared" si="25"/>
        <v>537087</v>
      </c>
      <c r="E24" s="38">
        <f t="shared" si="25"/>
        <v>623998</v>
      </c>
      <c r="F24" s="38">
        <f t="shared" si="25"/>
        <v>848734</v>
      </c>
      <c r="G24" s="24">
        <f>G4-G6</f>
        <v>2366802</v>
      </c>
      <c r="H24" s="38">
        <f t="shared" ref="H24:M24" si="26">H4-H6</f>
        <v>641830</v>
      </c>
      <c r="I24" s="38">
        <f t="shared" si="26"/>
        <v>664532</v>
      </c>
      <c r="J24" s="38">
        <f t="shared" si="26"/>
        <v>661719</v>
      </c>
      <c r="K24" s="38">
        <f t="shared" si="26"/>
        <v>818424</v>
      </c>
      <c r="L24" s="24">
        <f t="shared" si="26"/>
        <v>2786505</v>
      </c>
      <c r="M24" s="47">
        <f t="shared" si="26"/>
        <v>548622</v>
      </c>
      <c r="N24" s="25"/>
      <c r="O24" s="54"/>
      <c r="P24" s="54"/>
      <c r="S24" s="17"/>
    </row>
    <row r="25" spans="2:100" x14ac:dyDescent="0.3">
      <c r="B25" s="37" t="s">
        <v>34</v>
      </c>
      <c r="C25" s="39">
        <f t="shared" ref="C25:F25" si="27">C24/C4</f>
        <v>0.4638648932410237</v>
      </c>
      <c r="D25" s="39">
        <f t="shared" si="27"/>
        <v>0.54687162715302184</v>
      </c>
      <c r="E25" s="39">
        <f t="shared" si="27"/>
        <v>0.58455733223666029</v>
      </c>
      <c r="F25" s="39">
        <f t="shared" si="27"/>
        <v>0.65393621160580484</v>
      </c>
      <c r="G25" s="36">
        <f>G24/G4</f>
        <v>0.57487840802439027</v>
      </c>
      <c r="H25" s="39">
        <f t="shared" ref="H25:M25" si="28">H24/H4</f>
        <v>0.6039462627749177</v>
      </c>
      <c r="I25" s="39">
        <f t="shared" si="28"/>
        <v>0.5981876103263184</v>
      </c>
      <c r="J25" s="39">
        <f t="shared" si="28"/>
        <v>0.58638287389364063</v>
      </c>
      <c r="K25" s="39">
        <f t="shared" si="28"/>
        <v>0.62968528199979223</v>
      </c>
      <c r="L25" s="36">
        <f t="shared" si="28"/>
        <v>0.60551882754902542</v>
      </c>
      <c r="M25" s="48">
        <f t="shared" si="28"/>
        <v>0.55494392114973778</v>
      </c>
      <c r="N25" s="25"/>
      <c r="O25" s="25"/>
      <c r="P25" s="25"/>
      <c r="S25" s="91" t="s">
        <v>48</v>
      </c>
      <c r="T25" s="92">
        <v>0.03</v>
      </c>
    </row>
    <row r="26" spans="2:100" x14ac:dyDescent="0.3">
      <c r="B26" s="37" t="s">
        <v>35</v>
      </c>
      <c r="C26" s="40"/>
      <c r="D26" s="40"/>
      <c r="E26" s="40"/>
      <c r="F26" s="40"/>
      <c r="G26" s="40"/>
      <c r="H26" s="39">
        <f>H4/C4-1</f>
        <v>0.38091098567537784</v>
      </c>
      <c r="I26" s="39">
        <f t="shared" ref="I26:L26" si="29">I4/D4-1</f>
        <v>0.13114749090731359</v>
      </c>
      <c r="J26" s="39">
        <f t="shared" si="29"/>
        <v>5.7149093511673854E-2</v>
      </c>
      <c r="K26" s="39">
        <f t="shared" si="29"/>
        <v>1.4253959326133714E-3</v>
      </c>
      <c r="L26" s="36">
        <f t="shared" si="29"/>
        <v>0.11775403152938702</v>
      </c>
      <c r="M26" s="48">
        <f>M4/H4-1</f>
        <v>-6.9744158189262162E-2</v>
      </c>
      <c r="N26" s="25"/>
      <c r="O26" s="25"/>
      <c r="P26" s="25"/>
      <c r="S26" s="93" t="s">
        <v>49</v>
      </c>
      <c r="T26" s="94">
        <v>0.1</v>
      </c>
    </row>
    <row r="27" spans="2:100" x14ac:dyDescent="0.3">
      <c r="B27" s="5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59"/>
      <c r="N27" s="25"/>
      <c r="O27" s="25"/>
      <c r="P27" s="25"/>
      <c r="S27" s="10" t="s">
        <v>50</v>
      </c>
      <c r="T27" s="95">
        <f>NPV(T26,U18:CV18)</f>
        <v>6998062.8045617444</v>
      </c>
    </row>
    <row r="28" spans="2:100" x14ac:dyDescent="0.3">
      <c r="C28" s="25"/>
      <c r="D28" s="25"/>
      <c r="E28" s="25"/>
      <c r="F28" s="25"/>
      <c r="G28" s="28"/>
      <c r="H28" s="28"/>
      <c r="I28" s="28"/>
      <c r="J28" s="28"/>
      <c r="K28" s="28"/>
      <c r="L28" s="28"/>
      <c r="M28" s="43"/>
      <c r="N28" s="25"/>
      <c r="O28" s="25"/>
      <c r="P28" s="25"/>
      <c r="S28" s="96" t="s">
        <v>51</v>
      </c>
      <c r="T28" s="97">
        <f>T27/(Main!C5*1000)</f>
        <v>5.3018438891166531</v>
      </c>
    </row>
    <row r="29" spans="2:100" ht="15" thickBot="1" x14ac:dyDescent="0.35">
      <c r="C29" s="25"/>
      <c r="D29" s="25"/>
      <c r="E29" s="25"/>
      <c r="F29" s="25"/>
      <c r="G29" s="28"/>
      <c r="H29" s="28"/>
      <c r="I29" s="28"/>
      <c r="J29" s="28"/>
      <c r="K29" s="28"/>
      <c r="L29" s="28"/>
      <c r="M29" s="43"/>
      <c r="N29" s="25"/>
      <c r="O29" s="25"/>
      <c r="P29" s="25"/>
      <c r="S29" s="98" t="s">
        <v>52</v>
      </c>
      <c r="T29" s="99">
        <f>T28/Main!C4-1</f>
        <v>-0.5841691067359488</v>
      </c>
    </row>
    <row r="30" spans="2:100" x14ac:dyDescent="0.3">
      <c r="C30" s="25"/>
      <c r="D30" s="25"/>
      <c r="E30" s="25"/>
      <c r="F30" s="25"/>
      <c r="G30" s="28"/>
      <c r="H30" s="28"/>
      <c r="I30" s="28"/>
      <c r="J30" s="28"/>
      <c r="K30" s="28"/>
      <c r="L30" s="28"/>
      <c r="M30" s="43"/>
      <c r="N30" s="25"/>
      <c r="O30" s="25"/>
      <c r="P30" s="25"/>
    </row>
    <row r="31" spans="2:100" x14ac:dyDescent="0.3">
      <c r="C31" s="25"/>
      <c r="D31" s="25"/>
      <c r="E31" s="25"/>
      <c r="F31" s="25"/>
      <c r="G31" s="28"/>
      <c r="H31" s="28"/>
      <c r="I31" s="28"/>
      <c r="J31" s="28"/>
      <c r="K31" s="28"/>
      <c r="L31" s="28"/>
      <c r="M31" s="43"/>
      <c r="N31" s="25"/>
      <c r="O31" s="25"/>
      <c r="P31" s="25"/>
    </row>
    <row r="32" spans="2:100" x14ac:dyDescent="0.3">
      <c r="C32" s="25"/>
      <c r="D32" s="25"/>
      <c r="E32" s="25"/>
      <c r="F32" s="25"/>
      <c r="G32" s="28"/>
      <c r="H32" s="28"/>
      <c r="I32" s="28"/>
      <c r="J32" s="28"/>
      <c r="K32" s="28"/>
      <c r="L32" s="28"/>
      <c r="M32" s="43"/>
      <c r="N32" s="25"/>
      <c r="O32" s="25"/>
      <c r="P32" s="25"/>
    </row>
    <row r="33" spans="3:16" x14ac:dyDescent="0.3">
      <c r="C33" s="25"/>
      <c r="D33" s="25"/>
      <c r="E33" s="25"/>
      <c r="F33" s="25"/>
      <c r="G33" s="28"/>
      <c r="H33" s="28"/>
      <c r="I33" s="28"/>
      <c r="J33" s="28"/>
      <c r="K33" s="28"/>
      <c r="L33" s="28"/>
      <c r="M33" s="43"/>
      <c r="N33" s="25"/>
      <c r="O33" s="25"/>
      <c r="P33" s="25"/>
    </row>
    <row r="34" spans="3:16" x14ac:dyDescent="0.3">
      <c r="C34" s="25"/>
      <c r="D34" s="25"/>
      <c r="E34" s="25"/>
      <c r="F34" s="25"/>
      <c r="G34" s="28"/>
      <c r="H34" s="28"/>
      <c r="I34" s="28"/>
      <c r="J34" s="28"/>
      <c r="K34" s="28"/>
      <c r="L34" s="28"/>
      <c r="M34" s="43"/>
      <c r="N34" s="25"/>
      <c r="O34" s="25"/>
      <c r="P34" s="25"/>
    </row>
    <row r="35" spans="3:16" x14ac:dyDescent="0.3">
      <c r="C35" s="25"/>
      <c r="D35" s="25"/>
      <c r="E35" s="25"/>
      <c r="F35" s="25"/>
      <c r="G35" s="28"/>
      <c r="H35" s="28"/>
      <c r="I35" s="28"/>
      <c r="J35" s="28"/>
      <c r="K35" s="28"/>
      <c r="L35" s="28"/>
      <c r="M35" s="43"/>
      <c r="N35" s="25"/>
      <c r="O35" s="25"/>
      <c r="P35" s="25"/>
    </row>
    <row r="36" spans="3:16" x14ac:dyDescent="0.3">
      <c r="C36" s="25"/>
      <c r="D36" s="25"/>
      <c r="E36" s="25"/>
      <c r="F36" s="25"/>
      <c r="G36" s="28"/>
      <c r="H36" s="28"/>
      <c r="I36" s="28"/>
      <c r="J36" s="28"/>
      <c r="K36" s="28"/>
      <c r="L36" s="28"/>
      <c r="M36" s="43"/>
      <c r="N36" s="25"/>
      <c r="O36" s="25"/>
      <c r="P36" s="25"/>
    </row>
    <row r="37" spans="3:16" x14ac:dyDescent="0.3">
      <c r="C37" s="25"/>
      <c r="D37" s="25"/>
      <c r="E37" s="25"/>
      <c r="F37" s="25"/>
      <c r="G37" s="28"/>
      <c r="H37" s="28"/>
      <c r="I37" s="28"/>
      <c r="J37" s="28"/>
      <c r="K37" s="28"/>
      <c r="L37" s="28"/>
      <c r="M37" s="43"/>
      <c r="N37" s="25"/>
      <c r="O37" s="25"/>
      <c r="P37" s="25"/>
    </row>
    <row r="38" spans="3:16" x14ac:dyDescent="0.3">
      <c r="C38" s="27"/>
      <c r="D38" s="27"/>
      <c r="E38" s="27"/>
      <c r="F38" s="27"/>
      <c r="G38" s="50"/>
      <c r="H38" s="50"/>
      <c r="I38" s="50"/>
      <c r="J38" s="50"/>
      <c r="K38" s="50"/>
      <c r="L38" s="50"/>
      <c r="M38" s="49"/>
      <c r="N38" s="27"/>
      <c r="O38" s="27"/>
      <c r="P38" s="27"/>
    </row>
    <row r="39" spans="3:16" x14ac:dyDescent="0.3">
      <c r="G39" s="17"/>
      <c r="H39" s="17"/>
      <c r="I39" s="17"/>
      <c r="J39" s="17"/>
      <c r="K39" s="17"/>
      <c r="L39" s="17"/>
    </row>
    <row r="40" spans="3:16" x14ac:dyDescent="0.3">
      <c r="G40" s="17"/>
      <c r="H40" s="17"/>
      <c r="I40" s="17"/>
      <c r="J40" s="17"/>
      <c r="K40" s="17"/>
      <c r="L40" s="17"/>
    </row>
    <row r="41" spans="3:16" x14ac:dyDescent="0.3">
      <c r="G41" s="17"/>
      <c r="H41" s="17"/>
      <c r="I41" s="17"/>
      <c r="J41" s="17"/>
      <c r="K41" s="17"/>
      <c r="L41" s="17"/>
    </row>
    <row r="42" spans="3:16" x14ac:dyDescent="0.3">
      <c r="G42" s="17"/>
      <c r="H42" s="17"/>
      <c r="I42" s="17"/>
      <c r="J42" s="17"/>
      <c r="K42" s="17"/>
      <c r="L42" s="17"/>
    </row>
    <row r="43" spans="3:16" x14ac:dyDescent="0.3">
      <c r="G43" s="17"/>
      <c r="H43" s="17"/>
      <c r="I43" s="17"/>
      <c r="J43" s="17"/>
      <c r="K43" s="17"/>
      <c r="L43" s="17"/>
    </row>
    <row r="44" spans="3:16" x14ac:dyDescent="0.3">
      <c r="G44" s="17"/>
      <c r="H44" s="17"/>
      <c r="I44" s="17"/>
      <c r="J44" s="17"/>
      <c r="K44" s="17"/>
      <c r="L44" s="17"/>
    </row>
    <row r="45" spans="3:16" x14ac:dyDescent="0.3">
      <c r="G45" s="17"/>
      <c r="H45" s="17"/>
      <c r="I45" s="17"/>
      <c r="J45" s="17"/>
      <c r="K45" s="17"/>
      <c r="L45" s="17"/>
    </row>
    <row r="46" spans="3:16" x14ac:dyDescent="0.3">
      <c r="G46" s="17"/>
      <c r="H46" s="17"/>
      <c r="I46" s="17"/>
      <c r="J46" s="17"/>
      <c r="K46" s="17"/>
      <c r="L46" s="17"/>
    </row>
    <row r="47" spans="3:16" x14ac:dyDescent="0.3">
      <c r="G47" s="17"/>
      <c r="H47" s="17"/>
      <c r="I47" s="17"/>
      <c r="J47" s="17"/>
      <c r="K47" s="17"/>
      <c r="L47" s="17"/>
    </row>
    <row r="48" spans="3:16" x14ac:dyDescent="0.3">
      <c r="G48" s="17"/>
      <c r="H48" s="17"/>
      <c r="I48" s="17"/>
      <c r="J48" s="17"/>
      <c r="K48" s="17"/>
      <c r="L48" s="17"/>
    </row>
    <row r="49" spans="7:12" x14ac:dyDescent="0.3">
      <c r="G49" s="17"/>
      <c r="H49" s="17"/>
      <c r="I49" s="17"/>
      <c r="J49" s="17"/>
      <c r="K49" s="17"/>
      <c r="L49" s="17"/>
    </row>
    <row r="50" spans="7:12" x14ac:dyDescent="0.3">
      <c r="G50" s="17"/>
      <c r="H50" s="17"/>
      <c r="I50" s="17"/>
      <c r="J50" s="17"/>
      <c r="K50" s="17"/>
      <c r="L50" s="17"/>
    </row>
    <row r="51" spans="7:12" x14ac:dyDescent="0.3">
      <c r="G51" s="17"/>
      <c r="H51" s="17"/>
      <c r="I51" s="17"/>
      <c r="J51" s="17"/>
      <c r="K51" s="17"/>
      <c r="L51" s="17"/>
    </row>
    <row r="52" spans="7:12" x14ac:dyDescent="0.3">
      <c r="G52" s="17"/>
      <c r="H52" s="17"/>
      <c r="I52" s="17"/>
      <c r="J52" s="17"/>
      <c r="K52" s="17"/>
      <c r="L52" s="17"/>
    </row>
    <row r="53" spans="7:12" x14ac:dyDescent="0.3">
      <c r="G53" s="17"/>
      <c r="H53" s="17"/>
      <c r="I53" s="17"/>
      <c r="J53" s="17"/>
      <c r="K53" s="17"/>
      <c r="L53" s="17"/>
    </row>
    <row r="54" spans="7:12" x14ac:dyDescent="0.3">
      <c r="G54" s="17"/>
      <c r="H54" s="17"/>
      <c r="I54" s="17"/>
      <c r="J54" s="17"/>
      <c r="K54" s="17"/>
      <c r="L54" s="17"/>
    </row>
    <row r="55" spans="7:12" x14ac:dyDescent="0.3">
      <c r="G55" s="17"/>
      <c r="H55" s="17"/>
      <c r="I55" s="17"/>
      <c r="J55" s="17"/>
      <c r="K55" s="17"/>
      <c r="L55" s="17"/>
    </row>
    <row r="56" spans="7:12" x14ac:dyDescent="0.3">
      <c r="G56" s="17"/>
      <c r="H56" s="17"/>
      <c r="I56" s="17"/>
      <c r="J56" s="17"/>
      <c r="K56" s="17"/>
      <c r="L56" s="17"/>
    </row>
    <row r="57" spans="7:12" x14ac:dyDescent="0.3">
      <c r="G57" s="17"/>
      <c r="H57" s="17"/>
      <c r="I57" s="17"/>
      <c r="J57" s="17"/>
      <c r="K57" s="17"/>
      <c r="L57" s="17"/>
    </row>
    <row r="58" spans="7:12" x14ac:dyDescent="0.3">
      <c r="G58" s="17"/>
      <c r="H58" s="17"/>
      <c r="I58" s="17"/>
      <c r="J58" s="17"/>
      <c r="K58" s="17"/>
      <c r="L58" s="17"/>
    </row>
    <row r="59" spans="7:12" x14ac:dyDescent="0.3">
      <c r="G59" s="17"/>
      <c r="H59" s="17"/>
      <c r="I59" s="17"/>
      <c r="J59" s="17"/>
      <c r="K59" s="17"/>
      <c r="L59" s="17"/>
    </row>
    <row r="60" spans="7:12" x14ac:dyDescent="0.3">
      <c r="G60" s="17"/>
      <c r="H60" s="17"/>
      <c r="I60" s="17"/>
      <c r="J60" s="17"/>
      <c r="K60" s="17"/>
      <c r="L60" s="17"/>
    </row>
    <row r="61" spans="7:12" x14ac:dyDescent="0.3">
      <c r="G61" s="17"/>
      <c r="H61" s="17"/>
      <c r="I61" s="17"/>
      <c r="J61" s="17"/>
      <c r="K61" s="17"/>
      <c r="L61" s="17"/>
    </row>
    <row r="62" spans="7:12" x14ac:dyDescent="0.3">
      <c r="G62" s="17"/>
      <c r="H62" s="17"/>
      <c r="I62" s="17"/>
      <c r="J62" s="17"/>
      <c r="K62" s="17"/>
      <c r="L62" s="17"/>
    </row>
    <row r="63" spans="7:12" x14ac:dyDescent="0.3">
      <c r="G63" s="17"/>
      <c r="H63" s="17"/>
      <c r="I63" s="17"/>
      <c r="J63" s="17"/>
      <c r="K63" s="17"/>
      <c r="L63" s="17"/>
    </row>
    <row r="64" spans="7:12" x14ac:dyDescent="0.3">
      <c r="G64" s="17"/>
      <c r="H64" s="17"/>
      <c r="I64" s="17"/>
      <c r="J64" s="17"/>
      <c r="K64" s="17"/>
      <c r="L64" s="17"/>
    </row>
    <row r="65" spans="7:12" x14ac:dyDescent="0.3">
      <c r="G65" s="17"/>
      <c r="H65" s="17"/>
      <c r="I65" s="17"/>
      <c r="J65" s="17"/>
      <c r="K65" s="17"/>
      <c r="L65" s="17"/>
    </row>
    <row r="66" spans="7:12" x14ac:dyDescent="0.3">
      <c r="G66" s="17"/>
      <c r="H66" s="17"/>
      <c r="I66" s="17"/>
      <c r="J66" s="17"/>
      <c r="K66" s="17"/>
      <c r="L66" s="17"/>
    </row>
    <row r="67" spans="7:12" x14ac:dyDescent="0.3">
      <c r="G67" s="17"/>
      <c r="H67" s="17"/>
      <c r="I67" s="17"/>
      <c r="J67" s="17"/>
      <c r="K67" s="17"/>
      <c r="L67" s="17"/>
    </row>
    <row r="68" spans="7:12" x14ac:dyDescent="0.3">
      <c r="G68" s="17"/>
      <c r="H68" s="17"/>
      <c r="I68" s="17"/>
      <c r="J68" s="17"/>
      <c r="K68" s="17"/>
      <c r="L68" s="17"/>
    </row>
    <row r="69" spans="7:12" x14ac:dyDescent="0.3">
      <c r="G69" s="17"/>
      <c r="H69" s="17"/>
      <c r="I69" s="17"/>
      <c r="J69" s="17"/>
      <c r="K69" s="17"/>
      <c r="L69" s="17"/>
    </row>
    <row r="70" spans="7:12" x14ac:dyDescent="0.3">
      <c r="G70" s="17"/>
      <c r="H70" s="17"/>
      <c r="I70" s="17"/>
      <c r="J70" s="17"/>
      <c r="K70" s="17"/>
      <c r="L70" s="17"/>
    </row>
    <row r="71" spans="7:12" x14ac:dyDescent="0.3">
      <c r="G71" s="17"/>
      <c r="H71" s="17"/>
      <c r="I71" s="17"/>
      <c r="J71" s="17"/>
      <c r="K71" s="17"/>
      <c r="L71" s="17"/>
    </row>
    <row r="72" spans="7:12" x14ac:dyDescent="0.3">
      <c r="G72" s="17"/>
      <c r="H72" s="17"/>
      <c r="I72" s="17"/>
      <c r="J72" s="17"/>
      <c r="K72" s="17"/>
      <c r="L72" s="17"/>
    </row>
    <row r="73" spans="7:12" x14ac:dyDescent="0.3">
      <c r="G73" s="17"/>
      <c r="H73" s="17"/>
      <c r="I73" s="17"/>
      <c r="J73" s="17"/>
      <c r="K73" s="17"/>
      <c r="L73" s="17"/>
    </row>
    <row r="74" spans="7:12" x14ac:dyDescent="0.3">
      <c r="G74" s="17"/>
      <c r="H74" s="17"/>
      <c r="I74" s="17"/>
      <c r="J74" s="17"/>
      <c r="K74" s="17"/>
      <c r="L74" s="17"/>
    </row>
    <row r="75" spans="7:12" x14ac:dyDescent="0.3">
      <c r="G75" s="17"/>
      <c r="H75" s="17"/>
      <c r="I75" s="17"/>
      <c r="J75" s="17"/>
      <c r="K75" s="17"/>
      <c r="L75" s="17"/>
    </row>
    <row r="76" spans="7:12" x14ac:dyDescent="0.3">
      <c r="G76" s="17"/>
      <c r="H76" s="17"/>
      <c r="I76" s="17"/>
      <c r="J76" s="17"/>
      <c r="K76" s="17"/>
      <c r="L76" s="17"/>
    </row>
    <row r="77" spans="7:12" x14ac:dyDescent="0.3">
      <c r="G77" s="17"/>
      <c r="H77" s="17"/>
      <c r="I77" s="17"/>
      <c r="J77" s="17"/>
      <c r="K77" s="17"/>
      <c r="L77" s="17"/>
    </row>
    <row r="78" spans="7:12" x14ac:dyDescent="0.3">
      <c r="G78" s="17"/>
      <c r="H78" s="17"/>
      <c r="I78" s="17"/>
      <c r="J78" s="17"/>
      <c r="K78" s="17"/>
      <c r="L78" s="17"/>
    </row>
    <row r="79" spans="7:12" x14ac:dyDescent="0.3">
      <c r="G79" s="17"/>
      <c r="H79" s="17"/>
      <c r="I79" s="17"/>
      <c r="J79" s="17"/>
      <c r="K79" s="17"/>
      <c r="L79" s="17"/>
    </row>
    <row r="80" spans="7:12" x14ac:dyDescent="0.3">
      <c r="G80" s="17"/>
      <c r="H80" s="17"/>
      <c r="I80" s="17"/>
      <c r="J80" s="17"/>
      <c r="K80" s="17"/>
      <c r="L80" s="17"/>
    </row>
    <row r="81" spans="7:12" x14ac:dyDescent="0.3">
      <c r="G81" s="17"/>
      <c r="H81" s="17"/>
      <c r="I81" s="17"/>
      <c r="J81" s="17"/>
      <c r="K81" s="17"/>
      <c r="L81" s="17"/>
    </row>
    <row r="82" spans="7:12" x14ac:dyDescent="0.3">
      <c r="G82" s="17"/>
      <c r="H82" s="17"/>
      <c r="I82" s="17"/>
      <c r="J82" s="17"/>
      <c r="K82" s="17"/>
      <c r="L82" s="17"/>
    </row>
    <row r="83" spans="7:12" x14ac:dyDescent="0.3">
      <c r="G83" s="17"/>
      <c r="H83" s="17"/>
      <c r="I83" s="17"/>
      <c r="J83" s="17"/>
      <c r="K83" s="17"/>
      <c r="L83" s="17"/>
    </row>
    <row r="84" spans="7:12" x14ac:dyDescent="0.3">
      <c r="G84" s="17"/>
      <c r="H84" s="17"/>
      <c r="I84" s="17"/>
      <c r="J84" s="17"/>
      <c r="K84" s="17"/>
      <c r="L84" s="17"/>
    </row>
    <row r="85" spans="7:12" x14ac:dyDescent="0.3">
      <c r="G85" s="17"/>
      <c r="H85" s="17"/>
      <c r="I85" s="17"/>
      <c r="J85" s="17"/>
      <c r="K85" s="17"/>
      <c r="L85" s="17"/>
    </row>
    <row r="86" spans="7:12" x14ac:dyDescent="0.3">
      <c r="G86" s="17"/>
      <c r="H86" s="17"/>
      <c r="I86" s="17"/>
      <c r="J86" s="17"/>
      <c r="K86" s="17"/>
      <c r="L86" s="17"/>
    </row>
    <row r="87" spans="7:12" x14ac:dyDescent="0.3">
      <c r="G87" s="17"/>
      <c r="H87" s="17"/>
      <c r="I87" s="17"/>
      <c r="J87" s="17"/>
      <c r="K87" s="17"/>
      <c r="L87" s="17"/>
    </row>
    <row r="88" spans="7:12" x14ac:dyDescent="0.3">
      <c r="G88" s="17"/>
      <c r="H88" s="17"/>
      <c r="I88" s="17"/>
      <c r="J88" s="17"/>
      <c r="K88" s="17"/>
      <c r="L88" s="17"/>
    </row>
    <row r="89" spans="7:12" x14ac:dyDescent="0.3">
      <c r="G89" s="17"/>
      <c r="H89" s="17"/>
      <c r="I89" s="17"/>
      <c r="J89" s="17"/>
      <c r="K89" s="17"/>
      <c r="L89" s="17"/>
    </row>
    <row r="90" spans="7:12" x14ac:dyDescent="0.3">
      <c r="G90" s="17"/>
      <c r="H90" s="17"/>
      <c r="I90" s="17"/>
      <c r="J90" s="17"/>
      <c r="K90" s="17"/>
      <c r="L90" s="17"/>
    </row>
    <row r="91" spans="7:12" x14ac:dyDescent="0.3">
      <c r="G91" s="17"/>
      <c r="H91" s="17"/>
      <c r="I91" s="17"/>
      <c r="J91" s="17"/>
      <c r="K91" s="17"/>
      <c r="L91" s="17"/>
    </row>
    <row r="92" spans="7:12" x14ac:dyDescent="0.3">
      <c r="G92" s="17"/>
      <c r="H92" s="17"/>
      <c r="I92" s="17"/>
      <c r="J92" s="17"/>
      <c r="K92" s="17"/>
      <c r="L92" s="17"/>
    </row>
    <row r="93" spans="7:12" x14ac:dyDescent="0.3">
      <c r="G93" s="17"/>
      <c r="H93" s="17"/>
      <c r="I93" s="17"/>
      <c r="J93" s="17"/>
      <c r="K93" s="17"/>
      <c r="L93" s="17"/>
    </row>
    <row r="94" spans="7:12" x14ac:dyDescent="0.3">
      <c r="G94" s="17"/>
      <c r="H94" s="17"/>
      <c r="I94" s="17"/>
      <c r="J94" s="17"/>
      <c r="K94" s="17"/>
      <c r="L94" s="17"/>
    </row>
    <row r="95" spans="7:12" x14ac:dyDescent="0.3">
      <c r="G95" s="17"/>
      <c r="H95" s="17"/>
      <c r="I95" s="17"/>
      <c r="J95" s="17"/>
      <c r="K95" s="17"/>
      <c r="L95" s="17"/>
    </row>
    <row r="96" spans="7:12" x14ac:dyDescent="0.3">
      <c r="G96" s="17"/>
      <c r="H96" s="17"/>
      <c r="I96" s="17"/>
      <c r="J96" s="17"/>
      <c r="K96" s="17"/>
      <c r="L96" s="17"/>
    </row>
    <row r="97" spans="7:12" x14ac:dyDescent="0.3">
      <c r="G97" s="17"/>
      <c r="H97" s="17"/>
      <c r="I97" s="17"/>
      <c r="J97" s="17"/>
      <c r="K97" s="17"/>
      <c r="L97" s="17"/>
    </row>
    <row r="98" spans="7:12" x14ac:dyDescent="0.3">
      <c r="G98" s="17"/>
      <c r="H98" s="17"/>
      <c r="I98" s="17"/>
      <c r="J98" s="17"/>
      <c r="K98" s="17"/>
      <c r="L98" s="17"/>
    </row>
    <row r="99" spans="7:12" x14ac:dyDescent="0.3">
      <c r="G99" s="17"/>
      <c r="H99" s="17"/>
      <c r="I99" s="17"/>
      <c r="J99" s="17"/>
      <c r="K99" s="17"/>
      <c r="L99" s="17"/>
    </row>
    <row r="100" spans="7:12" x14ac:dyDescent="0.3">
      <c r="G100" s="17"/>
      <c r="H100" s="17"/>
      <c r="I100" s="17"/>
      <c r="J100" s="17"/>
      <c r="K100" s="17"/>
      <c r="L100" s="17"/>
    </row>
    <row r="101" spans="7:12" x14ac:dyDescent="0.3">
      <c r="G101" s="17"/>
      <c r="H101" s="17"/>
      <c r="I101" s="17"/>
      <c r="J101" s="17"/>
      <c r="K101" s="17"/>
      <c r="L101" s="17"/>
    </row>
    <row r="102" spans="7:12" x14ac:dyDescent="0.3">
      <c r="G102" s="17"/>
      <c r="H102" s="17"/>
      <c r="I102" s="17"/>
      <c r="J102" s="17"/>
      <c r="K102" s="17"/>
      <c r="L102" s="17"/>
    </row>
    <row r="103" spans="7:12" x14ac:dyDescent="0.3">
      <c r="G103" s="17"/>
      <c r="H103" s="17"/>
      <c r="I103" s="17"/>
      <c r="J103" s="17"/>
      <c r="K103" s="17"/>
      <c r="L103" s="17"/>
    </row>
    <row r="104" spans="7:12" x14ac:dyDescent="0.3">
      <c r="G104" s="17"/>
      <c r="H104" s="17"/>
      <c r="I104" s="17"/>
      <c r="J104" s="17"/>
      <c r="K104" s="17"/>
      <c r="L104" s="17"/>
    </row>
    <row r="105" spans="7:12" x14ac:dyDescent="0.3">
      <c r="G105" s="17"/>
      <c r="H105" s="17"/>
      <c r="I105" s="17"/>
      <c r="J105" s="17"/>
      <c r="K105" s="17"/>
      <c r="L105" s="17"/>
    </row>
    <row r="106" spans="7:12" x14ac:dyDescent="0.3">
      <c r="G106" s="17"/>
      <c r="H106" s="17"/>
      <c r="I106" s="17"/>
      <c r="J106" s="17"/>
      <c r="K106" s="17"/>
      <c r="L106" s="17"/>
    </row>
    <row r="107" spans="7:12" x14ac:dyDescent="0.3">
      <c r="G107" s="17"/>
      <c r="H107" s="17"/>
      <c r="I107" s="17"/>
      <c r="J107" s="17"/>
      <c r="K107" s="17"/>
      <c r="L107" s="17"/>
    </row>
    <row r="108" spans="7:12" x14ac:dyDescent="0.3">
      <c r="G108" s="17"/>
      <c r="H108" s="17"/>
      <c r="I108" s="17"/>
      <c r="J108" s="17"/>
      <c r="K108" s="17"/>
      <c r="L108" s="17"/>
    </row>
    <row r="109" spans="7:12" x14ac:dyDescent="0.3">
      <c r="G109" s="17"/>
      <c r="H109" s="17"/>
      <c r="I109" s="17"/>
      <c r="J109" s="17"/>
      <c r="K109" s="17"/>
      <c r="L109" s="17"/>
    </row>
    <row r="110" spans="7:12" x14ac:dyDescent="0.3">
      <c r="G110" s="17"/>
      <c r="H110" s="17"/>
      <c r="I110" s="17"/>
      <c r="J110" s="17"/>
      <c r="K110" s="17"/>
      <c r="L110" s="17"/>
    </row>
    <row r="111" spans="7:12" x14ac:dyDescent="0.3">
      <c r="G111" s="17"/>
      <c r="H111" s="17"/>
      <c r="I111" s="17"/>
      <c r="J111" s="17"/>
      <c r="K111" s="17"/>
      <c r="L111" s="17"/>
    </row>
    <row r="112" spans="7:12" x14ac:dyDescent="0.3">
      <c r="G112" s="17"/>
      <c r="H112" s="17"/>
      <c r="I112" s="17"/>
      <c r="J112" s="17"/>
      <c r="K112" s="17"/>
      <c r="L112" s="17"/>
    </row>
    <row r="113" spans="7:12" x14ac:dyDescent="0.3">
      <c r="G113" s="17"/>
      <c r="H113" s="17"/>
      <c r="I113" s="17"/>
      <c r="J113" s="17"/>
      <c r="K113" s="17"/>
      <c r="L113" s="17"/>
    </row>
    <row r="114" spans="7:12" x14ac:dyDescent="0.3">
      <c r="G114" s="17"/>
      <c r="H114" s="17"/>
      <c r="I114" s="17"/>
      <c r="J114" s="17"/>
      <c r="K114" s="17"/>
      <c r="L114" s="17"/>
    </row>
    <row r="115" spans="7:12" x14ac:dyDescent="0.3">
      <c r="G115" s="17"/>
      <c r="H115" s="17"/>
      <c r="I115" s="17"/>
      <c r="J115" s="17"/>
      <c r="K115" s="17"/>
      <c r="L115" s="17"/>
    </row>
    <row r="116" spans="7:12" x14ac:dyDescent="0.3">
      <c r="G116" s="17"/>
      <c r="H116" s="17"/>
      <c r="I116" s="17"/>
      <c r="J116" s="17"/>
      <c r="K116" s="17"/>
      <c r="L116" s="17"/>
    </row>
    <row r="117" spans="7:12" x14ac:dyDescent="0.3">
      <c r="G117" s="17"/>
      <c r="H117" s="17"/>
      <c r="I117" s="17"/>
      <c r="J117" s="17"/>
      <c r="K117" s="17"/>
      <c r="L117" s="17"/>
    </row>
    <row r="118" spans="7:12" x14ac:dyDescent="0.3">
      <c r="G118" s="17"/>
      <c r="H118" s="17"/>
      <c r="I118" s="17"/>
      <c r="J118" s="17"/>
      <c r="K118" s="17"/>
      <c r="L118" s="17"/>
    </row>
    <row r="119" spans="7:12" x14ac:dyDescent="0.3">
      <c r="G119" s="17"/>
      <c r="H119" s="17"/>
      <c r="I119" s="17"/>
      <c r="J119" s="17"/>
      <c r="K119" s="17"/>
      <c r="L119" s="17"/>
    </row>
    <row r="120" spans="7:12" x14ac:dyDescent="0.3">
      <c r="G120" s="17"/>
      <c r="H120" s="17"/>
      <c r="I120" s="17"/>
      <c r="J120" s="17"/>
      <c r="K120" s="17"/>
      <c r="L120" s="17"/>
    </row>
    <row r="121" spans="7:12" x14ac:dyDescent="0.3">
      <c r="G121" s="17"/>
      <c r="H121" s="17"/>
      <c r="I121" s="17"/>
      <c r="J121" s="17"/>
      <c r="K121" s="17"/>
      <c r="L121" s="17"/>
    </row>
    <row r="122" spans="7:12" x14ac:dyDescent="0.3">
      <c r="G122" s="17"/>
      <c r="H122" s="17"/>
      <c r="I122" s="17"/>
      <c r="J122" s="17"/>
      <c r="K122" s="17"/>
      <c r="L122" s="17"/>
    </row>
    <row r="123" spans="7:12" x14ac:dyDescent="0.3">
      <c r="G123" s="17"/>
      <c r="H123" s="17"/>
      <c r="I123" s="17"/>
      <c r="J123" s="17"/>
      <c r="K123" s="17"/>
      <c r="L123" s="17"/>
    </row>
    <row r="124" spans="7:12" x14ac:dyDescent="0.3">
      <c r="G124" s="17"/>
      <c r="H124" s="17"/>
      <c r="I124" s="17"/>
      <c r="J124" s="17"/>
      <c r="K124" s="17"/>
      <c r="L124" s="17"/>
    </row>
    <row r="125" spans="7:12" x14ac:dyDescent="0.3">
      <c r="G125" s="17"/>
      <c r="H125" s="17"/>
      <c r="I125" s="17"/>
      <c r="J125" s="17"/>
      <c r="K125" s="17"/>
      <c r="L125" s="17"/>
    </row>
    <row r="126" spans="7:12" x14ac:dyDescent="0.3">
      <c r="G126" s="17"/>
      <c r="H126" s="17"/>
      <c r="I126" s="17"/>
      <c r="J126" s="17"/>
      <c r="K126" s="17"/>
      <c r="L126" s="17"/>
    </row>
    <row r="127" spans="7:12" x14ac:dyDescent="0.3">
      <c r="G127" s="17"/>
      <c r="H127" s="17"/>
      <c r="I127" s="17"/>
      <c r="J127" s="17"/>
      <c r="K127" s="17"/>
      <c r="L127" s="17"/>
    </row>
    <row r="128" spans="7:12" x14ac:dyDescent="0.3">
      <c r="G128" s="17"/>
      <c r="H128" s="17"/>
      <c r="I128" s="17"/>
      <c r="J128" s="17"/>
      <c r="K128" s="17"/>
      <c r="L128" s="17"/>
    </row>
    <row r="129" spans="7:12" x14ac:dyDescent="0.3">
      <c r="G129" s="17"/>
      <c r="H129" s="17"/>
      <c r="I129" s="17"/>
      <c r="J129" s="17"/>
      <c r="K129" s="17"/>
      <c r="L129" s="17"/>
    </row>
    <row r="130" spans="7:12" x14ac:dyDescent="0.3">
      <c r="G130" s="17"/>
      <c r="H130" s="17"/>
      <c r="I130" s="17"/>
      <c r="J130" s="17"/>
      <c r="K130" s="17"/>
      <c r="L130" s="17"/>
    </row>
    <row r="131" spans="7:12" x14ac:dyDescent="0.3">
      <c r="G131" s="17"/>
      <c r="H131" s="17"/>
      <c r="I131" s="17"/>
      <c r="J131" s="17"/>
      <c r="K131" s="17"/>
      <c r="L131" s="17"/>
    </row>
    <row r="132" spans="7:12" x14ac:dyDescent="0.3">
      <c r="G132" s="17"/>
      <c r="H132" s="17"/>
      <c r="I132" s="17"/>
      <c r="J132" s="17"/>
      <c r="K132" s="17"/>
      <c r="L132" s="17"/>
    </row>
    <row r="133" spans="7:12" x14ac:dyDescent="0.3">
      <c r="G133" s="17"/>
      <c r="H133" s="17"/>
      <c r="I133" s="17"/>
      <c r="J133" s="17"/>
      <c r="K133" s="17"/>
      <c r="L133" s="17"/>
    </row>
    <row r="134" spans="7:12" x14ac:dyDescent="0.3">
      <c r="G134" s="17"/>
      <c r="H134" s="17"/>
      <c r="I134" s="17"/>
      <c r="J134" s="17"/>
      <c r="K134" s="17"/>
      <c r="L134" s="17"/>
    </row>
    <row r="135" spans="7:12" x14ac:dyDescent="0.3">
      <c r="G135" s="17"/>
      <c r="H135" s="17"/>
      <c r="I135" s="17"/>
      <c r="J135" s="17"/>
      <c r="K135" s="17"/>
      <c r="L135" s="17"/>
    </row>
    <row r="136" spans="7:12" x14ac:dyDescent="0.3">
      <c r="G136" s="17"/>
      <c r="H136" s="17"/>
      <c r="I136" s="17"/>
      <c r="J136" s="17"/>
      <c r="K136" s="17"/>
      <c r="L136" s="17"/>
    </row>
    <row r="137" spans="7:12" x14ac:dyDescent="0.3">
      <c r="G137" s="17"/>
      <c r="H137" s="17"/>
      <c r="I137" s="17"/>
      <c r="J137" s="17"/>
      <c r="K137" s="17"/>
      <c r="L137" s="17"/>
    </row>
    <row r="138" spans="7:12" x14ac:dyDescent="0.3">
      <c r="G138" s="17"/>
      <c r="H138" s="17"/>
      <c r="I138" s="17"/>
      <c r="J138" s="17"/>
      <c r="K138" s="17"/>
      <c r="L138" s="17"/>
    </row>
    <row r="139" spans="7:12" x14ac:dyDescent="0.3">
      <c r="G139" s="17"/>
      <c r="H139" s="17"/>
      <c r="I139" s="17"/>
      <c r="J139" s="17"/>
      <c r="K139" s="17"/>
      <c r="L139" s="17"/>
    </row>
    <row r="140" spans="7:12" x14ac:dyDescent="0.3">
      <c r="G140" s="17"/>
      <c r="H140" s="17"/>
      <c r="I140" s="17"/>
      <c r="J140" s="17"/>
      <c r="K140" s="17"/>
      <c r="L140" s="17"/>
    </row>
    <row r="141" spans="7:12" x14ac:dyDescent="0.3">
      <c r="G141" s="17"/>
      <c r="H141" s="17"/>
      <c r="I141" s="17"/>
      <c r="J141" s="17"/>
      <c r="K141" s="17"/>
      <c r="L141" s="17"/>
    </row>
    <row r="142" spans="7:12" x14ac:dyDescent="0.3">
      <c r="G142" s="17"/>
      <c r="H142" s="17"/>
      <c r="I142" s="17"/>
      <c r="J142" s="17"/>
      <c r="K142" s="17"/>
      <c r="L142" s="17"/>
    </row>
    <row r="143" spans="7:12" x14ac:dyDescent="0.3">
      <c r="G143" s="17"/>
      <c r="H143" s="17"/>
      <c r="I143" s="17"/>
      <c r="J143" s="17"/>
      <c r="K143" s="17"/>
      <c r="L143" s="17"/>
    </row>
    <row r="144" spans="7:12" x14ac:dyDescent="0.3">
      <c r="G144" s="17"/>
      <c r="H144" s="17"/>
      <c r="I144" s="17"/>
      <c r="J144" s="17"/>
      <c r="K144" s="17"/>
      <c r="L144" s="17"/>
    </row>
    <row r="145" spans="7:12" x14ac:dyDescent="0.3">
      <c r="G145" s="17"/>
      <c r="H145" s="17"/>
      <c r="I145" s="17"/>
      <c r="J145" s="17"/>
      <c r="K145" s="17"/>
      <c r="L145" s="17"/>
    </row>
    <row r="146" spans="7:12" x14ac:dyDescent="0.3">
      <c r="G146" s="17"/>
      <c r="H146" s="17"/>
      <c r="I146" s="17"/>
      <c r="J146" s="17"/>
      <c r="K146" s="17"/>
      <c r="L146" s="17"/>
    </row>
    <row r="147" spans="7:12" x14ac:dyDescent="0.3">
      <c r="G147" s="17"/>
      <c r="H147" s="17"/>
      <c r="I147" s="17"/>
      <c r="J147" s="17"/>
      <c r="K147" s="17"/>
      <c r="L147" s="17"/>
    </row>
    <row r="148" spans="7:12" x14ac:dyDescent="0.3">
      <c r="G148" s="17"/>
      <c r="H148" s="17"/>
      <c r="I148" s="17"/>
      <c r="J148" s="17"/>
      <c r="K148" s="17"/>
      <c r="L148" s="17"/>
    </row>
    <row r="149" spans="7:12" x14ac:dyDescent="0.3">
      <c r="G149" s="17"/>
      <c r="H149" s="17"/>
      <c r="I149" s="17"/>
      <c r="J149" s="17"/>
      <c r="K149" s="17"/>
      <c r="L149" s="17"/>
    </row>
    <row r="150" spans="7:12" x14ac:dyDescent="0.3">
      <c r="G150" s="17"/>
      <c r="H150" s="17"/>
      <c r="I150" s="17"/>
      <c r="J150" s="17"/>
      <c r="K150" s="17"/>
      <c r="L150" s="17"/>
    </row>
    <row r="151" spans="7:12" x14ac:dyDescent="0.3">
      <c r="G151" s="17"/>
      <c r="H151" s="17"/>
      <c r="I151" s="17"/>
      <c r="J151" s="17"/>
      <c r="K151" s="17"/>
      <c r="L151" s="17"/>
    </row>
    <row r="152" spans="7:12" x14ac:dyDescent="0.3">
      <c r="G152" s="17"/>
      <c r="H152" s="17"/>
      <c r="I152" s="17"/>
      <c r="J152" s="17"/>
      <c r="K152" s="17"/>
      <c r="L152" s="17"/>
    </row>
    <row r="153" spans="7:12" x14ac:dyDescent="0.3">
      <c r="G153" s="17"/>
      <c r="H153" s="17"/>
      <c r="I153" s="17"/>
      <c r="J153" s="17"/>
      <c r="K153" s="17"/>
      <c r="L153" s="17"/>
    </row>
    <row r="154" spans="7:12" x14ac:dyDescent="0.3">
      <c r="G154" s="17"/>
      <c r="H154" s="17"/>
      <c r="I154" s="17"/>
      <c r="J154" s="17"/>
      <c r="K154" s="17"/>
      <c r="L154" s="17"/>
    </row>
    <row r="155" spans="7:12" x14ac:dyDescent="0.3">
      <c r="G155" s="17"/>
      <c r="H155" s="17"/>
      <c r="I155" s="17"/>
      <c r="J155" s="17"/>
      <c r="K155" s="17"/>
      <c r="L155" s="17"/>
    </row>
    <row r="156" spans="7:12" x14ac:dyDescent="0.3">
      <c r="G156" s="17"/>
      <c r="H156" s="17"/>
      <c r="I156" s="17"/>
      <c r="J156" s="17"/>
      <c r="K156" s="17"/>
      <c r="L156" s="17"/>
    </row>
    <row r="157" spans="7:12" x14ac:dyDescent="0.3">
      <c r="G157" s="17"/>
      <c r="H157" s="17"/>
      <c r="I157" s="17"/>
      <c r="J157" s="17"/>
      <c r="K157" s="17"/>
      <c r="L157" s="17"/>
    </row>
    <row r="158" spans="7:12" x14ac:dyDescent="0.3">
      <c r="G158" s="17"/>
      <c r="H158" s="17"/>
      <c r="I158" s="17"/>
      <c r="J158" s="17"/>
      <c r="K158" s="17"/>
      <c r="L158" s="17"/>
    </row>
    <row r="159" spans="7:12" x14ac:dyDescent="0.3">
      <c r="G159" s="17"/>
      <c r="H159" s="17"/>
      <c r="I159" s="17"/>
      <c r="J159" s="17"/>
      <c r="K159" s="17"/>
      <c r="L159" s="17"/>
    </row>
    <row r="160" spans="7:12" x14ac:dyDescent="0.3">
      <c r="G160" s="17"/>
      <c r="H160" s="17"/>
      <c r="I160" s="17"/>
      <c r="J160" s="17"/>
      <c r="K160" s="17"/>
      <c r="L160" s="17"/>
    </row>
    <row r="161" spans="7:12" x14ac:dyDescent="0.3">
      <c r="G161" s="17"/>
      <c r="H161" s="17"/>
      <c r="I161" s="17"/>
      <c r="J161" s="17"/>
      <c r="K161" s="17"/>
      <c r="L161" s="17"/>
    </row>
    <row r="162" spans="7:12" x14ac:dyDescent="0.3">
      <c r="G162" s="17"/>
      <c r="H162" s="17"/>
      <c r="I162" s="17"/>
      <c r="J162" s="17"/>
      <c r="K162" s="17"/>
      <c r="L162" s="17"/>
    </row>
    <row r="163" spans="7:12" x14ac:dyDescent="0.3">
      <c r="G163" s="17"/>
      <c r="H163" s="17"/>
      <c r="I163" s="17"/>
      <c r="J163" s="17"/>
      <c r="K163" s="17"/>
      <c r="L163" s="17"/>
    </row>
    <row r="164" spans="7:12" x14ac:dyDescent="0.3">
      <c r="G164" s="17"/>
      <c r="H164" s="17"/>
      <c r="I164" s="17"/>
      <c r="J164" s="17"/>
      <c r="K164" s="17"/>
      <c r="L164" s="17"/>
    </row>
    <row r="165" spans="7:12" x14ac:dyDescent="0.3">
      <c r="G165" s="17"/>
      <c r="H165" s="17"/>
      <c r="I165" s="17"/>
      <c r="J165" s="17"/>
      <c r="K165" s="17"/>
      <c r="L165" s="17"/>
    </row>
    <row r="166" spans="7:12" x14ac:dyDescent="0.3">
      <c r="G166" s="17"/>
      <c r="H166" s="17"/>
      <c r="I166" s="17"/>
      <c r="J166" s="17"/>
      <c r="K166" s="17"/>
      <c r="L166" s="17"/>
    </row>
    <row r="167" spans="7:12" x14ac:dyDescent="0.3">
      <c r="G167" s="17"/>
      <c r="H167" s="17"/>
      <c r="I167" s="17"/>
      <c r="J167" s="17"/>
      <c r="K167" s="17"/>
      <c r="L167" s="17"/>
    </row>
    <row r="168" spans="7:12" x14ac:dyDescent="0.3">
      <c r="G168" s="17"/>
      <c r="H168" s="17"/>
      <c r="I168" s="17"/>
      <c r="J168" s="17"/>
      <c r="K168" s="17"/>
      <c r="L168" s="17"/>
    </row>
    <row r="169" spans="7:12" x14ac:dyDescent="0.3">
      <c r="G169" s="17"/>
      <c r="H169" s="17"/>
      <c r="I169" s="17"/>
      <c r="J169" s="17"/>
      <c r="K169" s="17"/>
      <c r="L169" s="17"/>
    </row>
    <row r="170" spans="7:12" x14ac:dyDescent="0.3">
      <c r="G170" s="17"/>
      <c r="H170" s="17"/>
      <c r="I170" s="17"/>
      <c r="J170" s="17"/>
      <c r="K170" s="17"/>
      <c r="L170" s="17"/>
    </row>
    <row r="171" spans="7:12" x14ac:dyDescent="0.3">
      <c r="G171" s="17"/>
      <c r="H171" s="17"/>
      <c r="I171" s="17"/>
      <c r="J171" s="17"/>
      <c r="K171" s="17"/>
      <c r="L171" s="17"/>
    </row>
    <row r="172" spans="7:12" x14ac:dyDescent="0.3">
      <c r="G172" s="17"/>
      <c r="H172" s="17"/>
      <c r="I172" s="17"/>
      <c r="J172" s="17"/>
      <c r="K172" s="17"/>
      <c r="L172" s="17"/>
    </row>
    <row r="173" spans="7:12" x14ac:dyDescent="0.3">
      <c r="G173" s="17"/>
      <c r="H173" s="17"/>
      <c r="I173" s="17"/>
      <c r="J173" s="17"/>
      <c r="K173" s="17"/>
      <c r="L173" s="17"/>
    </row>
    <row r="174" spans="7:12" x14ac:dyDescent="0.3">
      <c r="G174" s="17"/>
      <c r="H174" s="17"/>
      <c r="I174" s="17"/>
      <c r="J174" s="17"/>
      <c r="K174" s="17"/>
      <c r="L174" s="17"/>
    </row>
    <row r="175" spans="7:12" x14ac:dyDescent="0.3">
      <c r="G175" s="17"/>
      <c r="H175" s="17"/>
      <c r="I175" s="17"/>
      <c r="J175" s="17"/>
      <c r="K175" s="17"/>
      <c r="L175" s="17"/>
    </row>
    <row r="176" spans="7:12" x14ac:dyDescent="0.3">
      <c r="G176" s="17"/>
      <c r="H176" s="17"/>
      <c r="I176" s="17"/>
      <c r="J176" s="17"/>
      <c r="K176" s="17"/>
      <c r="L176" s="17"/>
    </row>
    <row r="177" spans="7:12" x14ac:dyDescent="0.3">
      <c r="G177" s="17"/>
      <c r="H177" s="17"/>
      <c r="I177" s="17"/>
      <c r="J177" s="17"/>
      <c r="K177" s="17"/>
      <c r="L177" s="17"/>
    </row>
    <row r="178" spans="7:12" x14ac:dyDescent="0.3">
      <c r="G178" s="17"/>
      <c r="H178" s="17"/>
      <c r="I178" s="17"/>
      <c r="J178" s="17"/>
      <c r="K178" s="17"/>
      <c r="L178" s="17"/>
    </row>
    <row r="179" spans="7:12" x14ac:dyDescent="0.3">
      <c r="G179" s="17"/>
      <c r="H179" s="17"/>
      <c r="I179" s="17"/>
      <c r="J179" s="17"/>
      <c r="K179" s="17"/>
      <c r="L179" s="17"/>
    </row>
    <row r="180" spans="7:12" x14ac:dyDescent="0.3">
      <c r="G180" s="17"/>
      <c r="H180" s="17"/>
      <c r="I180" s="17"/>
      <c r="J180" s="17"/>
      <c r="K180" s="17"/>
      <c r="L180" s="17"/>
    </row>
    <row r="181" spans="7:12" x14ac:dyDescent="0.3">
      <c r="G181" s="17"/>
      <c r="H181" s="17"/>
      <c r="I181" s="17"/>
      <c r="J181" s="17"/>
      <c r="K181" s="17"/>
      <c r="L181" s="17"/>
    </row>
    <row r="182" spans="7:12" x14ac:dyDescent="0.3">
      <c r="G182" s="17"/>
      <c r="H182" s="17"/>
      <c r="I182" s="17"/>
      <c r="J182" s="17"/>
      <c r="K182" s="17"/>
      <c r="L182" s="17"/>
    </row>
    <row r="183" spans="7:12" x14ac:dyDescent="0.3">
      <c r="G183" s="17"/>
      <c r="H183" s="17"/>
      <c r="I183" s="17"/>
      <c r="J183" s="17"/>
      <c r="K183" s="17"/>
      <c r="L183" s="17"/>
    </row>
    <row r="184" spans="7:12" x14ac:dyDescent="0.3">
      <c r="G184" s="17"/>
      <c r="H184" s="17"/>
      <c r="I184" s="17"/>
      <c r="J184" s="17"/>
      <c r="K184" s="17"/>
      <c r="L184" s="17"/>
    </row>
    <row r="185" spans="7:12" x14ac:dyDescent="0.3">
      <c r="G185" s="17"/>
      <c r="H185" s="17"/>
      <c r="I185" s="17"/>
      <c r="J185" s="17"/>
      <c r="K185" s="17"/>
      <c r="L185" s="17"/>
    </row>
    <row r="186" spans="7:12" x14ac:dyDescent="0.3">
      <c r="G186" s="17"/>
      <c r="H186" s="17"/>
      <c r="I186" s="17"/>
      <c r="J186" s="17"/>
      <c r="K186" s="17"/>
      <c r="L186" s="17"/>
    </row>
    <row r="187" spans="7:12" x14ac:dyDescent="0.3">
      <c r="G187" s="17"/>
      <c r="H187" s="17"/>
      <c r="I187" s="17"/>
      <c r="J187" s="17"/>
      <c r="K187" s="17"/>
      <c r="L187" s="17"/>
    </row>
    <row r="188" spans="7:12" x14ac:dyDescent="0.3">
      <c r="G188" s="17"/>
      <c r="H188" s="17"/>
      <c r="I188" s="17"/>
      <c r="J188" s="17"/>
      <c r="K188" s="17"/>
      <c r="L188" s="17"/>
    </row>
    <row r="189" spans="7:12" x14ac:dyDescent="0.3">
      <c r="G189" s="17"/>
      <c r="H189" s="17"/>
      <c r="I189" s="17"/>
      <c r="J189" s="17"/>
      <c r="K189" s="17"/>
      <c r="L189" s="17"/>
    </row>
    <row r="190" spans="7:12" x14ac:dyDescent="0.3">
      <c r="G190" s="17"/>
      <c r="H190" s="17"/>
      <c r="I190" s="17"/>
      <c r="J190" s="17"/>
      <c r="K190" s="17"/>
      <c r="L190" s="17"/>
    </row>
    <row r="191" spans="7:12" x14ac:dyDescent="0.3">
      <c r="G191" s="17"/>
      <c r="H191" s="17"/>
      <c r="I191" s="17"/>
      <c r="J191" s="17"/>
      <c r="K191" s="17"/>
      <c r="L191" s="17"/>
    </row>
    <row r="192" spans="7:12" x14ac:dyDescent="0.3">
      <c r="G192" s="17"/>
      <c r="H192" s="17"/>
      <c r="I192" s="17"/>
      <c r="J192" s="17"/>
      <c r="K192" s="17"/>
      <c r="L192" s="17"/>
    </row>
    <row r="193" spans="7:12" x14ac:dyDescent="0.3">
      <c r="G193" s="17"/>
      <c r="H193" s="17"/>
      <c r="I193" s="17"/>
      <c r="J193" s="17"/>
      <c r="K193" s="17"/>
      <c r="L193" s="17"/>
    </row>
    <row r="194" spans="7:12" x14ac:dyDescent="0.3">
      <c r="G194" s="17"/>
      <c r="H194" s="17"/>
      <c r="I194" s="17"/>
      <c r="J194" s="17"/>
      <c r="K194" s="17"/>
      <c r="L194" s="17"/>
    </row>
    <row r="195" spans="7:12" x14ac:dyDescent="0.3">
      <c r="G195" s="17"/>
      <c r="H195" s="17"/>
      <c r="I195" s="17"/>
      <c r="J195" s="17"/>
      <c r="K195" s="17"/>
      <c r="L195" s="17"/>
    </row>
    <row r="196" spans="7:12" x14ac:dyDescent="0.3">
      <c r="G196" s="17"/>
      <c r="H196" s="17"/>
      <c r="I196" s="17"/>
      <c r="J196" s="17"/>
      <c r="K196" s="17"/>
      <c r="L196" s="17"/>
    </row>
    <row r="197" spans="7:12" x14ac:dyDescent="0.3">
      <c r="G197" s="17"/>
      <c r="H197" s="17"/>
      <c r="I197" s="17"/>
      <c r="J197" s="17"/>
      <c r="K197" s="17"/>
      <c r="L197" s="17"/>
    </row>
    <row r="198" spans="7:12" x14ac:dyDescent="0.3">
      <c r="G198" s="17"/>
      <c r="H198" s="17"/>
      <c r="I198" s="17"/>
      <c r="J198" s="17"/>
      <c r="K198" s="17"/>
      <c r="L198" s="17"/>
    </row>
    <row r="199" spans="7:12" x14ac:dyDescent="0.3">
      <c r="G199" s="17"/>
      <c r="H199" s="17"/>
      <c r="I199" s="17"/>
      <c r="J199" s="17"/>
      <c r="K199" s="17"/>
      <c r="L199" s="17"/>
    </row>
    <row r="200" spans="7:12" x14ac:dyDescent="0.3">
      <c r="G200" s="17"/>
      <c r="H200" s="17"/>
      <c r="I200" s="17"/>
      <c r="J200" s="17"/>
      <c r="K200" s="17"/>
      <c r="L200" s="17"/>
    </row>
    <row r="201" spans="7:12" x14ac:dyDescent="0.3">
      <c r="G201" s="17"/>
      <c r="H201" s="17"/>
      <c r="I201" s="17"/>
      <c r="J201" s="17"/>
      <c r="K201" s="17"/>
      <c r="L201" s="17"/>
    </row>
    <row r="202" spans="7:12" x14ac:dyDescent="0.3">
      <c r="G202" s="17"/>
      <c r="H202" s="17"/>
      <c r="I202" s="17"/>
      <c r="J202" s="17"/>
      <c r="K202" s="17"/>
      <c r="L202" s="17"/>
    </row>
    <row r="203" spans="7:12" x14ac:dyDescent="0.3">
      <c r="G203" s="17"/>
      <c r="H203" s="17"/>
      <c r="I203" s="17"/>
      <c r="J203" s="17"/>
      <c r="K203" s="17"/>
      <c r="L203" s="17"/>
    </row>
    <row r="204" spans="7:12" x14ac:dyDescent="0.3">
      <c r="G204" s="17"/>
      <c r="H204" s="17"/>
      <c r="I204" s="17"/>
      <c r="J204" s="17"/>
      <c r="K204" s="17"/>
      <c r="L204" s="17"/>
    </row>
    <row r="205" spans="7:12" x14ac:dyDescent="0.3">
      <c r="G205" s="17"/>
      <c r="H205" s="17"/>
      <c r="I205" s="17"/>
      <c r="J205" s="17"/>
      <c r="K205" s="17"/>
      <c r="L205" s="17"/>
    </row>
    <row r="206" spans="7:12" x14ac:dyDescent="0.3">
      <c r="G206" s="17"/>
      <c r="H206" s="17"/>
      <c r="I206" s="17"/>
      <c r="J206" s="17"/>
      <c r="K206" s="17"/>
      <c r="L206" s="17"/>
    </row>
    <row r="207" spans="7:12" x14ac:dyDescent="0.3">
      <c r="G207" s="17"/>
      <c r="H207" s="17"/>
      <c r="I207" s="17"/>
      <c r="J207" s="17"/>
      <c r="K207" s="17"/>
      <c r="L207" s="17"/>
    </row>
    <row r="208" spans="7:12" x14ac:dyDescent="0.3">
      <c r="G208" s="17"/>
      <c r="H208" s="17"/>
      <c r="I208" s="17"/>
      <c r="J208" s="17"/>
      <c r="K208" s="17"/>
      <c r="L208" s="17"/>
    </row>
    <row r="209" spans="7:12" x14ac:dyDescent="0.3">
      <c r="G209" s="17"/>
      <c r="H209" s="17"/>
      <c r="I209" s="17"/>
      <c r="J209" s="17"/>
      <c r="K209" s="17"/>
      <c r="L209" s="17"/>
    </row>
    <row r="210" spans="7:12" x14ac:dyDescent="0.3">
      <c r="G210" s="17"/>
      <c r="H210" s="17"/>
      <c r="I210" s="17"/>
      <c r="J210" s="17"/>
      <c r="K210" s="17"/>
      <c r="L210" s="17"/>
    </row>
    <row r="211" spans="7:12" x14ac:dyDescent="0.3">
      <c r="G211" s="17"/>
      <c r="H211" s="17"/>
      <c r="I211" s="17"/>
      <c r="J211" s="17"/>
      <c r="K211" s="17"/>
      <c r="L211" s="17"/>
    </row>
    <row r="212" spans="7:12" x14ac:dyDescent="0.3">
      <c r="G212" s="17"/>
      <c r="H212" s="17"/>
      <c r="I212" s="17"/>
      <c r="J212" s="17"/>
      <c r="K212" s="17"/>
      <c r="L212" s="17"/>
    </row>
    <row r="213" spans="7:12" x14ac:dyDescent="0.3">
      <c r="G213" s="17"/>
      <c r="H213" s="17"/>
      <c r="I213" s="17"/>
      <c r="J213" s="17"/>
      <c r="K213" s="17"/>
      <c r="L213" s="17"/>
    </row>
    <row r="214" spans="7:12" x14ac:dyDescent="0.3">
      <c r="G214" s="17"/>
      <c r="H214" s="17"/>
      <c r="I214" s="17"/>
      <c r="J214" s="17"/>
      <c r="K214" s="17"/>
      <c r="L214" s="17"/>
    </row>
    <row r="215" spans="7:12" x14ac:dyDescent="0.3">
      <c r="G215" s="17"/>
      <c r="H215" s="17"/>
      <c r="I215" s="17"/>
      <c r="J215" s="17"/>
      <c r="K215" s="17"/>
      <c r="L215" s="17"/>
    </row>
    <row r="216" spans="7:12" x14ac:dyDescent="0.3">
      <c r="G216" s="17"/>
      <c r="H216" s="17"/>
      <c r="I216" s="17"/>
      <c r="J216" s="17"/>
      <c r="K216" s="17"/>
      <c r="L216" s="17"/>
    </row>
    <row r="217" spans="7:12" x14ac:dyDescent="0.3">
      <c r="G217" s="17"/>
      <c r="H217" s="17"/>
      <c r="I217" s="17"/>
      <c r="J217" s="17"/>
      <c r="K217" s="17"/>
      <c r="L217" s="17"/>
    </row>
    <row r="218" spans="7:12" x14ac:dyDescent="0.3">
      <c r="G218" s="17"/>
      <c r="H218" s="17"/>
      <c r="I218" s="17"/>
      <c r="J218" s="17"/>
      <c r="K218" s="17"/>
      <c r="L218" s="17"/>
    </row>
    <row r="219" spans="7:12" x14ac:dyDescent="0.3">
      <c r="G219" s="17"/>
      <c r="H219" s="17"/>
      <c r="I219" s="17"/>
      <c r="J219" s="17"/>
      <c r="K219" s="17"/>
      <c r="L219" s="17"/>
    </row>
    <row r="220" spans="7:12" x14ac:dyDescent="0.3">
      <c r="G220" s="17"/>
      <c r="H220" s="17"/>
      <c r="I220" s="17"/>
      <c r="J220" s="17"/>
      <c r="K220" s="17"/>
      <c r="L220" s="17"/>
    </row>
    <row r="221" spans="7:12" x14ac:dyDescent="0.3">
      <c r="G221" s="17"/>
      <c r="H221" s="17"/>
      <c r="I221" s="17"/>
      <c r="J221" s="17"/>
      <c r="K221" s="17"/>
      <c r="L221" s="17"/>
    </row>
    <row r="222" spans="7:12" x14ac:dyDescent="0.3">
      <c r="G222" s="17"/>
      <c r="H222" s="17"/>
      <c r="I222" s="17"/>
      <c r="J222" s="17"/>
      <c r="K222" s="17"/>
      <c r="L222" s="17"/>
    </row>
    <row r="223" spans="7:12" x14ac:dyDescent="0.3">
      <c r="G223" s="17"/>
      <c r="H223" s="17"/>
      <c r="I223" s="17"/>
      <c r="J223" s="17"/>
      <c r="K223" s="17"/>
      <c r="L223" s="17"/>
    </row>
    <row r="224" spans="7:12" x14ac:dyDescent="0.3">
      <c r="G224" s="17"/>
      <c r="H224" s="17"/>
      <c r="I224" s="17"/>
      <c r="J224" s="17"/>
      <c r="K224" s="17"/>
      <c r="L224" s="17"/>
    </row>
    <row r="225" spans="7:12" x14ac:dyDescent="0.3">
      <c r="G225" s="17"/>
      <c r="H225" s="17"/>
      <c r="I225" s="17"/>
      <c r="J225" s="17"/>
      <c r="K225" s="17"/>
      <c r="L225" s="17"/>
    </row>
    <row r="226" spans="7:12" x14ac:dyDescent="0.3">
      <c r="G226" s="17"/>
      <c r="H226" s="17"/>
      <c r="I226" s="17"/>
      <c r="J226" s="17"/>
      <c r="K226" s="17"/>
      <c r="L226" s="17"/>
    </row>
    <row r="227" spans="7:12" x14ac:dyDescent="0.3">
      <c r="G227" s="17"/>
      <c r="H227" s="17"/>
      <c r="I227" s="17"/>
      <c r="J227" s="17"/>
      <c r="K227" s="17"/>
      <c r="L227" s="17"/>
    </row>
    <row r="228" spans="7:12" x14ac:dyDescent="0.3">
      <c r="G228" s="17"/>
      <c r="H228" s="17"/>
      <c r="I228" s="17"/>
      <c r="J228" s="17"/>
      <c r="K228" s="17"/>
      <c r="L228" s="17"/>
    </row>
    <row r="229" spans="7:12" x14ac:dyDescent="0.3">
      <c r="G229" s="17"/>
      <c r="H229" s="17"/>
      <c r="I229" s="17"/>
      <c r="J229" s="17"/>
      <c r="K229" s="17"/>
      <c r="L229" s="17"/>
    </row>
    <row r="230" spans="7:12" x14ac:dyDescent="0.3">
      <c r="G230" s="17"/>
      <c r="H230" s="17"/>
      <c r="I230" s="17"/>
      <c r="J230" s="17"/>
      <c r="K230" s="17"/>
      <c r="L230" s="17"/>
    </row>
    <row r="231" spans="7:12" x14ac:dyDescent="0.3">
      <c r="G231" s="17"/>
      <c r="H231" s="17"/>
      <c r="I231" s="17"/>
      <c r="J231" s="17"/>
      <c r="K231" s="17"/>
      <c r="L231" s="17"/>
    </row>
    <row r="232" spans="7:12" x14ac:dyDescent="0.3">
      <c r="G232" s="17"/>
      <c r="H232" s="17"/>
      <c r="I232" s="17"/>
      <c r="J232" s="17"/>
      <c r="K232" s="17"/>
      <c r="L232" s="17"/>
    </row>
    <row r="233" spans="7:12" x14ac:dyDescent="0.3">
      <c r="G233" s="17"/>
      <c r="H233" s="17"/>
      <c r="I233" s="17"/>
      <c r="J233" s="17"/>
      <c r="K233" s="17"/>
      <c r="L233" s="17"/>
    </row>
    <row r="234" spans="7:12" x14ac:dyDescent="0.3">
      <c r="G234" s="17"/>
      <c r="H234" s="17"/>
      <c r="I234" s="17"/>
      <c r="J234" s="17"/>
      <c r="K234" s="17"/>
      <c r="L234" s="17"/>
    </row>
    <row r="235" spans="7:12" x14ac:dyDescent="0.3">
      <c r="G235" s="17"/>
      <c r="H235" s="17"/>
      <c r="I235" s="17"/>
      <c r="J235" s="17"/>
      <c r="K235" s="17"/>
      <c r="L235" s="17"/>
    </row>
    <row r="236" spans="7:12" x14ac:dyDescent="0.3">
      <c r="G236" s="17"/>
      <c r="H236" s="17"/>
      <c r="I236" s="17"/>
      <c r="J236" s="17"/>
      <c r="K236" s="17"/>
      <c r="L236" s="17"/>
    </row>
    <row r="237" spans="7:12" x14ac:dyDescent="0.3">
      <c r="G237" s="17"/>
      <c r="H237" s="17"/>
      <c r="I237" s="17"/>
      <c r="J237" s="17"/>
      <c r="K237" s="17"/>
      <c r="L237" s="17"/>
    </row>
    <row r="238" spans="7:12" x14ac:dyDescent="0.3">
      <c r="G238" s="17"/>
      <c r="H238" s="17"/>
      <c r="I238" s="17"/>
      <c r="J238" s="17"/>
      <c r="K238" s="17"/>
      <c r="L238" s="17"/>
    </row>
    <row r="239" spans="7:12" x14ac:dyDescent="0.3">
      <c r="G239" s="17"/>
      <c r="H239" s="17"/>
      <c r="I239" s="17"/>
      <c r="J239" s="17"/>
      <c r="K239" s="17"/>
      <c r="L239" s="17"/>
    </row>
    <row r="240" spans="7:12" x14ac:dyDescent="0.3">
      <c r="G240" s="17"/>
      <c r="H240" s="17"/>
      <c r="I240" s="17"/>
      <c r="J240" s="17"/>
      <c r="K240" s="17"/>
      <c r="L240" s="17"/>
    </row>
    <row r="241" spans="7:12" x14ac:dyDescent="0.3">
      <c r="G241" s="17"/>
      <c r="H241" s="17"/>
      <c r="I241" s="17"/>
      <c r="J241" s="17"/>
      <c r="K241" s="17"/>
      <c r="L241" s="17"/>
    </row>
    <row r="242" spans="7:12" x14ac:dyDescent="0.3">
      <c r="G242" s="17"/>
      <c r="H242" s="17"/>
      <c r="I242" s="17"/>
      <c r="J242" s="17"/>
      <c r="K242" s="17"/>
      <c r="L242" s="17"/>
    </row>
    <row r="243" spans="7:12" x14ac:dyDescent="0.3">
      <c r="G243" s="17"/>
      <c r="H243" s="17"/>
      <c r="I243" s="17"/>
      <c r="J243" s="17"/>
      <c r="K243" s="17"/>
      <c r="L243" s="17"/>
    </row>
    <row r="244" spans="7:12" x14ac:dyDescent="0.3">
      <c r="G244" s="17"/>
      <c r="H244" s="17"/>
      <c r="I244" s="17"/>
      <c r="J244" s="17"/>
      <c r="K244" s="17"/>
      <c r="L244" s="17"/>
    </row>
    <row r="245" spans="7:12" x14ac:dyDescent="0.3">
      <c r="G245" s="17"/>
      <c r="H245" s="17"/>
      <c r="I245" s="17"/>
      <c r="J245" s="17"/>
      <c r="K245" s="17"/>
      <c r="L245" s="17"/>
    </row>
    <row r="246" spans="7:12" x14ac:dyDescent="0.3">
      <c r="G246" s="17"/>
      <c r="H246" s="17"/>
      <c r="I246" s="17"/>
      <c r="J246" s="17"/>
      <c r="K246" s="17"/>
      <c r="L246" s="17"/>
    </row>
    <row r="247" spans="7:12" x14ac:dyDescent="0.3">
      <c r="G247" s="17"/>
      <c r="H247" s="17"/>
      <c r="I247" s="17"/>
      <c r="J247" s="17"/>
      <c r="K247" s="17"/>
      <c r="L247" s="17"/>
    </row>
    <row r="248" spans="7:12" x14ac:dyDescent="0.3">
      <c r="G248" s="17"/>
      <c r="H248" s="17"/>
      <c r="I248" s="17"/>
      <c r="J248" s="17"/>
      <c r="K248" s="17"/>
      <c r="L248" s="17"/>
    </row>
    <row r="249" spans="7:12" x14ac:dyDescent="0.3">
      <c r="G249" s="17"/>
      <c r="H249" s="17"/>
      <c r="I249" s="17"/>
      <c r="J249" s="17"/>
      <c r="K249" s="17"/>
      <c r="L249" s="17"/>
    </row>
    <row r="250" spans="7:12" x14ac:dyDescent="0.3">
      <c r="G250" s="17"/>
      <c r="H250" s="17"/>
      <c r="I250" s="17"/>
      <c r="J250" s="17"/>
      <c r="K250" s="17"/>
      <c r="L250" s="17"/>
    </row>
    <row r="251" spans="7:12" x14ac:dyDescent="0.3">
      <c r="G251" s="17"/>
      <c r="H251" s="17"/>
      <c r="I251" s="17"/>
      <c r="J251" s="17"/>
      <c r="K251" s="17"/>
      <c r="L251" s="17"/>
    </row>
    <row r="252" spans="7:12" x14ac:dyDescent="0.3">
      <c r="G252" s="17"/>
      <c r="H252" s="17"/>
      <c r="I252" s="17"/>
      <c r="J252" s="17"/>
      <c r="K252" s="17"/>
      <c r="L252" s="17"/>
    </row>
    <row r="253" spans="7:12" x14ac:dyDescent="0.3">
      <c r="G253" s="17"/>
      <c r="H253" s="17"/>
      <c r="I253" s="17"/>
      <c r="J253" s="17"/>
      <c r="K253" s="17"/>
      <c r="L253" s="17"/>
    </row>
    <row r="254" spans="7:12" x14ac:dyDescent="0.3">
      <c r="G254" s="17"/>
      <c r="H254" s="17"/>
      <c r="I254" s="17"/>
      <c r="J254" s="17"/>
      <c r="K254" s="17"/>
      <c r="L254" s="17"/>
    </row>
    <row r="255" spans="7:12" x14ac:dyDescent="0.3">
      <c r="G255" s="17"/>
      <c r="H255" s="17"/>
      <c r="I255" s="17"/>
      <c r="J255" s="17"/>
      <c r="K255" s="17"/>
      <c r="L255" s="17"/>
    </row>
    <row r="256" spans="7:12" x14ac:dyDescent="0.3">
      <c r="G256" s="17"/>
      <c r="H256" s="17"/>
      <c r="I256" s="17"/>
      <c r="J256" s="17"/>
      <c r="K256" s="17"/>
      <c r="L256" s="17"/>
    </row>
    <row r="257" spans="7:12" x14ac:dyDescent="0.3">
      <c r="G257" s="17"/>
      <c r="H257" s="17"/>
      <c r="I257" s="17"/>
      <c r="J257" s="17"/>
      <c r="K257" s="17"/>
      <c r="L257" s="17"/>
    </row>
    <row r="258" spans="7:12" x14ac:dyDescent="0.3">
      <c r="G258" s="17"/>
      <c r="H258" s="17"/>
      <c r="I258" s="17"/>
      <c r="J258" s="17"/>
      <c r="K258" s="17"/>
      <c r="L258" s="17"/>
    </row>
    <row r="259" spans="7:12" x14ac:dyDescent="0.3">
      <c r="G259" s="17"/>
      <c r="H259" s="17"/>
      <c r="I259" s="17"/>
      <c r="J259" s="17"/>
      <c r="K259" s="17"/>
      <c r="L259" s="17"/>
    </row>
    <row r="260" spans="7:12" x14ac:dyDescent="0.3">
      <c r="G260" s="17"/>
      <c r="H260" s="17"/>
      <c r="I260" s="17"/>
      <c r="J260" s="17"/>
      <c r="K260" s="17"/>
      <c r="L260" s="17"/>
    </row>
    <row r="261" spans="7:12" x14ac:dyDescent="0.3">
      <c r="G261" s="17"/>
      <c r="H261" s="17"/>
      <c r="I261" s="17"/>
      <c r="J261" s="17"/>
      <c r="K261" s="17"/>
      <c r="L261" s="17"/>
    </row>
    <row r="262" spans="7:12" x14ac:dyDescent="0.3">
      <c r="G262" s="17"/>
      <c r="H262" s="17"/>
      <c r="I262" s="17"/>
      <c r="J262" s="17"/>
      <c r="K262" s="17"/>
      <c r="L262" s="17"/>
    </row>
    <row r="263" spans="7:12" x14ac:dyDescent="0.3">
      <c r="G263" s="17"/>
      <c r="H263" s="17"/>
      <c r="I263" s="17"/>
      <c r="J263" s="17"/>
      <c r="K263" s="17"/>
      <c r="L263" s="17"/>
    </row>
    <row r="264" spans="7:12" x14ac:dyDescent="0.3">
      <c r="G264" s="17"/>
      <c r="H264" s="17"/>
      <c r="I264" s="17"/>
      <c r="J264" s="17"/>
      <c r="K264" s="17"/>
      <c r="L264" s="17"/>
    </row>
    <row r="265" spans="7:12" x14ac:dyDescent="0.3">
      <c r="G265" s="17"/>
      <c r="H265" s="17"/>
      <c r="I265" s="17"/>
      <c r="J265" s="17"/>
      <c r="K265" s="17"/>
      <c r="L265" s="17"/>
    </row>
    <row r="266" spans="7:12" x14ac:dyDescent="0.3">
      <c r="G266" s="17"/>
      <c r="H266" s="17"/>
      <c r="I266" s="17"/>
      <c r="J266" s="17"/>
      <c r="K266" s="17"/>
      <c r="L266" s="17"/>
    </row>
    <row r="267" spans="7:12" x14ac:dyDescent="0.3">
      <c r="G267" s="17"/>
      <c r="H267" s="17"/>
      <c r="I267" s="17"/>
      <c r="J267" s="17"/>
      <c r="K267" s="17"/>
      <c r="L267" s="17"/>
    </row>
    <row r="268" spans="7:12" x14ac:dyDescent="0.3">
      <c r="G268" s="17"/>
      <c r="H268" s="17"/>
      <c r="I268" s="17"/>
      <c r="J268" s="17"/>
      <c r="K268" s="17"/>
      <c r="L268" s="17"/>
    </row>
    <row r="269" spans="7:12" x14ac:dyDescent="0.3">
      <c r="G269" s="17"/>
      <c r="H269" s="17"/>
      <c r="I269" s="17"/>
      <c r="J269" s="17"/>
      <c r="K269" s="17"/>
      <c r="L269" s="17"/>
    </row>
    <row r="270" spans="7:12" x14ac:dyDescent="0.3">
      <c r="G270" s="17"/>
      <c r="H270" s="17"/>
      <c r="I270" s="17"/>
      <c r="J270" s="17"/>
      <c r="K270" s="17"/>
      <c r="L270" s="17"/>
    </row>
    <row r="271" spans="7:12" x14ac:dyDescent="0.3">
      <c r="G271" s="17"/>
      <c r="H271" s="17"/>
      <c r="I271" s="17"/>
      <c r="J271" s="17"/>
      <c r="K271" s="17"/>
      <c r="L271" s="17"/>
    </row>
    <row r="272" spans="7:12" x14ac:dyDescent="0.3">
      <c r="G272" s="17"/>
      <c r="H272" s="17"/>
      <c r="I272" s="17"/>
      <c r="J272" s="17"/>
      <c r="K272" s="17"/>
      <c r="L272" s="17"/>
    </row>
    <row r="273" spans="7:12" x14ac:dyDescent="0.3">
      <c r="G273" s="17"/>
      <c r="H273" s="17"/>
      <c r="I273" s="17"/>
      <c r="J273" s="17"/>
      <c r="K273" s="17"/>
      <c r="L273" s="17"/>
    </row>
    <row r="274" spans="7:12" x14ac:dyDescent="0.3">
      <c r="G274" s="17"/>
      <c r="H274" s="17"/>
      <c r="I274" s="17"/>
      <c r="J274" s="17"/>
      <c r="K274" s="17"/>
      <c r="L274" s="17"/>
    </row>
    <row r="275" spans="7:12" x14ac:dyDescent="0.3">
      <c r="G275" s="17"/>
      <c r="H275" s="17"/>
      <c r="I275" s="17"/>
      <c r="J275" s="17"/>
      <c r="K275" s="17"/>
      <c r="L275" s="17"/>
    </row>
    <row r="276" spans="7:12" x14ac:dyDescent="0.3">
      <c r="G276" s="17"/>
      <c r="H276" s="17"/>
      <c r="I276" s="17"/>
      <c r="J276" s="17"/>
      <c r="K276" s="17"/>
      <c r="L276" s="17"/>
    </row>
    <row r="277" spans="7:12" x14ac:dyDescent="0.3">
      <c r="G277" s="17"/>
      <c r="H277" s="17"/>
      <c r="I277" s="17"/>
      <c r="J277" s="17"/>
      <c r="K277" s="17"/>
      <c r="L277" s="17"/>
    </row>
    <row r="278" spans="7:12" x14ac:dyDescent="0.3">
      <c r="G278" s="17"/>
      <c r="H278" s="17"/>
      <c r="I278" s="17"/>
      <c r="J278" s="17"/>
      <c r="K278" s="17"/>
      <c r="L278" s="17"/>
    </row>
    <row r="279" spans="7:12" x14ac:dyDescent="0.3">
      <c r="G279" s="17"/>
      <c r="H279" s="17"/>
      <c r="I279" s="17"/>
      <c r="J279" s="17"/>
      <c r="K279" s="17"/>
      <c r="L279" s="17"/>
    </row>
    <row r="280" spans="7:12" x14ac:dyDescent="0.3">
      <c r="G280" s="17"/>
      <c r="H280" s="17"/>
      <c r="I280" s="17"/>
      <c r="J280" s="17"/>
      <c r="K280" s="17"/>
      <c r="L280" s="17"/>
    </row>
    <row r="281" spans="7:12" x14ac:dyDescent="0.3">
      <c r="G281" s="17"/>
      <c r="H281" s="17"/>
      <c r="I281" s="17"/>
      <c r="J281" s="17"/>
      <c r="K281" s="17"/>
      <c r="L281" s="17"/>
    </row>
    <row r="282" spans="7:12" x14ac:dyDescent="0.3">
      <c r="G282" s="17"/>
      <c r="H282" s="17"/>
      <c r="I282" s="17"/>
      <c r="J282" s="17"/>
      <c r="K282" s="17"/>
      <c r="L282" s="17"/>
    </row>
    <row r="283" spans="7:12" x14ac:dyDescent="0.3">
      <c r="G283" s="17"/>
      <c r="H283" s="17"/>
      <c r="I283" s="17"/>
      <c r="J283" s="17"/>
      <c r="K283" s="17"/>
      <c r="L283" s="17"/>
    </row>
    <row r="284" spans="7:12" x14ac:dyDescent="0.3">
      <c r="G284" s="17"/>
      <c r="H284" s="17"/>
      <c r="I284" s="17"/>
      <c r="J284" s="17"/>
      <c r="K284" s="17"/>
      <c r="L284" s="17"/>
    </row>
    <row r="285" spans="7:12" x14ac:dyDescent="0.3">
      <c r="G285" s="17"/>
      <c r="H285" s="17"/>
      <c r="I285" s="17"/>
      <c r="J285" s="17"/>
      <c r="K285" s="17"/>
      <c r="L285" s="17"/>
    </row>
    <row r="286" spans="7:12" x14ac:dyDescent="0.3">
      <c r="G286" s="17"/>
      <c r="H286" s="17"/>
      <c r="I286" s="17"/>
      <c r="J286" s="17"/>
      <c r="K286" s="17"/>
      <c r="L286" s="17"/>
    </row>
    <row r="287" spans="7:12" x14ac:dyDescent="0.3">
      <c r="G287" s="17"/>
      <c r="H287" s="17"/>
      <c r="I287" s="17"/>
      <c r="J287" s="17"/>
      <c r="K287" s="17"/>
      <c r="L287" s="17"/>
    </row>
    <row r="288" spans="7:12" x14ac:dyDescent="0.3">
      <c r="G288" s="17"/>
      <c r="H288" s="17"/>
      <c r="I288" s="17"/>
      <c r="J288" s="17"/>
      <c r="K288" s="17"/>
      <c r="L288" s="17"/>
    </row>
    <row r="289" spans="7:12" x14ac:dyDescent="0.3">
      <c r="G289" s="17"/>
      <c r="H289" s="17"/>
      <c r="I289" s="17"/>
      <c r="J289" s="17"/>
      <c r="K289" s="17"/>
      <c r="L289" s="17"/>
    </row>
    <row r="290" spans="7:12" x14ac:dyDescent="0.3">
      <c r="G290" s="17"/>
      <c r="H290" s="17"/>
      <c r="I290" s="17"/>
      <c r="J290" s="17"/>
      <c r="K290" s="17"/>
      <c r="L290" s="17"/>
    </row>
    <row r="291" spans="7:12" x14ac:dyDescent="0.3">
      <c r="G291" s="17"/>
      <c r="H291" s="17"/>
      <c r="I291" s="17"/>
      <c r="J291" s="17"/>
      <c r="K291" s="17"/>
      <c r="L291" s="17"/>
    </row>
    <row r="292" spans="7:12" x14ac:dyDescent="0.3">
      <c r="G292" s="17"/>
      <c r="H292" s="17"/>
      <c r="I292" s="17"/>
      <c r="J292" s="17"/>
      <c r="K292" s="17"/>
      <c r="L292" s="17"/>
    </row>
    <row r="293" spans="7:12" x14ac:dyDescent="0.3">
      <c r="G293" s="17"/>
      <c r="H293" s="17"/>
      <c r="I293" s="17"/>
      <c r="J293" s="17"/>
      <c r="K293" s="17"/>
      <c r="L293" s="17"/>
    </row>
    <row r="294" spans="7:12" x14ac:dyDescent="0.3">
      <c r="G294" s="17"/>
      <c r="H294" s="17"/>
      <c r="I294" s="17"/>
      <c r="J294" s="17"/>
      <c r="K294" s="17"/>
      <c r="L294" s="17"/>
    </row>
    <row r="295" spans="7:12" x14ac:dyDescent="0.3">
      <c r="G295" s="17"/>
      <c r="H295" s="17"/>
      <c r="I295" s="17"/>
      <c r="J295" s="17"/>
      <c r="K295" s="17"/>
      <c r="L295" s="17"/>
    </row>
    <row r="296" spans="7:12" x14ac:dyDescent="0.3">
      <c r="G296" s="17"/>
      <c r="H296" s="17"/>
      <c r="I296" s="17"/>
      <c r="J296" s="17"/>
      <c r="K296" s="17"/>
      <c r="L296" s="17"/>
    </row>
    <row r="297" spans="7:12" x14ac:dyDescent="0.3">
      <c r="G297" s="17"/>
      <c r="H297" s="17"/>
      <c r="I297" s="17"/>
      <c r="J297" s="17"/>
      <c r="K297" s="17"/>
      <c r="L297" s="17"/>
    </row>
    <row r="298" spans="7:12" x14ac:dyDescent="0.3">
      <c r="G298" s="17"/>
      <c r="H298" s="17"/>
      <c r="I298" s="17"/>
      <c r="J298" s="17"/>
      <c r="K298" s="17"/>
      <c r="L298" s="17"/>
    </row>
    <row r="299" spans="7:12" x14ac:dyDescent="0.3">
      <c r="G299" s="17"/>
      <c r="H299" s="17"/>
      <c r="I299" s="17"/>
      <c r="J299" s="17"/>
      <c r="K299" s="17"/>
      <c r="L299" s="17"/>
    </row>
    <row r="300" spans="7:12" x14ac:dyDescent="0.3">
      <c r="G300" s="17"/>
      <c r="H300" s="17"/>
      <c r="I300" s="17"/>
      <c r="J300" s="17"/>
      <c r="K300" s="17"/>
      <c r="L300" s="17"/>
    </row>
    <row r="301" spans="7:12" x14ac:dyDescent="0.3">
      <c r="G301" s="17"/>
      <c r="H301" s="17"/>
      <c r="I301" s="17"/>
      <c r="J301" s="17"/>
      <c r="K301" s="17"/>
      <c r="L301" s="17"/>
    </row>
    <row r="302" spans="7:12" x14ac:dyDescent="0.3">
      <c r="G302" s="17"/>
      <c r="H302" s="17"/>
      <c r="I302" s="17"/>
      <c r="J302" s="17"/>
      <c r="K302" s="17"/>
      <c r="L302" s="17"/>
    </row>
    <row r="303" spans="7:12" x14ac:dyDescent="0.3">
      <c r="G303" s="17"/>
      <c r="H303" s="17"/>
      <c r="I303" s="17"/>
      <c r="J303" s="17"/>
      <c r="K303" s="17"/>
      <c r="L303" s="17"/>
    </row>
    <row r="304" spans="7:12" x14ac:dyDescent="0.3">
      <c r="G304" s="17"/>
      <c r="H304" s="17"/>
      <c r="I304" s="17"/>
      <c r="J304" s="17"/>
      <c r="K304" s="17"/>
      <c r="L304" s="17"/>
    </row>
    <row r="305" spans="7:12" x14ac:dyDescent="0.3">
      <c r="G305" s="17"/>
      <c r="H305" s="17"/>
      <c r="I305" s="17"/>
      <c r="J305" s="17"/>
      <c r="K305" s="17"/>
      <c r="L305" s="17"/>
    </row>
    <row r="306" spans="7:12" x14ac:dyDescent="0.3">
      <c r="G306" s="17"/>
      <c r="H306" s="17"/>
      <c r="I306" s="17"/>
      <c r="J306" s="17"/>
      <c r="K306" s="17"/>
      <c r="L306" s="17"/>
    </row>
    <row r="307" spans="7:12" x14ac:dyDescent="0.3">
      <c r="G307" s="17"/>
      <c r="H307" s="17"/>
      <c r="I307" s="17"/>
      <c r="J307" s="17"/>
      <c r="K307" s="17"/>
      <c r="L307" s="17"/>
    </row>
    <row r="308" spans="7:12" x14ac:dyDescent="0.3">
      <c r="G308" s="17"/>
      <c r="H308" s="17"/>
      <c r="I308" s="17"/>
      <c r="J308" s="17"/>
      <c r="K308" s="17"/>
      <c r="L308" s="17"/>
    </row>
    <row r="309" spans="7:12" x14ac:dyDescent="0.3">
      <c r="G309" s="17"/>
      <c r="H309" s="17"/>
      <c r="I309" s="17"/>
      <c r="J309" s="17"/>
      <c r="K309" s="17"/>
      <c r="L309" s="17"/>
    </row>
    <row r="310" spans="7:12" x14ac:dyDescent="0.3">
      <c r="G310" s="17"/>
      <c r="H310" s="17"/>
      <c r="I310" s="17"/>
      <c r="J310" s="17"/>
      <c r="K310" s="17"/>
      <c r="L310" s="17"/>
    </row>
    <row r="311" spans="7:12" x14ac:dyDescent="0.3">
      <c r="G311" s="17"/>
      <c r="H311" s="17"/>
      <c r="I311" s="17"/>
      <c r="J311" s="17"/>
      <c r="K311" s="17"/>
      <c r="L311" s="17"/>
    </row>
    <row r="312" spans="7:12" x14ac:dyDescent="0.3">
      <c r="G312" s="17"/>
      <c r="H312" s="17"/>
      <c r="I312" s="17"/>
      <c r="J312" s="17"/>
      <c r="K312" s="17"/>
      <c r="L312" s="17"/>
    </row>
    <row r="313" spans="7:12" x14ac:dyDescent="0.3">
      <c r="G313" s="17"/>
      <c r="H313" s="17"/>
      <c r="I313" s="17"/>
      <c r="J313" s="17"/>
      <c r="K313" s="17"/>
      <c r="L313" s="17"/>
    </row>
    <row r="314" spans="7:12" x14ac:dyDescent="0.3">
      <c r="G314" s="17"/>
      <c r="H314" s="17"/>
      <c r="I314" s="17"/>
      <c r="J314" s="17"/>
      <c r="K314" s="17"/>
      <c r="L314" s="17"/>
    </row>
    <row r="315" spans="7:12" x14ac:dyDescent="0.3">
      <c r="G315" s="17"/>
      <c r="H315" s="17"/>
      <c r="I315" s="17"/>
      <c r="J315" s="17"/>
      <c r="K315" s="17"/>
      <c r="L315" s="17"/>
    </row>
    <row r="316" spans="7:12" x14ac:dyDescent="0.3">
      <c r="G316" s="17"/>
      <c r="H316" s="17"/>
      <c r="I316" s="17"/>
      <c r="J316" s="17"/>
      <c r="K316" s="17"/>
      <c r="L316" s="17"/>
    </row>
    <row r="317" spans="7:12" x14ac:dyDescent="0.3">
      <c r="G317" s="17"/>
      <c r="H317" s="17"/>
      <c r="I317" s="17"/>
      <c r="J317" s="17"/>
      <c r="K317" s="17"/>
      <c r="L317" s="17"/>
    </row>
    <row r="318" spans="7:12" x14ac:dyDescent="0.3">
      <c r="G318" s="17"/>
      <c r="H318" s="17"/>
      <c r="I318" s="17"/>
      <c r="J318" s="17"/>
      <c r="K318" s="17"/>
      <c r="L318" s="17"/>
    </row>
    <row r="319" spans="7:12" x14ac:dyDescent="0.3">
      <c r="G319" s="17"/>
      <c r="H319" s="17"/>
      <c r="I319" s="17"/>
      <c r="J319" s="17"/>
      <c r="K319" s="17"/>
      <c r="L319" s="17"/>
    </row>
    <row r="320" spans="7:12" x14ac:dyDescent="0.3">
      <c r="G320" s="17"/>
      <c r="H320" s="17"/>
      <c r="I320" s="17"/>
      <c r="J320" s="17"/>
      <c r="K320" s="17"/>
      <c r="L320" s="17"/>
    </row>
    <row r="321" spans="7:12" x14ac:dyDescent="0.3">
      <c r="G321" s="17"/>
      <c r="H321" s="17"/>
      <c r="I321" s="17"/>
      <c r="J321" s="17"/>
      <c r="K321" s="17"/>
      <c r="L321" s="17"/>
    </row>
    <row r="322" spans="7:12" x14ac:dyDescent="0.3">
      <c r="G322" s="17"/>
      <c r="H322" s="17"/>
      <c r="I322" s="17"/>
      <c r="J322" s="17"/>
      <c r="K322" s="17"/>
      <c r="L322" s="17"/>
    </row>
    <row r="323" spans="7:12" x14ac:dyDescent="0.3">
      <c r="G323" s="17"/>
      <c r="H323" s="17"/>
      <c r="I323" s="17"/>
      <c r="J323" s="17"/>
      <c r="K323" s="17"/>
      <c r="L323" s="17"/>
    </row>
    <row r="324" spans="7:12" x14ac:dyDescent="0.3">
      <c r="G324" s="17"/>
      <c r="H324" s="17"/>
      <c r="I324" s="17"/>
      <c r="J324" s="17"/>
      <c r="K324" s="17"/>
      <c r="L324" s="17"/>
    </row>
    <row r="325" spans="7:12" x14ac:dyDescent="0.3">
      <c r="G325" s="17"/>
      <c r="H325" s="17"/>
      <c r="I325" s="17"/>
      <c r="J325" s="17"/>
      <c r="K325" s="17"/>
      <c r="L325" s="17"/>
    </row>
    <row r="326" spans="7:12" x14ac:dyDescent="0.3">
      <c r="G326" s="17"/>
      <c r="H326" s="17"/>
      <c r="I326" s="17"/>
      <c r="J326" s="17"/>
      <c r="K326" s="17"/>
      <c r="L326" s="17"/>
    </row>
    <row r="327" spans="7:12" x14ac:dyDescent="0.3">
      <c r="G327" s="17"/>
      <c r="H327" s="17"/>
      <c r="I327" s="17"/>
      <c r="J327" s="17"/>
      <c r="K327" s="17"/>
      <c r="L327" s="17"/>
    </row>
    <row r="328" spans="7:12" x14ac:dyDescent="0.3">
      <c r="G328" s="17"/>
      <c r="H328" s="17"/>
      <c r="I328" s="17"/>
      <c r="J328" s="17"/>
      <c r="K328" s="17"/>
      <c r="L328" s="17"/>
    </row>
    <row r="329" spans="7:12" x14ac:dyDescent="0.3">
      <c r="G329" s="17"/>
      <c r="H329" s="17"/>
      <c r="I329" s="17"/>
      <c r="J329" s="17"/>
      <c r="K329" s="17"/>
      <c r="L329" s="17"/>
    </row>
    <row r="330" spans="7:12" x14ac:dyDescent="0.3">
      <c r="G330" s="17"/>
      <c r="H330" s="17"/>
      <c r="I330" s="17"/>
      <c r="J330" s="17"/>
      <c r="K330" s="17"/>
      <c r="L330" s="17"/>
    </row>
    <row r="331" spans="7:12" x14ac:dyDescent="0.3">
      <c r="G331" s="17"/>
      <c r="H331" s="17"/>
      <c r="I331" s="17"/>
      <c r="J331" s="17"/>
      <c r="K331" s="17"/>
      <c r="L331" s="17"/>
    </row>
    <row r="332" spans="7:12" x14ac:dyDescent="0.3">
      <c r="G332" s="17"/>
      <c r="H332" s="17"/>
      <c r="I332" s="17"/>
      <c r="J332" s="17"/>
      <c r="K332" s="17"/>
      <c r="L332" s="17"/>
    </row>
    <row r="333" spans="7:12" x14ac:dyDescent="0.3">
      <c r="G333" s="17"/>
      <c r="H333" s="17"/>
      <c r="I333" s="17"/>
      <c r="J333" s="17"/>
      <c r="K333" s="17"/>
      <c r="L333" s="17"/>
    </row>
    <row r="334" spans="7:12" x14ac:dyDescent="0.3">
      <c r="G334" s="17"/>
      <c r="H334" s="17"/>
      <c r="I334" s="17"/>
      <c r="J334" s="17"/>
      <c r="K334" s="17"/>
      <c r="L334" s="17"/>
    </row>
    <row r="335" spans="7:12" x14ac:dyDescent="0.3">
      <c r="G335" s="17"/>
      <c r="H335" s="17"/>
      <c r="I335" s="17"/>
      <c r="J335" s="17"/>
      <c r="K335" s="17"/>
      <c r="L335" s="17"/>
    </row>
    <row r="336" spans="7:12" x14ac:dyDescent="0.3">
      <c r="G336" s="17"/>
      <c r="H336" s="17"/>
      <c r="I336" s="17"/>
      <c r="J336" s="17"/>
      <c r="K336" s="17"/>
      <c r="L336" s="17"/>
    </row>
    <row r="337" spans="7:12" x14ac:dyDescent="0.3">
      <c r="G337" s="17"/>
      <c r="H337" s="17"/>
      <c r="I337" s="17"/>
      <c r="J337" s="17"/>
      <c r="K337" s="17"/>
      <c r="L337" s="17"/>
    </row>
    <row r="338" spans="7:12" x14ac:dyDescent="0.3">
      <c r="G338" s="17"/>
      <c r="H338" s="17"/>
      <c r="I338" s="17"/>
      <c r="J338" s="17"/>
      <c r="K338" s="17"/>
      <c r="L338" s="17"/>
    </row>
    <row r="339" spans="7:12" x14ac:dyDescent="0.3">
      <c r="G339" s="17"/>
      <c r="H339" s="17"/>
      <c r="I339" s="17"/>
      <c r="J339" s="17"/>
      <c r="K339" s="17"/>
      <c r="L339" s="17"/>
    </row>
    <row r="340" spans="7:12" x14ac:dyDescent="0.3">
      <c r="G340" s="17"/>
      <c r="H340" s="17"/>
      <c r="I340" s="17"/>
      <c r="J340" s="17"/>
      <c r="K340" s="17"/>
      <c r="L340" s="17"/>
    </row>
    <row r="341" spans="7:12" x14ac:dyDescent="0.3">
      <c r="G341" s="17"/>
      <c r="H341" s="17"/>
      <c r="I341" s="17"/>
      <c r="J341" s="17"/>
      <c r="K341" s="17"/>
      <c r="L341" s="17"/>
    </row>
    <row r="342" spans="7:12" x14ac:dyDescent="0.3">
      <c r="G342" s="17"/>
      <c r="H342" s="17"/>
      <c r="I342" s="17"/>
      <c r="J342" s="17"/>
      <c r="K342" s="17"/>
      <c r="L342" s="17"/>
    </row>
    <row r="343" spans="7:12" x14ac:dyDescent="0.3">
      <c r="G343" s="17"/>
      <c r="H343" s="17"/>
      <c r="I343" s="17"/>
      <c r="J343" s="17"/>
      <c r="K343" s="17"/>
      <c r="L343" s="17"/>
    </row>
    <row r="344" spans="7:12" x14ac:dyDescent="0.3">
      <c r="G344" s="17"/>
      <c r="H344" s="17"/>
      <c r="I344" s="17"/>
      <c r="J344" s="17"/>
      <c r="K344" s="17"/>
      <c r="L344" s="17"/>
    </row>
    <row r="345" spans="7:12" x14ac:dyDescent="0.3">
      <c r="G345" s="17"/>
      <c r="H345" s="17"/>
      <c r="I345" s="17"/>
      <c r="J345" s="17"/>
      <c r="K345" s="17"/>
      <c r="L345" s="17"/>
    </row>
    <row r="346" spans="7:12" x14ac:dyDescent="0.3">
      <c r="G346" s="17"/>
      <c r="H346" s="17"/>
      <c r="I346" s="17"/>
      <c r="J346" s="17"/>
      <c r="K346" s="17"/>
      <c r="L346" s="17"/>
    </row>
    <row r="347" spans="7:12" x14ac:dyDescent="0.3">
      <c r="G347" s="17"/>
      <c r="H347" s="17"/>
      <c r="I347" s="17"/>
      <c r="J347" s="17"/>
      <c r="K347" s="17"/>
      <c r="L347" s="17"/>
    </row>
    <row r="348" spans="7:12" x14ac:dyDescent="0.3">
      <c r="G348" s="17"/>
      <c r="H348" s="17"/>
      <c r="I348" s="17"/>
      <c r="J348" s="17"/>
      <c r="K348" s="17"/>
      <c r="L348" s="17"/>
    </row>
    <row r="349" spans="7:12" x14ac:dyDescent="0.3">
      <c r="G349" s="17"/>
      <c r="H349" s="17"/>
      <c r="I349" s="17"/>
      <c r="J349" s="17"/>
      <c r="K349" s="17"/>
      <c r="L349" s="17"/>
    </row>
    <row r="350" spans="7:12" x14ac:dyDescent="0.3">
      <c r="G350" s="17"/>
      <c r="H350" s="17"/>
      <c r="I350" s="17"/>
      <c r="J350" s="17"/>
      <c r="K350" s="17"/>
      <c r="L350" s="17"/>
    </row>
    <row r="351" spans="7:12" x14ac:dyDescent="0.3">
      <c r="G351" s="17"/>
      <c r="H351" s="17"/>
      <c r="I351" s="17"/>
      <c r="J351" s="17"/>
      <c r="K351" s="17"/>
      <c r="L351" s="17"/>
    </row>
    <row r="352" spans="7:12" x14ac:dyDescent="0.3">
      <c r="G352" s="17"/>
      <c r="H352" s="17"/>
      <c r="I352" s="17"/>
      <c r="J352" s="17"/>
      <c r="K352" s="17"/>
      <c r="L352" s="17"/>
    </row>
    <row r="353" spans="7:12" x14ac:dyDescent="0.3">
      <c r="G353" s="17"/>
      <c r="H353" s="17"/>
      <c r="I353" s="17"/>
      <c r="J353" s="17"/>
      <c r="K353" s="17"/>
      <c r="L353" s="17"/>
    </row>
    <row r="354" spans="7:12" x14ac:dyDescent="0.3">
      <c r="G354" s="17"/>
      <c r="H354" s="17"/>
      <c r="I354" s="17"/>
      <c r="J354" s="17"/>
      <c r="K354" s="17"/>
      <c r="L354" s="17"/>
    </row>
    <row r="355" spans="7:12" x14ac:dyDescent="0.3">
      <c r="G355" s="17"/>
      <c r="H355" s="17"/>
      <c r="I355" s="17"/>
      <c r="J355" s="17"/>
      <c r="K355" s="17"/>
      <c r="L355" s="17"/>
    </row>
    <row r="356" spans="7:12" x14ac:dyDescent="0.3">
      <c r="G356" s="17"/>
      <c r="H356" s="17"/>
      <c r="I356" s="17"/>
      <c r="J356" s="17"/>
      <c r="K356" s="17"/>
      <c r="L356" s="17"/>
    </row>
    <row r="357" spans="7:12" x14ac:dyDescent="0.3">
      <c r="G357" s="17"/>
      <c r="H357" s="17"/>
      <c r="I357" s="17"/>
      <c r="J357" s="17"/>
      <c r="K357" s="17"/>
      <c r="L357" s="17"/>
    </row>
    <row r="358" spans="7:12" x14ac:dyDescent="0.3">
      <c r="G358" s="17"/>
      <c r="H358" s="17"/>
      <c r="I358" s="17"/>
      <c r="J358" s="17"/>
      <c r="K358" s="17"/>
      <c r="L358" s="17"/>
    </row>
    <row r="359" spans="7:12" x14ac:dyDescent="0.3">
      <c r="G359" s="17"/>
      <c r="H359" s="17"/>
      <c r="I359" s="17"/>
      <c r="J359" s="17"/>
      <c r="K359" s="17"/>
      <c r="L359" s="17"/>
    </row>
    <row r="360" spans="7:12" x14ac:dyDescent="0.3">
      <c r="G360" s="17"/>
      <c r="H360" s="17"/>
      <c r="I360" s="17"/>
      <c r="J360" s="17"/>
      <c r="K360" s="17"/>
      <c r="L360" s="17"/>
    </row>
    <row r="361" spans="7:12" x14ac:dyDescent="0.3">
      <c r="G361" s="17"/>
      <c r="H361" s="17"/>
      <c r="I361" s="17"/>
      <c r="J361" s="17"/>
      <c r="K361" s="17"/>
      <c r="L361" s="17"/>
    </row>
    <row r="362" spans="7:12" x14ac:dyDescent="0.3">
      <c r="G362" s="17"/>
      <c r="H362" s="17"/>
      <c r="I362" s="17"/>
      <c r="J362" s="17"/>
      <c r="K362" s="17"/>
      <c r="L362" s="17"/>
    </row>
    <row r="363" spans="7:12" x14ac:dyDescent="0.3">
      <c r="G363" s="17"/>
      <c r="H363" s="17"/>
      <c r="I363" s="17"/>
      <c r="J363" s="17"/>
      <c r="K363" s="17"/>
      <c r="L363" s="17"/>
    </row>
    <row r="364" spans="7:12" x14ac:dyDescent="0.3">
      <c r="G364" s="17"/>
      <c r="H364" s="17"/>
      <c r="I364" s="17"/>
      <c r="J364" s="17"/>
      <c r="K364" s="17"/>
      <c r="L364" s="17"/>
    </row>
    <row r="365" spans="7:12" x14ac:dyDescent="0.3">
      <c r="G365" s="17"/>
      <c r="H365" s="17"/>
      <c r="I365" s="17"/>
      <c r="J365" s="17"/>
      <c r="K365" s="17"/>
      <c r="L365" s="17"/>
    </row>
    <row r="366" spans="7:12" x14ac:dyDescent="0.3">
      <c r="G366" s="17"/>
      <c r="H366" s="17"/>
      <c r="I366" s="17"/>
      <c r="J366" s="17"/>
      <c r="K366" s="17"/>
      <c r="L366" s="17"/>
    </row>
    <row r="367" spans="7:12" x14ac:dyDescent="0.3">
      <c r="G367" s="17"/>
      <c r="H367" s="17"/>
      <c r="I367" s="17"/>
      <c r="J367" s="17"/>
      <c r="K367" s="17"/>
      <c r="L367" s="17"/>
    </row>
    <row r="368" spans="7:12" x14ac:dyDescent="0.3">
      <c r="G368" s="17"/>
      <c r="H368" s="17"/>
      <c r="I368" s="17"/>
      <c r="J368" s="17"/>
      <c r="K368" s="17"/>
      <c r="L368" s="17"/>
    </row>
    <row r="369" spans="7:12" x14ac:dyDescent="0.3">
      <c r="G369" s="17"/>
      <c r="H369" s="17"/>
      <c r="I369" s="17"/>
      <c r="J369" s="17"/>
      <c r="K369" s="17"/>
      <c r="L369" s="17"/>
    </row>
    <row r="370" spans="7:12" x14ac:dyDescent="0.3">
      <c r="G370" s="17"/>
      <c r="H370" s="17"/>
      <c r="I370" s="17"/>
      <c r="J370" s="17"/>
      <c r="K370" s="17"/>
      <c r="L370" s="17"/>
    </row>
    <row r="371" spans="7:12" x14ac:dyDescent="0.3">
      <c r="G371" s="17"/>
      <c r="H371" s="17"/>
      <c r="I371" s="17"/>
      <c r="J371" s="17"/>
      <c r="K371" s="17"/>
      <c r="L371" s="17"/>
    </row>
    <row r="372" spans="7:12" x14ac:dyDescent="0.3">
      <c r="G372" s="17"/>
      <c r="H372" s="17"/>
      <c r="I372" s="17"/>
      <c r="J372" s="17"/>
      <c r="K372" s="17"/>
      <c r="L372" s="17"/>
    </row>
    <row r="373" spans="7:12" x14ac:dyDescent="0.3">
      <c r="G373" s="17"/>
      <c r="H373" s="17"/>
      <c r="I373" s="17"/>
      <c r="J373" s="17"/>
      <c r="K373" s="17"/>
      <c r="L373" s="17"/>
    </row>
    <row r="374" spans="7:12" x14ac:dyDescent="0.3">
      <c r="G374" s="17"/>
      <c r="H374" s="17"/>
      <c r="I374" s="17"/>
      <c r="J374" s="17"/>
      <c r="K374" s="17"/>
      <c r="L374" s="17"/>
    </row>
    <row r="375" spans="7:12" x14ac:dyDescent="0.3">
      <c r="G375" s="17"/>
      <c r="H375" s="17"/>
      <c r="I375" s="17"/>
      <c r="J375" s="17"/>
      <c r="K375" s="17"/>
      <c r="L375" s="17"/>
    </row>
    <row r="376" spans="7:12" x14ac:dyDescent="0.3">
      <c r="G376" s="17"/>
      <c r="H376" s="17"/>
      <c r="I376" s="17"/>
      <c r="J376" s="17"/>
      <c r="K376" s="17"/>
      <c r="L376" s="17"/>
    </row>
    <row r="377" spans="7:12" x14ac:dyDescent="0.3">
      <c r="G377" s="17"/>
      <c r="H377" s="17"/>
      <c r="I377" s="17"/>
      <c r="J377" s="17"/>
      <c r="K377" s="17"/>
      <c r="L377" s="17"/>
    </row>
    <row r="378" spans="7:12" x14ac:dyDescent="0.3">
      <c r="G378" s="17"/>
      <c r="H378" s="17"/>
      <c r="I378" s="17"/>
      <c r="J378" s="17"/>
      <c r="K378" s="17"/>
      <c r="L378" s="17"/>
    </row>
    <row r="379" spans="7:12" x14ac:dyDescent="0.3">
      <c r="G379" s="17"/>
      <c r="H379" s="17"/>
      <c r="I379" s="17"/>
      <c r="J379" s="17"/>
      <c r="K379" s="17"/>
      <c r="L379" s="17"/>
    </row>
    <row r="380" spans="7:12" x14ac:dyDescent="0.3">
      <c r="G380" s="17"/>
      <c r="H380" s="17"/>
      <c r="I380" s="17"/>
      <c r="J380" s="17"/>
      <c r="K380" s="17"/>
      <c r="L380" s="17"/>
    </row>
    <row r="381" spans="7:12" x14ac:dyDescent="0.3">
      <c r="G381" s="17"/>
      <c r="H381" s="17"/>
      <c r="I381" s="17"/>
      <c r="J381" s="17"/>
      <c r="K381" s="17"/>
      <c r="L381" s="17"/>
    </row>
    <row r="382" spans="7:12" x14ac:dyDescent="0.3">
      <c r="G382" s="17"/>
      <c r="H382" s="17"/>
      <c r="I382" s="17"/>
      <c r="J382" s="17"/>
      <c r="K382" s="17"/>
      <c r="L382" s="17"/>
    </row>
    <row r="383" spans="7:12" x14ac:dyDescent="0.3">
      <c r="G383" s="17"/>
      <c r="H383" s="17"/>
      <c r="I383" s="17"/>
      <c r="J383" s="17"/>
      <c r="K383" s="17"/>
      <c r="L383" s="17"/>
    </row>
    <row r="384" spans="7:12" x14ac:dyDescent="0.3">
      <c r="G384" s="17"/>
      <c r="H384" s="17"/>
      <c r="I384" s="17"/>
      <c r="J384" s="17"/>
      <c r="K384" s="17"/>
      <c r="L384" s="17"/>
    </row>
    <row r="385" spans="7:12" x14ac:dyDescent="0.3">
      <c r="G385" s="17"/>
      <c r="H385" s="17"/>
      <c r="I385" s="17"/>
      <c r="J385" s="17"/>
      <c r="K385" s="17"/>
      <c r="L385" s="17"/>
    </row>
    <row r="386" spans="7:12" x14ac:dyDescent="0.3">
      <c r="G386" s="17"/>
      <c r="H386" s="17"/>
      <c r="I386" s="17"/>
      <c r="J386" s="17"/>
      <c r="K386" s="17"/>
      <c r="L386" s="17"/>
    </row>
    <row r="387" spans="7:12" x14ac:dyDescent="0.3">
      <c r="G387" s="17"/>
      <c r="H387" s="17"/>
      <c r="I387" s="17"/>
      <c r="J387" s="17"/>
      <c r="K387" s="17"/>
      <c r="L387" s="17"/>
    </row>
    <row r="388" spans="7:12" x14ac:dyDescent="0.3">
      <c r="G388" s="17"/>
      <c r="H388" s="17"/>
      <c r="I388" s="17"/>
      <c r="J388" s="17"/>
      <c r="K388" s="17"/>
      <c r="L388" s="17"/>
    </row>
    <row r="389" spans="7:12" x14ac:dyDescent="0.3">
      <c r="G389" s="17"/>
      <c r="H389" s="17"/>
      <c r="I389" s="17"/>
      <c r="J389" s="17"/>
      <c r="K389" s="17"/>
      <c r="L389" s="17"/>
    </row>
    <row r="390" spans="7:12" x14ac:dyDescent="0.3">
      <c r="G390" s="17"/>
      <c r="H390" s="17"/>
      <c r="I390" s="17"/>
      <c r="J390" s="17"/>
      <c r="K390" s="17"/>
      <c r="L390" s="17"/>
    </row>
    <row r="391" spans="7:12" x14ac:dyDescent="0.3">
      <c r="G391" s="17"/>
      <c r="H391" s="17"/>
      <c r="I391" s="17"/>
      <c r="J391" s="17"/>
      <c r="K391" s="17"/>
      <c r="L391" s="17"/>
    </row>
    <row r="392" spans="7:12" x14ac:dyDescent="0.3">
      <c r="G392" s="17"/>
      <c r="H392" s="17"/>
      <c r="I392" s="17"/>
      <c r="J392" s="17"/>
      <c r="K392" s="17"/>
      <c r="L392" s="17"/>
    </row>
    <row r="393" spans="7:12" x14ac:dyDescent="0.3">
      <c r="G393" s="17"/>
      <c r="H393" s="17"/>
      <c r="I393" s="17"/>
      <c r="J393" s="17"/>
      <c r="K393" s="17"/>
      <c r="L393" s="17"/>
    </row>
    <row r="394" spans="7:12" x14ac:dyDescent="0.3">
      <c r="G394" s="17"/>
      <c r="H394" s="17"/>
      <c r="I394" s="17"/>
      <c r="J394" s="17"/>
      <c r="K394" s="17"/>
      <c r="L394" s="17"/>
    </row>
    <row r="395" spans="7:12" x14ac:dyDescent="0.3">
      <c r="G395" s="17"/>
      <c r="H395" s="17"/>
      <c r="I395" s="17"/>
      <c r="J395" s="17"/>
      <c r="K395" s="17"/>
      <c r="L395" s="17"/>
    </row>
    <row r="396" spans="7:12" x14ac:dyDescent="0.3">
      <c r="G396" s="17"/>
      <c r="H396" s="17"/>
      <c r="I396" s="17"/>
      <c r="J396" s="17"/>
      <c r="K396" s="17"/>
      <c r="L396" s="17"/>
    </row>
    <row r="397" spans="7:12" x14ac:dyDescent="0.3">
      <c r="G397" s="17"/>
      <c r="H397" s="17"/>
      <c r="I397" s="17"/>
      <c r="J397" s="17"/>
      <c r="K397" s="17"/>
      <c r="L397" s="17"/>
    </row>
    <row r="398" spans="7:12" x14ac:dyDescent="0.3">
      <c r="G398" s="17"/>
      <c r="H398" s="17"/>
      <c r="I398" s="17"/>
      <c r="J398" s="17"/>
      <c r="K398" s="17"/>
      <c r="L398" s="17"/>
    </row>
    <row r="399" spans="7:12" x14ac:dyDescent="0.3">
      <c r="G399" s="17"/>
      <c r="H399" s="17"/>
      <c r="I399" s="17"/>
      <c r="J399" s="17"/>
      <c r="K399" s="17"/>
      <c r="L399" s="17"/>
    </row>
    <row r="400" spans="7:12" x14ac:dyDescent="0.3">
      <c r="G400" s="17"/>
      <c r="H400" s="17"/>
      <c r="I400" s="17"/>
      <c r="J400" s="17"/>
      <c r="K400" s="17"/>
      <c r="L400" s="17"/>
    </row>
    <row r="401" spans="7:12" x14ac:dyDescent="0.3">
      <c r="G401" s="17"/>
      <c r="H401" s="17"/>
      <c r="I401" s="17"/>
      <c r="J401" s="17"/>
      <c r="K401" s="17"/>
      <c r="L401" s="17"/>
    </row>
    <row r="402" spans="7:12" x14ac:dyDescent="0.3">
      <c r="G402" s="17"/>
      <c r="H402" s="17"/>
      <c r="I402" s="17"/>
      <c r="J402" s="17"/>
      <c r="K402" s="17"/>
      <c r="L402" s="17"/>
    </row>
    <row r="403" spans="7:12" x14ac:dyDescent="0.3">
      <c r="G403" s="17"/>
      <c r="H403" s="17"/>
      <c r="I403" s="17"/>
      <c r="J403" s="17"/>
      <c r="K403" s="17"/>
      <c r="L403" s="17"/>
    </row>
    <row r="404" spans="7:12" x14ac:dyDescent="0.3">
      <c r="G404" s="17"/>
      <c r="H404" s="17"/>
      <c r="I404" s="17"/>
      <c r="J404" s="17"/>
      <c r="K404" s="17"/>
      <c r="L404" s="17"/>
    </row>
    <row r="405" spans="7:12" x14ac:dyDescent="0.3">
      <c r="G405" s="17"/>
      <c r="H405" s="17"/>
      <c r="I405" s="17"/>
      <c r="J405" s="17"/>
      <c r="K405" s="17"/>
      <c r="L405" s="17"/>
    </row>
    <row r="406" spans="7:12" x14ac:dyDescent="0.3">
      <c r="G406" s="17"/>
      <c r="H406" s="17"/>
      <c r="I406" s="17"/>
      <c r="J406" s="17"/>
      <c r="K406" s="17"/>
      <c r="L406" s="17"/>
    </row>
    <row r="407" spans="7:12" x14ac:dyDescent="0.3">
      <c r="G407" s="17"/>
      <c r="H407" s="17"/>
      <c r="I407" s="17"/>
      <c r="J407" s="17"/>
      <c r="K407" s="17"/>
      <c r="L407" s="17"/>
    </row>
    <row r="408" spans="7:12" x14ac:dyDescent="0.3">
      <c r="G408" s="17"/>
      <c r="H408" s="17"/>
      <c r="I408" s="17"/>
      <c r="J408" s="17"/>
      <c r="K408" s="17"/>
      <c r="L408" s="17"/>
    </row>
    <row r="409" spans="7:12" x14ac:dyDescent="0.3">
      <c r="G409" s="17"/>
      <c r="H409" s="17"/>
      <c r="I409" s="17"/>
      <c r="J409" s="17"/>
      <c r="K409" s="17"/>
      <c r="L409" s="17"/>
    </row>
    <row r="410" spans="7:12" x14ac:dyDescent="0.3">
      <c r="G410" s="17"/>
      <c r="H410" s="17"/>
      <c r="I410" s="17"/>
      <c r="J410" s="17"/>
      <c r="K410" s="17"/>
      <c r="L410" s="17"/>
    </row>
    <row r="411" spans="7:12" x14ac:dyDescent="0.3">
      <c r="G411" s="17"/>
      <c r="H411" s="17"/>
      <c r="I411" s="17"/>
      <c r="J411" s="17"/>
      <c r="K411" s="17"/>
      <c r="L411" s="17"/>
    </row>
    <row r="412" spans="7:12" x14ac:dyDescent="0.3">
      <c r="G412" s="17"/>
      <c r="H412" s="17"/>
      <c r="I412" s="17"/>
      <c r="J412" s="17"/>
      <c r="K412" s="17"/>
      <c r="L412" s="17"/>
    </row>
    <row r="413" spans="7:12" x14ac:dyDescent="0.3">
      <c r="G413" s="17"/>
      <c r="H413" s="17"/>
      <c r="I413" s="17"/>
      <c r="J413" s="17"/>
      <c r="K413" s="17"/>
      <c r="L413" s="17"/>
    </row>
    <row r="414" spans="7:12" x14ac:dyDescent="0.3">
      <c r="G414" s="17"/>
      <c r="H414" s="17"/>
      <c r="I414" s="17"/>
      <c r="J414" s="17"/>
      <c r="K414" s="17"/>
      <c r="L414" s="17"/>
    </row>
    <row r="415" spans="7:12" x14ac:dyDescent="0.3">
      <c r="G415" s="17"/>
      <c r="H415" s="17"/>
      <c r="I415" s="17"/>
      <c r="J415" s="17"/>
      <c r="K415" s="17"/>
      <c r="L415" s="17"/>
    </row>
    <row r="416" spans="7:12" x14ac:dyDescent="0.3">
      <c r="G416" s="17"/>
      <c r="H416" s="17"/>
      <c r="I416" s="17"/>
      <c r="J416" s="17"/>
      <c r="K416" s="17"/>
      <c r="L416" s="17"/>
    </row>
    <row r="417" spans="7:12" x14ac:dyDescent="0.3">
      <c r="G417" s="17"/>
      <c r="H417" s="17"/>
      <c r="I417" s="17"/>
      <c r="J417" s="17"/>
      <c r="K417" s="17"/>
      <c r="L417" s="17"/>
    </row>
    <row r="418" spans="7:12" x14ac:dyDescent="0.3">
      <c r="G418" s="17"/>
      <c r="H418" s="17"/>
      <c r="I418" s="17"/>
      <c r="J418" s="17"/>
      <c r="K418" s="17"/>
      <c r="L418" s="17"/>
    </row>
    <row r="419" spans="7:12" x14ac:dyDescent="0.3">
      <c r="G419" s="17"/>
      <c r="H419" s="17"/>
      <c r="I419" s="17"/>
      <c r="J419" s="17"/>
      <c r="K419" s="17"/>
      <c r="L419" s="17"/>
    </row>
    <row r="420" spans="7:12" x14ac:dyDescent="0.3">
      <c r="G420" s="17"/>
      <c r="H420" s="17"/>
      <c r="I420" s="17"/>
      <c r="J420" s="17"/>
      <c r="K420" s="17"/>
      <c r="L420" s="17"/>
    </row>
    <row r="421" spans="7:12" x14ac:dyDescent="0.3">
      <c r="G421" s="17"/>
      <c r="H421" s="17"/>
      <c r="I421" s="17"/>
      <c r="J421" s="17"/>
      <c r="K421" s="17"/>
      <c r="L421" s="17"/>
    </row>
    <row r="422" spans="7:12" x14ac:dyDescent="0.3">
      <c r="G422" s="17"/>
      <c r="H422" s="17"/>
      <c r="I422" s="17"/>
      <c r="J422" s="17"/>
      <c r="K422" s="17"/>
      <c r="L422" s="17"/>
    </row>
    <row r="423" spans="7:12" x14ac:dyDescent="0.3">
      <c r="G423" s="17"/>
      <c r="H423" s="17"/>
      <c r="I423" s="17"/>
      <c r="J423" s="17"/>
      <c r="K423" s="17"/>
      <c r="L423" s="17"/>
    </row>
    <row r="424" spans="7:12" x14ac:dyDescent="0.3">
      <c r="G424" s="17"/>
      <c r="H424" s="17"/>
      <c r="I424" s="17"/>
      <c r="J424" s="17"/>
      <c r="K424" s="17"/>
      <c r="L424" s="17"/>
    </row>
    <row r="425" spans="7:12" x14ac:dyDescent="0.3">
      <c r="G425" s="17"/>
      <c r="H425" s="17"/>
      <c r="I425" s="17"/>
      <c r="J425" s="17"/>
      <c r="K425" s="17"/>
      <c r="L425" s="17"/>
    </row>
    <row r="426" spans="7:12" x14ac:dyDescent="0.3">
      <c r="G426" s="17"/>
      <c r="H426" s="17"/>
      <c r="I426" s="17"/>
      <c r="J426" s="17"/>
      <c r="K426" s="17"/>
      <c r="L426" s="17"/>
    </row>
    <row r="427" spans="7:12" x14ac:dyDescent="0.3">
      <c r="G427" s="17"/>
      <c r="H427" s="17"/>
      <c r="I427" s="17"/>
      <c r="J427" s="17"/>
      <c r="K427" s="17"/>
      <c r="L427" s="17"/>
    </row>
    <row r="428" spans="7:12" x14ac:dyDescent="0.3">
      <c r="G428" s="17"/>
      <c r="H428" s="17"/>
      <c r="I428" s="17"/>
      <c r="J428" s="17"/>
      <c r="K428" s="17"/>
      <c r="L428" s="17"/>
    </row>
    <row r="429" spans="7:12" x14ac:dyDescent="0.3">
      <c r="G429" s="17"/>
      <c r="H429" s="17"/>
      <c r="I429" s="17"/>
      <c r="J429" s="17"/>
      <c r="K429" s="17"/>
      <c r="L429" s="17"/>
    </row>
    <row r="430" spans="7:12" x14ac:dyDescent="0.3">
      <c r="G430" s="17"/>
      <c r="H430" s="17"/>
      <c r="I430" s="17"/>
      <c r="J430" s="17"/>
      <c r="K430" s="17"/>
      <c r="L430" s="17"/>
    </row>
    <row r="431" spans="7:12" x14ac:dyDescent="0.3">
      <c r="G431" s="17"/>
      <c r="H431" s="17"/>
      <c r="I431" s="17"/>
      <c r="J431" s="17"/>
      <c r="K431" s="17"/>
      <c r="L431" s="17"/>
    </row>
    <row r="432" spans="7:12" x14ac:dyDescent="0.3">
      <c r="G432" s="17"/>
      <c r="H432" s="17"/>
      <c r="I432" s="17"/>
      <c r="J432" s="17"/>
      <c r="K432" s="17"/>
      <c r="L432" s="17"/>
    </row>
    <row r="433" spans="7:12" x14ac:dyDescent="0.3">
      <c r="G433" s="17"/>
      <c r="H433" s="17"/>
      <c r="I433" s="17"/>
      <c r="J433" s="17"/>
      <c r="K433" s="17"/>
      <c r="L433" s="17"/>
    </row>
    <row r="434" spans="7:12" x14ac:dyDescent="0.3">
      <c r="G434" s="17"/>
      <c r="H434" s="17"/>
      <c r="I434" s="17"/>
      <c r="J434" s="17"/>
      <c r="K434" s="17"/>
      <c r="L434" s="17"/>
    </row>
    <row r="435" spans="7:12" x14ac:dyDescent="0.3">
      <c r="G435" s="17"/>
      <c r="H435" s="17"/>
      <c r="I435" s="17"/>
      <c r="J435" s="17"/>
      <c r="K435" s="17"/>
      <c r="L435" s="17"/>
    </row>
    <row r="436" spans="7:12" x14ac:dyDescent="0.3">
      <c r="G436" s="17"/>
      <c r="H436" s="17"/>
      <c r="I436" s="17"/>
      <c r="J436" s="17"/>
      <c r="K436" s="17"/>
      <c r="L436" s="17"/>
    </row>
    <row r="437" spans="7:12" x14ac:dyDescent="0.3">
      <c r="G437" s="17"/>
      <c r="H437" s="17"/>
      <c r="I437" s="17"/>
      <c r="J437" s="17"/>
      <c r="K437" s="17"/>
      <c r="L437" s="17"/>
    </row>
    <row r="438" spans="7:12" x14ac:dyDescent="0.3">
      <c r="G438" s="17"/>
      <c r="H438" s="17"/>
      <c r="I438" s="17"/>
      <c r="J438" s="17"/>
      <c r="K438" s="17"/>
      <c r="L438" s="17"/>
    </row>
    <row r="439" spans="7:12" x14ac:dyDescent="0.3">
      <c r="G439" s="17"/>
      <c r="H439" s="17"/>
      <c r="I439" s="17"/>
      <c r="J439" s="17"/>
      <c r="K439" s="17"/>
      <c r="L439" s="17"/>
    </row>
    <row r="440" spans="7:12" x14ac:dyDescent="0.3">
      <c r="G440" s="17"/>
      <c r="H440" s="17"/>
      <c r="I440" s="17"/>
      <c r="J440" s="17"/>
      <c r="K440" s="17"/>
      <c r="L440" s="17"/>
    </row>
    <row r="441" spans="7:12" x14ac:dyDescent="0.3">
      <c r="G441" s="17"/>
      <c r="H441" s="17"/>
      <c r="I441" s="17"/>
      <c r="J441" s="17"/>
      <c r="K441" s="17"/>
      <c r="L441" s="17"/>
    </row>
    <row r="442" spans="7:12" x14ac:dyDescent="0.3">
      <c r="G442" s="17"/>
      <c r="H442" s="17"/>
      <c r="I442" s="17"/>
      <c r="J442" s="17"/>
      <c r="K442" s="17"/>
      <c r="L442" s="17"/>
    </row>
    <row r="443" spans="7:12" x14ac:dyDescent="0.3">
      <c r="G443" s="17"/>
      <c r="H443" s="17"/>
      <c r="I443" s="17"/>
      <c r="J443" s="17"/>
      <c r="K443" s="17"/>
      <c r="L443" s="17"/>
    </row>
    <row r="444" spans="7:12" x14ac:dyDescent="0.3">
      <c r="G444" s="17"/>
      <c r="H444" s="17"/>
      <c r="I444" s="17"/>
      <c r="J444" s="17"/>
      <c r="K444" s="17"/>
      <c r="L444" s="17"/>
    </row>
    <row r="445" spans="7:12" x14ac:dyDescent="0.3">
      <c r="G445" s="17"/>
      <c r="H445" s="17"/>
      <c r="I445" s="17"/>
      <c r="J445" s="17"/>
      <c r="K445" s="17"/>
      <c r="L445" s="17"/>
    </row>
    <row r="446" spans="7:12" x14ac:dyDescent="0.3">
      <c r="G446" s="17"/>
      <c r="H446" s="17"/>
      <c r="I446" s="17"/>
      <c r="J446" s="17"/>
      <c r="K446" s="17"/>
      <c r="L446" s="17"/>
    </row>
    <row r="447" spans="7:12" x14ac:dyDescent="0.3">
      <c r="G447" s="17"/>
      <c r="H447" s="17"/>
      <c r="I447" s="17"/>
      <c r="J447" s="17"/>
      <c r="K447" s="17"/>
      <c r="L447" s="17"/>
    </row>
    <row r="448" spans="7:12" x14ac:dyDescent="0.3">
      <c r="G448" s="17"/>
      <c r="H448" s="17"/>
      <c r="I448" s="17"/>
      <c r="J448" s="17"/>
      <c r="K448" s="17"/>
      <c r="L448" s="17"/>
    </row>
    <row r="449" spans="7:12" x14ac:dyDescent="0.3">
      <c r="G449" s="17"/>
      <c r="H449" s="17"/>
      <c r="I449" s="17"/>
      <c r="J449" s="17"/>
      <c r="K449" s="17"/>
      <c r="L449" s="17"/>
    </row>
    <row r="450" spans="7:12" x14ac:dyDescent="0.3">
      <c r="G450" s="17"/>
      <c r="H450" s="17"/>
      <c r="I450" s="17"/>
      <c r="J450" s="17"/>
      <c r="K450" s="17"/>
      <c r="L450" s="17"/>
    </row>
    <row r="451" spans="7:12" x14ac:dyDescent="0.3">
      <c r="G451" s="17"/>
      <c r="H451" s="17"/>
      <c r="I451" s="17"/>
      <c r="J451" s="17"/>
      <c r="K451" s="17"/>
      <c r="L451" s="17"/>
    </row>
    <row r="452" spans="7:12" x14ac:dyDescent="0.3">
      <c r="G452" s="17"/>
      <c r="H452" s="17"/>
      <c r="I452" s="17"/>
      <c r="J452" s="17"/>
      <c r="K452" s="17"/>
      <c r="L452" s="17"/>
    </row>
    <row r="453" spans="7:12" x14ac:dyDescent="0.3">
      <c r="G453" s="17"/>
      <c r="H453" s="17"/>
      <c r="I453" s="17"/>
      <c r="J453" s="17"/>
      <c r="K453" s="17"/>
      <c r="L453" s="17"/>
    </row>
    <row r="454" spans="7:12" x14ac:dyDescent="0.3">
      <c r="G454" s="17"/>
      <c r="H454" s="17"/>
      <c r="I454" s="17"/>
      <c r="J454" s="17"/>
      <c r="K454" s="17"/>
      <c r="L454" s="17"/>
    </row>
    <row r="455" spans="7:12" x14ac:dyDescent="0.3">
      <c r="G455" s="17"/>
      <c r="H455" s="17"/>
      <c r="I455" s="17"/>
      <c r="J455" s="17"/>
      <c r="K455" s="17"/>
      <c r="L455" s="17"/>
    </row>
    <row r="456" spans="7:12" x14ac:dyDescent="0.3">
      <c r="G456" s="17"/>
      <c r="H456" s="17"/>
      <c r="I456" s="17"/>
      <c r="J456" s="17"/>
      <c r="K456" s="17"/>
      <c r="L456" s="17"/>
    </row>
    <row r="457" spans="7:12" x14ac:dyDescent="0.3">
      <c r="G457" s="17"/>
      <c r="H457" s="17"/>
      <c r="I457" s="17"/>
      <c r="J457" s="17"/>
      <c r="K457" s="17"/>
      <c r="L457" s="17"/>
    </row>
    <row r="458" spans="7:12" x14ac:dyDescent="0.3">
      <c r="G458" s="17"/>
      <c r="H458" s="17"/>
      <c r="I458" s="17"/>
      <c r="J458" s="17"/>
      <c r="K458" s="17"/>
      <c r="L458" s="17"/>
    </row>
    <row r="459" spans="7:12" x14ac:dyDescent="0.3">
      <c r="G459" s="17"/>
      <c r="H459" s="17"/>
      <c r="I459" s="17"/>
      <c r="J459" s="17"/>
      <c r="K459" s="17"/>
      <c r="L459" s="17"/>
    </row>
    <row r="460" spans="7:12" x14ac:dyDescent="0.3">
      <c r="G460" s="17"/>
      <c r="H460" s="17"/>
      <c r="I460" s="17"/>
      <c r="J460" s="17"/>
      <c r="K460" s="17"/>
      <c r="L460" s="17"/>
    </row>
    <row r="461" spans="7:12" x14ac:dyDescent="0.3">
      <c r="G461" s="17"/>
      <c r="H461" s="17"/>
      <c r="I461" s="17"/>
      <c r="J461" s="17"/>
      <c r="K461" s="17"/>
      <c r="L461" s="17"/>
    </row>
    <row r="462" spans="7:12" x14ac:dyDescent="0.3">
      <c r="G462" s="17"/>
      <c r="H462" s="17"/>
      <c r="I462" s="17"/>
      <c r="J462" s="17"/>
      <c r="K462" s="17"/>
      <c r="L462" s="17"/>
    </row>
    <row r="463" spans="7:12" x14ac:dyDescent="0.3">
      <c r="G463" s="17"/>
      <c r="H463" s="17"/>
      <c r="I463" s="17"/>
      <c r="J463" s="17"/>
      <c r="K463" s="17"/>
      <c r="L463" s="17"/>
    </row>
    <row r="464" spans="7:12" x14ac:dyDescent="0.3">
      <c r="G464" s="17"/>
      <c r="H464" s="17"/>
      <c r="I464" s="17"/>
      <c r="J464" s="17"/>
      <c r="K464" s="17"/>
      <c r="L464" s="17"/>
    </row>
    <row r="465" spans="7:12" x14ac:dyDescent="0.3">
      <c r="G465" s="17"/>
      <c r="H465" s="17"/>
      <c r="I465" s="17"/>
      <c r="J465" s="17"/>
      <c r="K465" s="17"/>
      <c r="L465" s="17"/>
    </row>
    <row r="466" spans="7:12" x14ac:dyDescent="0.3">
      <c r="G466" s="17"/>
      <c r="H466" s="17"/>
      <c r="I466" s="17"/>
      <c r="J466" s="17"/>
      <c r="K466" s="17"/>
      <c r="L466" s="17"/>
    </row>
    <row r="467" spans="7:12" x14ac:dyDescent="0.3">
      <c r="G467" s="17"/>
      <c r="H467" s="17"/>
      <c r="I467" s="17"/>
      <c r="J467" s="17"/>
      <c r="K467" s="17"/>
      <c r="L467" s="17"/>
    </row>
    <row r="468" spans="7:12" x14ac:dyDescent="0.3">
      <c r="G468" s="17"/>
      <c r="H468" s="17"/>
      <c r="I468" s="17"/>
      <c r="J468" s="17"/>
      <c r="K468" s="17"/>
      <c r="L468" s="17"/>
    </row>
    <row r="469" spans="7:12" x14ac:dyDescent="0.3">
      <c r="G469" s="17"/>
      <c r="H469" s="17"/>
      <c r="I469" s="17"/>
      <c r="J469" s="17"/>
      <c r="K469" s="17"/>
      <c r="L469" s="17"/>
    </row>
    <row r="470" spans="7:12" x14ac:dyDescent="0.3">
      <c r="G470" s="17"/>
      <c r="H470" s="17"/>
      <c r="I470" s="17"/>
      <c r="J470" s="17"/>
      <c r="K470" s="17"/>
      <c r="L470" s="17"/>
    </row>
    <row r="471" spans="7:12" x14ac:dyDescent="0.3">
      <c r="G471" s="17"/>
      <c r="H471" s="17"/>
      <c r="I471" s="17"/>
      <c r="J471" s="17"/>
      <c r="K471" s="17"/>
      <c r="L471" s="17"/>
    </row>
    <row r="472" spans="7:12" x14ac:dyDescent="0.3">
      <c r="G472" s="17"/>
      <c r="H472" s="17"/>
      <c r="I472" s="17"/>
      <c r="J472" s="17"/>
      <c r="K472" s="17"/>
      <c r="L472" s="17"/>
    </row>
    <row r="473" spans="7:12" x14ac:dyDescent="0.3">
      <c r="G473" s="17"/>
      <c r="H473" s="17"/>
      <c r="I473" s="17"/>
      <c r="J473" s="17"/>
      <c r="K473" s="17"/>
      <c r="L473" s="17"/>
    </row>
    <row r="474" spans="7:12" x14ac:dyDescent="0.3">
      <c r="G474" s="17"/>
      <c r="H474" s="17"/>
      <c r="I474" s="17"/>
      <c r="J474" s="17"/>
      <c r="K474" s="17"/>
      <c r="L474" s="17"/>
    </row>
    <row r="475" spans="7:12" x14ac:dyDescent="0.3">
      <c r="G475" s="17"/>
      <c r="H475" s="17"/>
      <c r="I475" s="17"/>
      <c r="J475" s="17"/>
      <c r="K475" s="17"/>
      <c r="L475" s="17"/>
    </row>
    <row r="476" spans="7:12" x14ac:dyDescent="0.3">
      <c r="G476" s="17"/>
      <c r="H476" s="17"/>
      <c r="I476" s="17"/>
      <c r="J476" s="17"/>
      <c r="K476" s="17"/>
      <c r="L476" s="17"/>
    </row>
    <row r="477" spans="7:12" x14ac:dyDescent="0.3">
      <c r="G477" s="17"/>
      <c r="H477" s="17"/>
      <c r="I477" s="17"/>
      <c r="J477" s="17"/>
      <c r="K477" s="17"/>
      <c r="L477" s="17"/>
    </row>
    <row r="478" spans="7:12" x14ac:dyDescent="0.3">
      <c r="G478" s="17"/>
      <c r="H478" s="17"/>
      <c r="I478" s="17"/>
      <c r="J478" s="17"/>
      <c r="K478" s="17"/>
      <c r="L478" s="17"/>
    </row>
    <row r="479" spans="7:12" x14ac:dyDescent="0.3">
      <c r="G479" s="17"/>
      <c r="H479" s="17"/>
      <c r="I479" s="17"/>
      <c r="J479" s="17"/>
      <c r="K479" s="17"/>
      <c r="L479" s="17"/>
    </row>
    <row r="480" spans="7:12" x14ac:dyDescent="0.3">
      <c r="G480" s="17"/>
      <c r="H480" s="17"/>
      <c r="I480" s="17"/>
      <c r="J480" s="17"/>
      <c r="K480" s="17"/>
      <c r="L480" s="17"/>
    </row>
    <row r="481" spans="7:12" x14ac:dyDescent="0.3">
      <c r="G481" s="17"/>
      <c r="H481" s="17"/>
      <c r="I481" s="17"/>
      <c r="J481" s="17"/>
      <c r="K481" s="17"/>
      <c r="L481" s="17"/>
    </row>
    <row r="482" spans="7:12" x14ac:dyDescent="0.3">
      <c r="G482" s="17"/>
      <c r="H482" s="17"/>
      <c r="I482" s="17"/>
      <c r="J482" s="17"/>
      <c r="K482" s="17"/>
      <c r="L482" s="17"/>
    </row>
    <row r="483" spans="7:12" x14ac:dyDescent="0.3">
      <c r="G483" s="17"/>
      <c r="H483" s="17"/>
      <c r="I483" s="17"/>
      <c r="J483" s="17"/>
      <c r="K483" s="17"/>
      <c r="L483" s="17"/>
    </row>
    <row r="484" spans="7:12" x14ac:dyDescent="0.3">
      <c r="G484" s="17"/>
      <c r="H484" s="17"/>
      <c r="I484" s="17"/>
      <c r="J484" s="17"/>
      <c r="K484" s="17"/>
      <c r="L484" s="17"/>
    </row>
    <row r="485" spans="7:12" x14ac:dyDescent="0.3">
      <c r="G485" s="17"/>
      <c r="H485" s="17"/>
      <c r="I485" s="17"/>
      <c r="J485" s="17"/>
      <c r="K485" s="17"/>
      <c r="L485" s="17"/>
    </row>
    <row r="486" spans="7:12" x14ac:dyDescent="0.3">
      <c r="G486" s="17"/>
      <c r="H486" s="17"/>
      <c r="I486" s="17"/>
      <c r="J486" s="17"/>
      <c r="K486" s="17"/>
      <c r="L486" s="17"/>
    </row>
    <row r="487" spans="7:12" x14ac:dyDescent="0.3">
      <c r="G487" s="17"/>
      <c r="H487" s="17"/>
      <c r="I487" s="17"/>
      <c r="J487" s="17"/>
      <c r="K487" s="17"/>
      <c r="L487" s="17"/>
    </row>
    <row r="488" spans="7:12" x14ac:dyDescent="0.3">
      <c r="G488" s="17"/>
      <c r="H488" s="17"/>
      <c r="I488" s="17"/>
      <c r="J488" s="17"/>
      <c r="K488" s="17"/>
      <c r="L488" s="17"/>
    </row>
    <row r="489" spans="7:12" x14ac:dyDescent="0.3">
      <c r="G489" s="17"/>
      <c r="H489" s="17"/>
      <c r="I489" s="17"/>
      <c r="J489" s="17"/>
      <c r="K489" s="17"/>
      <c r="L489" s="17"/>
    </row>
    <row r="490" spans="7:12" x14ac:dyDescent="0.3">
      <c r="G490" s="17"/>
      <c r="H490" s="17"/>
      <c r="I490" s="17"/>
      <c r="J490" s="17"/>
      <c r="K490" s="17"/>
      <c r="L490" s="17"/>
    </row>
    <row r="491" spans="7:12" x14ac:dyDescent="0.3">
      <c r="G491" s="17"/>
      <c r="H491" s="17"/>
      <c r="I491" s="17"/>
      <c r="J491" s="17"/>
      <c r="K491" s="17"/>
      <c r="L491" s="17"/>
    </row>
    <row r="492" spans="7:12" x14ac:dyDescent="0.3">
      <c r="G492" s="17"/>
      <c r="H492" s="17"/>
      <c r="I492" s="17"/>
      <c r="J492" s="17"/>
      <c r="K492" s="17"/>
      <c r="L492" s="17"/>
    </row>
    <row r="493" spans="7:12" x14ac:dyDescent="0.3">
      <c r="G493" s="17"/>
      <c r="H493" s="17"/>
      <c r="I493" s="17"/>
      <c r="J493" s="17"/>
      <c r="K493" s="17"/>
      <c r="L493" s="17"/>
    </row>
    <row r="494" spans="7:12" x14ac:dyDescent="0.3">
      <c r="G494" s="17"/>
      <c r="H494" s="17"/>
      <c r="I494" s="17"/>
      <c r="J494" s="17"/>
      <c r="K494" s="17"/>
      <c r="L494" s="17"/>
    </row>
    <row r="495" spans="7:12" x14ac:dyDescent="0.3">
      <c r="G495" s="17"/>
      <c r="H495" s="17"/>
      <c r="I495" s="17"/>
      <c r="J495" s="17"/>
      <c r="K495" s="17"/>
      <c r="L495" s="17"/>
    </row>
    <row r="496" spans="7:12" x14ac:dyDescent="0.3">
      <c r="G496" s="17"/>
      <c r="H496" s="17"/>
      <c r="I496" s="17"/>
      <c r="J496" s="17"/>
      <c r="K496" s="17"/>
      <c r="L496" s="17"/>
    </row>
    <row r="497" spans="7:12" x14ac:dyDescent="0.3">
      <c r="G497" s="17"/>
      <c r="H497" s="17"/>
      <c r="I497" s="17"/>
      <c r="J497" s="17"/>
      <c r="K497" s="17"/>
      <c r="L497" s="17"/>
    </row>
    <row r="498" spans="7:12" x14ac:dyDescent="0.3">
      <c r="G498" s="17"/>
      <c r="H498" s="17"/>
      <c r="I498" s="17"/>
      <c r="J498" s="17"/>
      <c r="K498" s="17"/>
      <c r="L498" s="17"/>
    </row>
    <row r="499" spans="7:12" x14ac:dyDescent="0.3">
      <c r="G499" s="17"/>
      <c r="H499" s="17"/>
      <c r="I499" s="17"/>
      <c r="J499" s="17"/>
      <c r="K499" s="17"/>
      <c r="L499" s="17"/>
    </row>
    <row r="500" spans="7:12" x14ac:dyDescent="0.3">
      <c r="G500" s="17"/>
      <c r="H500" s="17"/>
      <c r="I500" s="17"/>
      <c r="J500" s="17"/>
      <c r="K500" s="17"/>
      <c r="L500" s="17"/>
    </row>
    <row r="501" spans="7:12" x14ac:dyDescent="0.3">
      <c r="G501" s="17"/>
      <c r="H501" s="17"/>
      <c r="I501" s="17"/>
      <c r="J501" s="17"/>
      <c r="K501" s="17"/>
      <c r="L501" s="17"/>
    </row>
    <row r="502" spans="7:12" x14ac:dyDescent="0.3">
      <c r="G502" s="17"/>
      <c r="H502" s="17"/>
      <c r="I502" s="17"/>
      <c r="J502" s="17"/>
      <c r="K502" s="17"/>
      <c r="L502" s="17"/>
    </row>
    <row r="503" spans="7:12" x14ac:dyDescent="0.3">
      <c r="G503" s="17"/>
      <c r="H503" s="17"/>
      <c r="I503" s="17"/>
      <c r="J503" s="17"/>
      <c r="K503" s="17"/>
      <c r="L503" s="17"/>
    </row>
    <row r="504" spans="7:12" x14ac:dyDescent="0.3">
      <c r="G504" s="17"/>
      <c r="H504" s="17"/>
      <c r="I504" s="17"/>
      <c r="J504" s="17"/>
      <c r="K504" s="17"/>
      <c r="L504" s="17"/>
    </row>
    <row r="505" spans="7:12" x14ac:dyDescent="0.3">
      <c r="G505" s="17"/>
      <c r="H505" s="17"/>
      <c r="I505" s="17"/>
      <c r="J505" s="17"/>
      <c r="K505" s="17"/>
      <c r="L505" s="17"/>
    </row>
    <row r="506" spans="7:12" x14ac:dyDescent="0.3">
      <c r="G506" s="17"/>
      <c r="H506" s="17"/>
      <c r="I506" s="17"/>
      <c r="J506" s="17"/>
      <c r="K506" s="17"/>
      <c r="L506" s="17"/>
    </row>
    <row r="507" spans="7:12" x14ac:dyDescent="0.3">
      <c r="G507" s="17"/>
      <c r="H507" s="17"/>
      <c r="I507" s="17"/>
      <c r="J507" s="17"/>
      <c r="K507" s="17"/>
      <c r="L507" s="17"/>
    </row>
    <row r="508" spans="7:12" x14ac:dyDescent="0.3">
      <c r="G508" s="17"/>
      <c r="H508" s="17"/>
      <c r="I508" s="17"/>
      <c r="J508" s="17"/>
      <c r="K508" s="17"/>
      <c r="L508" s="17"/>
    </row>
    <row r="509" spans="7:12" x14ac:dyDescent="0.3">
      <c r="G509" s="17"/>
      <c r="H509" s="17"/>
      <c r="I509" s="17"/>
      <c r="J509" s="17"/>
      <c r="K509" s="17"/>
      <c r="L509" s="17"/>
    </row>
    <row r="510" spans="7:12" x14ac:dyDescent="0.3">
      <c r="G510" s="17"/>
      <c r="H510" s="17"/>
      <c r="I510" s="17"/>
      <c r="J510" s="17"/>
      <c r="K510" s="17"/>
      <c r="L510" s="17"/>
    </row>
    <row r="511" spans="7:12" x14ac:dyDescent="0.3">
      <c r="G511" s="17"/>
      <c r="H511" s="17"/>
      <c r="I511" s="17"/>
      <c r="J511" s="17"/>
      <c r="K511" s="17"/>
      <c r="L511" s="17"/>
    </row>
    <row r="512" spans="7:12" x14ac:dyDescent="0.3">
      <c r="G512" s="17"/>
      <c r="H512" s="17"/>
      <c r="I512" s="17"/>
      <c r="J512" s="17"/>
      <c r="K512" s="17"/>
      <c r="L512" s="17"/>
    </row>
    <row r="513" spans="7:12" x14ac:dyDescent="0.3">
      <c r="G513" s="17"/>
      <c r="H513" s="17"/>
      <c r="I513" s="17"/>
      <c r="J513" s="17"/>
      <c r="K513" s="17"/>
      <c r="L513" s="17"/>
    </row>
    <row r="514" spans="7:12" x14ac:dyDescent="0.3">
      <c r="G514" s="17"/>
      <c r="H514" s="17"/>
      <c r="I514" s="17"/>
      <c r="J514" s="17"/>
      <c r="K514" s="17"/>
      <c r="L514" s="17"/>
    </row>
    <row r="515" spans="7:12" x14ac:dyDescent="0.3">
      <c r="G515" s="17"/>
      <c r="H515" s="17"/>
      <c r="I515" s="17"/>
      <c r="J515" s="17"/>
      <c r="K515" s="17"/>
      <c r="L515" s="17"/>
    </row>
    <row r="516" spans="7:12" x14ac:dyDescent="0.3">
      <c r="G516" s="17"/>
      <c r="H516" s="17"/>
      <c r="I516" s="17"/>
      <c r="J516" s="17"/>
      <c r="K516" s="17"/>
      <c r="L516" s="17"/>
    </row>
    <row r="517" spans="7:12" x14ac:dyDescent="0.3">
      <c r="G517" s="17"/>
      <c r="H517" s="17"/>
      <c r="I517" s="17"/>
      <c r="J517" s="17"/>
      <c r="K517" s="17"/>
      <c r="L517" s="17"/>
    </row>
    <row r="518" spans="7:12" x14ac:dyDescent="0.3">
      <c r="G518" s="17"/>
      <c r="H518" s="17"/>
      <c r="I518" s="17"/>
      <c r="J518" s="17"/>
      <c r="K518" s="17"/>
      <c r="L518" s="17"/>
    </row>
    <row r="519" spans="7:12" x14ac:dyDescent="0.3">
      <c r="G519" s="17"/>
      <c r="H519" s="17"/>
      <c r="I519" s="17"/>
      <c r="J519" s="17"/>
      <c r="K519" s="17"/>
      <c r="L519" s="17"/>
    </row>
    <row r="520" spans="7:12" x14ac:dyDescent="0.3">
      <c r="G520" s="17"/>
      <c r="H520" s="17"/>
      <c r="I520" s="17"/>
      <c r="J520" s="17"/>
      <c r="K520" s="17"/>
      <c r="L520" s="17"/>
    </row>
    <row r="521" spans="7:12" x14ac:dyDescent="0.3">
      <c r="G521" s="17"/>
      <c r="H521" s="17"/>
      <c r="I521" s="17"/>
      <c r="J521" s="17"/>
      <c r="K521" s="17"/>
      <c r="L521" s="17"/>
    </row>
    <row r="522" spans="7:12" x14ac:dyDescent="0.3">
      <c r="G522" s="17"/>
      <c r="H522" s="17"/>
      <c r="I522" s="17"/>
      <c r="J522" s="17"/>
      <c r="K522" s="17"/>
      <c r="L522" s="17"/>
    </row>
    <row r="523" spans="7:12" x14ac:dyDescent="0.3">
      <c r="G523" s="17"/>
      <c r="H523" s="17"/>
      <c r="I523" s="17"/>
      <c r="J523" s="17"/>
      <c r="K523" s="17"/>
      <c r="L523" s="17"/>
    </row>
    <row r="524" spans="7:12" x14ac:dyDescent="0.3">
      <c r="G524" s="17"/>
      <c r="H524" s="17"/>
      <c r="I524" s="17"/>
      <c r="J524" s="17"/>
      <c r="K524" s="17"/>
      <c r="L524" s="17"/>
    </row>
    <row r="525" spans="7:12" x14ac:dyDescent="0.3">
      <c r="G525" s="17"/>
      <c r="H525" s="17"/>
      <c r="I525" s="17"/>
      <c r="J525" s="17"/>
      <c r="K525" s="17"/>
      <c r="L525" s="17"/>
    </row>
    <row r="526" spans="7:12" x14ac:dyDescent="0.3">
      <c r="G526" s="17"/>
      <c r="H526" s="17"/>
      <c r="I526" s="17"/>
      <c r="J526" s="17"/>
      <c r="K526" s="17"/>
      <c r="L526" s="17"/>
    </row>
    <row r="527" spans="7:12" x14ac:dyDescent="0.3">
      <c r="G527" s="17"/>
      <c r="H527" s="17"/>
      <c r="I527" s="17"/>
      <c r="J527" s="17"/>
      <c r="K527" s="17"/>
      <c r="L527" s="17"/>
    </row>
    <row r="528" spans="7:12" x14ac:dyDescent="0.3">
      <c r="G528" s="17"/>
      <c r="H528" s="17"/>
      <c r="I528" s="17"/>
      <c r="J528" s="17"/>
      <c r="K528" s="17"/>
      <c r="L528" s="17"/>
    </row>
    <row r="529" spans="7:12" x14ac:dyDescent="0.3">
      <c r="G529" s="17"/>
      <c r="H529" s="17"/>
      <c r="I529" s="17"/>
      <c r="J529" s="17"/>
      <c r="K529" s="17"/>
      <c r="L529" s="17"/>
    </row>
    <row r="530" spans="7:12" x14ac:dyDescent="0.3">
      <c r="G530" s="17"/>
      <c r="H530" s="17"/>
      <c r="I530" s="17"/>
      <c r="J530" s="17"/>
      <c r="K530" s="17"/>
      <c r="L530" s="17"/>
    </row>
    <row r="531" spans="7:12" x14ac:dyDescent="0.3">
      <c r="G531" s="17"/>
      <c r="H531" s="17"/>
      <c r="I531" s="17"/>
      <c r="J531" s="17"/>
      <c r="K531" s="17"/>
      <c r="L531" s="17"/>
    </row>
    <row r="532" spans="7:12" x14ac:dyDescent="0.3">
      <c r="G532" s="17"/>
      <c r="H532" s="17"/>
      <c r="I532" s="17"/>
      <c r="J532" s="17"/>
      <c r="K532" s="17"/>
      <c r="L532" s="17"/>
    </row>
    <row r="533" spans="7:12" x14ac:dyDescent="0.3">
      <c r="G533" s="17"/>
      <c r="H533" s="17"/>
      <c r="I533" s="17"/>
      <c r="J533" s="17"/>
      <c r="K533" s="17"/>
      <c r="L533" s="17"/>
    </row>
    <row r="534" spans="7:12" x14ac:dyDescent="0.3">
      <c r="G534" s="17"/>
      <c r="H534" s="17"/>
      <c r="I534" s="17"/>
      <c r="J534" s="17"/>
      <c r="K534" s="17"/>
      <c r="L534" s="17"/>
    </row>
    <row r="535" spans="7:12" x14ac:dyDescent="0.3">
      <c r="G535" s="17"/>
      <c r="H535" s="17"/>
      <c r="I535" s="17"/>
      <c r="J535" s="17"/>
      <c r="K535" s="17"/>
      <c r="L535" s="17"/>
    </row>
    <row r="536" spans="7:12" x14ac:dyDescent="0.3">
      <c r="G536" s="17"/>
      <c r="H536" s="17"/>
      <c r="I536" s="17"/>
      <c r="J536" s="17"/>
      <c r="K536" s="17"/>
      <c r="L536" s="17"/>
    </row>
    <row r="537" spans="7:12" x14ac:dyDescent="0.3">
      <c r="G537" s="17"/>
      <c r="H537" s="17"/>
      <c r="I537" s="17"/>
      <c r="J537" s="17"/>
      <c r="K537" s="17"/>
      <c r="L537" s="17"/>
    </row>
    <row r="538" spans="7:12" x14ac:dyDescent="0.3">
      <c r="G538" s="17"/>
      <c r="H538" s="17"/>
      <c r="I538" s="17"/>
      <c r="J538" s="17"/>
      <c r="K538" s="17"/>
      <c r="L538" s="17"/>
    </row>
    <row r="539" spans="7:12" x14ac:dyDescent="0.3">
      <c r="G539" s="17"/>
      <c r="H539" s="17"/>
      <c r="I539" s="17"/>
      <c r="J539" s="17"/>
      <c r="K539" s="17"/>
      <c r="L539" s="17"/>
    </row>
    <row r="540" spans="7:12" x14ac:dyDescent="0.3">
      <c r="G540" s="17"/>
      <c r="H540" s="17"/>
      <c r="I540" s="17"/>
      <c r="J540" s="17"/>
      <c r="K540" s="17"/>
      <c r="L540" s="17"/>
    </row>
    <row r="541" spans="7:12" x14ac:dyDescent="0.3">
      <c r="G541" s="17"/>
      <c r="H541" s="17"/>
      <c r="I541" s="17"/>
      <c r="J541" s="17"/>
      <c r="K541" s="17"/>
      <c r="L541" s="17"/>
    </row>
    <row r="542" spans="7:12" x14ac:dyDescent="0.3">
      <c r="G542" s="17"/>
      <c r="H542" s="17"/>
      <c r="I542" s="17"/>
      <c r="J542" s="17"/>
      <c r="K542" s="17"/>
      <c r="L542" s="17"/>
    </row>
    <row r="543" spans="7:12" x14ac:dyDescent="0.3">
      <c r="G543" s="17"/>
      <c r="H543" s="17"/>
      <c r="I543" s="17"/>
      <c r="J543" s="17"/>
      <c r="K543" s="17"/>
      <c r="L543" s="17"/>
    </row>
    <row r="544" spans="7:12" x14ac:dyDescent="0.3">
      <c r="G544" s="17"/>
      <c r="H544" s="17"/>
      <c r="I544" s="17"/>
      <c r="J544" s="17"/>
      <c r="K544" s="17"/>
      <c r="L544" s="17"/>
    </row>
    <row r="545" spans="7:12" x14ac:dyDescent="0.3">
      <c r="G545" s="17"/>
      <c r="H545" s="17"/>
      <c r="I545" s="17"/>
      <c r="J545" s="17"/>
      <c r="K545" s="17"/>
      <c r="L545" s="17"/>
    </row>
    <row r="546" spans="7:12" x14ac:dyDescent="0.3">
      <c r="G546" s="17"/>
      <c r="H546" s="17"/>
      <c r="I546" s="17"/>
      <c r="J546" s="17"/>
      <c r="K546" s="17"/>
      <c r="L546" s="17"/>
    </row>
    <row r="547" spans="7:12" x14ac:dyDescent="0.3">
      <c r="G547" s="17"/>
      <c r="H547" s="17"/>
      <c r="I547" s="17"/>
      <c r="J547" s="17"/>
      <c r="K547" s="17"/>
      <c r="L547" s="17"/>
    </row>
    <row r="548" spans="7:12" x14ac:dyDescent="0.3">
      <c r="G548" s="17"/>
      <c r="H548" s="17"/>
      <c r="I548" s="17"/>
      <c r="J548" s="17"/>
      <c r="K548" s="17"/>
      <c r="L548" s="17"/>
    </row>
    <row r="549" spans="7:12" x14ac:dyDescent="0.3">
      <c r="G549" s="17"/>
      <c r="H549" s="17"/>
      <c r="I549" s="17"/>
      <c r="J549" s="17"/>
      <c r="K549" s="17"/>
      <c r="L549" s="17"/>
    </row>
    <row r="550" spans="7:12" x14ac:dyDescent="0.3">
      <c r="G550" s="17"/>
      <c r="H550" s="17"/>
      <c r="I550" s="17"/>
      <c r="J550" s="17"/>
      <c r="K550" s="17"/>
      <c r="L550" s="17"/>
    </row>
    <row r="551" spans="7:12" x14ac:dyDescent="0.3">
      <c r="G551" s="17"/>
      <c r="H551" s="17"/>
      <c r="I551" s="17"/>
      <c r="J551" s="17"/>
      <c r="K551" s="17"/>
      <c r="L551" s="17"/>
    </row>
    <row r="552" spans="7:12" x14ac:dyDescent="0.3">
      <c r="G552" s="17"/>
      <c r="H552" s="17"/>
      <c r="I552" s="17"/>
      <c r="J552" s="17"/>
      <c r="K552" s="17"/>
      <c r="L552" s="17"/>
    </row>
    <row r="553" spans="7:12" x14ac:dyDescent="0.3">
      <c r="G553" s="17"/>
      <c r="H553" s="17"/>
      <c r="I553" s="17"/>
      <c r="J553" s="17"/>
      <c r="K553" s="17"/>
      <c r="L553" s="17"/>
    </row>
    <row r="554" spans="7:12" x14ac:dyDescent="0.3">
      <c r="G554" s="17"/>
      <c r="H554" s="17"/>
      <c r="I554" s="17"/>
      <c r="J554" s="17"/>
      <c r="K554" s="17"/>
      <c r="L554" s="17"/>
    </row>
    <row r="555" spans="7:12" x14ac:dyDescent="0.3">
      <c r="G555" s="17"/>
      <c r="H555" s="17"/>
      <c r="I555" s="17"/>
      <c r="J555" s="17"/>
      <c r="K555" s="17"/>
      <c r="L555" s="17"/>
    </row>
    <row r="556" spans="7:12" x14ac:dyDescent="0.3">
      <c r="G556" s="17"/>
      <c r="H556" s="17"/>
      <c r="I556" s="17"/>
      <c r="J556" s="17"/>
      <c r="K556" s="17"/>
      <c r="L556" s="17"/>
    </row>
    <row r="557" spans="7:12" x14ac:dyDescent="0.3">
      <c r="G557" s="17"/>
      <c r="H557" s="17"/>
      <c r="I557" s="17"/>
      <c r="J557" s="17"/>
      <c r="K557" s="17"/>
      <c r="L557" s="17"/>
    </row>
    <row r="558" spans="7:12" x14ac:dyDescent="0.3">
      <c r="G558" s="17"/>
      <c r="H558" s="17"/>
      <c r="I558" s="17"/>
      <c r="J558" s="17"/>
      <c r="K558" s="17"/>
      <c r="L558" s="17"/>
    </row>
    <row r="559" spans="7:12" x14ac:dyDescent="0.3">
      <c r="G559" s="17"/>
      <c r="H559" s="17"/>
      <c r="I559" s="17"/>
      <c r="J559" s="17"/>
      <c r="K559" s="17"/>
      <c r="L559" s="17"/>
    </row>
    <row r="560" spans="7:12" x14ac:dyDescent="0.3">
      <c r="G560" s="17"/>
      <c r="H560" s="17"/>
      <c r="I560" s="17"/>
      <c r="J560" s="17"/>
      <c r="K560" s="17"/>
      <c r="L560" s="17"/>
    </row>
    <row r="561" spans="7:12" x14ac:dyDescent="0.3">
      <c r="G561" s="17"/>
      <c r="H561" s="17"/>
      <c r="I561" s="17"/>
      <c r="J561" s="17"/>
      <c r="K561" s="17"/>
      <c r="L561" s="17"/>
    </row>
    <row r="562" spans="7:12" x14ac:dyDescent="0.3">
      <c r="G562" s="17"/>
      <c r="H562" s="17"/>
      <c r="I562" s="17"/>
      <c r="J562" s="17"/>
      <c r="K562" s="17"/>
      <c r="L562" s="17"/>
    </row>
    <row r="563" spans="7:12" x14ac:dyDescent="0.3">
      <c r="G563" s="17"/>
      <c r="H563" s="17"/>
      <c r="I563" s="17"/>
      <c r="J563" s="17"/>
      <c r="K563" s="17"/>
      <c r="L563" s="17"/>
    </row>
    <row r="564" spans="7:12" x14ac:dyDescent="0.3">
      <c r="G564" s="17"/>
      <c r="H564" s="17"/>
      <c r="I564" s="17"/>
      <c r="J564" s="17"/>
      <c r="K564" s="17"/>
      <c r="L564" s="17"/>
    </row>
    <row r="565" spans="7:12" x14ac:dyDescent="0.3">
      <c r="G565" s="17"/>
      <c r="H565" s="17"/>
      <c r="I565" s="17"/>
      <c r="J565" s="17"/>
      <c r="K565" s="17"/>
      <c r="L565" s="17"/>
    </row>
    <row r="566" spans="7:12" x14ac:dyDescent="0.3">
      <c r="G566" s="17"/>
      <c r="H566" s="17"/>
      <c r="I566" s="17"/>
      <c r="J566" s="17"/>
      <c r="K566" s="17"/>
      <c r="L566" s="17"/>
    </row>
    <row r="567" spans="7:12" x14ac:dyDescent="0.3">
      <c r="G567" s="17"/>
      <c r="H567" s="17"/>
      <c r="I567" s="17"/>
      <c r="J567" s="17"/>
      <c r="K567" s="17"/>
      <c r="L567" s="17"/>
    </row>
    <row r="568" spans="7:12" x14ac:dyDescent="0.3">
      <c r="G568" s="17"/>
      <c r="H568" s="17"/>
      <c r="I568" s="17"/>
      <c r="J568" s="17"/>
      <c r="K568" s="17"/>
      <c r="L568" s="17"/>
    </row>
    <row r="569" spans="7:12" x14ac:dyDescent="0.3">
      <c r="G569" s="17"/>
      <c r="H569" s="17"/>
      <c r="I569" s="17"/>
      <c r="J569" s="17"/>
      <c r="K569" s="17"/>
      <c r="L569" s="17"/>
    </row>
    <row r="570" spans="7:12" x14ac:dyDescent="0.3">
      <c r="G570" s="17"/>
      <c r="H570" s="17"/>
      <c r="I570" s="17"/>
      <c r="J570" s="17"/>
      <c r="K570" s="17"/>
      <c r="L570" s="17"/>
    </row>
    <row r="571" spans="7:12" x14ac:dyDescent="0.3">
      <c r="G571" s="17"/>
      <c r="H571" s="17"/>
      <c r="I571" s="17"/>
      <c r="J571" s="17"/>
      <c r="K571" s="17"/>
      <c r="L571" s="17"/>
    </row>
    <row r="572" spans="7:12" x14ac:dyDescent="0.3">
      <c r="G572" s="17"/>
      <c r="H572" s="17"/>
      <c r="I572" s="17"/>
      <c r="J572" s="17"/>
      <c r="K572" s="17"/>
      <c r="L572" s="17"/>
    </row>
    <row r="573" spans="7:12" x14ac:dyDescent="0.3">
      <c r="G573" s="17"/>
      <c r="H573" s="17"/>
      <c r="I573" s="17"/>
      <c r="J573" s="17"/>
      <c r="K573" s="17"/>
      <c r="L573" s="17"/>
    </row>
    <row r="574" spans="7:12" x14ac:dyDescent="0.3">
      <c r="G574" s="17"/>
      <c r="H574" s="17"/>
      <c r="I574" s="17"/>
      <c r="J574" s="17"/>
      <c r="K574" s="17"/>
      <c r="L574" s="17"/>
    </row>
    <row r="575" spans="7:12" x14ac:dyDescent="0.3">
      <c r="G575" s="17"/>
      <c r="H575" s="17"/>
      <c r="I575" s="17"/>
      <c r="J575" s="17"/>
      <c r="K575" s="17"/>
      <c r="L575" s="17"/>
    </row>
    <row r="576" spans="7:12" x14ac:dyDescent="0.3">
      <c r="G576" s="17"/>
      <c r="H576" s="17"/>
      <c r="I576" s="17"/>
      <c r="J576" s="17"/>
      <c r="K576" s="17"/>
      <c r="L576" s="17"/>
    </row>
    <row r="577" spans="7:12" x14ac:dyDescent="0.3">
      <c r="G577" s="17"/>
      <c r="H577" s="17"/>
      <c r="I577" s="17"/>
      <c r="J577" s="17"/>
      <c r="K577" s="17"/>
      <c r="L577" s="17"/>
    </row>
    <row r="578" spans="7:12" x14ac:dyDescent="0.3">
      <c r="G578" s="17"/>
      <c r="H578" s="17"/>
      <c r="I578" s="17"/>
      <c r="J578" s="17"/>
      <c r="K578" s="17"/>
      <c r="L578" s="17"/>
    </row>
    <row r="579" spans="7:12" x14ac:dyDescent="0.3">
      <c r="G579" s="17"/>
      <c r="H579" s="17"/>
      <c r="I579" s="17"/>
      <c r="J579" s="17"/>
      <c r="K579" s="17"/>
      <c r="L579" s="17"/>
    </row>
    <row r="580" spans="7:12" x14ac:dyDescent="0.3">
      <c r="G580" s="17"/>
      <c r="H580" s="17"/>
      <c r="I580" s="17"/>
      <c r="J580" s="17"/>
      <c r="K580" s="17"/>
      <c r="L580" s="17"/>
    </row>
    <row r="581" spans="7:12" x14ac:dyDescent="0.3">
      <c r="G581" s="17"/>
      <c r="H581" s="17"/>
      <c r="I581" s="17"/>
      <c r="J581" s="17"/>
      <c r="K581" s="17"/>
      <c r="L581" s="17"/>
    </row>
    <row r="582" spans="7:12" x14ac:dyDescent="0.3">
      <c r="G582" s="17"/>
      <c r="H582" s="17"/>
      <c r="I582" s="17"/>
      <c r="J582" s="17"/>
      <c r="K582" s="17"/>
      <c r="L582" s="17"/>
    </row>
    <row r="583" spans="7:12" x14ac:dyDescent="0.3">
      <c r="G583" s="17"/>
      <c r="H583" s="17"/>
      <c r="I583" s="17"/>
      <c r="J583" s="17"/>
      <c r="K583" s="17"/>
      <c r="L583" s="17"/>
    </row>
    <row r="584" spans="7:12" x14ac:dyDescent="0.3">
      <c r="G584" s="17"/>
      <c r="H584" s="17"/>
      <c r="I584" s="17"/>
      <c r="J584" s="17"/>
      <c r="K584" s="17"/>
      <c r="L584" s="17"/>
    </row>
    <row r="585" spans="7:12" x14ac:dyDescent="0.3">
      <c r="G585" s="17"/>
      <c r="H585" s="17"/>
      <c r="I585" s="17"/>
      <c r="J585" s="17"/>
      <c r="K585" s="17"/>
      <c r="L585" s="17"/>
    </row>
    <row r="586" spans="7:12" x14ac:dyDescent="0.3">
      <c r="G586" s="17"/>
      <c r="H586" s="17"/>
      <c r="I586" s="17"/>
      <c r="J586" s="17"/>
      <c r="K586" s="17"/>
      <c r="L586" s="17"/>
    </row>
    <row r="587" spans="7:12" x14ac:dyDescent="0.3">
      <c r="G587" s="17"/>
      <c r="H587" s="17"/>
      <c r="I587" s="17"/>
      <c r="J587" s="17"/>
      <c r="K587" s="17"/>
      <c r="L587" s="17"/>
    </row>
    <row r="588" spans="7:12" x14ac:dyDescent="0.3">
      <c r="G588" s="17"/>
      <c r="H588" s="17"/>
      <c r="I588" s="17"/>
      <c r="J588" s="17"/>
      <c r="K588" s="17"/>
      <c r="L588" s="17"/>
    </row>
    <row r="589" spans="7:12" x14ac:dyDescent="0.3">
      <c r="G589" s="17"/>
      <c r="H589" s="17"/>
      <c r="I589" s="17"/>
      <c r="J589" s="17"/>
      <c r="K589" s="17"/>
      <c r="L589" s="17"/>
    </row>
    <row r="590" spans="7:12" x14ac:dyDescent="0.3">
      <c r="G590" s="17"/>
      <c r="H590" s="17"/>
      <c r="I590" s="17"/>
      <c r="J590" s="17"/>
      <c r="K590" s="17"/>
      <c r="L590" s="17"/>
    </row>
    <row r="591" spans="7:12" x14ac:dyDescent="0.3">
      <c r="G591" s="17"/>
      <c r="H591" s="17"/>
      <c r="I591" s="17"/>
      <c r="J591" s="17"/>
      <c r="K591" s="17"/>
      <c r="L591" s="17"/>
    </row>
    <row r="592" spans="7:12" x14ac:dyDescent="0.3">
      <c r="G592" s="17"/>
      <c r="H592" s="17"/>
      <c r="I592" s="17"/>
      <c r="J592" s="17"/>
      <c r="K592" s="17"/>
      <c r="L592" s="17"/>
    </row>
    <row r="593" spans="7:12" x14ac:dyDescent="0.3">
      <c r="G593" s="17"/>
      <c r="H593" s="17"/>
      <c r="I593" s="17"/>
      <c r="J593" s="17"/>
      <c r="K593" s="17"/>
      <c r="L593" s="17"/>
    </row>
    <row r="594" spans="7:12" x14ac:dyDescent="0.3">
      <c r="G594" s="17"/>
      <c r="H594" s="17"/>
      <c r="I594" s="17"/>
      <c r="J594" s="17"/>
      <c r="K594" s="17"/>
      <c r="L594" s="17"/>
    </row>
    <row r="595" spans="7:12" x14ac:dyDescent="0.3">
      <c r="G595" s="17"/>
      <c r="H595" s="17"/>
      <c r="I595" s="17"/>
      <c r="J595" s="17"/>
      <c r="K595" s="17"/>
      <c r="L595" s="17"/>
    </row>
    <row r="596" spans="7:12" x14ac:dyDescent="0.3">
      <c r="G596" s="17"/>
      <c r="H596" s="17"/>
      <c r="I596" s="17"/>
      <c r="J596" s="17"/>
      <c r="K596" s="17"/>
      <c r="L596" s="17"/>
    </row>
    <row r="597" spans="7:12" x14ac:dyDescent="0.3">
      <c r="G597" s="17"/>
      <c r="H597" s="17"/>
      <c r="I597" s="17"/>
      <c r="J597" s="17"/>
      <c r="K597" s="17"/>
      <c r="L597" s="17"/>
    </row>
    <row r="598" spans="7:12" x14ac:dyDescent="0.3">
      <c r="G598" s="17"/>
      <c r="H598" s="17"/>
      <c r="I598" s="17"/>
      <c r="J598" s="17"/>
      <c r="K598" s="17"/>
      <c r="L598" s="17"/>
    </row>
    <row r="599" spans="7:12" x14ac:dyDescent="0.3">
      <c r="G599" s="17"/>
      <c r="H599" s="17"/>
      <c r="I599" s="17"/>
      <c r="J599" s="17"/>
      <c r="K599" s="17"/>
      <c r="L599" s="17"/>
    </row>
    <row r="600" spans="7:12" x14ac:dyDescent="0.3">
      <c r="G600" s="17"/>
      <c r="H600" s="17"/>
      <c r="I600" s="17"/>
      <c r="J600" s="17"/>
      <c r="K600" s="17"/>
      <c r="L600" s="17"/>
    </row>
    <row r="601" spans="7:12" x14ac:dyDescent="0.3">
      <c r="G601" s="17"/>
      <c r="H601" s="17"/>
      <c r="I601" s="17"/>
      <c r="J601" s="17"/>
      <c r="K601" s="17"/>
      <c r="L601" s="17"/>
    </row>
    <row r="602" spans="7:12" x14ac:dyDescent="0.3">
      <c r="G602" s="17"/>
      <c r="H602" s="17"/>
      <c r="I602" s="17"/>
      <c r="J602" s="17"/>
      <c r="K602" s="17"/>
      <c r="L602" s="17"/>
    </row>
    <row r="603" spans="7:12" x14ac:dyDescent="0.3">
      <c r="G603" s="17"/>
      <c r="H603" s="17"/>
      <c r="I603" s="17"/>
      <c r="J603" s="17"/>
      <c r="K603" s="17"/>
      <c r="L603" s="17"/>
    </row>
    <row r="604" spans="7:12" x14ac:dyDescent="0.3">
      <c r="G604" s="17"/>
      <c r="H604" s="17"/>
      <c r="I604" s="17"/>
      <c r="J604" s="17"/>
      <c r="K604" s="17"/>
      <c r="L604" s="17"/>
    </row>
    <row r="605" spans="7:12" x14ac:dyDescent="0.3">
      <c r="G605" s="17"/>
      <c r="H605" s="17"/>
      <c r="I605" s="17"/>
      <c r="J605" s="17"/>
      <c r="K605" s="17"/>
      <c r="L605" s="17"/>
    </row>
    <row r="606" spans="7:12" x14ac:dyDescent="0.3">
      <c r="G606" s="17"/>
      <c r="H606" s="17"/>
      <c r="I606" s="17"/>
      <c r="J606" s="17"/>
      <c r="K606" s="17"/>
      <c r="L606" s="17"/>
    </row>
    <row r="607" spans="7:12" x14ac:dyDescent="0.3">
      <c r="G607" s="17"/>
      <c r="H607" s="17"/>
      <c r="I607" s="17"/>
      <c r="J607" s="17"/>
      <c r="K607" s="17"/>
      <c r="L607" s="17"/>
    </row>
    <row r="608" spans="7:12" x14ac:dyDescent="0.3">
      <c r="G608" s="17"/>
      <c r="H608" s="17"/>
      <c r="I608" s="17"/>
      <c r="J608" s="17"/>
      <c r="K608" s="17"/>
      <c r="L608" s="17"/>
    </row>
    <row r="609" spans="7:12" x14ac:dyDescent="0.3">
      <c r="G609" s="17"/>
      <c r="H609" s="17"/>
      <c r="I609" s="17"/>
      <c r="J609" s="17"/>
      <c r="K609" s="17"/>
      <c r="L609" s="17"/>
    </row>
    <row r="610" spans="7:12" x14ac:dyDescent="0.3">
      <c r="G610" s="17"/>
      <c r="H610" s="17"/>
      <c r="I610" s="17"/>
      <c r="J610" s="17"/>
      <c r="K610" s="17"/>
      <c r="L610" s="17"/>
    </row>
    <row r="611" spans="7:12" x14ac:dyDescent="0.3">
      <c r="G611" s="17"/>
      <c r="H611" s="17"/>
      <c r="I611" s="17"/>
      <c r="J611" s="17"/>
      <c r="K611" s="17"/>
      <c r="L611" s="17"/>
    </row>
    <row r="612" spans="7:12" x14ac:dyDescent="0.3">
      <c r="G612" s="17"/>
      <c r="H612" s="17"/>
      <c r="I612" s="17"/>
      <c r="J612" s="17"/>
      <c r="K612" s="17"/>
      <c r="L612" s="17"/>
    </row>
    <row r="613" spans="7:12" x14ac:dyDescent="0.3">
      <c r="G613" s="17"/>
      <c r="H613" s="17"/>
      <c r="I613" s="17"/>
      <c r="J613" s="17"/>
      <c r="K613" s="17"/>
      <c r="L613" s="17"/>
    </row>
    <row r="614" spans="7:12" x14ac:dyDescent="0.3">
      <c r="G614" s="17"/>
      <c r="H614" s="17"/>
      <c r="I614" s="17"/>
      <c r="J614" s="17"/>
      <c r="K614" s="17"/>
      <c r="L614" s="17"/>
    </row>
    <row r="615" spans="7:12" x14ac:dyDescent="0.3">
      <c r="G615" s="17"/>
      <c r="H615" s="17"/>
      <c r="I615" s="17"/>
      <c r="J615" s="17"/>
      <c r="K615" s="17"/>
      <c r="L615" s="17"/>
    </row>
    <row r="616" spans="7:12" x14ac:dyDescent="0.3">
      <c r="G616" s="17"/>
      <c r="H616" s="17"/>
      <c r="I616" s="17"/>
      <c r="J616" s="17"/>
      <c r="K616" s="17"/>
      <c r="L616" s="17"/>
    </row>
    <row r="617" spans="7:12" x14ac:dyDescent="0.3">
      <c r="G617" s="17"/>
      <c r="H617" s="17"/>
      <c r="I617" s="17"/>
      <c r="J617" s="17"/>
      <c r="K617" s="17"/>
      <c r="L617" s="17"/>
    </row>
    <row r="618" spans="7:12" x14ac:dyDescent="0.3">
      <c r="G618" s="17"/>
      <c r="H618" s="17"/>
      <c r="I618" s="17"/>
      <c r="J618" s="17"/>
      <c r="K618" s="17"/>
      <c r="L618" s="17"/>
    </row>
    <row r="619" spans="7:12" x14ac:dyDescent="0.3">
      <c r="G619" s="17"/>
      <c r="H619" s="17"/>
      <c r="I619" s="17"/>
      <c r="J619" s="17"/>
      <c r="K619" s="17"/>
      <c r="L619" s="17"/>
    </row>
    <row r="620" spans="7:12" x14ac:dyDescent="0.3">
      <c r="G620" s="17"/>
      <c r="H620" s="17"/>
      <c r="I620" s="17"/>
      <c r="J620" s="17"/>
      <c r="K620" s="17"/>
      <c r="L620" s="17"/>
    </row>
    <row r="621" spans="7:12" x14ac:dyDescent="0.3">
      <c r="G621" s="17"/>
      <c r="H621" s="17"/>
      <c r="I621" s="17"/>
      <c r="J621" s="17"/>
      <c r="K621" s="17"/>
      <c r="L621" s="17"/>
    </row>
    <row r="622" spans="7:12" x14ac:dyDescent="0.3">
      <c r="G622" s="17"/>
      <c r="H622" s="17"/>
      <c r="I622" s="17"/>
      <c r="J622" s="17"/>
      <c r="K622" s="17"/>
      <c r="L622" s="17"/>
    </row>
    <row r="623" spans="7:12" x14ac:dyDescent="0.3">
      <c r="G623" s="17"/>
      <c r="H623" s="17"/>
      <c r="I623" s="17"/>
      <c r="J623" s="17"/>
      <c r="K623" s="17"/>
      <c r="L623" s="17"/>
    </row>
    <row r="624" spans="7:12" x14ac:dyDescent="0.3">
      <c r="G624" s="17"/>
      <c r="H624" s="17"/>
      <c r="I624" s="17"/>
      <c r="J624" s="17"/>
      <c r="K624" s="17"/>
      <c r="L624" s="17"/>
    </row>
    <row r="625" spans="7:12" x14ac:dyDescent="0.3">
      <c r="G625" s="17"/>
      <c r="H625" s="17"/>
      <c r="I625" s="17"/>
      <c r="J625" s="17"/>
      <c r="K625" s="17"/>
      <c r="L625" s="17"/>
    </row>
    <row r="626" spans="7:12" x14ac:dyDescent="0.3">
      <c r="G626" s="17"/>
      <c r="H626" s="17"/>
      <c r="I626" s="17"/>
      <c r="J626" s="17"/>
      <c r="K626" s="17"/>
      <c r="L626" s="17"/>
    </row>
    <row r="627" spans="7:12" x14ac:dyDescent="0.3">
      <c r="G627" s="17"/>
      <c r="H627" s="17"/>
      <c r="I627" s="17"/>
      <c r="J627" s="17"/>
      <c r="K627" s="17"/>
      <c r="L627" s="17"/>
    </row>
    <row r="628" spans="7:12" x14ac:dyDescent="0.3">
      <c r="G628" s="17"/>
      <c r="H628" s="17"/>
      <c r="I628" s="17"/>
      <c r="J628" s="17"/>
      <c r="K628" s="17"/>
      <c r="L628" s="17"/>
    </row>
    <row r="629" spans="7:12" x14ac:dyDescent="0.3">
      <c r="G629" s="17"/>
      <c r="H629" s="17"/>
      <c r="I629" s="17"/>
      <c r="J629" s="17"/>
      <c r="K629" s="17"/>
      <c r="L629" s="17"/>
    </row>
    <row r="630" spans="7:12" x14ac:dyDescent="0.3">
      <c r="G630" s="17"/>
      <c r="H630" s="17"/>
      <c r="I630" s="17"/>
      <c r="J630" s="17"/>
      <c r="K630" s="17"/>
      <c r="L630" s="17"/>
    </row>
    <row r="631" spans="7:12" x14ac:dyDescent="0.3">
      <c r="G631" s="17"/>
      <c r="H631" s="17"/>
      <c r="I631" s="17"/>
      <c r="J631" s="17"/>
      <c r="K631" s="17"/>
      <c r="L631" s="17"/>
    </row>
    <row r="632" spans="7:12" x14ac:dyDescent="0.3">
      <c r="G632" s="17"/>
      <c r="H632" s="17"/>
      <c r="I632" s="17"/>
      <c r="J632" s="17"/>
      <c r="K632" s="17"/>
      <c r="L632" s="17"/>
    </row>
    <row r="633" spans="7:12" x14ac:dyDescent="0.3">
      <c r="G633" s="17"/>
      <c r="H633" s="17"/>
      <c r="I633" s="17"/>
      <c r="J633" s="17"/>
      <c r="K633" s="17"/>
      <c r="L633" s="17"/>
    </row>
    <row r="634" spans="7:12" x14ac:dyDescent="0.3">
      <c r="G634" s="17"/>
      <c r="H634" s="17"/>
      <c r="I634" s="17"/>
      <c r="J634" s="17"/>
      <c r="K634" s="17"/>
      <c r="L634" s="17"/>
    </row>
    <row r="635" spans="7:12" x14ac:dyDescent="0.3">
      <c r="G635" s="17"/>
      <c r="H635" s="17"/>
      <c r="I635" s="17"/>
      <c r="J635" s="17"/>
      <c r="K635" s="17"/>
      <c r="L635" s="17"/>
    </row>
    <row r="636" spans="7:12" x14ac:dyDescent="0.3">
      <c r="G636" s="17"/>
      <c r="H636" s="17"/>
      <c r="I636" s="17"/>
      <c r="J636" s="17"/>
      <c r="K636" s="17"/>
      <c r="L636" s="17"/>
    </row>
    <row r="637" spans="7:12" x14ac:dyDescent="0.3">
      <c r="G637" s="17"/>
      <c r="H637" s="17"/>
      <c r="I637" s="17"/>
      <c r="J637" s="17"/>
      <c r="K637" s="17"/>
      <c r="L637" s="17"/>
    </row>
    <row r="638" spans="7:12" x14ac:dyDescent="0.3">
      <c r="G638" s="17"/>
      <c r="H638" s="17"/>
      <c r="I638" s="17"/>
      <c r="J638" s="17"/>
      <c r="K638" s="17"/>
      <c r="L638" s="17"/>
    </row>
    <row r="639" spans="7:12" x14ac:dyDescent="0.3">
      <c r="G639" s="17"/>
      <c r="H639" s="17"/>
      <c r="I639" s="17"/>
      <c r="J639" s="17"/>
      <c r="K639" s="17"/>
      <c r="L639" s="17"/>
    </row>
    <row r="640" spans="7:12" x14ac:dyDescent="0.3">
      <c r="G640" s="17"/>
      <c r="H640" s="17"/>
      <c r="I640" s="17"/>
      <c r="J640" s="17"/>
      <c r="K640" s="17"/>
      <c r="L640" s="17"/>
    </row>
    <row r="641" spans="7:12" x14ac:dyDescent="0.3">
      <c r="G641" s="17"/>
      <c r="H641" s="17"/>
      <c r="I641" s="17"/>
      <c r="J641" s="17"/>
      <c r="K641" s="17"/>
      <c r="L641" s="17"/>
    </row>
    <row r="642" spans="7:12" x14ac:dyDescent="0.3">
      <c r="G642" s="17"/>
      <c r="H642" s="17"/>
      <c r="I642" s="17"/>
      <c r="J642" s="17"/>
      <c r="K642" s="17"/>
      <c r="L642" s="17"/>
    </row>
    <row r="643" spans="7:12" x14ac:dyDescent="0.3">
      <c r="G643" s="17"/>
      <c r="H643" s="17"/>
      <c r="I643" s="17"/>
      <c r="J643" s="17"/>
      <c r="K643" s="17"/>
      <c r="L643" s="17"/>
    </row>
    <row r="644" spans="7:12" x14ac:dyDescent="0.3">
      <c r="G644" s="17"/>
      <c r="H644" s="17"/>
      <c r="I644" s="17"/>
      <c r="J644" s="17"/>
      <c r="K644" s="17"/>
      <c r="L644" s="17"/>
    </row>
    <row r="645" spans="7:12" x14ac:dyDescent="0.3">
      <c r="G645" s="17"/>
      <c r="H645" s="17"/>
      <c r="I645" s="17"/>
      <c r="J645" s="17"/>
      <c r="K645" s="17"/>
      <c r="L645" s="17"/>
    </row>
    <row r="646" spans="7:12" x14ac:dyDescent="0.3">
      <c r="G646" s="17"/>
      <c r="H646" s="17"/>
      <c r="I646" s="17"/>
      <c r="J646" s="17"/>
      <c r="K646" s="17"/>
      <c r="L646" s="17"/>
    </row>
    <row r="647" spans="7:12" x14ac:dyDescent="0.3">
      <c r="G647" s="17"/>
      <c r="H647" s="17"/>
      <c r="I647" s="17"/>
      <c r="J647" s="17"/>
      <c r="K647" s="17"/>
      <c r="L647" s="17"/>
    </row>
    <row r="648" spans="7:12" x14ac:dyDescent="0.3">
      <c r="G648" s="17"/>
      <c r="H648" s="17"/>
      <c r="I648" s="17"/>
      <c r="J648" s="17"/>
      <c r="K648" s="17"/>
      <c r="L648" s="17"/>
    </row>
    <row r="649" spans="7:12" x14ac:dyDescent="0.3">
      <c r="G649" s="17"/>
      <c r="H649" s="17"/>
      <c r="I649" s="17"/>
      <c r="J649" s="17"/>
      <c r="K649" s="17"/>
      <c r="L649" s="17"/>
    </row>
    <row r="650" spans="7:12" x14ac:dyDescent="0.3">
      <c r="G650" s="17"/>
      <c r="H650" s="17"/>
      <c r="I650" s="17"/>
      <c r="J650" s="17"/>
      <c r="K650" s="17"/>
      <c r="L650" s="17"/>
    </row>
    <row r="651" spans="7:12" x14ac:dyDescent="0.3">
      <c r="G651" s="17"/>
      <c r="H651" s="17"/>
      <c r="I651" s="17"/>
      <c r="J651" s="17"/>
      <c r="K651" s="17"/>
      <c r="L651" s="17"/>
    </row>
    <row r="652" spans="7:12" x14ac:dyDescent="0.3">
      <c r="G652" s="17"/>
      <c r="H652" s="17"/>
      <c r="I652" s="17"/>
      <c r="J652" s="17"/>
      <c r="K652" s="17"/>
      <c r="L652" s="17"/>
    </row>
    <row r="653" spans="7:12" x14ac:dyDescent="0.3">
      <c r="G653" s="17"/>
      <c r="H653" s="17"/>
      <c r="I653" s="17"/>
      <c r="J653" s="17"/>
      <c r="K653" s="17"/>
      <c r="L653" s="17"/>
    </row>
    <row r="654" spans="7:12" x14ac:dyDescent="0.3">
      <c r="G654" s="17"/>
      <c r="H654" s="17"/>
      <c r="I654" s="17"/>
      <c r="J654" s="17"/>
      <c r="K654" s="17"/>
      <c r="L654" s="17"/>
    </row>
    <row r="655" spans="7:12" x14ac:dyDescent="0.3">
      <c r="G655" s="17"/>
      <c r="H655" s="17"/>
      <c r="I655" s="17"/>
      <c r="J655" s="17"/>
      <c r="K655" s="17"/>
      <c r="L655" s="17"/>
    </row>
    <row r="656" spans="7:12" x14ac:dyDescent="0.3">
      <c r="G656" s="17"/>
      <c r="H656" s="17"/>
      <c r="I656" s="17"/>
      <c r="J656" s="17"/>
      <c r="K656" s="17"/>
      <c r="L656" s="17"/>
    </row>
    <row r="657" spans="7:12" x14ac:dyDescent="0.3">
      <c r="G657" s="17"/>
      <c r="H657" s="17"/>
      <c r="I657" s="17"/>
      <c r="J657" s="17"/>
      <c r="K657" s="17"/>
      <c r="L657" s="17"/>
    </row>
    <row r="658" spans="7:12" x14ac:dyDescent="0.3">
      <c r="G658" s="17"/>
      <c r="H658" s="17"/>
      <c r="I658" s="17"/>
      <c r="J658" s="17"/>
      <c r="K658" s="17"/>
      <c r="L658" s="17"/>
    </row>
    <row r="659" spans="7:12" x14ac:dyDescent="0.3">
      <c r="G659" s="17"/>
      <c r="H659" s="17"/>
      <c r="I659" s="17"/>
      <c r="J659" s="17"/>
      <c r="K659" s="17"/>
      <c r="L659" s="17"/>
    </row>
    <row r="660" spans="7:12" x14ac:dyDescent="0.3">
      <c r="G660" s="17"/>
      <c r="H660" s="17"/>
      <c r="I660" s="17"/>
      <c r="J660" s="17"/>
      <c r="K660" s="17"/>
      <c r="L660" s="17"/>
    </row>
    <row r="661" spans="7:12" x14ac:dyDescent="0.3">
      <c r="G661" s="17"/>
      <c r="H661" s="17"/>
      <c r="I661" s="17"/>
      <c r="J661" s="17"/>
      <c r="K661" s="17"/>
      <c r="L661" s="17"/>
    </row>
    <row r="662" spans="7:12" x14ac:dyDescent="0.3">
      <c r="G662" s="17"/>
      <c r="H662" s="17"/>
      <c r="I662" s="17"/>
      <c r="J662" s="17"/>
      <c r="K662" s="17"/>
      <c r="L662" s="17"/>
    </row>
    <row r="663" spans="7:12" x14ac:dyDescent="0.3">
      <c r="G663" s="17"/>
      <c r="H663" s="17"/>
      <c r="I663" s="17"/>
      <c r="J663" s="17"/>
      <c r="K663" s="17"/>
      <c r="L663" s="17"/>
    </row>
    <row r="664" spans="7:12" x14ac:dyDescent="0.3">
      <c r="G664" s="17"/>
      <c r="H664" s="17"/>
      <c r="I664" s="17"/>
      <c r="J664" s="17"/>
      <c r="K664" s="17"/>
      <c r="L664" s="17"/>
    </row>
    <row r="665" spans="7:12" x14ac:dyDescent="0.3">
      <c r="G665" s="17"/>
      <c r="H665" s="17"/>
      <c r="I665" s="17"/>
      <c r="J665" s="17"/>
      <c r="K665" s="17"/>
      <c r="L665" s="17"/>
    </row>
    <row r="666" spans="7:12" x14ac:dyDescent="0.3">
      <c r="G666" s="17"/>
      <c r="H666" s="17"/>
      <c r="I666" s="17"/>
      <c r="J666" s="17"/>
      <c r="K666" s="17"/>
      <c r="L666" s="17"/>
    </row>
    <row r="667" spans="7:12" x14ac:dyDescent="0.3">
      <c r="G667" s="17"/>
      <c r="H667" s="17"/>
      <c r="I667" s="17"/>
      <c r="J667" s="17"/>
      <c r="K667" s="17"/>
      <c r="L667" s="17"/>
    </row>
    <row r="668" spans="7:12" x14ac:dyDescent="0.3">
      <c r="G668" s="17"/>
      <c r="H668" s="17"/>
      <c r="I668" s="17"/>
      <c r="J668" s="17"/>
      <c r="K668" s="17"/>
      <c r="L668" s="17"/>
    </row>
    <row r="669" spans="7:12" x14ac:dyDescent="0.3">
      <c r="G669" s="17"/>
      <c r="H669" s="17"/>
      <c r="I669" s="17"/>
      <c r="J669" s="17"/>
      <c r="K669" s="17"/>
      <c r="L669" s="17"/>
    </row>
    <row r="670" spans="7:12" x14ac:dyDescent="0.3">
      <c r="G670" s="17"/>
      <c r="H670" s="17"/>
      <c r="I670" s="17"/>
      <c r="J670" s="17"/>
      <c r="K670" s="17"/>
      <c r="L670" s="17"/>
    </row>
    <row r="671" spans="7:12" x14ac:dyDescent="0.3">
      <c r="G671" s="17"/>
      <c r="H671" s="17"/>
      <c r="I671" s="17"/>
      <c r="J671" s="17"/>
      <c r="K671" s="17"/>
      <c r="L671" s="17"/>
    </row>
    <row r="672" spans="7:12" x14ac:dyDescent="0.3">
      <c r="G672" s="17"/>
      <c r="H672" s="17"/>
      <c r="I672" s="17"/>
      <c r="J672" s="17"/>
      <c r="K672" s="17"/>
      <c r="L672" s="17"/>
    </row>
    <row r="673" spans="7:12" x14ac:dyDescent="0.3">
      <c r="G673" s="17"/>
      <c r="H673" s="17"/>
      <c r="I673" s="17"/>
      <c r="J673" s="17"/>
      <c r="K673" s="17"/>
      <c r="L673" s="17"/>
    </row>
    <row r="674" spans="7:12" x14ac:dyDescent="0.3">
      <c r="G674" s="17"/>
      <c r="H674" s="17"/>
      <c r="I674" s="17"/>
      <c r="J674" s="17"/>
      <c r="K674" s="17"/>
      <c r="L674" s="17"/>
    </row>
    <row r="675" spans="7:12" x14ac:dyDescent="0.3">
      <c r="G675" s="17"/>
      <c r="H675" s="17"/>
      <c r="I675" s="17"/>
      <c r="J675" s="17"/>
      <c r="K675" s="17"/>
      <c r="L675" s="17"/>
    </row>
    <row r="676" spans="7:12" x14ac:dyDescent="0.3">
      <c r="G676" s="17"/>
      <c r="H676" s="17"/>
      <c r="I676" s="17"/>
      <c r="J676" s="17"/>
      <c r="K676" s="17"/>
      <c r="L676" s="17"/>
    </row>
    <row r="677" spans="7:12" x14ac:dyDescent="0.3">
      <c r="G677" s="17"/>
      <c r="H677" s="17"/>
      <c r="I677" s="17"/>
      <c r="J677" s="17"/>
      <c r="K677" s="17"/>
      <c r="L677" s="17"/>
    </row>
    <row r="678" spans="7:12" x14ac:dyDescent="0.3">
      <c r="G678" s="17"/>
      <c r="H678" s="17"/>
      <c r="I678" s="17"/>
      <c r="J678" s="17"/>
      <c r="K678" s="17"/>
      <c r="L678" s="17"/>
    </row>
    <row r="679" spans="7:12" x14ac:dyDescent="0.3">
      <c r="G679" s="17"/>
      <c r="H679" s="17"/>
      <c r="I679" s="17"/>
      <c r="J679" s="17"/>
      <c r="K679" s="17"/>
      <c r="L679" s="17"/>
    </row>
    <row r="680" spans="7:12" x14ac:dyDescent="0.3">
      <c r="G680" s="17"/>
      <c r="H680" s="17"/>
      <c r="I680" s="17"/>
      <c r="J680" s="17"/>
      <c r="K680" s="17"/>
      <c r="L680" s="17"/>
    </row>
    <row r="681" spans="7:12" x14ac:dyDescent="0.3">
      <c r="G681" s="17"/>
      <c r="H681" s="17"/>
      <c r="I681" s="17"/>
      <c r="J681" s="17"/>
      <c r="K681" s="17"/>
      <c r="L681" s="17"/>
    </row>
    <row r="682" spans="7:12" x14ac:dyDescent="0.3">
      <c r="G682" s="17"/>
      <c r="H682" s="17"/>
      <c r="I682" s="17"/>
      <c r="J682" s="17"/>
      <c r="K682" s="17"/>
      <c r="L682" s="17"/>
    </row>
    <row r="683" spans="7:12" x14ac:dyDescent="0.3">
      <c r="G683" s="17"/>
      <c r="H683" s="17"/>
      <c r="I683" s="17"/>
      <c r="J683" s="17"/>
      <c r="K683" s="17"/>
      <c r="L683" s="17"/>
    </row>
    <row r="684" spans="7:12" x14ac:dyDescent="0.3">
      <c r="G684" s="17"/>
      <c r="H684" s="17"/>
      <c r="I684" s="17"/>
      <c r="J684" s="17"/>
      <c r="K684" s="17"/>
      <c r="L684" s="17"/>
    </row>
    <row r="685" spans="7:12" x14ac:dyDescent="0.3">
      <c r="G685" s="17"/>
      <c r="H685" s="17"/>
      <c r="I685" s="17"/>
      <c r="J685" s="17"/>
      <c r="K685" s="17"/>
      <c r="L685" s="17"/>
    </row>
    <row r="686" spans="7:12" x14ac:dyDescent="0.3">
      <c r="G686" s="17"/>
      <c r="H686" s="17"/>
      <c r="I686" s="17"/>
      <c r="J686" s="17"/>
      <c r="K686" s="17"/>
      <c r="L686" s="17"/>
    </row>
    <row r="687" spans="7:12" x14ac:dyDescent="0.3">
      <c r="G687" s="17"/>
      <c r="H687" s="17"/>
      <c r="I687" s="17"/>
      <c r="J687" s="17"/>
      <c r="K687" s="17"/>
      <c r="L687" s="17"/>
    </row>
    <row r="688" spans="7:12" x14ac:dyDescent="0.3">
      <c r="G688" s="17"/>
      <c r="H688" s="17"/>
      <c r="I688" s="17"/>
      <c r="J688" s="17"/>
      <c r="K688" s="17"/>
      <c r="L688" s="17"/>
    </row>
    <row r="689" spans="7:12" x14ac:dyDescent="0.3">
      <c r="G689" s="17"/>
      <c r="H689" s="17"/>
      <c r="I689" s="17"/>
      <c r="J689" s="17"/>
      <c r="K689" s="17"/>
      <c r="L689" s="17"/>
    </row>
    <row r="690" spans="7:12" x14ac:dyDescent="0.3">
      <c r="G690" s="17"/>
      <c r="H690" s="17"/>
      <c r="I690" s="17"/>
      <c r="J690" s="17"/>
      <c r="K690" s="17"/>
      <c r="L690" s="17"/>
    </row>
    <row r="691" spans="7:12" x14ac:dyDescent="0.3">
      <c r="G691" s="17"/>
      <c r="H691" s="17"/>
      <c r="I691" s="17"/>
      <c r="J691" s="17"/>
      <c r="K691" s="17"/>
      <c r="L691" s="17"/>
    </row>
    <row r="692" spans="7:12" x14ac:dyDescent="0.3">
      <c r="G692" s="17"/>
      <c r="H692" s="17"/>
      <c r="I692" s="17"/>
      <c r="J692" s="17"/>
      <c r="K692" s="17"/>
      <c r="L692" s="17"/>
    </row>
    <row r="693" spans="7:12" x14ac:dyDescent="0.3">
      <c r="G693" s="17"/>
      <c r="H693" s="17"/>
      <c r="I693" s="17"/>
      <c r="J693" s="17"/>
      <c r="K693" s="17"/>
      <c r="L693" s="17"/>
    </row>
    <row r="694" spans="7:12" x14ac:dyDescent="0.3">
      <c r="G694" s="17"/>
      <c r="H694" s="17"/>
      <c r="I694" s="17"/>
      <c r="J694" s="17"/>
      <c r="K694" s="17"/>
      <c r="L694" s="17"/>
    </row>
    <row r="695" spans="7:12" x14ac:dyDescent="0.3">
      <c r="G695" s="17"/>
      <c r="H695" s="17"/>
      <c r="I695" s="17"/>
      <c r="J695" s="17"/>
      <c r="K695" s="17"/>
      <c r="L695" s="17"/>
    </row>
    <row r="696" spans="7:12" x14ac:dyDescent="0.3">
      <c r="G696" s="17"/>
      <c r="H696" s="17"/>
      <c r="I696" s="17"/>
      <c r="J696" s="17"/>
      <c r="K696" s="17"/>
      <c r="L696" s="17"/>
    </row>
    <row r="697" spans="7:12" x14ac:dyDescent="0.3">
      <c r="G697" s="17"/>
      <c r="H697" s="17"/>
      <c r="I697" s="17"/>
      <c r="J697" s="17"/>
      <c r="K697" s="17"/>
      <c r="L697" s="17"/>
    </row>
    <row r="698" spans="7:12" x14ac:dyDescent="0.3">
      <c r="G698" s="17"/>
      <c r="H698" s="17"/>
      <c r="I698" s="17"/>
      <c r="J698" s="17"/>
      <c r="K698" s="17"/>
      <c r="L698" s="17"/>
    </row>
    <row r="699" spans="7:12" x14ac:dyDescent="0.3">
      <c r="G699" s="17"/>
      <c r="H699" s="17"/>
      <c r="I699" s="17"/>
      <c r="J699" s="17"/>
      <c r="K699" s="17"/>
      <c r="L699" s="17"/>
    </row>
    <row r="700" spans="7:12" x14ac:dyDescent="0.3">
      <c r="G700" s="17"/>
      <c r="H700" s="17"/>
      <c r="I700" s="17"/>
      <c r="J700" s="17"/>
      <c r="K700" s="17"/>
      <c r="L700" s="17"/>
    </row>
    <row r="701" spans="7:12" x14ac:dyDescent="0.3">
      <c r="G701" s="17"/>
      <c r="H701" s="17"/>
      <c r="I701" s="17"/>
      <c r="J701" s="17"/>
      <c r="K701" s="17"/>
      <c r="L701" s="17"/>
    </row>
    <row r="702" spans="7:12" x14ac:dyDescent="0.3">
      <c r="G702" s="17"/>
      <c r="H702" s="17"/>
      <c r="I702" s="17"/>
      <c r="J702" s="17"/>
      <c r="K702" s="17"/>
      <c r="L702" s="17"/>
    </row>
    <row r="703" spans="7:12" x14ac:dyDescent="0.3">
      <c r="G703" s="17"/>
      <c r="H703" s="17"/>
      <c r="I703" s="17"/>
      <c r="J703" s="17"/>
      <c r="K703" s="17"/>
      <c r="L703" s="17"/>
    </row>
    <row r="704" spans="7:12" x14ac:dyDescent="0.3">
      <c r="G704" s="17"/>
      <c r="H704" s="17"/>
      <c r="I704" s="17"/>
      <c r="J704" s="17"/>
      <c r="K704" s="17"/>
      <c r="L704" s="17"/>
    </row>
    <row r="705" spans="7:12" x14ac:dyDescent="0.3">
      <c r="G705" s="17"/>
      <c r="H705" s="17"/>
      <c r="I705" s="17"/>
      <c r="J705" s="17"/>
      <c r="K705" s="17"/>
      <c r="L705" s="17"/>
    </row>
    <row r="706" spans="7:12" x14ac:dyDescent="0.3">
      <c r="G706" s="17"/>
      <c r="H706" s="17"/>
      <c r="I706" s="17"/>
      <c r="J706" s="17"/>
      <c r="K706" s="17"/>
      <c r="L706" s="17"/>
    </row>
    <row r="707" spans="7:12" x14ac:dyDescent="0.3">
      <c r="G707" s="17"/>
      <c r="H707" s="17"/>
      <c r="I707" s="17"/>
      <c r="J707" s="17"/>
      <c r="K707" s="17"/>
      <c r="L707" s="17"/>
    </row>
    <row r="708" spans="7:12" x14ac:dyDescent="0.3">
      <c r="G708" s="17"/>
      <c r="H708" s="17"/>
      <c r="I708" s="17"/>
      <c r="J708" s="17"/>
      <c r="K708" s="17"/>
      <c r="L708" s="17"/>
    </row>
    <row r="709" spans="7:12" x14ac:dyDescent="0.3">
      <c r="G709" s="17"/>
      <c r="H709" s="17"/>
      <c r="I709" s="17"/>
      <c r="J709" s="17"/>
      <c r="K709" s="17"/>
      <c r="L709" s="17"/>
    </row>
    <row r="710" spans="7:12" x14ac:dyDescent="0.3">
      <c r="G710" s="17"/>
      <c r="H710" s="17"/>
      <c r="I710" s="17"/>
      <c r="J710" s="17"/>
      <c r="K710" s="17"/>
      <c r="L710" s="17"/>
    </row>
    <row r="711" spans="7:12" x14ac:dyDescent="0.3">
      <c r="G711" s="17"/>
      <c r="H711" s="17"/>
      <c r="I711" s="17"/>
      <c r="J711" s="17"/>
      <c r="K711" s="17"/>
      <c r="L711" s="17"/>
    </row>
    <row r="712" spans="7:12" x14ac:dyDescent="0.3">
      <c r="G712" s="17"/>
      <c r="H712" s="17"/>
      <c r="I712" s="17"/>
      <c r="J712" s="17"/>
      <c r="K712" s="17"/>
      <c r="L712" s="17"/>
    </row>
    <row r="713" spans="7:12" x14ac:dyDescent="0.3">
      <c r="G713" s="17"/>
      <c r="H713" s="17"/>
      <c r="I713" s="17"/>
      <c r="J713" s="17"/>
      <c r="K713" s="17"/>
      <c r="L713" s="17"/>
    </row>
    <row r="714" spans="7:12" x14ac:dyDescent="0.3">
      <c r="G714" s="17"/>
      <c r="H714" s="17"/>
      <c r="I714" s="17"/>
      <c r="J714" s="17"/>
      <c r="K714" s="17"/>
      <c r="L714" s="17"/>
    </row>
    <row r="715" spans="7:12" x14ac:dyDescent="0.3">
      <c r="G715" s="17"/>
      <c r="H715" s="17"/>
      <c r="I715" s="17"/>
      <c r="J715" s="17"/>
      <c r="K715" s="17"/>
      <c r="L715" s="17"/>
    </row>
    <row r="716" spans="7:12" x14ac:dyDescent="0.3">
      <c r="G716" s="17"/>
      <c r="H716" s="17"/>
      <c r="I716" s="17"/>
      <c r="J716" s="17"/>
      <c r="K716" s="17"/>
      <c r="L716" s="17"/>
    </row>
    <row r="717" spans="7:12" x14ac:dyDescent="0.3">
      <c r="G717" s="17"/>
      <c r="H717" s="17"/>
      <c r="I717" s="17"/>
      <c r="J717" s="17"/>
      <c r="K717" s="17"/>
      <c r="L717" s="17"/>
    </row>
    <row r="718" spans="7:12" x14ac:dyDescent="0.3">
      <c r="G718" s="17"/>
      <c r="H718" s="17"/>
      <c r="I718" s="17"/>
      <c r="J718" s="17"/>
      <c r="K718" s="17"/>
      <c r="L718" s="17"/>
    </row>
    <row r="719" spans="7:12" x14ac:dyDescent="0.3">
      <c r="G719" s="17"/>
      <c r="H719" s="17"/>
      <c r="I719" s="17"/>
      <c r="J719" s="17"/>
      <c r="K719" s="17"/>
      <c r="L719" s="17"/>
    </row>
    <row r="720" spans="7:12" x14ac:dyDescent="0.3">
      <c r="G720" s="17"/>
      <c r="H720" s="17"/>
      <c r="I720" s="17"/>
      <c r="J720" s="17"/>
      <c r="K720" s="17"/>
      <c r="L720" s="17"/>
    </row>
    <row r="721" spans="7:12" x14ac:dyDescent="0.3">
      <c r="G721" s="17"/>
      <c r="H721" s="17"/>
      <c r="I721" s="17"/>
      <c r="J721" s="17"/>
      <c r="K721" s="17"/>
      <c r="L721" s="17"/>
    </row>
    <row r="722" spans="7:12" x14ac:dyDescent="0.3">
      <c r="G722" s="17"/>
      <c r="H722" s="17"/>
      <c r="I722" s="17"/>
      <c r="J722" s="17"/>
      <c r="K722" s="17"/>
      <c r="L722" s="17"/>
    </row>
    <row r="723" spans="7:12" x14ac:dyDescent="0.3">
      <c r="G723" s="17"/>
      <c r="H723" s="17"/>
      <c r="I723" s="17"/>
      <c r="J723" s="17"/>
      <c r="K723" s="17"/>
      <c r="L723" s="17"/>
    </row>
    <row r="724" spans="7:12" x14ac:dyDescent="0.3">
      <c r="G724" s="17"/>
      <c r="H724" s="17"/>
      <c r="I724" s="17"/>
      <c r="J724" s="17"/>
      <c r="K724" s="17"/>
      <c r="L724" s="17"/>
    </row>
    <row r="725" spans="7:12" x14ac:dyDescent="0.3">
      <c r="G725" s="17"/>
      <c r="H725" s="17"/>
      <c r="I725" s="17"/>
      <c r="J725" s="17"/>
      <c r="K725" s="17"/>
      <c r="L725" s="17"/>
    </row>
    <row r="726" spans="7:12" x14ac:dyDescent="0.3">
      <c r="G726" s="17"/>
      <c r="H726" s="17"/>
      <c r="I726" s="17"/>
      <c r="J726" s="17"/>
      <c r="K726" s="17"/>
      <c r="L726" s="17"/>
    </row>
    <row r="727" spans="7:12" x14ac:dyDescent="0.3">
      <c r="G727" s="17"/>
      <c r="H727" s="17"/>
      <c r="I727" s="17"/>
      <c r="J727" s="17"/>
      <c r="K727" s="17"/>
      <c r="L727" s="17"/>
    </row>
    <row r="728" spans="7:12" x14ac:dyDescent="0.3">
      <c r="G728" s="17"/>
      <c r="H728" s="17"/>
      <c r="I728" s="17"/>
      <c r="J728" s="17"/>
      <c r="K728" s="17"/>
      <c r="L728" s="17"/>
    </row>
    <row r="729" spans="7:12" x14ac:dyDescent="0.3">
      <c r="G729" s="17"/>
      <c r="H729" s="17"/>
      <c r="I729" s="17"/>
      <c r="J729" s="17"/>
      <c r="K729" s="17"/>
      <c r="L729" s="17"/>
    </row>
    <row r="730" spans="7:12" x14ac:dyDescent="0.3">
      <c r="G730" s="17"/>
      <c r="H730" s="17"/>
      <c r="I730" s="17"/>
      <c r="J730" s="17"/>
      <c r="K730" s="17"/>
      <c r="L730" s="17"/>
    </row>
    <row r="731" spans="7:12" x14ac:dyDescent="0.3">
      <c r="G731" s="17"/>
      <c r="H731" s="17"/>
      <c r="I731" s="17"/>
      <c r="J731" s="17"/>
      <c r="K731" s="17"/>
      <c r="L731" s="17"/>
    </row>
    <row r="732" spans="7:12" x14ac:dyDescent="0.3">
      <c r="G732" s="17"/>
      <c r="H732" s="17"/>
      <c r="I732" s="17"/>
      <c r="J732" s="17"/>
      <c r="K732" s="17"/>
      <c r="L732" s="17"/>
    </row>
    <row r="733" spans="7:12" x14ac:dyDescent="0.3">
      <c r="G733" s="17"/>
      <c r="H733" s="17"/>
      <c r="I733" s="17"/>
      <c r="J733" s="17"/>
      <c r="K733" s="17"/>
      <c r="L733" s="17"/>
    </row>
    <row r="734" spans="7:12" x14ac:dyDescent="0.3">
      <c r="G734" s="17"/>
      <c r="H734" s="17"/>
      <c r="I734" s="17"/>
      <c r="J734" s="17"/>
      <c r="K734" s="17"/>
      <c r="L734" s="17"/>
    </row>
    <row r="735" spans="7:12" x14ac:dyDescent="0.3">
      <c r="G735" s="17"/>
      <c r="H735" s="17"/>
      <c r="I735" s="17"/>
      <c r="J735" s="17"/>
      <c r="K735" s="17"/>
      <c r="L735" s="17"/>
    </row>
    <row r="736" spans="7:12" x14ac:dyDescent="0.3">
      <c r="G736" s="17"/>
      <c r="H736" s="17"/>
      <c r="I736" s="17"/>
      <c r="J736" s="17"/>
      <c r="K736" s="17"/>
      <c r="L736" s="17"/>
    </row>
    <row r="737" spans="7:12" x14ac:dyDescent="0.3">
      <c r="G737" s="17"/>
      <c r="H737" s="17"/>
      <c r="I737" s="17"/>
      <c r="J737" s="17"/>
      <c r="K737" s="17"/>
      <c r="L737" s="17"/>
    </row>
    <row r="738" spans="7:12" x14ac:dyDescent="0.3">
      <c r="G738" s="17"/>
      <c r="H738" s="17"/>
      <c r="I738" s="17"/>
      <c r="J738" s="17"/>
      <c r="K738" s="17"/>
      <c r="L738" s="17"/>
    </row>
    <row r="739" spans="7:12" x14ac:dyDescent="0.3">
      <c r="G739" s="17"/>
      <c r="H739" s="17"/>
      <c r="I739" s="17"/>
      <c r="J739" s="17"/>
      <c r="K739" s="17"/>
      <c r="L739" s="17"/>
    </row>
    <row r="740" spans="7:12" x14ac:dyDescent="0.3">
      <c r="G740" s="17"/>
      <c r="H740" s="17"/>
      <c r="I740" s="17"/>
      <c r="J740" s="17"/>
      <c r="K740" s="17"/>
      <c r="L740" s="17"/>
    </row>
    <row r="741" spans="7:12" x14ac:dyDescent="0.3">
      <c r="G741" s="17"/>
      <c r="H741" s="17"/>
      <c r="I741" s="17"/>
      <c r="J741" s="17"/>
      <c r="K741" s="17"/>
      <c r="L741" s="17"/>
    </row>
    <row r="742" spans="7:12" x14ac:dyDescent="0.3">
      <c r="G742" s="17"/>
      <c r="H742" s="17"/>
      <c r="I742" s="17"/>
      <c r="J742" s="17"/>
      <c r="K742" s="17"/>
      <c r="L742" s="17"/>
    </row>
    <row r="743" spans="7:12" x14ac:dyDescent="0.3">
      <c r="G743" s="17"/>
      <c r="H743" s="17"/>
      <c r="I743" s="17"/>
      <c r="J743" s="17"/>
      <c r="K743" s="17"/>
      <c r="L743" s="17"/>
    </row>
    <row r="744" spans="7:12" x14ac:dyDescent="0.3">
      <c r="G744" s="17"/>
      <c r="H744" s="17"/>
      <c r="I744" s="17"/>
      <c r="J744" s="17"/>
      <c r="K744" s="17"/>
      <c r="L744" s="17"/>
    </row>
    <row r="745" spans="7:12" x14ac:dyDescent="0.3">
      <c r="G745" s="17"/>
      <c r="H745" s="17"/>
      <c r="I745" s="17"/>
      <c r="J745" s="17"/>
      <c r="K745" s="17"/>
      <c r="L745" s="17"/>
    </row>
    <row r="746" spans="7:12" x14ac:dyDescent="0.3">
      <c r="G746" s="17"/>
      <c r="H746" s="17"/>
      <c r="I746" s="17"/>
      <c r="J746" s="17"/>
      <c r="K746" s="17"/>
      <c r="L746" s="17"/>
    </row>
    <row r="747" spans="7:12" x14ac:dyDescent="0.3">
      <c r="G747" s="17"/>
      <c r="H747" s="17"/>
      <c r="I747" s="17"/>
      <c r="J747" s="17"/>
      <c r="K747" s="17"/>
      <c r="L747" s="17"/>
    </row>
    <row r="748" spans="7:12" x14ac:dyDescent="0.3">
      <c r="G748" s="17"/>
      <c r="H748" s="17"/>
      <c r="I748" s="17"/>
      <c r="J748" s="17"/>
      <c r="K748" s="17"/>
      <c r="L748" s="17"/>
    </row>
    <row r="749" spans="7:12" x14ac:dyDescent="0.3">
      <c r="G749" s="17"/>
      <c r="H749" s="17"/>
      <c r="I749" s="17"/>
      <c r="J749" s="17"/>
      <c r="K749" s="17"/>
      <c r="L749" s="17"/>
    </row>
    <row r="750" spans="7:12" x14ac:dyDescent="0.3">
      <c r="G750" s="17"/>
      <c r="H750" s="17"/>
      <c r="I750" s="17"/>
      <c r="J750" s="17"/>
      <c r="K750" s="17"/>
      <c r="L750" s="17"/>
    </row>
    <row r="751" spans="7:12" x14ac:dyDescent="0.3">
      <c r="G751" s="17"/>
      <c r="H751" s="17"/>
      <c r="I751" s="17"/>
      <c r="J751" s="17"/>
      <c r="K751" s="17"/>
      <c r="L751" s="17"/>
    </row>
    <row r="752" spans="7:12" x14ac:dyDescent="0.3">
      <c r="G752" s="17"/>
      <c r="H752" s="17"/>
      <c r="I752" s="17"/>
      <c r="J752" s="17"/>
      <c r="K752" s="17"/>
      <c r="L752" s="17"/>
    </row>
    <row r="753" spans="7:12" x14ac:dyDescent="0.3">
      <c r="G753" s="17"/>
      <c r="H753" s="17"/>
      <c r="I753" s="17"/>
      <c r="J753" s="17"/>
      <c r="K753" s="17"/>
      <c r="L753" s="17"/>
    </row>
    <row r="754" spans="7:12" x14ac:dyDescent="0.3">
      <c r="G754" s="17"/>
      <c r="H754" s="17"/>
      <c r="I754" s="17"/>
      <c r="J754" s="17"/>
      <c r="K754" s="17"/>
      <c r="L754" s="17"/>
    </row>
    <row r="755" spans="7:12" x14ac:dyDescent="0.3">
      <c r="G755" s="17"/>
      <c r="H755" s="17"/>
      <c r="I755" s="17"/>
      <c r="J755" s="17"/>
      <c r="K755" s="17"/>
      <c r="L755" s="17"/>
    </row>
    <row r="756" spans="7:12" x14ac:dyDescent="0.3">
      <c r="G756" s="17"/>
      <c r="H756" s="17"/>
      <c r="I756" s="17"/>
      <c r="J756" s="17"/>
      <c r="K756" s="17"/>
      <c r="L756" s="17"/>
    </row>
    <row r="757" spans="7:12" x14ac:dyDescent="0.3">
      <c r="G757" s="17"/>
      <c r="H757" s="17"/>
      <c r="I757" s="17"/>
      <c r="J757" s="17"/>
      <c r="K757" s="17"/>
      <c r="L757" s="17"/>
    </row>
    <row r="758" spans="7:12" x14ac:dyDescent="0.3">
      <c r="G758" s="17"/>
      <c r="H758" s="17"/>
      <c r="I758" s="17"/>
      <c r="J758" s="17"/>
      <c r="K758" s="17"/>
      <c r="L758" s="17"/>
    </row>
    <row r="759" spans="7:12" x14ac:dyDescent="0.3">
      <c r="G759" s="17"/>
      <c r="H759" s="17"/>
      <c r="I759" s="17"/>
      <c r="J759" s="17"/>
      <c r="K759" s="17"/>
      <c r="L759" s="17"/>
    </row>
    <row r="760" spans="7:12" x14ac:dyDescent="0.3">
      <c r="G760" s="17"/>
      <c r="H760" s="17"/>
      <c r="I760" s="17"/>
      <c r="J760" s="17"/>
      <c r="K760" s="17"/>
      <c r="L760" s="17"/>
    </row>
    <row r="761" spans="7:12" x14ac:dyDescent="0.3">
      <c r="G761" s="17"/>
      <c r="H761" s="17"/>
      <c r="I761" s="17"/>
      <c r="J761" s="17"/>
      <c r="K761" s="17"/>
      <c r="L761" s="17"/>
    </row>
    <row r="762" spans="7:12" x14ac:dyDescent="0.3">
      <c r="G762" s="17"/>
      <c r="H762" s="17"/>
      <c r="I762" s="17"/>
      <c r="J762" s="17"/>
      <c r="K762" s="17"/>
      <c r="L762" s="17"/>
    </row>
    <row r="763" spans="7:12" x14ac:dyDescent="0.3">
      <c r="G763" s="17"/>
      <c r="H763" s="17"/>
      <c r="I763" s="17"/>
      <c r="J763" s="17"/>
      <c r="K763" s="17"/>
      <c r="L763" s="17"/>
    </row>
    <row r="764" spans="7:12" x14ac:dyDescent="0.3">
      <c r="G764" s="17"/>
      <c r="H764" s="17"/>
      <c r="I764" s="17"/>
      <c r="J764" s="17"/>
      <c r="K764" s="17"/>
      <c r="L764" s="17"/>
    </row>
    <row r="765" spans="7:12" x14ac:dyDescent="0.3">
      <c r="G765" s="17"/>
      <c r="H765" s="17"/>
      <c r="I765" s="17"/>
      <c r="J765" s="17"/>
      <c r="K765" s="17"/>
      <c r="L765" s="17"/>
    </row>
    <row r="766" spans="7:12" x14ac:dyDescent="0.3">
      <c r="G766" s="17"/>
      <c r="H766" s="17"/>
      <c r="I766" s="17"/>
      <c r="J766" s="17"/>
      <c r="K766" s="17"/>
      <c r="L766" s="17"/>
    </row>
    <row r="767" spans="7:12" x14ac:dyDescent="0.3">
      <c r="G767" s="17"/>
      <c r="H767" s="17"/>
      <c r="I767" s="17"/>
      <c r="J767" s="17"/>
      <c r="K767" s="17"/>
      <c r="L767" s="17"/>
    </row>
    <row r="768" spans="7:12" x14ac:dyDescent="0.3">
      <c r="G768" s="17"/>
      <c r="H768" s="17"/>
      <c r="I768" s="17"/>
      <c r="J768" s="17"/>
      <c r="K768" s="17"/>
      <c r="L768" s="17"/>
    </row>
    <row r="769" spans="7:12" x14ac:dyDescent="0.3">
      <c r="G769" s="17"/>
      <c r="H769" s="17"/>
      <c r="I769" s="17"/>
      <c r="J769" s="17"/>
      <c r="K769" s="17"/>
      <c r="L769" s="17"/>
    </row>
    <row r="770" spans="7:12" x14ac:dyDescent="0.3">
      <c r="G770" s="17"/>
      <c r="H770" s="17"/>
      <c r="I770" s="17"/>
      <c r="J770" s="17"/>
      <c r="K770" s="17"/>
      <c r="L770" s="17"/>
    </row>
    <row r="771" spans="7:12" x14ac:dyDescent="0.3">
      <c r="G771" s="17"/>
      <c r="H771" s="17"/>
      <c r="I771" s="17"/>
      <c r="J771" s="17"/>
      <c r="K771" s="17"/>
      <c r="L771" s="17"/>
    </row>
    <row r="772" spans="7:12" x14ac:dyDescent="0.3">
      <c r="G772" s="17"/>
      <c r="H772" s="17"/>
      <c r="I772" s="17"/>
      <c r="J772" s="17"/>
      <c r="K772" s="17"/>
      <c r="L772" s="17"/>
    </row>
    <row r="773" spans="7:12" x14ac:dyDescent="0.3">
      <c r="G773" s="17"/>
      <c r="H773" s="17"/>
      <c r="I773" s="17"/>
      <c r="J773" s="17"/>
      <c r="K773" s="17"/>
      <c r="L773" s="17"/>
    </row>
    <row r="774" spans="7:12" x14ac:dyDescent="0.3">
      <c r="G774" s="17"/>
      <c r="H774" s="17"/>
      <c r="I774" s="17"/>
      <c r="J774" s="17"/>
      <c r="K774" s="17"/>
      <c r="L774" s="17"/>
    </row>
    <row r="775" spans="7:12" x14ac:dyDescent="0.3">
      <c r="G775" s="17"/>
      <c r="H775" s="17"/>
      <c r="I775" s="17"/>
      <c r="J775" s="17"/>
      <c r="K775" s="17"/>
      <c r="L775" s="17"/>
    </row>
    <row r="776" spans="7:12" x14ac:dyDescent="0.3">
      <c r="G776" s="17"/>
      <c r="H776" s="17"/>
      <c r="I776" s="17"/>
      <c r="J776" s="17"/>
      <c r="K776" s="17"/>
      <c r="L776" s="17"/>
    </row>
    <row r="777" spans="7:12" x14ac:dyDescent="0.3">
      <c r="G777" s="17"/>
      <c r="H777" s="17"/>
      <c r="I777" s="17"/>
      <c r="J777" s="17"/>
      <c r="K777" s="17"/>
      <c r="L777" s="17"/>
    </row>
    <row r="778" spans="7:12" x14ac:dyDescent="0.3">
      <c r="G778" s="17"/>
      <c r="H778" s="17"/>
      <c r="I778" s="17"/>
      <c r="J778" s="17"/>
      <c r="K778" s="17"/>
      <c r="L778" s="17"/>
    </row>
    <row r="779" spans="7:12" x14ac:dyDescent="0.3">
      <c r="G779" s="17"/>
      <c r="H779" s="17"/>
      <c r="I779" s="17"/>
      <c r="J779" s="17"/>
      <c r="K779" s="17"/>
      <c r="L779" s="17"/>
    </row>
    <row r="780" spans="7:12" x14ac:dyDescent="0.3">
      <c r="G780" s="17"/>
      <c r="H780" s="17"/>
      <c r="I780" s="17"/>
      <c r="J780" s="17"/>
      <c r="K780" s="17"/>
      <c r="L780" s="17"/>
    </row>
    <row r="781" spans="7:12" x14ac:dyDescent="0.3">
      <c r="G781" s="17"/>
      <c r="H781" s="17"/>
      <c r="I781" s="17"/>
      <c r="J781" s="17"/>
      <c r="K781" s="17"/>
      <c r="L781" s="17"/>
    </row>
    <row r="782" spans="7:12" x14ac:dyDescent="0.3">
      <c r="G782" s="17"/>
      <c r="H782" s="17"/>
      <c r="I782" s="17"/>
      <c r="J782" s="17"/>
      <c r="K782" s="17"/>
      <c r="L782" s="17"/>
    </row>
    <row r="783" spans="7:12" x14ac:dyDescent="0.3">
      <c r="G783" s="17"/>
      <c r="H783" s="17"/>
      <c r="I783" s="17"/>
      <c r="J783" s="17"/>
      <c r="K783" s="17"/>
      <c r="L783" s="17"/>
    </row>
    <row r="784" spans="7:12" x14ac:dyDescent="0.3">
      <c r="G784" s="17"/>
      <c r="H784" s="17"/>
      <c r="I784" s="17"/>
      <c r="J784" s="17"/>
      <c r="K784" s="17"/>
      <c r="L784" s="17"/>
    </row>
    <row r="785" spans="7:12" x14ac:dyDescent="0.3">
      <c r="G785" s="17"/>
      <c r="H785" s="17"/>
      <c r="I785" s="17"/>
      <c r="J785" s="17"/>
      <c r="K785" s="17"/>
      <c r="L785" s="17"/>
    </row>
    <row r="786" spans="7:12" x14ac:dyDescent="0.3">
      <c r="G786" s="17"/>
      <c r="H786" s="17"/>
      <c r="I786" s="17"/>
      <c r="J786" s="17"/>
      <c r="K786" s="17"/>
      <c r="L786" s="17"/>
    </row>
    <row r="787" spans="7:12" x14ac:dyDescent="0.3">
      <c r="G787" s="17"/>
      <c r="H787" s="17"/>
      <c r="I787" s="17"/>
      <c r="J787" s="17"/>
      <c r="K787" s="17"/>
      <c r="L787" s="17"/>
    </row>
    <row r="788" spans="7:12" x14ac:dyDescent="0.3">
      <c r="G788" s="17"/>
      <c r="H788" s="17"/>
      <c r="I788" s="17"/>
      <c r="J788" s="17"/>
      <c r="K788" s="17"/>
      <c r="L788" s="17"/>
    </row>
    <row r="789" spans="7:12" x14ac:dyDescent="0.3">
      <c r="G789" s="17"/>
      <c r="H789" s="17"/>
      <c r="I789" s="17"/>
      <c r="J789" s="17"/>
      <c r="K789" s="17"/>
      <c r="L789" s="17"/>
    </row>
    <row r="790" spans="7:12" x14ac:dyDescent="0.3">
      <c r="G790" s="17"/>
      <c r="H790" s="17"/>
      <c r="I790" s="17"/>
      <c r="J790" s="17"/>
      <c r="K790" s="17"/>
      <c r="L790" s="17"/>
    </row>
    <row r="791" spans="7:12" x14ac:dyDescent="0.3">
      <c r="G791" s="17"/>
      <c r="H791" s="17"/>
      <c r="I791" s="17"/>
      <c r="J791" s="17"/>
      <c r="K791" s="17"/>
      <c r="L791" s="17"/>
    </row>
    <row r="792" spans="7:12" x14ac:dyDescent="0.3">
      <c r="G792" s="17"/>
      <c r="H792" s="17"/>
      <c r="I792" s="17"/>
      <c r="J792" s="17"/>
      <c r="K792" s="17"/>
      <c r="L792" s="17"/>
    </row>
    <row r="793" spans="7:12" x14ac:dyDescent="0.3">
      <c r="G793" s="17"/>
      <c r="H793" s="17"/>
      <c r="I793" s="17"/>
      <c r="J793" s="17"/>
      <c r="K793" s="17"/>
      <c r="L793" s="17"/>
    </row>
    <row r="794" spans="7:12" x14ac:dyDescent="0.3">
      <c r="G794" s="17"/>
      <c r="H794" s="17"/>
      <c r="I794" s="17"/>
      <c r="J794" s="17"/>
      <c r="K794" s="17"/>
      <c r="L794" s="17"/>
    </row>
    <row r="795" spans="7:12" x14ac:dyDescent="0.3">
      <c r="G795" s="17"/>
      <c r="H795" s="17"/>
      <c r="I795" s="17"/>
      <c r="J795" s="17"/>
      <c r="K795" s="17"/>
      <c r="L795" s="17"/>
    </row>
    <row r="796" spans="7:12" x14ac:dyDescent="0.3">
      <c r="G796" s="17"/>
      <c r="H796" s="17"/>
      <c r="I796" s="17"/>
      <c r="J796" s="17"/>
      <c r="K796" s="17"/>
      <c r="L796" s="17"/>
    </row>
    <row r="797" spans="7:12" x14ac:dyDescent="0.3">
      <c r="G797" s="17"/>
      <c r="H797" s="17"/>
      <c r="I797" s="17"/>
      <c r="J797" s="17"/>
      <c r="K797" s="17"/>
      <c r="L797" s="17"/>
    </row>
    <row r="798" spans="7:12" x14ac:dyDescent="0.3">
      <c r="G798" s="17"/>
      <c r="H798" s="17"/>
      <c r="I798" s="17"/>
      <c r="J798" s="17"/>
      <c r="K798" s="17"/>
      <c r="L798" s="17"/>
    </row>
    <row r="799" spans="7:12" x14ac:dyDescent="0.3">
      <c r="G799" s="17"/>
      <c r="H799" s="17"/>
      <c r="I799" s="17"/>
      <c r="J799" s="17"/>
      <c r="K799" s="17"/>
      <c r="L799" s="17"/>
    </row>
    <row r="800" spans="7:12" x14ac:dyDescent="0.3">
      <c r="G800" s="17"/>
      <c r="H800" s="17"/>
      <c r="I800" s="17"/>
      <c r="J800" s="17"/>
      <c r="K800" s="17"/>
      <c r="L800" s="17"/>
    </row>
    <row r="801" spans="7:12" x14ac:dyDescent="0.3">
      <c r="G801" s="17"/>
      <c r="H801" s="17"/>
      <c r="I801" s="17"/>
      <c r="J801" s="17"/>
      <c r="K801" s="17"/>
      <c r="L801" s="17"/>
    </row>
    <row r="802" spans="7:12" x14ac:dyDescent="0.3">
      <c r="G802" s="17"/>
      <c r="H802" s="17"/>
      <c r="I802" s="17"/>
      <c r="J802" s="17"/>
      <c r="K802" s="17"/>
      <c r="L802" s="17"/>
    </row>
    <row r="803" spans="7:12" x14ac:dyDescent="0.3">
      <c r="G803" s="17"/>
      <c r="H803" s="17"/>
      <c r="I803" s="17"/>
      <c r="J803" s="17"/>
      <c r="K803" s="17"/>
      <c r="L803" s="17"/>
    </row>
    <row r="804" spans="7:12" x14ac:dyDescent="0.3">
      <c r="G804" s="17"/>
      <c r="H804" s="17"/>
      <c r="I804" s="17"/>
      <c r="J804" s="17"/>
      <c r="K804" s="17"/>
      <c r="L804" s="17"/>
    </row>
    <row r="805" spans="7:12" x14ac:dyDescent="0.3">
      <c r="G805" s="17"/>
      <c r="H805" s="17"/>
      <c r="I805" s="17"/>
      <c r="J805" s="17"/>
      <c r="K805" s="17"/>
      <c r="L805" s="17"/>
    </row>
    <row r="806" spans="7:12" x14ac:dyDescent="0.3">
      <c r="G806" s="17"/>
      <c r="H806" s="17"/>
      <c r="I806" s="17"/>
      <c r="J806" s="17"/>
      <c r="K806" s="17"/>
      <c r="L806" s="17"/>
    </row>
    <row r="807" spans="7:12" x14ac:dyDescent="0.3">
      <c r="G807" s="17"/>
      <c r="H807" s="17"/>
      <c r="I807" s="17"/>
      <c r="J807" s="17"/>
      <c r="K807" s="17"/>
      <c r="L807" s="17"/>
    </row>
    <row r="808" spans="7:12" x14ac:dyDescent="0.3">
      <c r="G808" s="17"/>
      <c r="H808" s="17"/>
      <c r="I808" s="17"/>
      <c r="J808" s="17"/>
      <c r="K808" s="17"/>
      <c r="L808" s="17"/>
    </row>
    <row r="809" spans="7:12" x14ac:dyDescent="0.3">
      <c r="G809" s="17"/>
      <c r="H809" s="17"/>
      <c r="I809" s="17"/>
      <c r="J809" s="17"/>
      <c r="K809" s="17"/>
      <c r="L809" s="17"/>
    </row>
    <row r="810" spans="7:12" x14ac:dyDescent="0.3">
      <c r="G810" s="17"/>
      <c r="H810" s="17"/>
      <c r="I810" s="17"/>
      <c r="J810" s="17"/>
      <c r="K810" s="17"/>
      <c r="L810" s="17"/>
    </row>
    <row r="811" spans="7:12" x14ac:dyDescent="0.3">
      <c r="G811" s="17"/>
      <c r="H811" s="17"/>
      <c r="I811" s="17"/>
      <c r="J811" s="17"/>
      <c r="K811" s="17"/>
      <c r="L811" s="17"/>
    </row>
    <row r="812" spans="7:12" x14ac:dyDescent="0.3">
      <c r="G812" s="17"/>
      <c r="H812" s="17"/>
      <c r="I812" s="17"/>
      <c r="J812" s="17"/>
      <c r="K812" s="17"/>
      <c r="L812" s="17"/>
    </row>
    <row r="813" spans="7:12" x14ac:dyDescent="0.3">
      <c r="G813" s="17"/>
      <c r="H813" s="17"/>
      <c r="I813" s="17"/>
      <c r="J813" s="17"/>
      <c r="K813" s="17"/>
      <c r="L813" s="17"/>
    </row>
    <row r="814" spans="7:12" x14ac:dyDescent="0.3">
      <c r="G814" s="17"/>
      <c r="H814" s="17"/>
      <c r="I814" s="17"/>
      <c r="J814" s="17"/>
      <c r="K814" s="17"/>
      <c r="L814" s="17"/>
    </row>
    <row r="815" spans="7:12" x14ac:dyDescent="0.3">
      <c r="G815" s="17"/>
      <c r="H815" s="17"/>
      <c r="I815" s="17"/>
      <c r="J815" s="17"/>
      <c r="K815" s="17"/>
      <c r="L815" s="17"/>
    </row>
    <row r="816" spans="7:12" x14ac:dyDescent="0.3">
      <c r="G816" s="17"/>
      <c r="H816" s="17"/>
      <c r="I816" s="17"/>
      <c r="J816" s="17"/>
      <c r="K816" s="17"/>
      <c r="L816" s="17"/>
    </row>
    <row r="817" spans="7:12" x14ac:dyDescent="0.3">
      <c r="G817" s="17"/>
      <c r="H817" s="17"/>
      <c r="I817" s="17"/>
      <c r="J817" s="17"/>
      <c r="K817" s="17"/>
      <c r="L817" s="17"/>
    </row>
    <row r="818" spans="7:12" x14ac:dyDescent="0.3">
      <c r="G818" s="17"/>
      <c r="H818" s="17"/>
      <c r="I818" s="17"/>
      <c r="J818" s="17"/>
      <c r="K818" s="17"/>
      <c r="L818" s="17"/>
    </row>
    <row r="819" spans="7:12" x14ac:dyDescent="0.3">
      <c r="G819" s="17"/>
      <c r="H819" s="17"/>
      <c r="I819" s="17"/>
      <c r="J819" s="17"/>
      <c r="K819" s="17"/>
      <c r="L819" s="17"/>
    </row>
    <row r="820" spans="7:12" x14ac:dyDescent="0.3">
      <c r="G820" s="17"/>
      <c r="H820" s="17"/>
      <c r="I820" s="17"/>
      <c r="J820" s="17"/>
      <c r="K820" s="17"/>
      <c r="L820" s="17"/>
    </row>
    <row r="821" spans="7:12" x14ac:dyDescent="0.3">
      <c r="G821" s="17"/>
      <c r="H821" s="17"/>
      <c r="I821" s="17"/>
      <c r="J821" s="17"/>
      <c r="K821" s="17"/>
      <c r="L821" s="17"/>
    </row>
    <row r="822" spans="7:12" x14ac:dyDescent="0.3">
      <c r="G822" s="17"/>
      <c r="H822" s="17"/>
      <c r="I822" s="17"/>
      <c r="J822" s="17"/>
      <c r="K822" s="17"/>
      <c r="L822" s="17"/>
    </row>
    <row r="823" spans="7:12" x14ac:dyDescent="0.3">
      <c r="G823" s="17"/>
      <c r="H823" s="17"/>
      <c r="I823" s="17"/>
      <c r="J823" s="17"/>
      <c r="K823" s="17"/>
      <c r="L823" s="17"/>
    </row>
    <row r="824" spans="7:12" x14ac:dyDescent="0.3">
      <c r="G824" s="17"/>
      <c r="H824" s="17"/>
      <c r="I824" s="17"/>
      <c r="J824" s="17"/>
      <c r="K824" s="17"/>
      <c r="L824" s="17"/>
    </row>
    <row r="825" spans="7:12" x14ac:dyDescent="0.3">
      <c r="G825" s="17"/>
      <c r="H825" s="17"/>
      <c r="I825" s="17"/>
      <c r="J825" s="17"/>
      <c r="K825" s="17"/>
      <c r="L825" s="17"/>
    </row>
    <row r="826" spans="7:12" x14ac:dyDescent="0.3">
      <c r="G826" s="17"/>
      <c r="H826" s="17"/>
      <c r="I826" s="17"/>
      <c r="J826" s="17"/>
      <c r="K826" s="17"/>
      <c r="L826" s="17"/>
    </row>
    <row r="827" spans="7:12" x14ac:dyDescent="0.3">
      <c r="G827" s="17"/>
      <c r="H827" s="17"/>
      <c r="I827" s="17"/>
      <c r="J827" s="17"/>
      <c r="K827" s="17"/>
      <c r="L827" s="17"/>
    </row>
    <row r="828" spans="7:12" x14ac:dyDescent="0.3">
      <c r="G828" s="17"/>
      <c r="H828" s="17"/>
      <c r="I828" s="17"/>
      <c r="J828" s="17"/>
      <c r="K828" s="17"/>
      <c r="L828" s="17"/>
    </row>
    <row r="829" spans="7:12" x14ac:dyDescent="0.3">
      <c r="G829" s="17"/>
      <c r="H829" s="17"/>
      <c r="I829" s="17"/>
      <c r="J829" s="17"/>
      <c r="K829" s="17"/>
      <c r="L829" s="17"/>
    </row>
    <row r="830" spans="7:12" x14ac:dyDescent="0.3">
      <c r="G830" s="17"/>
      <c r="H830" s="17"/>
      <c r="I830" s="17"/>
      <c r="J830" s="17"/>
      <c r="K830" s="17"/>
      <c r="L830" s="17"/>
    </row>
    <row r="831" spans="7:12" x14ac:dyDescent="0.3">
      <c r="G831" s="17"/>
      <c r="H831" s="17"/>
      <c r="I831" s="17"/>
      <c r="J831" s="17"/>
      <c r="K831" s="17"/>
      <c r="L831" s="17"/>
    </row>
    <row r="832" spans="7:12" x14ac:dyDescent="0.3">
      <c r="G832" s="17"/>
      <c r="H832" s="17"/>
      <c r="I832" s="17"/>
      <c r="J832" s="17"/>
      <c r="K832" s="17"/>
      <c r="L832" s="17"/>
    </row>
    <row r="833" spans="7:12" x14ac:dyDescent="0.3">
      <c r="G833" s="17"/>
      <c r="H833" s="17"/>
      <c r="I833" s="17"/>
      <c r="J833" s="17"/>
      <c r="K833" s="17"/>
      <c r="L833" s="17"/>
    </row>
    <row r="834" spans="7:12" x14ac:dyDescent="0.3">
      <c r="G834" s="17"/>
      <c r="H834" s="17"/>
      <c r="I834" s="17"/>
      <c r="J834" s="17"/>
      <c r="K834" s="17"/>
      <c r="L834" s="17"/>
    </row>
    <row r="835" spans="7:12" x14ac:dyDescent="0.3">
      <c r="G835" s="17"/>
      <c r="H835" s="17"/>
      <c r="I835" s="17"/>
      <c r="J835" s="17"/>
      <c r="K835" s="17"/>
      <c r="L835" s="17"/>
    </row>
    <row r="836" spans="7:12" x14ac:dyDescent="0.3">
      <c r="G836" s="17"/>
      <c r="H836" s="17"/>
      <c r="I836" s="17"/>
      <c r="J836" s="17"/>
      <c r="K836" s="17"/>
      <c r="L836" s="17"/>
    </row>
    <row r="837" spans="7:12" x14ac:dyDescent="0.3">
      <c r="G837" s="17"/>
      <c r="H837" s="17"/>
      <c r="I837" s="17"/>
      <c r="J837" s="17"/>
      <c r="K837" s="17"/>
      <c r="L837" s="17"/>
    </row>
    <row r="838" spans="7:12" x14ac:dyDescent="0.3">
      <c r="G838" s="17"/>
      <c r="H838" s="17"/>
      <c r="I838" s="17"/>
      <c r="J838" s="17"/>
      <c r="K838" s="17"/>
      <c r="L838" s="17"/>
    </row>
    <row r="839" spans="7:12" x14ac:dyDescent="0.3">
      <c r="G839" s="17"/>
      <c r="H839" s="17"/>
      <c r="I839" s="17"/>
      <c r="J839" s="17"/>
      <c r="K839" s="17"/>
      <c r="L839" s="17"/>
    </row>
    <row r="840" spans="7:12" x14ac:dyDescent="0.3">
      <c r="G840" s="17"/>
      <c r="H840" s="17"/>
      <c r="I840" s="17"/>
      <c r="J840" s="17"/>
      <c r="K840" s="17"/>
      <c r="L840" s="17"/>
    </row>
    <row r="841" spans="7:12" x14ac:dyDescent="0.3">
      <c r="G841" s="17"/>
      <c r="H841" s="17"/>
      <c r="I841" s="17"/>
      <c r="J841" s="17"/>
      <c r="K841" s="17"/>
      <c r="L841" s="17"/>
    </row>
    <row r="842" spans="7:12" x14ac:dyDescent="0.3">
      <c r="G842" s="17"/>
      <c r="H842" s="17"/>
      <c r="I842" s="17"/>
      <c r="J842" s="17"/>
      <c r="K842" s="17"/>
      <c r="L842" s="17"/>
    </row>
    <row r="843" spans="7:12" x14ac:dyDescent="0.3">
      <c r="G843" s="17"/>
      <c r="H843" s="17"/>
      <c r="I843" s="17"/>
      <c r="J843" s="17"/>
      <c r="K843" s="17"/>
      <c r="L843" s="17"/>
    </row>
    <row r="844" spans="7:12" x14ac:dyDescent="0.3">
      <c r="G844" s="17"/>
      <c r="H844" s="17"/>
      <c r="I844" s="17"/>
      <c r="J844" s="17"/>
      <c r="K844" s="17"/>
      <c r="L844" s="17"/>
    </row>
    <row r="845" spans="7:12" x14ac:dyDescent="0.3">
      <c r="G845" s="17"/>
      <c r="H845" s="17"/>
      <c r="I845" s="17"/>
      <c r="J845" s="17"/>
      <c r="K845" s="17"/>
      <c r="L845" s="17"/>
    </row>
    <row r="846" spans="7:12" x14ac:dyDescent="0.3">
      <c r="G846" s="17"/>
      <c r="H846" s="17"/>
      <c r="I846" s="17"/>
      <c r="J846" s="17"/>
      <c r="K846" s="17"/>
      <c r="L846" s="17"/>
    </row>
    <row r="847" spans="7:12" x14ac:dyDescent="0.3">
      <c r="G847" s="17"/>
      <c r="H847" s="17"/>
      <c r="I847" s="17"/>
      <c r="J847" s="17"/>
      <c r="K847" s="17"/>
      <c r="L847" s="17"/>
    </row>
    <row r="848" spans="7:12" x14ac:dyDescent="0.3">
      <c r="G848" s="17"/>
      <c r="H848" s="17"/>
      <c r="I848" s="17"/>
      <c r="J848" s="17"/>
      <c r="K848" s="17"/>
      <c r="L848" s="17"/>
    </row>
    <row r="849" spans="7:12" x14ac:dyDescent="0.3">
      <c r="G849" s="17"/>
      <c r="H849" s="17"/>
      <c r="I849" s="17"/>
      <c r="J849" s="17"/>
      <c r="K849" s="17"/>
      <c r="L849" s="17"/>
    </row>
    <row r="850" spans="7:12" x14ac:dyDescent="0.3">
      <c r="G850" s="17"/>
      <c r="H850" s="17"/>
      <c r="I850" s="17"/>
      <c r="J850" s="17"/>
      <c r="K850" s="17"/>
      <c r="L850" s="17"/>
    </row>
    <row r="851" spans="7:12" x14ac:dyDescent="0.3">
      <c r="G851" s="17"/>
      <c r="H851" s="17"/>
      <c r="I851" s="17"/>
      <c r="J851" s="17"/>
      <c r="K851" s="17"/>
      <c r="L851" s="17"/>
    </row>
    <row r="852" spans="7:12" x14ac:dyDescent="0.3">
      <c r="G852" s="17"/>
      <c r="H852" s="17"/>
      <c r="I852" s="17"/>
      <c r="J852" s="17"/>
      <c r="K852" s="17"/>
      <c r="L852" s="17"/>
    </row>
    <row r="853" spans="7:12" x14ac:dyDescent="0.3">
      <c r="G853" s="17"/>
      <c r="H853" s="17"/>
      <c r="I853" s="17"/>
      <c r="J853" s="17"/>
      <c r="K853" s="17"/>
      <c r="L853" s="17"/>
    </row>
    <row r="854" spans="7:12" x14ac:dyDescent="0.3">
      <c r="G854" s="17"/>
      <c r="H854" s="17"/>
      <c r="I854" s="17"/>
      <c r="J854" s="17"/>
      <c r="K854" s="17"/>
      <c r="L854" s="17"/>
    </row>
    <row r="855" spans="7:12" x14ac:dyDescent="0.3">
      <c r="G855" s="17"/>
      <c r="H855" s="17"/>
      <c r="I855" s="17"/>
      <c r="J855" s="17"/>
      <c r="K855" s="17"/>
      <c r="L855" s="17"/>
    </row>
    <row r="856" spans="7:12" x14ac:dyDescent="0.3">
      <c r="G856" s="17"/>
      <c r="H856" s="17"/>
      <c r="I856" s="17"/>
      <c r="J856" s="17"/>
      <c r="K856" s="17"/>
      <c r="L856" s="17"/>
    </row>
    <row r="857" spans="7:12" x14ac:dyDescent="0.3">
      <c r="G857" s="17"/>
      <c r="H857" s="17"/>
      <c r="I857" s="17"/>
      <c r="J857" s="17"/>
      <c r="K857" s="17"/>
      <c r="L857" s="17"/>
    </row>
    <row r="858" spans="7:12" x14ac:dyDescent="0.3">
      <c r="G858" s="17"/>
      <c r="H858" s="17"/>
      <c r="I858" s="17"/>
      <c r="J858" s="17"/>
      <c r="K858" s="17"/>
      <c r="L858" s="17"/>
    </row>
    <row r="859" spans="7:12" x14ac:dyDescent="0.3">
      <c r="G859" s="17"/>
      <c r="H859" s="17"/>
      <c r="I859" s="17"/>
      <c r="J859" s="17"/>
      <c r="K859" s="17"/>
      <c r="L859" s="17"/>
    </row>
    <row r="860" spans="7:12" x14ac:dyDescent="0.3">
      <c r="G860" s="17"/>
      <c r="H860" s="17"/>
      <c r="I860" s="17"/>
      <c r="J860" s="17"/>
      <c r="K860" s="17"/>
      <c r="L860" s="17"/>
    </row>
    <row r="861" spans="7:12" x14ac:dyDescent="0.3">
      <c r="G861" s="17"/>
      <c r="H861" s="17"/>
      <c r="I861" s="17"/>
      <c r="J861" s="17"/>
      <c r="K861" s="17"/>
      <c r="L861" s="17"/>
    </row>
    <row r="862" spans="7:12" x14ac:dyDescent="0.3">
      <c r="G862" s="17"/>
      <c r="H862" s="17"/>
      <c r="I862" s="17"/>
      <c r="J862" s="17"/>
      <c r="K862" s="17"/>
      <c r="L862" s="17"/>
    </row>
    <row r="863" spans="7:12" x14ac:dyDescent="0.3">
      <c r="G863" s="17"/>
      <c r="H863" s="17"/>
      <c r="I863" s="17"/>
      <c r="J863" s="17"/>
      <c r="K863" s="17"/>
      <c r="L863" s="17"/>
    </row>
    <row r="864" spans="7:12" x14ac:dyDescent="0.3">
      <c r="G864" s="17"/>
      <c r="H864" s="17"/>
      <c r="I864" s="17"/>
      <c r="J864" s="17"/>
      <c r="K864" s="17"/>
      <c r="L864" s="17"/>
    </row>
    <row r="865" spans="7:12" x14ac:dyDescent="0.3">
      <c r="G865" s="17"/>
      <c r="H865" s="17"/>
      <c r="I865" s="17"/>
      <c r="J865" s="17"/>
      <c r="K865" s="17"/>
      <c r="L865" s="17"/>
    </row>
    <row r="866" spans="7:12" x14ac:dyDescent="0.3">
      <c r="G866" s="17"/>
      <c r="H866" s="17"/>
      <c r="I866" s="17"/>
      <c r="J866" s="17"/>
      <c r="K866" s="17"/>
      <c r="L866" s="17"/>
    </row>
    <row r="867" spans="7:12" x14ac:dyDescent="0.3">
      <c r="G867" s="17"/>
      <c r="H867" s="17"/>
      <c r="I867" s="17"/>
      <c r="J867" s="17"/>
      <c r="K867" s="17"/>
      <c r="L867" s="17"/>
    </row>
    <row r="868" spans="7:12" x14ac:dyDescent="0.3">
      <c r="G868" s="17"/>
      <c r="H868" s="17"/>
      <c r="I868" s="17"/>
      <c r="J868" s="17"/>
      <c r="K868" s="17"/>
      <c r="L868" s="17"/>
    </row>
    <row r="869" spans="7:12" x14ac:dyDescent="0.3">
      <c r="G869" s="17"/>
      <c r="H869" s="17"/>
      <c r="I869" s="17"/>
      <c r="J869" s="17"/>
      <c r="K869" s="17"/>
      <c r="L869" s="17"/>
    </row>
    <row r="870" spans="7:12" x14ac:dyDescent="0.3">
      <c r="G870" s="17"/>
      <c r="H870" s="17"/>
      <c r="I870" s="17"/>
      <c r="J870" s="17"/>
      <c r="K870" s="17"/>
      <c r="L870" s="17"/>
    </row>
    <row r="871" spans="7:12" x14ac:dyDescent="0.3">
      <c r="G871" s="17"/>
      <c r="H871" s="17"/>
      <c r="I871" s="17"/>
      <c r="J871" s="17"/>
      <c r="K871" s="17"/>
      <c r="L871" s="17"/>
    </row>
    <row r="872" spans="7:12" x14ac:dyDescent="0.3">
      <c r="G872" s="17"/>
      <c r="H872" s="17"/>
      <c r="I872" s="17"/>
      <c r="J872" s="17"/>
      <c r="K872" s="17"/>
      <c r="L872" s="17"/>
    </row>
    <row r="873" spans="7:12" x14ac:dyDescent="0.3">
      <c r="G873" s="17"/>
      <c r="H873" s="17"/>
      <c r="I873" s="17"/>
      <c r="J873" s="17"/>
      <c r="K873" s="17"/>
      <c r="L873" s="17"/>
    </row>
    <row r="874" spans="7:12" x14ac:dyDescent="0.3">
      <c r="G874" s="17"/>
      <c r="H874" s="17"/>
      <c r="I874" s="17"/>
      <c r="J874" s="17"/>
      <c r="K874" s="17"/>
      <c r="L874" s="17"/>
    </row>
    <row r="875" spans="7:12" x14ac:dyDescent="0.3">
      <c r="G875" s="17"/>
      <c r="H875" s="17"/>
      <c r="I875" s="17"/>
      <c r="J875" s="17"/>
      <c r="K875" s="17"/>
      <c r="L875" s="17"/>
    </row>
    <row r="876" spans="7:12" x14ac:dyDescent="0.3">
      <c r="G876" s="17"/>
      <c r="H876" s="17"/>
      <c r="I876" s="17"/>
      <c r="J876" s="17"/>
      <c r="K876" s="17"/>
      <c r="L876" s="17"/>
    </row>
    <row r="877" spans="7:12" x14ac:dyDescent="0.3">
      <c r="G877" s="17"/>
      <c r="H877" s="17"/>
      <c r="I877" s="17"/>
      <c r="J877" s="17"/>
      <c r="K877" s="17"/>
      <c r="L877" s="17"/>
    </row>
    <row r="878" spans="7:12" x14ac:dyDescent="0.3">
      <c r="G878" s="17"/>
      <c r="H878" s="17"/>
      <c r="I878" s="17"/>
      <c r="J878" s="17"/>
      <c r="K878" s="17"/>
      <c r="L878" s="17"/>
    </row>
    <row r="879" spans="7:12" x14ac:dyDescent="0.3">
      <c r="G879" s="17"/>
      <c r="H879" s="17"/>
      <c r="I879" s="17"/>
      <c r="J879" s="17"/>
      <c r="K879" s="17"/>
      <c r="L879" s="17"/>
    </row>
    <row r="880" spans="7:12" x14ac:dyDescent="0.3">
      <c r="G880" s="17"/>
      <c r="H880" s="17"/>
      <c r="I880" s="17"/>
      <c r="J880" s="17"/>
      <c r="K880" s="17"/>
      <c r="L880" s="17"/>
    </row>
    <row r="881" spans="7:12" x14ac:dyDescent="0.3">
      <c r="G881" s="17"/>
      <c r="H881" s="17"/>
      <c r="I881" s="17"/>
      <c r="J881" s="17"/>
      <c r="K881" s="17"/>
      <c r="L881" s="17"/>
    </row>
    <row r="882" spans="7:12" x14ac:dyDescent="0.3">
      <c r="G882" s="17"/>
      <c r="H882" s="17"/>
      <c r="I882" s="17"/>
      <c r="J882" s="17"/>
      <c r="K882" s="17"/>
      <c r="L882" s="17"/>
    </row>
    <row r="883" spans="7:12" x14ac:dyDescent="0.3">
      <c r="G883" s="17"/>
      <c r="H883" s="17"/>
      <c r="I883" s="17"/>
      <c r="J883" s="17"/>
      <c r="K883" s="17"/>
      <c r="L883" s="17"/>
    </row>
    <row r="884" spans="7:12" x14ac:dyDescent="0.3">
      <c r="G884" s="17"/>
      <c r="H884" s="17"/>
      <c r="I884" s="17"/>
      <c r="J884" s="17"/>
      <c r="K884" s="17"/>
      <c r="L884" s="17"/>
    </row>
    <row r="885" spans="7:12" x14ac:dyDescent="0.3">
      <c r="G885" s="17"/>
      <c r="H885" s="17"/>
      <c r="I885" s="17"/>
      <c r="J885" s="17"/>
      <c r="K885" s="17"/>
      <c r="L885" s="17"/>
    </row>
    <row r="886" spans="7:12" x14ac:dyDescent="0.3">
      <c r="G886" s="17"/>
      <c r="H886" s="17"/>
      <c r="I886" s="17"/>
      <c r="J886" s="17"/>
      <c r="K886" s="17"/>
      <c r="L886" s="17"/>
    </row>
    <row r="887" spans="7:12" x14ac:dyDescent="0.3">
      <c r="G887" s="17"/>
      <c r="H887" s="17"/>
      <c r="I887" s="17"/>
      <c r="J887" s="17"/>
      <c r="K887" s="17"/>
      <c r="L887" s="17"/>
    </row>
    <row r="888" spans="7:12" x14ac:dyDescent="0.3">
      <c r="G888" s="17"/>
      <c r="H888" s="17"/>
      <c r="I888" s="17"/>
      <c r="J888" s="17"/>
      <c r="K888" s="17"/>
      <c r="L888" s="17"/>
    </row>
    <row r="889" spans="7:12" x14ac:dyDescent="0.3">
      <c r="G889" s="17"/>
      <c r="H889" s="17"/>
      <c r="I889" s="17"/>
      <c r="J889" s="17"/>
      <c r="K889" s="17"/>
      <c r="L889" s="17"/>
    </row>
    <row r="890" spans="7:12" x14ac:dyDescent="0.3">
      <c r="G890" s="17"/>
      <c r="H890" s="17"/>
      <c r="I890" s="17"/>
      <c r="J890" s="17"/>
      <c r="K890" s="17"/>
      <c r="L890" s="17"/>
    </row>
    <row r="891" spans="7:12" x14ac:dyDescent="0.3">
      <c r="G891" s="17"/>
      <c r="H891" s="17"/>
      <c r="I891" s="17"/>
      <c r="J891" s="17"/>
      <c r="K891" s="17"/>
      <c r="L891" s="17"/>
    </row>
    <row r="892" spans="7:12" x14ac:dyDescent="0.3">
      <c r="G892" s="17"/>
      <c r="H892" s="17"/>
      <c r="I892" s="17"/>
      <c r="J892" s="17"/>
      <c r="K892" s="17"/>
      <c r="L892" s="17"/>
    </row>
    <row r="893" spans="7:12" x14ac:dyDescent="0.3">
      <c r="G893" s="17"/>
      <c r="H893" s="17"/>
      <c r="I893" s="17"/>
      <c r="J893" s="17"/>
      <c r="K893" s="17"/>
      <c r="L893" s="17"/>
    </row>
    <row r="894" spans="7:12" x14ac:dyDescent="0.3">
      <c r="G894" s="17"/>
      <c r="H894" s="17"/>
      <c r="I894" s="17"/>
      <c r="J894" s="17"/>
      <c r="K894" s="17"/>
      <c r="L894" s="17"/>
    </row>
    <row r="895" spans="7:12" x14ac:dyDescent="0.3">
      <c r="G895" s="17"/>
      <c r="H895" s="17"/>
      <c r="I895" s="17"/>
      <c r="J895" s="17"/>
      <c r="K895" s="17"/>
      <c r="L895" s="17"/>
    </row>
    <row r="896" spans="7:12" x14ac:dyDescent="0.3">
      <c r="G896" s="17"/>
      <c r="H896" s="17"/>
      <c r="I896" s="17"/>
      <c r="J896" s="17"/>
      <c r="K896" s="17"/>
      <c r="L896" s="17"/>
    </row>
    <row r="897" spans="7:12" x14ac:dyDescent="0.3">
      <c r="G897" s="17"/>
      <c r="H897" s="17"/>
      <c r="I897" s="17"/>
      <c r="J897" s="17"/>
      <c r="K897" s="17"/>
      <c r="L897" s="17"/>
    </row>
    <row r="898" spans="7:12" x14ac:dyDescent="0.3">
      <c r="G898" s="17"/>
      <c r="H898" s="17"/>
      <c r="I898" s="17"/>
      <c r="J898" s="17"/>
      <c r="K898" s="17"/>
      <c r="L898" s="17"/>
    </row>
    <row r="899" spans="7:12" x14ac:dyDescent="0.3">
      <c r="G899" s="17"/>
      <c r="H899" s="17"/>
      <c r="I899" s="17"/>
      <c r="J899" s="17"/>
      <c r="K899" s="17"/>
      <c r="L899" s="17"/>
    </row>
    <row r="900" spans="7:12" x14ac:dyDescent="0.3">
      <c r="G900" s="17"/>
      <c r="H900" s="17"/>
      <c r="I900" s="17"/>
      <c r="J900" s="17"/>
      <c r="K900" s="17"/>
      <c r="L900" s="17"/>
    </row>
    <row r="901" spans="7:12" x14ac:dyDescent="0.3">
      <c r="G901" s="17"/>
      <c r="H901" s="17"/>
      <c r="I901" s="17"/>
      <c r="J901" s="17"/>
      <c r="K901" s="17"/>
      <c r="L901" s="17"/>
    </row>
    <row r="902" spans="7:12" x14ac:dyDescent="0.3">
      <c r="G902" s="17"/>
      <c r="H902" s="17"/>
      <c r="I902" s="17"/>
      <c r="J902" s="17"/>
      <c r="K902" s="17"/>
      <c r="L902" s="17"/>
    </row>
    <row r="903" spans="7:12" x14ac:dyDescent="0.3">
      <c r="G903" s="17"/>
      <c r="H903" s="17"/>
      <c r="I903" s="17"/>
      <c r="J903" s="17"/>
      <c r="K903" s="17"/>
      <c r="L903" s="17"/>
    </row>
    <row r="904" spans="7:12" x14ac:dyDescent="0.3">
      <c r="G904" s="17"/>
      <c r="H904" s="17"/>
      <c r="I904" s="17"/>
      <c r="J904" s="17"/>
      <c r="K904" s="17"/>
      <c r="L904" s="17"/>
    </row>
    <row r="905" spans="7:12" x14ac:dyDescent="0.3">
      <c r="G905" s="17"/>
      <c r="H905" s="17"/>
      <c r="I905" s="17"/>
      <c r="J905" s="17"/>
      <c r="K905" s="17"/>
      <c r="L905" s="17"/>
    </row>
    <row r="906" spans="7:12" x14ac:dyDescent="0.3">
      <c r="G906" s="17"/>
      <c r="H906" s="17"/>
      <c r="I906" s="17"/>
      <c r="J906" s="17"/>
      <c r="K906" s="17"/>
      <c r="L906" s="17"/>
    </row>
    <row r="907" spans="7:12" x14ac:dyDescent="0.3">
      <c r="G907" s="17"/>
      <c r="H907" s="17"/>
      <c r="I907" s="17"/>
      <c r="J907" s="17"/>
      <c r="K907" s="17"/>
      <c r="L907" s="17"/>
    </row>
    <row r="908" spans="7:12" x14ac:dyDescent="0.3">
      <c r="G908" s="17"/>
      <c r="H908" s="17"/>
      <c r="I908" s="17"/>
      <c r="J908" s="17"/>
      <c r="K908" s="17"/>
      <c r="L908" s="17"/>
    </row>
    <row r="909" spans="7:12" x14ac:dyDescent="0.3">
      <c r="G909" s="17"/>
      <c r="H909" s="17"/>
      <c r="I909" s="17"/>
      <c r="J909" s="17"/>
      <c r="K909" s="17"/>
      <c r="L909" s="17"/>
    </row>
    <row r="910" spans="7:12" x14ac:dyDescent="0.3">
      <c r="G910" s="17"/>
      <c r="H910" s="17"/>
      <c r="I910" s="17"/>
      <c r="J910" s="17"/>
      <c r="K910" s="17"/>
      <c r="L910" s="17"/>
    </row>
    <row r="911" spans="7:12" x14ac:dyDescent="0.3">
      <c r="G911" s="17"/>
      <c r="H911" s="17"/>
      <c r="I911" s="17"/>
      <c r="J911" s="17"/>
      <c r="K911" s="17"/>
      <c r="L911" s="17"/>
    </row>
    <row r="912" spans="7:12" x14ac:dyDescent="0.3">
      <c r="G912" s="17"/>
      <c r="H912" s="17"/>
      <c r="I912" s="17"/>
      <c r="J912" s="17"/>
      <c r="K912" s="17"/>
      <c r="L912" s="17"/>
    </row>
    <row r="913" spans="7:12" x14ac:dyDescent="0.3">
      <c r="G913" s="17"/>
      <c r="H913" s="17"/>
      <c r="I913" s="17"/>
      <c r="J913" s="17"/>
      <c r="K913" s="17"/>
      <c r="L913" s="17"/>
    </row>
    <row r="914" spans="7:12" x14ac:dyDescent="0.3">
      <c r="G914" s="17"/>
      <c r="H914" s="17"/>
      <c r="I914" s="17"/>
      <c r="J914" s="17"/>
      <c r="K914" s="17"/>
      <c r="L914" s="17"/>
    </row>
    <row r="915" spans="7:12" x14ac:dyDescent="0.3">
      <c r="G915" s="17"/>
      <c r="H915" s="17"/>
      <c r="I915" s="17"/>
      <c r="J915" s="17"/>
      <c r="K915" s="17"/>
      <c r="L915" s="17"/>
    </row>
    <row r="916" spans="7:12" x14ac:dyDescent="0.3">
      <c r="G916" s="17"/>
      <c r="H916" s="17"/>
      <c r="I916" s="17"/>
      <c r="J916" s="17"/>
      <c r="K916" s="17"/>
      <c r="L916" s="17"/>
    </row>
    <row r="917" spans="7:12" x14ac:dyDescent="0.3">
      <c r="G917" s="17"/>
      <c r="H917" s="17"/>
      <c r="I917" s="17"/>
      <c r="J917" s="17"/>
      <c r="K917" s="17"/>
      <c r="L917" s="17"/>
    </row>
    <row r="918" spans="7:12" x14ac:dyDescent="0.3">
      <c r="G918" s="17"/>
      <c r="H918" s="17"/>
      <c r="I918" s="17"/>
      <c r="J918" s="17"/>
      <c r="K918" s="17"/>
      <c r="L918" s="17"/>
    </row>
    <row r="919" spans="7:12" x14ac:dyDescent="0.3">
      <c r="G919" s="17"/>
      <c r="H919" s="17"/>
      <c r="I919" s="17"/>
      <c r="J919" s="17"/>
      <c r="K919" s="17"/>
      <c r="L919" s="17"/>
    </row>
    <row r="920" spans="7:12" x14ac:dyDescent="0.3">
      <c r="G920" s="17"/>
      <c r="H920" s="17"/>
      <c r="I920" s="17"/>
      <c r="J920" s="17"/>
      <c r="K920" s="17"/>
      <c r="L920" s="17"/>
    </row>
    <row r="921" spans="7:12" x14ac:dyDescent="0.3">
      <c r="G921" s="17"/>
      <c r="H921" s="17"/>
      <c r="I921" s="17"/>
      <c r="J921" s="17"/>
      <c r="K921" s="17"/>
      <c r="L921" s="17"/>
    </row>
    <row r="922" spans="7:12" x14ac:dyDescent="0.3">
      <c r="G922" s="17"/>
      <c r="H922" s="17"/>
      <c r="I922" s="17"/>
      <c r="J922" s="17"/>
      <c r="K922" s="17"/>
      <c r="L922" s="17"/>
    </row>
    <row r="923" spans="7:12" x14ac:dyDescent="0.3">
      <c r="G923" s="17"/>
      <c r="H923" s="17"/>
      <c r="I923" s="17"/>
      <c r="J923" s="17"/>
      <c r="K923" s="17"/>
      <c r="L923" s="17"/>
    </row>
    <row r="924" spans="7:12" x14ac:dyDescent="0.3">
      <c r="G924" s="17"/>
      <c r="H924" s="17"/>
      <c r="I924" s="17"/>
      <c r="J924" s="17"/>
      <c r="K924" s="17"/>
      <c r="L924" s="17"/>
    </row>
    <row r="925" spans="7:12" x14ac:dyDescent="0.3">
      <c r="G925" s="17"/>
      <c r="H925" s="17"/>
      <c r="I925" s="17"/>
      <c r="J925" s="17"/>
      <c r="K925" s="17"/>
      <c r="L925" s="17"/>
    </row>
    <row r="926" spans="7:12" x14ac:dyDescent="0.3">
      <c r="G926" s="17"/>
      <c r="H926" s="17"/>
      <c r="I926" s="17"/>
      <c r="J926" s="17"/>
      <c r="K926" s="17"/>
      <c r="L926" s="17"/>
    </row>
    <row r="927" spans="7:12" x14ac:dyDescent="0.3">
      <c r="G927" s="17"/>
      <c r="H927" s="17"/>
      <c r="I927" s="17"/>
      <c r="J927" s="17"/>
      <c r="K927" s="17"/>
      <c r="L927" s="17"/>
    </row>
    <row r="928" spans="7:12" x14ac:dyDescent="0.3">
      <c r="G928" s="17"/>
      <c r="H928" s="17"/>
      <c r="I928" s="17"/>
      <c r="J928" s="17"/>
      <c r="K928" s="17"/>
      <c r="L928" s="17"/>
    </row>
    <row r="929" spans="7:12" x14ac:dyDescent="0.3">
      <c r="G929" s="17"/>
      <c r="H929" s="17"/>
      <c r="I929" s="17"/>
      <c r="J929" s="17"/>
      <c r="K929" s="17"/>
      <c r="L929" s="17"/>
    </row>
    <row r="930" spans="7:12" x14ac:dyDescent="0.3">
      <c r="G930" s="17"/>
      <c r="H930" s="17"/>
      <c r="I930" s="17"/>
      <c r="J930" s="17"/>
      <c r="K930" s="17"/>
      <c r="L930" s="17"/>
    </row>
    <row r="931" spans="7:12" x14ac:dyDescent="0.3">
      <c r="G931" s="17"/>
      <c r="H931" s="17"/>
      <c r="I931" s="17"/>
      <c r="J931" s="17"/>
      <c r="K931" s="17"/>
      <c r="L931" s="17"/>
    </row>
    <row r="932" spans="7:12" x14ac:dyDescent="0.3">
      <c r="G932" s="17"/>
      <c r="H932" s="17"/>
      <c r="I932" s="17"/>
      <c r="J932" s="17"/>
      <c r="K932" s="17"/>
      <c r="L932" s="17"/>
    </row>
    <row r="933" spans="7:12" x14ac:dyDescent="0.3">
      <c r="G933" s="17"/>
      <c r="H933" s="17"/>
      <c r="I933" s="17"/>
      <c r="J933" s="17"/>
      <c r="K933" s="17"/>
      <c r="L933" s="17"/>
    </row>
    <row r="934" spans="7:12" x14ac:dyDescent="0.3">
      <c r="G934" s="17"/>
      <c r="H934" s="17"/>
      <c r="I934" s="17"/>
      <c r="J934" s="17"/>
      <c r="K934" s="17"/>
      <c r="L934" s="17"/>
    </row>
    <row r="935" spans="7:12" x14ac:dyDescent="0.3">
      <c r="G935" s="17"/>
      <c r="H935" s="17"/>
      <c r="I935" s="17"/>
      <c r="J935" s="17"/>
      <c r="K935" s="17"/>
      <c r="L935" s="17"/>
    </row>
    <row r="936" spans="7:12" x14ac:dyDescent="0.3">
      <c r="G936" s="17"/>
      <c r="H936" s="17"/>
      <c r="I936" s="17"/>
      <c r="J936" s="17"/>
      <c r="K936" s="17"/>
      <c r="L936" s="17"/>
    </row>
    <row r="937" spans="7:12" x14ac:dyDescent="0.3">
      <c r="G937" s="17"/>
      <c r="H937" s="17"/>
      <c r="I937" s="17"/>
      <c r="J937" s="17"/>
      <c r="K937" s="17"/>
      <c r="L937" s="17"/>
    </row>
    <row r="938" spans="7:12" x14ac:dyDescent="0.3">
      <c r="G938" s="17"/>
      <c r="H938" s="17"/>
      <c r="I938" s="17"/>
      <c r="J938" s="17"/>
      <c r="K938" s="17"/>
      <c r="L938" s="17"/>
    </row>
    <row r="939" spans="7:12" x14ac:dyDescent="0.3">
      <c r="G939" s="17"/>
      <c r="H939" s="17"/>
      <c r="I939" s="17"/>
      <c r="J939" s="17"/>
      <c r="K939" s="17"/>
      <c r="L939" s="17"/>
    </row>
    <row r="940" spans="7:12" x14ac:dyDescent="0.3">
      <c r="G940" s="17"/>
      <c r="H940" s="17"/>
      <c r="I940" s="17"/>
      <c r="J940" s="17"/>
      <c r="K940" s="17"/>
      <c r="L940" s="17"/>
    </row>
    <row r="941" spans="7:12" x14ac:dyDescent="0.3">
      <c r="G941" s="17"/>
      <c r="H941" s="17"/>
      <c r="I941" s="17"/>
      <c r="J941" s="17"/>
      <c r="K941" s="17"/>
      <c r="L941" s="17"/>
    </row>
    <row r="942" spans="7:12" x14ac:dyDescent="0.3">
      <c r="G942" s="17"/>
      <c r="H942" s="17"/>
      <c r="I942" s="17"/>
      <c r="J942" s="17"/>
      <c r="K942" s="17"/>
      <c r="L942" s="17"/>
    </row>
    <row r="943" spans="7:12" x14ac:dyDescent="0.3">
      <c r="G943" s="17"/>
      <c r="H943" s="17"/>
      <c r="I943" s="17"/>
      <c r="J943" s="17"/>
      <c r="K943" s="17"/>
      <c r="L943" s="17"/>
    </row>
    <row r="944" spans="7:12" x14ac:dyDescent="0.3">
      <c r="G944" s="17"/>
      <c r="H944" s="17"/>
      <c r="I944" s="17"/>
      <c r="J944" s="17"/>
      <c r="K944" s="17"/>
      <c r="L944" s="17"/>
    </row>
    <row r="945" spans="7:12" x14ac:dyDescent="0.3">
      <c r="G945" s="17"/>
      <c r="H945" s="17"/>
      <c r="I945" s="17"/>
      <c r="J945" s="17"/>
      <c r="K945" s="17"/>
      <c r="L945" s="17"/>
    </row>
    <row r="946" spans="7:12" x14ac:dyDescent="0.3">
      <c r="G946" s="17"/>
      <c r="H946" s="17"/>
      <c r="I946" s="17"/>
      <c r="J946" s="17"/>
      <c r="K946" s="17"/>
      <c r="L946" s="17"/>
    </row>
    <row r="947" spans="7:12" x14ac:dyDescent="0.3">
      <c r="G947" s="17"/>
      <c r="H947" s="17"/>
      <c r="I947" s="17"/>
      <c r="J947" s="17"/>
      <c r="K947" s="17"/>
      <c r="L947" s="17"/>
    </row>
    <row r="948" spans="7:12" x14ac:dyDescent="0.3">
      <c r="G948" s="17"/>
      <c r="H948" s="17"/>
      <c r="I948" s="17"/>
      <c r="J948" s="17"/>
      <c r="K948" s="17"/>
      <c r="L948" s="17"/>
    </row>
    <row r="949" spans="7:12" x14ac:dyDescent="0.3">
      <c r="G949" s="17"/>
      <c r="H949" s="17"/>
      <c r="I949" s="17"/>
      <c r="J949" s="17"/>
      <c r="K949" s="17"/>
      <c r="L949" s="17"/>
    </row>
    <row r="950" spans="7:12" x14ac:dyDescent="0.3">
      <c r="G950" s="17"/>
      <c r="H950" s="17"/>
      <c r="I950" s="17"/>
      <c r="J950" s="17"/>
      <c r="K950" s="17"/>
      <c r="L950" s="17"/>
    </row>
    <row r="951" spans="7:12" x14ac:dyDescent="0.3">
      <c r="G951" s="17"/>
      <c r="H951" s="17"/>
      <c r="I951" s="17"/>
      <c r="J951" s="17"/>
      <c r="K951" s="17"/>
      <c r="L951" s="17"/>
    </row>
    <row r="952" spans="7:12" x14ac:dyDescent="0.3">
      <c r="G952" s="17"/>
      <c r="H952" s="17"/>
      <c r="I952" s="17"/>
      <c r="J952" s="17"/>
      <c r="K952" s="17"/>
      <c r="L952" s="17"/>
    </row>
    <row r="953" spans="7:12" x14ac:dyDescent="0.3">
      <c r="G953" s="17"/>
      <c r="H953" s="17"/>
      <c r="I953" s="17"/>
      <c r="J953" s="17"/>
      <c r="K953" s="17"/>
      <c r="L953" s="17"/>
    </row>
    <row r="954" spans="7:12" x14ac:dyDescent="0.3">
      <c r="G954" s="17"/>
      <c r="H954" s="17"/>
      <c r="I954" s="17"/>
      <c r="J954" s="17"/>
      <c r="K954" s="17"/>
      <c r="L954" s="17"/>
    </row>
    <row r="955" spans="7:12" x14ac:dyDescent="0.3">
      <c r="G955" s="17"/>
      <c r="H955" s="17"/>
      <c r="I955" s="17"/>
      <c r="J955" s="17"/>
      <c r="K955" s="17"/>
      <c r="L955" s="17"/>
    </row>
    <row r="956" spans="7:12" x14ac:dyDescent="0.3">
      <c r="G956" s="17"/>
      <c r="H956" s="17"/>
      <c r="I956" s="17"/>
      <c r="J956" s="17"/>
      <c r="K956" s="17"/>
      <c r="L956" s="17"/>
    </row>
    <row r="957" spans="7:12" x14ac:dyDescent="0.3">
      <c r="G957" s="17"/>
      <c r="H957" s="17"/>
      <c r="I957" s="17"/>
      <c r="J957" s="17"/>
      <c r="K957" s="17"/>
      <c r="L957" s="17"/>
    </row>
    <row r="958" spans="7:12" x14ac:dyDescent="0.3">
      <c r="G958" s="17"/>
      <c r="H958" s="17"/>
      <c r="I958" s="17"/>
      <c r="J958" s="17"/>
      <c r="K958" s="17"/>
      <c r="L958" s="17"/>
    </row>
    <row r="959" spans="7:12" x14ac:dyDescent="0.3">
      <c r="G959" s="17"/>
      <c r="H959" s="17"/>
      <c r="I959" s="17"/>
      <c r="J959" s="17"/>
      <c r="K959" s="17"/>
      <c r="L959" s="17"/>
    </row>
    <row r="960" spans="7:12" x14ac:dyDescent="0.3">
      <c r="G960" s="17"/>
      <c r="H960" s="17"/>
      <c r="I960" s="17"/>
      <c r="J960" s="17"/>
      <c r="K960" s="17"/>
      <c r="L960" s="17"/>
    </row>
    <row r="961" spans="7:12" x14ac:dyDescent="0.3">
      <c r="G961" s="17"/>
      <c r="H961" s="17"/>
      <c r="I961" s="17"/>
      <c r="J961" s="17"/>
      <c r="K961" s="17"/>
      <c r="L961" s="17"/>
    </row>
    <row r="962" spans="7:12" x14ac:dyDescent="0.3">
      <c r="G962" s="17"/>
      <c r="H962" s="17"/>
      <c r="I962" s="17"/>
      <c r="J962" s="17"/>
      <c r="K962" s="17"/>
      <c r="L962" s="17"/>
    </row>
    <row r="963" spans="7:12" x14ac:dyDescent="0.3">
      <c r="G963" s="17"/>
      <c r="H963" s="17"/>
      <c r="I963" s="17"/>
      <c r="J963" s="17"/>
      <c r="K963" s="17"/>
      <c r="L963" s="17"/>
    </row>
    <row r="964" spans="7:12" x14ac:dyDescent="0.3">
      <c r="G964" s="17"/>
      <c r="H964" s="17"/>
      <c r="I964" s="17"/>
      <c r="J964" s="17"/>
      <c r="K964" s="17"/>
      <c r="L964" s="17"/>
    </row>
    <row r="965" spans="7:12" x14ac:dyDescent="0.3">
      <c r="G965" s="17"/>
      <c r="H965" s="17"/>
      <c r="I965" s="17"/>
      <c r="J965" s="17"/>
      <c r="K965" s="17"/>
      <c r="L965" s="17"/>
    </row>
    <row r="966" spans="7:12" x14ac:dyDescent="0.3">
      <c r="G966" s="17"/>
      <c r="H966" s="17"/>
      <c r="I966" s="17"/>
      <c r="J966" s="17"/>
      <c r="K966" s="17"/>
      <c r="L966" s="17"/>
    </row>
    <row r="967" spans="7:12" x14ac:dyDescent="0.3">
      <c r="G967" s="17"/>
      <c r="H967" s="17"/>
      <c r="I967" s="17"/>
      <c r="J967" s="17"/>
      <c r="K967" s="17"/>
      <c r="L967" s="17"/>
    </row>
    <row r="968" spans="7:12" x14ac:dyDescent="0.3">
      <c r="G968" s="17"/>
      <c r="H968" s="17"/>
      <c r="I968" s="17"/>
      <c r="J968" s="17"/>
      <c r="K968" s="17"/>
      <c r="L968" s="17"/>
    </row>
    <row r="969" spans="7:12" x14ac:dyDescent="0.3">
      <c r="G969" s="17"/>
      <c r="H969" s="17"/>
      <c r="I969" s="17"/>
      <c r="J969" s="17"/>
      <c r="K969" s="17"/>
      <c r="L969" s="17"/>
    </row>
    <row r="970" spans="7:12" x14ac:dyDescent="0.3">
      <c r="G970" s="17"/>
      <c r="H970" s="17"/>
      <c r="I970" s="17"/>
      <c r="J970" s="17"/>
      <c r="K970" s="17"/>
      <c r="L970" s="17"/>
    </row>
    <row r="971" spans="7:12" x14ac:dyDescent="0.3">
      <c r="G971" s="17"/>
      <c r="H971" s="17"/>
      <c r="I971" s="17"/>
      <c r="J971" s="17"/>
      <c r="K971" s="17"/>
      <c r="L971" s="17"/>
    </row>
    <row r="972" spans="7:12" x14ac:dyDescent="0.3">
      <c r="G972" s="17"/>
      <c r="H972" s="17"/>
      <c r="I972" s="17"/>
      <c r="J972" s="17"/>
      <c r="K972" s="17"/>
      <c r="L972" s="17"/>
    </row>
    <row r="973" spans="7:12" x14ac:dyDescent="0.3">
      <c r="G973" s="17"/>
      <c r="H973" s="17"/>
      <c r="I973" s="17"/>
      <c r="J973" s="17"/>
      <c r="K973" s="17"/>
      <c r="L973" s="17"/>
    </row>
    <row r="974" spans="7:12" x14ac:dyDescent="0.3">
      <c r="G974" s="17"/>
      <c r="H974" s="17"/>
      <c r="I974" s="17"/>
      <c r="J974" s="17"/>
      <c r="K974" s="17"/>
      <c r="L974" s="17"/>
    </row>
    <row r="975" spans="7:12" x14ac:dyDescent="0.3">
      <c r="G975" s="17"/>
      <c r="H975" s="17"/>
      <c r="I975" s="17"/>
      <c r="J975" s="17"/>
      <c r="K975" s="17"/>
      <c r="L975" s="17"/>
    </row>
    <row r="976" spans="7:12" x14ac:dyDescent="0.3">
      <c r="G976" s="17"/>
      <c r="H976" s="17"/>
      <c r="I976" s="17"/>
      <c r="J976" s="17"/>
      <c r="K976" s="17"/>
      <c r="L976" s="17"/>
    </row>
    <row r="977" spans="7:12" x14ac:dyDescent="0.3">
      <c r="G977" s="17"/>
      <c r="H977" s="17"/>
      <c r="I977" s="17"/>
      <c r="J977" s="17"/>
      <c r="K977" s="17"/>
      <c r="L977" s="17"/>
    </row>
    <row r="978" spans="7:12" x14ac:dyDescent="0.3">
      <c r="G978" s="17"/>
      <c r="H978" s="17"/>
      <c r="I978" s="17"/>
      <c r="J978" s="17"/>
      <c r="K978" s="17"/>
      <c r="L978" s="17"/>
    </row>
    <row r="979" spans="7:12" x14ac:dyDescent="0.3">
      <c r="G979" s="17"/>
      <c r="H979" s="17"/>
      <c r="I979" s="17"/>
      <c r="J979" s="17"/>
      <c r="K979" s="17"/>
      <c r="L979" s="17"/>
    </row>
    <row r="980" spans="7:12" x14ac:dyDescent="0.3">
      <c r="G980" s="17"/>
      <c r="H980" s="17"/>
      <c r="I980" s="17"/>
      <c r="J980" s="17"/>
      <c r="K980" s="17"/>
      <c r="L980" s="17"/>
    </row>
    <row r="981" spans="7:12" x14ac:dyDescent="0.3">
      <c r="G981" s="17"/>
      <c r="H981" s="17"/>
      <c r="I981" s="17"/>
      <c r="J981" s="17"/>
      <c r="K981" s="17"/>
      <c r="L981" s="17"/>
    </row>
    <row r="982" spans="7:12" x14ac:dyDescent="0.3">
      <c r="G982" s="17"/>
      <c r="H982" s="17"/>
      <c r="I982" s="17"/>
      <c r="J982" s="17"/>
      <c r="K982" s="17"/>
      <c r="L982" s="17"/>
    </row>
    <row r="983" spans="7:12" x14ac:dyDescent="0.3">
      <c r="G983" s="17"/>
      <c r="H983" s="17"/>
      <c r="I983" s="17"/>
      <c r="J983" s="17"/>
      <c r="K983" s="17"/>
      <c r="L983" s="17"/>
    </row>
    <row r="984" spans="7:12" x14ac:dyDescent="0.3">
      <c r="G984" s="17"/>
      <c r="H984" s="17"/>
      <c r="I984" s="17"/>
      <c r="J984" s="17"/>
      <c r="K984" s="17"/>
      <c r="L984" s="17"/>
    </row>
    <row r="985" spans="7:12" x14ac:dyDescent="0.3">
      <c r="G985" s="17"/>
      <c r="H985" s="17"/>
      <c r="I985" s="17"/>
      <c r="J985" s="17"/>
      <c r="K985" s="17"/>
      <c r="L985" s="17"/>
    </row>
    <row r="986" spans="7:12" x14ac:dyDescent="0.3">
      <c r="G986" s="17"/>
      <c r="H986" s="17"/>
      <c r="I986" s="17"/>
      <c r="J986" s="17"/>
      <c r="K986" s="17"/>
      <c r="L986" s="17"/>
    </row>
    <row r="987" spans="7:12" x14ac:dyDescent="0.3">
      <c r="G987" s="17"/>
      <c r="H987" s="17"/>
      <c r="I987" s="17"/>
      <c r="J987" s="17"/>
      <c r="K987" s="17"/>
      <c r="L987" s="17"/>
    </row>
    <row r="988" spans="7:12" x14ac:dyDescent="0.3">
      <c r="G988" s="17"/>
      <c r="H988" s="17"/>
      <c r="I988" s="17"/>
      <c r="J988" s="17"/>
      <c r="K988" s="17"/>
      <c r="L988" s="17"/>
    </row>
    <row r="989" spans="7:12" x14ac:dyDescent="0.3">
      <c r="G989" s="17"/>
      <c r="H989" s="17"/>
      <c r="I989" s="17"/>
      <c r="J989" s="17"/>
      <c r="K989" s="17"/>
      <c r="L989" s="17"/>
    </row>
    <row r="990" spans="7:12" x14ac:dyDescent="0.3">
      <c r="G990" s="17"/>
      <c r="H990" s="17"/>
      <c r="I990" s="17"/>
      <c r="J990" s="17"/>
      <c r="K990" s="17"/>
      <c r="L990" s="17"/>
    </row>
    <row r="991" spans="7:12" x14ac:dyDescent="0.3">
      <c r="G991" s="17"/>
      <c r="H991" s="17"/>
      <c r="I991" s="17"/>
      <c r="J991" s="17"/>
      <c r="K991" s="17"/>
      <c r="L991" s="17"/>
    </row>
    <row r="992" spans="7:12" x14ac:dyDescent="0.3">
      <c r="G992" s="17"/>
      <c r="H992" s="17"/>
      <c r="I992" s="17"/>
      <c r="J992" s="17"/>
      <c r="K992" s="17"/>
      <c r="L992" s="17"/>
    </row>
    <row r="993" spans="7:12" x14ac:dyDescent="0.3">
      <c r="G993" s="17"/>
      <c r="H993" s="17"/>
      <c r="I993" s="17"/>
      <c r="J993" s="17"/>
      <c r="K993" s="17"/>
      <c r="L993" s="17"/>
    </row>
    <row r="994" spans="7:12" x14ac:dyDescent="0.3">
      <c r="G994" s="17"/>
      <c r="H994" s="17"/>
      <c r="I994" s="17"/>
      <c r="J994" s="17"/>
      <c r="K994" s="17"/>
      <c r="L994" s="17"/>
    </row>
    <row r="995" spans="7:12" x14ac:dyDescent="0.3">
      <c r="G995" s="17"/>
      <c r="H995" s="17"/>
      <c r="I995" s="17"/>
      <c r="J995" s="17"/>
      <c r="K995" s="17"/>
      <c r="L995" s="17"/>
    </row>
    <row r="996" spans="7:12" x14ac:dyDescent="0.3">
      <c r="G996" s="17"/>
      <c r="H996" s="17"/>
      <c r="I996" s="17"/>
      <c r="J996" s="17"/>
      <c r="K996" s="17"/>
      <c r="L996" s="17"/>
    </row>
    <row r="997" spans="7:12" x14ac:dyDescent="0.3">
      <c r="G997" s="17"/>
      <c r="H997" s="17"/>
      <c r="I997" s="17"/>
      <c r="J997" s="17"/>
      <c r="K997" s="17"/>
      <c r="L997" s="17"/>
    </row>
    <row r="998" spans="7:12" x14ac:dyDescent="0.3">
      <c r="G998" s="17"/>
      <c r="H998" s="17"/>
      <c r="I998" s="17"/>
      <c r="J998" s="17"/>
      <c r="K998" s="17"/>
      <c r="L998" s="17"/>
    </row>
    <row r="999" spans="7:12" x14ac:dyDescent="0.3">
      <c r="G999" s="17"/>
      <c r="H999" s="17"/>
      <c r="I999" s="17"/>
      <c r="J999" s="17"/>
      <c r="K999" s="17"/>
      <c r="L999" s="17"/>
    </row>
    <row r="1000" spans="7:12" x14ac:dyDescent="0.3">
      <c r="G1000" s="17"/>
      <c r="H1000" s="17"/>
      <c r="I1000" s="17"/>
      <c r="J1000" s="17"/>
      <c r="K1000" s="17"/>
      <c r="L1000" s="17"/>
    </row>
    <row r="1001" spans="7:12" x14ac:dyDescent="0.3">
      <c r="G1001" s="17"/>
      <c r="H1001" s="17"/>
      <c r="I1001" s="17"/>
      <c r="J1001" s="17"/>
      <c r="K1001" s="17"/>
      <c r="L1001" s="17"/>
    </row>
    <row r="1002" spans="7:12" x14ac:dyDescent="0.3">
      <c r="G1002" s="17"/>
      <c r="H1002" s="17"/>
      <c r="I1002" s="17"/>
      <c r="J1002" s="17"/>
      <c r="K1002" s="17"/>
      <c r="L1002" s="17"/>
    </row>
    <row r="1003" spans="7:12" x14ac:dyDescent="0.3">
      <c r="G1003" s="17"/>
      <c r="H1003" s="17"/>
      <c r="I1003" s="17"/>
      <c r="J1003" s="17"/>
      <c r="K1003" s="17"/>
      <c r="L1003" s="17"/>
    </row>
    <row r="1004" spans="7:12" x14ac:dyDescent="0.3">
      <c r="G1004" s="17"/>
      <c r="H1004" s="17"/>
      <c r="I1004" s="17"/>
      <c r="J1004" s="17"/>
      <c r="K1004" s="17"/>
      <c r="L1004" s="17"/>
    </row>
    <row r="1005" spans="7:12" x14ac:dyDescent="0.3">
      <c r="G1005" s="17"/>
      <c r="H1005" s="17"/>
      <c r="I1005" s="17"/>
      <c r="J1005" s="17"/>
      <c r="K1005" s="17"/>
      <c r="L1005" s="17"/>
    </row>
    <row r="1006" spans="7:12" x14ac:dyDescent="0.3">
      <c r="G1006" s="17"/>
      <c r="H1006" s="17"/>
      <c r="I1006" s="17"/>
      <c r="J1006" s="17"/>
      <c r="K1006" s="17"/>
      <c r="L1006" s="17"/>
    </row>
    <row r="1007" spans="7:12" x14ac:dyDescent="0.3">
      <c r="G1007" s="17"/>
      <c r="H1007" s="17"/>
      <c r="I1007" s="17"/>
      <c r="J1007" s="17"/>
      <c r="K1007" s="17"/>
      <c r="L1007" s="17"/>
    </row>
    <row r="1008" spans="7:12" x14ac:dyDescent="0.3">
      <c r="G1008" s="17"/>
      <c r="H1008" s="17"/>
      <c r="I1008" s="17"/>
      <c r="J1008" s="17"/>
      <c r="K1008" s="17"/>
      <c r="L1008" s="17"/>
    </row>
    <row r="1009" spans="7:12" x14ac:dyDescent="0.3">
      <c r="G1009" s="17"/>
      <c r="H1009" s="17"/>
      <c r="I1009" s="17"/>
      <c r="J1009" s="17"/>
      <c r="K1009" s="17"/>
      <c r="L1009" s="17"/>
    </row>
    <row r="1010" spans="7:12" x14ac:dyDescent="0.3">
      <c r="G1010" s="17"/>
      <c r="H1010" s="17"/>
      <c r="I1010" s="17"/>
      <c r="J1010" s="17"/>
      <c r="K1010" s="17"/>
      <c r="L1010" s="17"/>
    </row>
    <row r="1011" spans="7:12" x14ac:dyDescent="0.3">
      <c r="G1011" s="17"/>
      <c r="H1011" s="17"/>
      <c r="I1011" s="17"/>
      <c r="J1011" s="17"/>
      <c r="K1011" s="17"/>
      <c r="L1011" s="17"/>
    </row>
    <row r="1012" spans="7:12" x14ac:dyDescent="0.3">
      <c r="G1012" s="17"/>
      <c r="H1012" s="17"/>
      <c r="I1012" s="17"/>
      <c r="J1012" s="17"/>
      <c r="K1012" s="17"/>
      <c r="L1012" s="17"/>
    </row>
    <row r="1013" spans="7:12" x14ac:dyDescent="0.3">
      <c r="G1013" s="17"/>
      <c r="H1013" s="17"/>
      <c r="I1013" s="17"/>
      <c r="J1013" s="17"/>
      <c r="K1013" s="17"/>
      <c r="L1013" s="17"/>
    </row>
    <row r="1014" spans="7:12" x14ac:dyDescent="0.3">
      <c r="G1014" s="17"/>
      <c r="H1014" s="17"/>
      <c r="I1014" s="17"/>
      <c r="J1014" s="17"/>
      <c r="K1014" s="17"/>
      <c r="L1014" s="17"/>
    </row>
    <row r="1015" spans="7:12" x14ac:dyDescent="0.3">
      <c r="G1015" s="17"/>
      <c r="H1015" s="17"/>
      <c r="I1015" s="17"/>
      <c r="J1015" s="17"/>
      <c r="K1015" s="17"/>
      <c r="L1015" s="17"/>
    </row>
    <row r="1016" spans="7:12" x14ac:dyDescent="0.3">
      <c r="G1016" s="17"/>
      <c r="H1016" s="17"/>
      <c r="I1016" s="17"/>
      <c r="J1016" s="17"/>
      <c r="K1016" s="17"/>
      <c r="L1016" s="17"/>
    </row>
    <row r="1017" spans="7:12" x14ac:dyDescent="0.3">
      <c r="G1017" s="17"/>
      <c r="H1017" s="17"/>
      <c r="I1017" s="17"/>
      <c r="J1017" s="17"/>
      <c r="K1017" s="17"/>
      <c r="L1017" s="17"/>
    </row>
    <row r="1018" spans="7:12" x14ac:dyDescent="0.3">
      <c r="G1018" s="17"/>
      <c r="H1018" s="17"/>
      <c r="I1018" s="17"/>
      <c r="J1018" s="17"/>
      <c r="K1018" s="17"/>
      <c r="L1018" s="17"/>
    </row>
    <row r="1019" spans="7:12" x14ac:dyDescent="0.3">
      <c r="G1019" s="17"/>
      <c r="H1019" s="17"/>
      <c r="I1019" s="17"/>
      <c r="J1019" s="17"/>
      <c r="K1019" s="17"/>
      <c r="L1019" s="17"/>
    </row>
    <row r="1020" spans="7:12" x14ac:dyDescent="0.3">
      <c r="G1020" s="17"/>
      <c r="H1020" s="17"/>
      <c r="I1020" s="17"/>
      <c r="J1020" s="17"/>
      <c r="K1020" s="17"/>
      <c r="L1020" s="17"/>
    </row>
    <row r="1021" spans="7:12" x14ac:dyDescent="0.3">
      <c r="G1021" s="17"/>
      <c r="H1021" s="17"/>
      <c r="I1021" s="17"/>
      <c r="J1021" s="17"/>
      <c r="K1021" s="17"/>
      <c r="L1021" s="17"/>
    </row>
    <row r="1022" spans="7:12" x14ac:dyDescent="0.3">
      <c r="G1022" s="17"/>
      <c r="H1022" s="17"/>
      <c r="I1022" s="17"/>
      <c r="J1022" s="17"/>
      <c r="K1022" s="17"/>
      <c r="L1022" s="17"/>
    </row>
    <row r="1023" spans="7:12" x14ac:dyDescent="0.3">
      <c r="G1023" s="17"/>
      <c r="H1023" s="17"/>
      <c r="I1023" s="17"/>
      <c r="J1023" s="17"/>
      <c r="K1023" s="17"/>
      <c r="L1023" s="17"/>
    </row>
    <row r="1024" spans="7:12" x14ac:dyDescent="0.3">
      <c r="G1024" s="17"/>
      <c r="H1024" s="17"/>
      <c r="I1024" s="17"/>
      <c r="J1024" s="17"/>
      <c r="K1024" s="17"/>
      <c r="L1024" s="17"/>
    </row>
    <row r="1025" spans="7:12" x14ac:dyDescent="0.3">
      <c r="G1025" s="17"/>
      <c r="H1025" s="17"/>
      <c r="I1025" s="17"/>
      <c r="J1025" s="17"/>
      <c r="K1025" s="17"/>
      <c r="L1025" s="17"/>
    </row>
    <row r="1026" spans="7:12" x14ac:dyDescent="0.3">
      <c r="G1026" s="17"/>
      <c r="H1026" s="17"/>
      <c r="I1026" s="17"/>
      <c r="J1026" s="17"/>
      <c r="K1026" s="17"/>
      <c r="L1026" s="17"/>
    </row>
    <row r="1027" spans="7:12" x14ac:dyDescent="0.3">
      <c r="G1027" s="17"/>
      <c r="H1027" s="17"/>
      <c r="I1027" s="17"/>
      <c r="J1027" s="17"/>
      <c r="K1027" s="17"/>
      <c r="L1027" s="17"/>
    </row>
    <row r="1028" spans="7:12" x14ac:dyDescent="0.3">
      <c r="G1028" s="17"/>
      <c r="H1028" s="17"/>
      <c r="I1028" s="17"/>
      <c r="J1028" s="17"/>
      <c r="K1028" s="17"/>
      <c r="L1028" s="17"/>
    </row>
    <row r="1029" spans="7:12" x14ac:dyDescent="0.3">
      <c r="G1029" s="17"/>
      <c r="H1029" s="17"/>
      <c r="I1029" s="17"/>
      <c r="J1029" s="17"/>
      <c r="K1029" s="17"/>
      <c r="L1029" s="17"/>
    </row>
    <row r="1030" spans="7:12" x14ac:dyDescent="0.3">
      <c r="G1030" s="17"/>
      <c r="H1030" s="17"/>
      <c r="I1030" s="17"/>
      <c r="J1030" s="17"/>
      <c r="K1030" s="17"/>
      <c r="L1030" s="17"/>
    </row>
    <row r="1031" spans="7:12" x14ac:dyDescent="0.3">
      <c r="G1031" s="17"/>
      <c r="H1031" s="17"/>
      <c r="I1031" s="17"/>
      <c r="J1031" s="17"/>
      <c r="K1031" s="17"/>
      <c r="L1031" s="17"/>
    </row>
    <row r="1032" spans="7:12" x14ac:dyDescent="0.3">
      <c r="G1032" s="17"/>
      <c r="H1032" s="17"/>
      <c r="I1032" s="17"/>
      <c r="J1032" s="17"/>
      <c r="K1032" s="17"/>
      <c r="L1032" s="17"/>
    </row>
    <row r="1033" spans="7:12" x14ac:dyDescent="0.3">
      <c r="G1033" s="17"/>
      <c r="H1033" s="17"/>
      <c r="I1033" s="17"/>
      <c r="J1033" s="17"/>
      <c r="K1033" s="17"/>
      <c r="L1033" s="17"/>
    </row>
    <row r="1034" spans="7:12" x14ac:dyDescent="0.3">
      <c r="G1034" s="17"/>
      <c r="H1034" s="17"/>
      <c r="I1034" s="17"/>
      <c r="J1034" s="17"/>
      <c r="K1034" s="17"/>
      <c r="L1034" s="17"/>
    </row>
    <row r="1035" spans="7:12" x14ac:dyDescent="0.3">
      <c r="G1035" s="17"/>
      <c r="H1035" s="17"/>
      <c r="I1035" s="17"/>
      <c r="J1035" s="17"/>
      <c r="K1035" s="17"/>
      <c r="L1035" s="17"/>
    </row>
    <row r="1036" spans="7:12" x14ac:dyDescent="0.3">
      <c r="G1036" s="17"/>
      <c r="H1036" s="17"/>
      <c r="I1036" s="17"/>
      <c r="J1036" s="17"/>
      <c r="K1036" s="17"/>
      <c r="L1036" s="17"/>
    </row>
    <row r="1037" spans="7:12" x14ac:dyDescent="0.3">
      <c r="G1037" s="17"/>
      <c r="H1037" s="17"/>
      <c r="I1037" s="17"/>
      <c r="J1037" s="17"/>
      <c r="K1037" s="17"/>
      <c r="L1037" s="17"/>
    </row>
    <row r="1038" spans="7:12" x14ac:dyDescent="0.3">
      <c r="G1038" s="17"/>
      <c r="H1038" s="17"/>
      <c r="I1038" s="17"/>
      <c r="J1038" s="17"/>
      <c r="K1038" s="17"/>
      <c r="L1038" s="17"/>
    </row>
    <row r="1039" spans="7:12" x14ac:dyDescent="0.3">
      <c r="G1039" s="17"/>
      <c r="H1039" s="17"/>
      <c r="I1039" s="17"/>
      <c r="J1039" s="17"/>
      <c r="K1039" s="17"/>
      <c r="L1039" s="17"/>
    </row>
    <row r="1040" spans="7:12" x14ac:dyDescent="0.3">
      <c r="G1040" s="17"/>
      <c r="H1040" s="17"/>
      <c r="I1040" s="17"/>
      <c r="J1040" s="17"/>
      <c r="K1040" s="17"/>
      <c r="L1040" s="17"/>
    </row>
    <row r="1041" spans="7:12" x14ac:dyDescent="0.3">
      <c r="G1041" s="17"/>
      <c r="H1041" s="17"/>
      <c r="I1041" s="17"/>
      <c r="J1041" s="17"/>
      <c r="K1041" s="17"/>
      <c r="L1041" s="17"/>
    </row>
    <row r="1042" spans="7:12" x14ac:dyDescent="0.3">
      <c r="G1042" s="17"/>
      <c r="H1042" s="17"/>
      <c r="I1042" s="17"/>
      <c r="J1042" s="17"/>
      <c r="K1042" s="17"/>
      <c r="L1042" s="17"/>
    </row>
    <row r="1043" spans="7:12" x14ac:dyDescent="0.3">
      <c r="G1043" s="17"/>
      <c r="H1043" s="17"/>
      <c r="I1043" s="17"/>
      <c r="J1043" s="17"/>
      <c r="K1043" s="17"/>
      <c r="L1043" s="17"/>
    </row>
    <row r="1044" spans="7:12" x14ac:dyDescent="0.3">
      <c r="G1044" s="17"/>
      <c r="H1044" s="17"/>
      <c r="I1044" s="17"/>
      <c r="J1044" s="17"/>
      <c r="K1044" s="17"/>
      <c r="L1044" s="17"/>
    </row>
    <row r="1045" spans="7:12" x14ac:dyDescent="0.3">
      <c r="G1045" s="17"/>
      <c r="H1045" s="17"/>
      <c r="I1045" s="17"/>
      <c r="J1045" s="17"/>
      <c r="K1045" s="17"/>
      <c r="L1045" s="17"/>
    </row>
    <row r="1046" spans="7:12" x14ac:dyDescent="0.3">
      <c r="G1046" s="17"/>
      <c r="H1046" s="17"/>
      <c r="I1046" s="17"/>
      <c r="J1046" s="17"/>
      <c r="K1046" s="17"/>
      <c r="L1046" s="17"/>
    </row>
    <row r="1047" spans="7:12" x14ac:dyDescent="0.3">
      <c r="G1047" s="17"/>
      <c r="H1047" s="17"/>
      <c r="I1047" s="17"/>
      <c r="J1047" s="17"/>
      <c r="K1047" s="17"/>
      <c r="L1047" s="17"/>
    </row>
    <row r="1048" spans="7:12" x14ac:dyDescent="0.3">
      <c r="G1048" s="17"/>
      <c r="H1048" s="17"/>
      <c r="I1048" s="17"/>
      <c r="J1048" s="17"/>
      <c r="K1048" s="17"/>
      <c r="L1048" s="17"/>
    </row>
    <row r="1049" spans="7:12" x14ac:dyDescent="0.3">
      <c r="G1049" s="17"/>
      <c r="H1049" s="17"/>
      <c r="I1049" s="17"/>
      <c r="J1049" s="17"/>
      <c r="K1049" s="17"/>
      <c r="L1049" s="17"/>
    </row>
    <row r="1050" spans="7:12" x14ac:dyDescent="0.3">
      <c r="G1050" s="17"/>
      <c r="H1050" s="17"/>
      <c r="I1050" s="17"/>
      <c r="J1050" s="17"/>
      <c r="K1050" s="17"/>
      <c r="L1050" s="17"/>
    </row>
    <row r="1051" spans="7:12" x14ac:dyDescent="0.3">
      <c r="G1051" s="17"/>
      <c r="H1051" s="17"/>
      <c r="I1051" s="17"/>
      <c r="J1051" s="17"/>
      <c r="K1051" s="17"/>
      <c r="L1051" s="17"/>
    </row>
    <row r="1052" spans="7:12" x14ac:dyDescent="0.3">
      <c r="G1052" s="17"/>
      <c r="H1052" s="17"/>
      <c r="I1052" s="17"/>
      <c r="J1052" s="17"/>
      <c r="K1052" s="17"/>
      <c r="L1052" s="17"/>
    </row>
    <row r="1053" spans="7:12" x14ac:dyDescent="0.3">
      <c r="G1053" s="17"/>
      <c r="H1053" s="17"/>
      <c r="I1053" s="17"/>
      <c r="J1053" s="17"/>
      <c r="K1053" s="17"/>
      <c r="L1053" s="17"/>
    </row>
    <row r="1054" spans="7:12" x14ac:dyDescent="0.3">
      <c r="G1054" s="17"/>
      <c r="H1054" s="17"/>
      <c r="I1054" s="17"/>
      <c r="J1054" s="17"/>
      <c r="K1054" s="17"/>
      <c r="L1054" s="17"/>
    </row>
    <row r="1055" spans="7:12" x14ac:dyDescent="0.3">
      <c r="G1055" s="17"/>
      <c r="H1055" s="17"/>
      <c r="I1055" s="17"/>
      <c r="J1055" s="17"/>
      <c r="K1055" s="17"/>
      <c r="L1055" s="17"/>
    </row>
    <row r="1056" spans="7:12" x14ac:dyDescent="0.3">
      <c r="G1056" s="17"/>
      <c r="H1056" s="17"/>
      <c r="I1056" s="17"/>
      <c r="J1056" s="17"/>
      <c r="K1056" s="17"/>
      <c r="L1056" s="17"/>
    </row>
    <row r="1057" spans="7:12" x14ac:dyDescent="0.3">
      <c r="G1057" s="17"/>
      <c r="H1057" s="17"/>
      <c r="I1057" s="17"/>
      <c r="J1057" s="17"/>
      <c r="K1057" s="17"/>
      <c r="L1057" s="17"/>
    </row>
    <row r="1058" spans="7:12" x14ac:dyDescent="0.3">
      <c r="G1058" s="17"/>
      <c r="H1058" s="17"/>
      <c r="I1058" s="17"/>
      <c r="J1058" s="17"/>
      <c r="K1058" s="17"/>
      <c r="L1058" s="17"/>
    </row>
    <row r="1059" spans="7:12" x14ac:dyDescent="0.3">
      <c r="G1059" s="17"/>
      <c r="H1059" s="17"/>
      <c r="I1059" s="17"/>
      <c r="J1059" s="17"/>
      <c r="K1059" s="17"/>
      <c r="L1059" s="17"/>
    </row>
    <row r="1060" spans="7:12" x14ac:dyDescent="0.3">
      <c r="G1060" s="17"/>
      <c r="H1060" s="17"/>
      <c r="I1060" s="17"/>
      <c r="J1060" s="17"/>
      <c r="K1060" s="17"/>
      <c r="L1060" s="17"/>
    </row>
    <row r="1061" spans="7:12" x14ac:dyDescent="0.3">
      <c r="G1061" s="17"/>
      <c r="H1061" s="17"/>
      <c r="I1061" s="17"/>
      <c r="J1061" s="17"/>
      <c r="K1061" s="17"/>
      <c r="L1061" s="17"/>
    </row>
    <row r="1062" spans="7:12" x14ac:dyDescent="0.3">
      <c r="G1062" s="17"/>
      <c r="H1062" s="17"/>
      <c r="I1062" s="17"/>
      <c r="J1062" s="17"/>
      <c r="K1062" s="17"/>
      <c r="L1062" s="17"/>
    </row>
    <row r="1063" spans="7:12" x14ac:dyDescent="0.3">
      <c r="G1063" s="17"/>
      <c r="H1063" s="17"/>
      <c r="I1063" s="17"/>
      <c r="J1063" s="17"/>
      <c r="K1063" s="17"/>
      <c r="L1063" s="17"/>
    </row>
    <row r="1064" spans="7:12" x14ac:dyDescent="0.3">
      <c r="G1064" s="17"/>
      <c r="H1064" s="17"/>
      <c r="I1064" s="17"/>
      <c r="J1064" s="17"/>
      <c r="K1064" s="17"/>
      <c r="L1064" s="17"/>
    </row>
    <row r="1065" spans="7:12" x14ac:dyDescent="0.3">
      <c r="G1065" s="17"/>
      <c r="H1065" s="17"/>
      <c r="I1065" s="17"/>
      <c r="J1065" s="17"/>
      <c r="K1065" s="17"/>
      <c r="L1065" s="17"/>
    </row>
    <row r="1066" spans="7:12" x14ac:dyDescent="0.3">
      <c r="G1066" s="17"/>
      <c r="H1066" s="17"/>
      <c r="I1066" s="17"/>
      <c r="J1066" s="17"/>
      <c r="K1066" s="17"/>
      <c r="L1066" s="17"/>
    </row>
    <row r="1067" spans="7:12" x14ac:dyDescent="0.3">
      <c r="G1067" s="17"/>
      <c r="H1067" s="17"/>
      <c r="I1067" s="17"/>
      <c r="J1067" s="17"/>
      <c r="K1067" s="17"/>
      <c r="L1067" s="17"/>
    </row>
    <row r="1068" spans="7:12" x14ac:dyDescent="0.3">
      <c r="G1068" s="17"/>
      <c r="H1068" s="17"/>
      <c r="I1068" s="17"/>
      <c r="J1068" s="17"/>
      <c r="K1068" s="17"/>
      <c r="L1068" s="17"/>
    </row>
    <row r="1069" spans="7:12" x14ac:dyDescent="0.3">
      <c r="G1069" s="17"/>
      <c r="H1069" s="17"/>
      <c r="I1069" s="17"/>
      <c r="J1069" s="17"/>
      <c r="K1069" s="17"/>
      <c r="L1069" s="17"/>
    </row>
    <row r="1070" spans="7:12" x14ac:dyDescent="0.3">
      <c r="G1070" s="17"/>
      <c r="H1070" s="17"/>
      <c r="I1070" s="17"/>
      <c r="J1070" s="17"/>
      <c r="K1070" s="17"/>
      <c r="L1070" s="17"/>
    </row>
    <row r="1071" spans="7:12" x14ac:dyDescent="0.3">
      <c r="G1071" s="17"/>
      <c r="H1071" s="17"/>
      <c r="I1071" s="17"/>
      <c r="J1071" s="17"/>
      <c r="K1071" s="17"/>
      <c r="L1071" s="17"/>
    </row>
    <row r="1072" spans="7:12" x14ac:dyDescent="0.3">
      <c r="G1072" s="17"/>
      <c r="H1072" s="17"/>
      <c r="I1072" s="17"/>
      <c r="J1072" s="17"/>
      <c r="K1072" s="17"/>
      <c r="L1072" s="17"/>
    </row>
    <row r="1073" spans="7:12" x14ac:dyDescent="0.3">
      <c r="G1073" s="17"/>
      <c r="H1073" s="17"/>
      <c r="I1073" s="17"/>
      <c r="J1073" s="17"/>
      <c r="K1073" s="17"/>
      <c r="L1073" s="17"/>
    </row>
    <row r="1074" spans="7:12" x14ac:dyDescent="0.3">
      <c r="G1074" s="17"/>
      <c r="H1074" s="17"/>
      <c r="I1074" s="17"/>
      <c r="J1074" s="17"/>
      <c r="K1074" s="17"/>
      <c r="L1074" s="17"/>
    </row>
    <row r="1075" spans="7:12" x14ac:dyDescent="0.3">
      <c r="G1075" s="17"/>
      <c r="H1075" s="17"/>
      <c r="I1075" s="17"/>
      <c r="J1075" s="17"/>
      <c r="K1075" s="17"/>
      <c r="L1075" s="17"/>
    </row>
    <row r="1076" spans="7:12" x14ac:dyDescent="0.3">
      <c r="G1076" s="17"/>
      <c r="H1076" s="17"/>
      <c r="I1076" s="17"/>
      <c r="J1076" s="17"/>
      <c r="K1076" s="17"/>
      <c r="L1076" s="17"/>
    </row>
    <row r="1077" spans="7:12" x14ac:dyDescent="0.3">
      <c r="G1077" s="17"/>
      <c r="H1077" s="17"/>
      <c r="I1077" s="17"/>
      <c r="J1077" s="17"/>
      <c r="K1077" s="17"/>
      <c r="L1077" s="17"/>
    </row>
    <row r="1078" spans="7:12" x14ac:dyDescent="0.3">
      <c r="G1078" s="17"/>
      <c r="H1078" s="17"/>
      <c r="I1078" s="17"/>
      <c r="J1078" s="17"/>
      <c r="K1078" s="17"/>
      <c r="L1078" s="17"/>
    </row>
    <row r="1079" spans="7:12" x14ac:dyDescent="0.3">
      <c r="G1079" s="17"/>
      <c r="H1079" s="17"/>
      <c r="I1079" s="17"/>
      <c r="J1079" s="17"/>
      <c r="K1079" s="17"/>
      <c r="L1079" s="17"/>
    </row>
    <row r="1080" spans="7:12" x14ac:dyDescent="0.3">
      <c r="G1080" s="17"/>
      <c r="H1080" s="17"/>
      <c r="I1080" s="17"/>
      <c r="J1080" s="17"/>
      <c r="K1080" s="17"/>
      <c r="L1080" s="17"/>
    </row>
    <row r="1081" spans="7:12" x14ac:dyDescent="0.3">
      <c r="G1081" s="17"/>
      <c r="H1081" s="17"/>
      <c r="I1081" s="17"/>
      <c r="J1081" s="17"/>
      <c r="K1081" s="17"/>
      <c r="L1081" s="17"/>
    </row>
    <row r="1082" spans="7:12" x14ac:dyDescent="0.3">
      <c r="G1082" s="17"/>
      <c r="H1082" s="17"/>
      <c r="I1082" s="17"/>
      <c r="J1082" s="17"/>
      <c r="K1082" s="17"/>
      <c r="L1082" s="17"/>
    </row>
    <row r="1083" spans="7:12" x14ac:dyDescent="0.3">
      <c r="G1083" s="17"/>
      <c r="H1083" s="17"/>
      <c r="I1083" s="17"/>
      <c r="J1083" s="17"/>
      <c r="K1083" s="17"/>
      <c r="L1083" s="17"/>
    </row>
    <row r="1084" spans="7:12" x14ac:dyDescent="0.3">
      <c r="G1084" s="17"/>
      <c r="H1084" s="17"/>
      <c r="I1084" s="17"/>
      <c r="J1084" s="17"/>
      <c r="K1084" s="17"/>
      <c r="L1084" s="17"/>
    </row>
    <row r="1085" spans="7:12" x14ac:dyDescent="0.3">
      <c r="G1085" s="17"/>
      <c r="H1085" s="17"/>
      <c r="I1085" s="17"/>
      <c r="J1085" s="17"/>
      <c r="K1085" s="17"/>
      <c r="L1085" s="17"/>
    </row>
    <row r="1086" spans="7:12" x14ac:dyDescent="0.3">
      <c r="G1086" s="17"/>
      <c r="H1086" s="17"/>
      <c r="I1086" s="17"/>
      <c r="J1086" s="17"/>
      <c r="K1086" s="17"/>
      <c r="L1086" s="17"/>
    </row>
    <row r="1087" spans="7:12" x14ac:dyDescent="0.3">
      <c r="G1087" s="17"/>
      <c r="H1087" s="17"/>
      <c r="I1087" s="17"/>
      <c r="J1087" s="17"/>
      <c r="K1087" s="17"/>
      <c r="L1087" s="17"/>
    </row>
    <row r="1088" spans="7:12" x14ac:dyDescent="0.3">
      <c r="G1088" s="17"/>
      <c r="H1088" s="17"/>
      <c r="I1088" s="17"/>
      <c r="J1088" s="17"/>
      <c r="K1088" s="17"/>
      <c r="L1088" s="17"/>
    </row>
    <row r="1089" spans="7:12" x14ac:dyDescent="0.3">
      <c r="G1089" s="17"/>
      <c r="H1089" s="17"/>
      <c r="I1089" s="17"/>
      <c r="J1089" s="17"/>
      <c r="K1089" s="17"/>
      <c r="L1089" s="17"/>
    </row>
    <row r="1090" spans="7:12" x14ac:dyDescent="0.3">
      <c r="G1090" s="17"/>
      <c r="H1090" s="17"/>
      <c r="I1090" s="17"/>
      <c r="J1090" s="17"/>
      <c r="K1090" s="17"/>
      <c r="L1090" s="17"/>
    </row>
    <row r="1091" spans="7:12" x14ac:dyDescent="0.3">
      <c r="G1091" s="17"/>
      <c r="H1091" s="17"/>
      <c r="I1091" s="17"/>
      <c r="J1091" s="17"/>
      <c r="K1091" s="17"/>
      <c r="L1091" s="17"/>
    </row>
    <row r="1092" spans="7:12" x14ac:dyDescent="0.3">
      <c r="G1092" s="17"/>
      <c r="H1092" s="17"/>
      <c r="I1092" s="17"/>
      <c r="J1092" s="17"/>
      <c r="K1092" s="17"/>
      <c r="L1092" s="17"/>
    </row>
    <row r="1093" spans="7:12" x14ac:dyDescent="0.3">
      <c r="G1093" s="17"/>
      <c r="H1093" s="17"/>
      <c r="I1093" s="17"/>
      <c r="J1093" s="17"/>
      <c r="K1093" s="17"/>
      <c r="L1093" s="17"/>
    </row>
    <row r="1094" spans="7:12" x14ac:dyDescent="0.3">
      <c r="G1094" s="17"/>
      <c r="H1094" s="17"/>
      <c r="I1094" s="17"/>
      <c r="J1094" s="17"/>
      <c r="K1094" s="17"/>
      <c r="L1094" s="17"/>
    </row>
    <row r="1095" spans="7:12" x14ac:dyDescent="0.3">
      <c r="G1095" s="17"/>
      <c r="H1095" s="17"/>
      <c r="I1095" s="17"/>
      <c r="J1095" s="17"/>
      <c r="K1095" s="17"/>
      <c r="L1095" s="17"/>
    </row>
    <row r="1096" spans="7:12" x14ac:dyDescent="0.3">
      <c r="G1096" s="17"/>
      <c r="H1096" s="17"/>
      <c r="I1096" s="17"/>
      <c r="J1096" s="17"/>
      <c r="K1096" s="17"/>
      <c r="L1096" s="17"/>
    </row>
    <row r="1097" spans="7:12" x14ac:dyDescent="0.3">
      <c r="G1097" s="17"/>
      <c r="H1097" s="17"/>
      <c r="I1097" s="17"/>
      <c r="J1097" s="17"/>
      <c r="K1097" s="17"/>
      <c r="L1097" s="17"/>
    </row>
    <row r="1098" spans="7:12" x14ac:dyDescent="0.3">
      <c r="G1098" s="17"/>
      <c r="H1098" s="17"/>
      <c r="I1098" s="17"/>
      <c r="J1098" s="17"/>
      <c r="K1098" s="17"/>
      <c r="L1098" s="17"/>
    </row>
    <row r="1099" spans="7:12" x14ac:dyDescent="0.3">
      <c r="G1099" s="17"/>
      <c r="H1099" s="17"/>
      <c r="I1099" s="17"/>
      <c r="J1099" s="17"/>
      <c r="K1099" s="17"/>
      <c r="L1099" s="17"/>
    </row>
    <row r="1100" spans="7:12" x14ac:dyDescent="0.3">
      <c r="G1100" s="17"/>
      <c r="H1100" s="17"/>
      <c r="I1100" s="17"/>
      <c r="J1100" s="17"/>
      <c r="K1100" s="17"/>
      <c r="L1100" s="17"/>
    </row>
    <row r="1101" spans="7:12" x14ac:dyDescent="0.3">
      <c r="G1101" s="17"/>
      <c r="H1101" s="17"/>
      <c r="I1101" s="17"/>
      <c r="J1101" s="17"/>
      <c r="K1101" s="17"/>
      <c r="L1101" s="17"/>
    </row>
    <row r="1102" spans="7:12" x14ac:dyDescent="0.3">
      <c r="G1102" s="17"/>
      <c r="H1102" s="17"/>
      <c r="I1102" s="17"/>
      <c r="J1102" s="17"/>
      <c r="K1102" s="17"/>
      <c r="L1102" s="17"/>
    </row>
    <row r="1103" spans="7:12" x14ac:dyDescent="0.3">
      <c r="G1103" s="17"/>
      <c r="H1103" s="17"/>
      <c r="I1103" s="17"/>
      <c r="J1103" s="17"/>
      <c r="K1103" s="17"/>
      <c r="L1103" s="17"/>
    </row>
    <row r="1104" spans="7:12" x14ac:dyDescent="0.3">
      <c r="G1104" s="17"/>
      <c r="H1104" s="17"/>
      <c r="I1104" s="17"/>
      <c r="J1104" s="17"/>
      <c r="K1104" s="17"/>
      <c r="L1104" s="17"/>
    </row>
    <row r="1105" spans="7:12" x14ac:dyDescent="0.3">
      <c r="G1105" s="17"/>
      <c r="H1105" s="17"/>
      <c r="I1105" s="17"/>
      <c r="J1105" s="17"/>
      <c r="K1105" s="17"/>
      <c r="L1105" s="17"/>
    </row>
    <row r="1106" spans="7:12" x14ac:dyDescent="0.3">
      <c r="G1106" s="17"/>
      <c r="H1106" s="17"/>
      <c r="I1106" s="17"/>
      <c r="J1106" s="17"/>
      <c r="K1106" s="17"/>
      <c r="L1106" s="17"/>
    </row>
    <row r="1107" spans="7:12" x14ac:dyDescent="0.3">
      <c r="G1107" s="17"/>
      <c r="H1107" s="17"/>
      <c r="I1107" s="17"/>
      <c r="J1107" s="17"/>
      <c r="K1107" s="17"/>
      <c r="L1107" s="17"/>
    </row>
    <row r="1108" spans="7:12" x14ac:dyDescent="0.3">
      <c r="G1108" s="17"/>
      <c r="H1108" s="17"/>
      <c r="I1108" s="17"/>
      <c r="J1108" s="17"/>
      <c r="K1108" s="17"/>
      <c r="L1108" s="17"/>
    </row>
    <row r="1109" spans="7:12" x14ac:dyDescent="0.3">
      <c r="G1109" s="17"/>
      <c r="H1109" s="17"/>
      <c r="I1109" s="17"/>
      <c r="J1109" s="17"/>
      <c r="K1109" s="17"/>
      <c r="L1109" s="17"/>
    </row>
    <row r="1110" spans="7:12" x14ac:dyDescent="0.3">
      <c r="G1110" s="17"/>
      <c r="H1110" s="17"/>
      <c r="I1110" s="17"/>
      <c r="J1110" s="17"/>
      <c r="K1110" s="17"/>
      <c r="L1110" s="17"/>
    </row>
    <row r="1111" spans="7:12" x14ac:dyDescent="0.3">
      <c r="G1111" s="17"/>
      <c r="H1111" s="17"/>
      <c r="I1111" s="17"/>
      <c r="J1111" s="17"/>
      <c r="K1111" s="17"/>
      <c r="L1111" s="17"/>
    </row>
    <row r="1112" spans="7:12" x14ac:dyDescent="0.3">
      <c r="G1112" s="17"/>
      <c r="H1112" s="17"/>
      <c r="I1112" s="17"/>
      <c r="J1112" s="17"/>
      <c r="K1112" s="17"/>
      <c r="L1112" s="17"/>
    </row>
    <row r="1113" spans="7:12" x14ac:dyDescent="0.3">
      <c r="G1113" s="17"/>
      <c r="H1113" s="17"/>
      <c r="I1113" s="17"/>
      <c r="J1113" s="17"/>
      <c r="K1113" s="17"/>
      <c r="L1113" s="17"/>
    </row>
    <row r="1114" spans="7:12" x14ac:dyDescent="0.3">
      <c r="G1114" s="17"/>
      <c r="H1114" s="17"/>
      <c r="I1114" s="17"/>
      <c r="J1114" s="17"/>
      <c r="K1114" s="17"/>
      <c r="L1114" s="17"/>
    </row>
    <row r="1115" spans="7:12" x14ac:dyDescent="0.3">
      <c r="G1115" s="17"/>
      <c r="H1115" s="17"/>
      <c r="I1115" s="17"/>
      <c r="J1115" s="17"/>
      <c r="K1115" s="17"/>
      <c r="L1115" s="17"/>
    </row>
    <row r="1116" spans="7:12" x14ac:dyDescent="0.3">
      <c r="G1116" s="17"/>
      <c r="H1116" s="17"/>
      <c r="I1116" s="17"/>
      <c r="J1116" s="17"/>
      <c r="K1116" s="17"/>
      <c r="L1116" s="17"/>
    </row>
    <row r="1117" spans="7:12" x14ac:dyDescent="0.3">
      <c r="G1117" s="17"/>
      <c r="H1117" s="17"/>
      <c r="I1117" s="17"/>
      <c r="J1117" s="17"/>
      <c r="K1117" s="17"/>
      <c r="L1117" s="17"/>
    </row>
    <row r="1118" spans="7:12" x14ac:dyDescent="0.3">
      <c r="G1118" s="17"/>
      <c r="H1118" s="17"/>
      <c r="I1118" s="17"/>
      <c r="J1118" s="17"/>
      <c r="K1118" s="17"/>
      <c r="L1118" s="17"/>
    </row>
    <row r="1119" spans="7:12" x14ac:dyDescent="0.3">
      <c r="G1119" s="17"/>
      <c r="H1119" s="17"/>
      <c r="I1119" s="17"/>
      <c r="J1119" s="17"/>
      <c r="K1119" s="17"/>
      <c r="L1119" s="17"/>
    </row>
    <row r="1120" spans="7:12" x14ac:dyDescent="0.3">
      <c r="G1120" s="17"/>
      <c r="H1120" s="17"/>
      <c r="I1120" s="17"/>
      <c r="J1120" s="17"/>
      <c r="K1120" s="17"/>
      <c r="L1120" s="17"/>
    </row>
    <row r="1121" spans="7:12" x14ac:dyDescent="0.3">
      <c r="G1121" s="17"/>
      <c r="H1121" s="17"/>
      <c r="I1121" s="17"/>
      <c r="J1121" s="17"/>
      <c r="K1121" s="17"/>
      <c r="L1121" s="17"/>
    </row>
    <row r="1122" spans="7:12" x14ac:dyDescent="0.3">
      <c r="G1122" s="17"/>
      <c r="H1122" s="17"/>
      <c r="I1122" s="17"/>
      <c r="J1122" s="17"/>
      <c r="K1122" s="17"/>
      <c r="L1122" s="17"/>
    </row>
    <row r="1123" spans="7:12" x14ac:dyDescent="0.3">
      <c r="G1123" s="17"/>
      <c r="H1123" s="17"/>
      <c r="I1123" s="17"/>
      <c r="J1123" s="17"/>
      <c r="K1123" s="17"/>
      <c r="L1123" s="17"/>
    </row>
    <row r="1124" spans="7:12" x14ac:dyDescent="0.3">
      <c r="G1124" s="17"/>
      <c r="H1124" s="17"/>
      <c r="I1124" s="17"/>
      <c r="J1124" s="17"/>
      <c r="K1124" s="17"/>
      <c r="L1124" s="17"/>
    </row>
    <row r="1125" spans="7:12" x14ac:dyDescent="0.3">
      <c r="G1125" s="17"/>
      <c r="H1125" s="17"/>
      <c r="I1125" s="17"/>
      <c r="J1125" s="17"/>
      <c r="K1125" s="17"/>
      <c r="L1125" s="17"/>
    </row>
    <row r="1126" spans="7:12" x14ac:dyDescent="0.3">
      <c r="G1126" s="17"/>
      <c r="H1126" s="17"/>
      <c r="I1126" s="17"/>
      <c r="J1126" s="17"/>
      <c r="K1126" s="17"/>
      <c r="L1126" s="17"/>
    </row>
    <row r="1127" spans="7:12" x14ac:dyDescent="0.3">
      <c r="G1127" s="17"/>
      <c r="H1127" s="17"/>
      <c r="I1127" s="17"/>
      <c r="J1127" s="17"/>
      <c r="K1127" s="17"/>
      <c r="L1127" s="17"/>
    </row>
    <row r="1128" spans="7:12" x14ac:dyDescent="0.3">
      <c r="G1128" s="17"/>
      <c r="H1128" s="17"/>
      <c r="I1128" s="17"/>
      <c r="J1128" s="17"/>
      <c r="K1128" s="17"/>
      <c r="L1128" s="17"/>
    </row>
    <row r="1129" spans="7:12" x14ac:dyDescent="0.3">
      <c r="G1129" s="17"/>
      <c r="H1129" s="17"/>
      <c r="I1129" s="17"/>
      <c r="J1129" s="17"/>
      <c r="K1129" s="17"/>
      <c r="L1129" s="17"/>
    </row>
    <row r="1130" spans="7:12" x14ac:dyDescent="0.3">
      <c r="G1130" s="17"/>
      <c r="H1130" s="17"/>
      <c r="I1130" s="17"/>
      <c r="J1130" s="17"/>
      <c r="K1130" s="17"/>
      <c r="L1130" s="17"/>
    </row>
    <row r="1131" spans="7:12" x14ac:dyDescent="0.3">
      <c r="G1131" s="17"/>
      <c r="H1131" s="17"/>
      <c r="I1131" s="17"/>
      <c r="J1131" s="17"/>
      <c r="K1131" s="17"/>
      <c r="L1131" s="17"/>
    </row>
    <row r="1132" spans="7:12" x14ac:dyDescent="0.3">
      <c r="G1132" s="17"/>
      <c r="H1132" s="17"/>
      <c r="I1132" s="17"/>
      <c r="J1132" s="17"/>
      <c r="K1132" s="17"/>
      <c r="L1132" s="17"/>
    </row>
    <row r="1133" spans="7:12" x14ac:dyDescent="0.3">
      <c r="G1133" s="17"/>
      <c r="H1133" s="17"/>
      <c r="I1133" s="17"/>
      <c r="J1133" s="17"/>
      <c r="K1133" s="17"/>
      <c r="L1133" s="17"/>
    </row>
    <row r="1134" spans="7:12" x14ac:dyDescent="0.3">
      <c r="G1134" s="17"/>
      <c r="H1134" s="17"/>
      <c r="I1134" s="17"/>
      <c r="J1134" s="17"/>
      <c r="K1134" s="17"/>
      <c r="L1134" s="17"/>
    </row>
    <row r="1135" spans="7:12" x14ac:dyDescent="0.3">
      <c r="G1135" s="17"/>
      <c r="H1135" s="17"/>
      <c r="I1135" s="17"/>
      <c r="J1135" s="17"/>
      <c r="K1135" s="17"/>
      <c r="L1135" s="17"/>
    </row>
    <row r="1136" spans="7:12" x14ac:dyDescent="0.3">
      <c r="G1136" s="17"/>
      <c r="H1136" s="17"/>
      <c r="I1136" s="17"/>
      <c r="J1136" s="17"/>
      <c r="K1136" s="17"/>
      <c r="L1136" s="17"/>
    </row>
    <row r="1137" spans="7:12" x14ac:dyDescent="0.3">
      <c r="G1137" s="17"/>
      <c r="H1137" s="17"/>
      <c r="I1137" s="17"/>
      <c r="J1137" s="17"/>
      <c r="K1137" s="17"/>
      <c r="L1137" s="17"/>
    </row>
    <row r="1138" spans="7:12" x14ac:dyDescent="0.3">
      <c r="G1138" s="17"/>
      <c r="H1138" s="17"/>
      <c r="I1138" s="17"/>
      <c r="J1138" s="17"/>
      <c r="K1138" s="17"/>
      <c r="L1138" s="17"/>
    </row>
    <row r="1139" spans="7:12" x14ac:dyDescent="0.3">
      <c r="G1139" s="17"/>
      <c r="H1139" s="17"/>
      <c r="I1139" s="17"/>
      <c r="J1139" s="17"/>
      <c r="K1139" s="17"/>
      <c r="L1139" s="17"/>
    </row>
    <row r="1140" spans="7:12" x14ac:dyDescent="0.3">
      <c r="G1140" s="17"/>
      <c r="H1140" s="17"/>
      <c r="I1140" s="17"/>
      <c r="J1140" s="17"/>
      <c r="K1140" s="17"/>
      <c r="L1140" s="17"/>
    </row>
    <row r="1141" spans="7:12" x14ac:dyDescent="0.3">
      <c r="G1141" s="17"/>
      <c r="H1141" s="17"/>
      <c r="I1141" s="17"/>
      <c r="J1141" s="17"/>
      <c r="K1141" s="17"/>
      <c r="L1141" s="17"/>
    </row>
    <row r="1142" spans="7:12" x14ac:dyDescent="0.3">
      <c r="G1142" s="17"/>
      <c r="H1142" s="17"/>
      <c r="I1142" s="17"/>
      <c r="J1142" s="17"/>
      <c r="K1142" s="17"/>
      <c r="L1142" s="17"/>
    </row>
    <row r="1143" spans="7:12" x14ac:dyDescent="0.3">
      <c r="G1143" s="17"/>
      <c r="H1143" s="17"/>
      <c r="I1143" s="17"/>
      <c r="J1143" s="17"/>
      <c r="K1143" s="17"/>
      <c r="L1143" s="17"/>
    </row>
    <row r="1144" spans="7:12" x14ac:dyDescent="0.3">
      <c r="G1144" s="17"/>
      <c r="H1144" s="17"/>
      <c r="I1144" s="17"/>
      <c r="J1144" s="17"/>
      <c r="K1144" s="17"/>
      <c r="L1144" s="17"/>
    </row>
    <row r="1145" spans="7:12" x14ac:dyDescent="0.3">
      <c r="G1145" s="17"/>
      <c r="H1145" s="17"/>
      <c r="I1145" s="17"/>
      <c r="J1145" s="17"/>
      <c r="K1145" s="17"/>
      <c r="L1145" s="17"/>
    </row>
    <row r="1146" spans="7:12" x14ac:dyDescent="0.3">
      <c r="G1146" s="17"/>
      <c r="H1146" s="17"/>
      <c r="I1146" s="17"/>
      <c r="J1146" s="17"/>
      <c r="K1146" s="17"/>
      <c r="L1146" s="17"/>
    </row>
    <row r="1147" spans="7:12" x14ac:dyDescent="0.3">
      <c r="G1147" s="17"/>
      <c r="H1147" s="17"/>
      <c r="I1147" s="17"/>
      <c r="J1147" s="17"/>
      <c r="K1147" s="17"/>
      <c r="L1147" s="17"/>
    </row>
    <row r="1148" spans="7:12" x14ac:dyDescent="0.3">
      <c r="G1148" s="17"/>
      <c r="H1148" s="17"/>
      <c r="I1148" s="17"/>
      <c r="J1148" s="17"/>
      <c r="K1148" s="17"/>
      <c r="L1148" s="17"/>
    </row>
    <row r="1149" spans="7:12" x14ac:dyDescent="0.3">
      <c r="G1149" s="17"/>
      <c r="H1149" s="17"/>
      <c r="I1149" s="17"/>
      <c r="J1149" s="17"/>
      <c r="K1149" s="17"/>
      <c r="L1149" s="17"/>
    </row>
    <row r="1150" spans="7:12" x14ac:dyDescent="0.3">
      <c r="G1150" s="17"/>
      <c r="H1150" s="17"/>
      <c r="I1150" s="17"/>
      <c r="J1150" s="17"/>
      <c r="K1150" s="17"/>
      <c r="L1150" s="17"/>
    </row>
    <row r="1151" spans="7:12" x14ac:dyDescent="0.3">
      <c r="G1151" s="17"/>
      <c r="H1151" s="17"/>
      <c r="I1151" s="17"/>
      <c r="J1151" s="17"/>
      <c r="K1151" s="17"/>
      <c r="L1151" s="17"/>
    </row>
    <row r="1152" spans="7:12" x14ac:dyDescent="0.3">
      <c r="G1152" s="17"/>
      <c r="H1152" s="17"/>
      <c r="I1152" s="17"/>
      <c r="J1152" s="17"/>
      <c r="K1152" s="17"/>
      <c r="L1152" s="17"/>
    </row>
    <row r="1153" spans="7:12" x14ac:dyDescent="0.3">
      <c r="G1153" s="17"/>
      <c r="H1153" s="17"/>
      <c r="I1153" s="17"/>
      <c r="J1153" s="17"/>
      <c r="K1153" s="17"/>
      <c r="L1153" s="17"/>
    </row>
    <row r="1154" spans="7:12" x14ac:dyDescent="0.3">
      <c r="G1154" s="17"/>
      <c r="H1154" s="17"/>
      <c r="I1154" s="17"/>
      <c r="J1154" s="17"/>
      <c r="K1154" s="17"/>
      <c r="L1154" s="17"/>
    </row>
    <row r="1155" spans="7:12" x14ac:dyDescent="0.3">
      <c r="G1155" s="17"/>
      <c r="H1155" s="17"/>
      <c r="I1155" s="17"/>
      <c r="J1155" s="17"/>
      <c r="K1155" s="17"/>
      <c r="L1155" s="17"/>
    </row>
    <row r="1156" spans="7:12" x14ac:dyDescent="0.3">
      <c r="G1156" s="17"/>
      <c r="H1156" s="17"/>
      <c r="I1156" s="17"/>
      <c r="J1156" s="17"/>
      <c r="K1156" s="17"/>
      <c r="L1156" s="17"/>
    </row>
    <row r="1157" spans="7:12" x14ac:dyDescent="0.3">
      <c r="G1157" s="17"/>
      <c r="H1157" s="17"/>
      <c r="I1157" s="17"/>
      <c r="J1157" s="17"/>
      <c r="K1157" s="17"/>
      <c r="L1157" s="17"/>
    </row>
    <row r="1158" spans="7:12" x14ac:dyDescent="0.3">
      <c r="G1158" s="17"/>
      <c r="H1158" s="17"/>
      <c r="I1158" s="17"/>
      <c r="J1158" s="17"/>
      <c r="K1158" s="17"/>
      <c r="L1158" s="17"/>
    </row>
    <row r="1159" spans="7:12" x14ac:dyDescent="0.3">
      <c r="G1159" s="17"/>
      <c r="H1159" s="17"/>
      <c r="I1159" s="17"/>
      <c r="J1159" s="17"/>
      <c r="K1159" s="17"/>
      <c r="L1159" s="17"/>
    </row>
    <row r="1160" spans="7:12" x14ac:dyDescent="0.3">
      <c r="G1160" s="17"/>
      <c r="H1160" s="17"/>
      <c r="I1160" s="17"/>
      <c r="J1160" s="17"/>
      <c r="K1160" s="17"/>
      <c r="L1160" s="17"/>
    </row>
    <row r="1161" spans="7:12" x14ac:dyDescent="0.3">
      <c r="G1161" s="17"/>
      <c r="H1161" s="17"/>
      <c r="I1161" s="17"/>
      <c r="J1161" s="17"/>
      <c r="K1161" s="17"/>
      <c r="L1161" s="17"/>
    </row>
    <row r="1162" spans="7:12" x14ac:dyDescent="0.3">
      <c r="G1162" s="17"/>
      <c r="H1162" s="17"/>
      <c r="I1162" s="17"/>
      <c r="J1162" s="17"/>
      <c r="K1162" s="17"/>
      <c r="L1162" s="17"/>
    </row>
    <row r="1163" spans="7:12" x14ac:dyDescent="0.3">
      <c r="G1163" s="17"/>
      <c r="H1163" s="17"/>
      <c r="I1163" s="17"/>
      <c r="J1163" s="17"/>
      <c r="K1163" s="17"/>
      <c r="L1163" s="17"/>
    </row>
    <row r="1164" spans="7:12" x14ac:dyDescent="0.3">
      <c r="G1164" s="17"/>
      <c r="H1164" s="17"/>
      <c r="I1164" s="17"/>
      <c r="J1164" s="17"/>
      <c r="K1164" s="17"/>
      <c r="L1164" s="17"/>
    </row>
    <row r="1165" spans="7:12" x14ac:dyDescent="0.3">
      <c r="G1165" s="17"/>
      <c r="H1165" s="17"/>
      <c r="I1165" s="17"/>
      <c r="J1165" s="17"/>
      <c r="K1165" s="17"/>
      <c r="L1165" s="17"/>
    </row>
    <row r="1166" spans="7:12" x14ac:dyDescent="0.3">
      <c r="G1166" s="17"/>
      <c r="H1166" s="17"/>
      <c r="I1166" s="17"/>
      <c r="J1166" s="17"/>
      <c r="K1166" s="17"/>
      <c r="L1166" s="17"/>
    </row>
    <row r="1167" spans="7:12" x14ac:dyDescent="0.3">
      <c r="G1167" s="17"/>
      <c r="H1167" s="17"/>
      <c r="I1167" s="17"/>
      <c r="J1167" s="17"/>
      <c r="K1167" s="17"/>
      <c r="L1167" s="17"/>
    </row>
    <row r="1168" spans="7:12" x14ac:dyDescent="0.3">
      <c r="G1168" s="17"/>
      <c r="H1168" s="17"/>
      <c r="I1168" s="17"/>
      <c r="J1168" s="17"/>
      <c r="K1168" s="17"/>
      <c r="L1168" s="17"/>
    </row>
    <row r="1169" spans="7:12" x14ac:dyDescent="0.3">
      <c r="G1169" s="17"/>
      <c r="H1169" s="17"/>
      <c r="I1169" s="17"/>
      <c r="J1169" s="17"/>
      <c r="K1169" s="17"/>
      <c r="L1169" s="17"/>
    </row>
    <row r="1170" spans="7:12" x14ac:dyDescent="0.3">
      <c r="G1170" s="17"/>
      <c r="H1170" s="17"/>
      <c r="I1170" s="17"/>
      <c r="J1170" s="17"/>
      <c r="K1170" s="17"/>
      <c r="L1170" s="17"/>
    </row>
    <row r="1171" spans="7:12" x14ac:dyDescent="0.3">
      <c r="G1171" s="17"/>
      <c r="H1171" s="17"/>
      <c r="I1171" s="17"/>
      <c r="J1171" s="17"/>
      <c r="K1171" s="17"/>
      <c r="L1171" s="17"/>
    </row>
    <row r="1172" spans="7:12" x14ac:dyDescent="0.3">
      <c r="G1172" s="17"/>
      <c r="H1172" s="17"/>
      <c r="I1172" s="17"/>
      <c r="J1172" s="17"/>
      <c r="K1172" s="17"/>
      <c r="L1172" s="17"/>
    </row>
    <row r="1173" spans="7:12" x14ac:dyDescent="0.3">
      <c r="G1173" s="17"/>
      <c r="H1173" s="17"/>
      <c r="I1173" s="17"/>
      <c r="J1173" s="17"/>
      <c r="K1173" s="17"/>
      <c r="L1173" s="17"/>
    </row>
    <row r="1174" spans="7:12" x14ac:dyDescent="0.3">
      <c r="G1174" s="17"/>
      <c r="H1174" s="17"/>
      <c r="I1174" s="17"/>
      <c r="J1174" s="17"/>
      <c r="K1174" s="17"/>
      <c r="L1174" s="17"/>
    </row>
    <row r="1175" spans="7:12" x14ac:dyDescent="0.3">
      <c r="G1175" s="17"/>
      <c r="H1175" s="17"/>
      <c r="I1175" s="17"/>
      <c r="J1175" s="17"/>
      <c r="K1175" s="17"/>
      <c r="L1175" s="17"/>
    </row>
    <row r="1176" spans="7:12" x14ac:dyDescent="0.3">
      <c r="G1176" s="17"/>
      <c r="H1176" s="17"/>
      <c r="I1176" s="17"/>
      <c r="J1176" s="17"/>
      <c r="K1176" s="17"/>
      <c r="L1176" s="17"/>
    </row>
    <row r="1177" spans="7:12" x14ac:dyDescent="0.3">
      <c r="G1177" s="17"/>
      <c r="H1177" s="17"/>
      <c r="I1177" s="17"/>
      <c r="J1177" s="17"/>
      <c r="K1177" s="17"/>
      <c r="L1177" s="17"/>
    </row>
    <row r="1178" spans="7:12" x14ac:dyDescent="0.3">
      <c r="G1178" s="17"/>
      <c r="H1178" s="17"/>
      <c r="I1178" s="17"/>
      <c r="J1178" s="17"/>
      <c r="K1178" s="17"/>
      <c r="L1178" s="17"/>
    </row>
    <row r="1179" spans="7:12" x14ac:dyDescent="0.3">
      <c r="G1179" s="17"/>
      <c r="H1179" s="17"/>
      <c r="I1179" s="17"/>
      <c r="J1179" s="17"/>
      <c r="K1179" s="17"/>
      <c r="L1179" s="17"/>
    </row>
    <row r="1180" spans="7:12" x14ac:dyDescent="0.3">
      <c r="G1180" s="17"/>
      <c r="H1180" s="17"/>
      <c r="I1180" s="17"/>
      <c r="J1180" s="17"/>
      <c r="K1180" s="17"/>
      <c r="L1180" s="17"/>
    </row>
    <row r="1181" spans="7:12" x14ac:dyDescent="0.3">
      <c r="G1181" s="17"/>
      <c r="H1181" s="17"/>
      <c r="I1181" s="17"/>
      <c r="J1181" s="17"/>
      <c r="K1181" s="17"/>
      <c r="L1181" s="17"/>
    </row>
    <row r="1182" spans="7:12" x14ac:dyDescent="0.3">
      <c r="G1182" s="17"/>
      <c r="H1182" s="17"/>
      <c r="I1182" s="17"/>
      <c r="J1182" s="17"/>
      <c r="K1182" s="17"/>
      <c r="L1182" s="17"/>
    </row>
    <row r="1183" spans="7:12" x14ac:dyDescent="0.3">
      <c r="G1183" s="17"/>
      <c r="H1183" s="17"/>
      <c r="I1183" s="17"/>
      <c r="J1183" s="17"/>
      <c r="K1183" s="17"/>
      <c r="L1183" s="17"/>
    </row>
    <row r="1184" spans="7:12" x14ac:dyDescent="0.3">
      <c r="G1184" s="17"/>
      <c r="H1184" s="17"/>
      <c r="I1184" s="17"/>
      <c r="J1184" s="17"/>
      <c r="K1184" s="17"/>
      <c r="L1184" s="17"/>
    </row>
    <row r="1185" spans="7:12" x14ac:dyDescent="0.3">
      <c r="G1185" s="17"/>
      <c r="H1185" s="17"/>
      <c r="I1185" s="17"/>
      <c r="J1185" s="17"/>
      <c r="K1185" s="17"/>
      <c r="L1185" s="17"/>
    </row>
    <row r="1186" spans="7:12" x14ac:dyDescent="0.3">
      <c r="G1186" s="17"/>
      <c r="H1186" s="17"/>
      <c r="I1186" s="17"/>
      <c r="J1186" s="17"/>
      <c r="K1186" s="17"/>
      <c r="L1186" s="17"/>
    </row>
    <row r="1187" spans="7:12" x14ac:dyDescent="0.3">
      <c r="G1187" s="17"/>
      <c r="H1187" s="17"/>
      <c r="I1187" s="17"/>
      <c r="J1187" s="17"/>
      <c r="K1187" s="17"/>
      <c r="L1187" s="17"/>
    </row>
    <row r="1188" spans="7:12" x14ac:dyDescent="0.3">
      <c r="G1188" s="17"/>
      <c r="H1188" s="17"/>
      <c r="I1188" s="17"/>
      <c r="J1188" s="17"/>
      <c r="K1188" s="17"/>
      <c r="L1188" s="17"/>
    </row>
    <row r="1189" spans="7:12" x14ac:dyDescent="0.3">
      <c r="G1189" s="17"/>
      <c r="H1189" s="17"/>
      <c r="I1189" s="17"/>
      <c r="J1189" s="17"/>
      <c r="K1189" s="17"/>
      <c r="L1189" s="17"/>
    </row>
    <row r="1190" spans="7:12" x14ac:dyDescent="0.3">
      <c r="G1190" s="17"/>
      <c r="H1190" s="17"/>
      <c r="I1190" s="17"/>
      <c r="J1190" s="17"/>
      <c r="K1190" s="17"/>
      <c r="L1190" s="17"/>
    </row>
    <row r="1191" spans="7:12" x14ac:dyDescent="0.3">
      <c r="G1191" s="17"/>
      <c r="H1191" s="17"/>
      <c r="I1191" s="17"/>
      <c r="J1191" s="17"/>
      <c r="K1191" s="17"/>
      <c r="L1191" s="17"/>
    </row>
    <row r="1192" spans="7:12" x14ac:dyDescent="0.3">
      <c r="G1192" s="17"/>
      <c r="H1192" s="17"/>
      <c r="I1192" s="17"/>
      <c r="J1192" s="17"/>
      <c r="K1192" s="17"/>
      <c r="L1192" s="17"/>
    </row>
    <row r="1193" spans="7:12" x14ac:dyDescent="0.3">
      <c r="G1193" s="17"/>
      <c r="H1193" s="17"/>
      <c r="I1193" s="17"/>
      <c r="J1193" s="17"/>
      <c r="K1193" s="17"/>
      <c r="L1193" s="17"/>
    </row>
    <row r="1194" spans="7:12" x14ac:dyDescent="0.3">
      <c r="G1194" s="17"/>
      <c r="H1194" s="17"/>
      <c r="I1194" s="17"/>
      <c r="J1194" s="17"/>
      <c r="K1194" s="17"/>
      <c r="L1194" s="17"/>
    </row>
    <row r="1195" spans="7:12" x14ac:dyDescent="0.3">
      <c r="G1195" s="17"/>
      <c r="H1195" s="17"/>
      <c r="I1195" s="17"/>
      <c r="J1195" s="17"/>
      <c r="K1195" s="17"/>
      <c r="L1195" s="17"/>
    </row>
    <row r="1196" spans="7:12" x14ac:dyDescent="0.3">
      <c r="G1196" s="17"/>
      <c r="H1196" s="17"/>
      <c r="I1196" s="17"/>
      <c r="J1196" s="17"/>
      <c r="K1196" s="17"/>
      <c r="L1196" s="17"/>
    </row>
    <row r="1197" spans="7:12" x14ac:dyDescent="0.3">
      <c r="G1197" s="17"/>
      <c r="H1197" s="17"/>
      <c r="I1197" s="17"/>
      <c r="J1197" s="17"/>
      <c r="K1197" s="17"/>
      <c r="L1197" s="17"/>
    </row>
    <row r="1198" spans="7:12" x14ac:dyDescent="0.3">
      <c r="G1198" s="17"/>
      <c r="H1198" s="17"/>
      <c r="I1198" s="17"/>
      <c r="J1198" s="17"/>
      <c r="K1198" s="17"/>
      <c r="L1198" s="17"/>
    </row>
    <row r="1199" spans="7:12" x14ac:dyDescent="0.3">
      <c r="G1199" s="17"/>
      <c r="H1199" s="17"/>
      <c r="I1199" s="17"/>
      <c r="J1199" s="17"/>
      <c r="K1199" s="17"/>
      <c r="L1199" s="17"/>
    </row>
    <row r="1200" spans="7:12" x14ac:dyDescent="0.3">
      <c r="G1200" s="17"/>
      <c r="H1200" s="17"/>
      <c r="I1200" s="17"/>
      <c r="J1200" s="17"/>
      <c r="K1200" s="17"/>
      <c r="L1200" s="17"/>
    </row>
    <row r="1201" spans="7:12" x14ac:dyDescent="0.3">
      <c r="G1201" s="17"/>
      <c r="H1201" s="17"/>
      <c r="I1201" s="17"/>
      <c r="J1201" s="17"/>
      <c r="K1201" s="17"/>
      <c r="L1201" s="17"/>
    </row>
    <row r="1202" spans="7:12" x14ac:dyDescent="0.3">
      <c r="G1202" s="17"/>
      <c r="H1202" s="17"/>
      <c r="I1202" s="17"/>
      <c r="J1202" s="17"/>
      <c r="K1202" s="17"/>
      <c r="L1202" s="17"/>
    </row>
    <row r="1203" spans="7:12" x14ac:dyDescent="0.3">
      <c r="G1203" s="17"/>
      <c r="H1203" s="17"/>
      <c r="I1203" s="17"/>
      <c r="J1203" s="17"/>
      <c r="K1203" s="17"/>
      <c r="L1203" s="17"/>
    </row>
    <row r="1204" spans="7:12" x14ac:dyDescent="0.3">
      <c r="G1204" s="17"/>
      <c r="H1204" s="17"/>
      <c r="I1204" s="17"/>
      <c r="J1204" s="17"/>
      <c r="K1204" s="17"/>
      <c r="L1204" s="17"/>
    </row>
    <row r="1205" spans="7:12" x14ac:dyDescent="0.3">
      <c r="G1205" s="17"/>
      <c r="H1205" s="17"/>
      <c r="I1205" s="17"/>
      <c r="J1205" s="17"/>
      <c r="K1205" s="17"/>
      <c r="L1205" s="17"/>
    </row>
    <row r="1206" spans="7:12" x14ac:dyDescent="0.3">
      <c r="G1206" s="17"/>
      <c r="H1206" s="17"/>
      <c r="I1206" s="17"/>
      <c r="J1206" s="17"/>
      <c r="K1206" s="17"/>
      <c r="L1206" s="17"/>
    </row>
    <row r="1207" spans="7:12" x14ac:dyDescent="0.3">
      <c r="G1207" s="17"/>
      <c r="H1207" s="17"/>
      <c r="I1207" s="17"/>
      <c r="J1207" s="17"/>
      <c r="K1207" s="17"/>
      <c r="L1207" s="17"/>
    </row>
    <row r="1208" spans="7:12" x14ac:dyDescent="0.3">
      <c r="G1208" s="17"/>
      <c r="H1208" s="17"/>
      <c r="I1208" s="17"/>
      <c r="J1208" s="17"/>
      <c r="K1208" s="17"/>
      <c r="L1208" s="17"/>
    </row>
    <row r="1209" spans="7:12" x14ac:dyDescent="0.3">
      <c r="G1209" s="17"/>
      <c r="H1209" s="17"/>
      <c r="I1209" s="17"/>
      <c r="J1209" s="17"/>
      <c r="K1209" s="17"/>
      <c r="L1209" s="17"/>
    </row>
    <row r="1210" spans="7:12" x14ac:dyDescent="0.3">
      <c r="G1210" s="17"/>
      <c r="H1210" s="17"/>
      <c r="I1210" s="17"/>
      <c r="J1210" s="17"/>
      <c r="K1210" s="17"/>
      <c r="L1210" s="17"/>
    </row>
    <row r="1211" spans="7:12" x14ac:dyDescent="0.3">
      <c r="G1211" s="17"/>
      <c r="H1211" s="17"/>
      <c r="I1211" s="17"/>
      <c r="J1211" s="17"/>
      <c r="K1211" s="17"/>
      <c r="L1211" s="17"/>
    </row>
    <row r="1212" spans="7:12" x14ac:dyDescent="0.3">
      <c r="G1212" s="17"/>
      <c r="H1212" s="17"/>
      <c r="I1212" s="17"/>
      <c r="J1212" s="17"/>
      <c r="K1212" s="17"/>
      <c r="L1212" s="17"/>
    </row>
    <row r="1213" spans="7:12" x14ac:dyDescent="0.3">
      <c r="G1213" s="17"/>
      <c r="H1213" s="17"/>
      <c r="I1213" s="17"/>
      <c r="J1213" s="17"/>
      <c r="K1213" s="17"/>
      <c r="L1213" s="17"/>
    </row>
    <row r="1214" spans="7:12" x14ac:dyDescent="0.3">
      <c r="G1214" s="17"/>
      <c r="H1214" s="17"/>
      <c r="I1214" s="17"/>
      <c r="J1214" s="17"/>
      <c r="K1214" s="17"/>
      <c r="L1214" s="17"/>
    </row>
    <row r="1215" spans="7:12" x14ac:dyDescent="0.3">
      <c r="G1215" s="17"/>
      <c r="H1215" s="17"/>
      <c r="I1215" s="17"/>
      <c r="J1215" s="17"/>
      <c r="K1215" s="17"/>
      <c r="L1215" s="17"/>
    </row>
    <row r="1216" spans="7:12" x14ac:dyDescent="0.3">
      <c r="G1216" s="17"/>
      <c r="H1216" s="17"/>
      <c r="I1216" s="17"/>
      <c r="J1216" s="17"/>
      <c r="K1216" s="17"/>
      <c r="L1216" s="17"/>
    </row>
    <row r="1217" spans="7:12" x14ac:dyDescent="0.3">
      <c r="G1217" s="17"/>
      <c r="H1217" s="17"/>
      <c r="I1217" s="17"/>
      <c r="J1217" s="17"/>
      <c r="K1217" s="17"/>
      <c r="L1217" s="17"/>
    </row>
    <row r="1218" spans="7:12" x14ac:dyDescent="0.3">
      <c r="G1218" s="17"/>
      <c r="H1218" s="17"/>
      <c r="I1218" s="17"/>
      <c r="J1218" s="17"/>
      <c r="K1218" s="17"/>
      <c r="L1218" s="17"/>
    </row>
    <row r="1219" spans="7:12" x14ac:dyDescent="0.3">
      <c r="G1219" s="17"/>
      <c r="H1219" s="17"/>
      <c r="I1219" s="17"/>
      <c r="J1219" s="17"/>
      <c r="K1219" s="17"/>
      <c r="L1219" s="17"/>
    </row>
    <row r="1220" spans="7:12" x14ac:dyDescent="0.3">
      <c r="G1220" s="17"/>
      <c r="H1220" s="17"/>
      <c r="I1220" s="17"/>
      <c r="J1220" s="17"/>
      <c r="K1220" s="17"/>
      <c r="L1220" s="17"/>
    </row>
    <row r="1221" spans="7:12" x14ac:dyDescent="0.3">
      <c r="G1221" s="17"/>
      <c r="H1221" s="17"/>
      <c r="I1221" s="17"/>
      <c r="J1221" s="17"/>
      <c r="K1221" s="17"/>
      <c r="L1221" s="17"/>
    </row>
    <row r="1222" spans="7:12" x14ac:dyDescent="0.3">
      <c r="G1222" s="17"/>
      <c r="H1222" s="17"/>
      <c r="I1222" s="17"/>
      <c r="J1222" s="17"/>
      <c r="K1222" s="17"/>
      <c r="L1222" s="17"/>
    </row>
    <row r="1223" spans="7:12" x14ac:dyDescent="0.3">
      <c r="G1223" s="17"/>
      <c r="H1223" s="17"/>
      <c r="I1223" s="17"/>
      <c r="J1223" s="17"/>
      <c r="K1223" s="17"/>
      <c r="L1223" s="17"/>
    </row>
    <row r="1224" spans="7:12" x14ac:dyDescent="0.3">
      <c r="G1224" s="17"/>
      <c r="H1224" s="17"/>
      <c r="I1224" s="17"/>
      <c r="J1224" s="17"/>
      <c r="K1224" s="17"/>
      <c r="L1224" s="17"/>
    </row>
    <row r="1225" spans="7:12" x14ac:dyDescent="0.3">
      <c r="G1225" s="17"/>
      <c r="H1225" s="17"/>
      <c r="I1225" s="17"/>
      <c r="J1225" s="17"/>
      <c r="K1225" s="17"/>
      <c r="L1225" s="17"/>
    </row>
    <row r="1226" spans="7:12" x14ac:dyDescent="0.3">
      <c r="G1226" s="17"/>
      <c r="H1226" s="17"/>
      <c r="I1226" s="17"/>
      <c r="J1226" s="17"/>
      <c r="K1226" s="17"/>
      <c r="L1226" s="17"/>
    </row>
    <row r="1227" spans="7:12" x14ac:dyDescent="0.3">
      <c r="G1227" s="17"/>
      <c r="H1227" s="17"/>
      <c r="I1227" s="17"/>
      <c r="J1227" s="17"/>
      <c r="K1227" s="17"/>
      <c r="L1227" s="17"/>
    </row>
    <row r="1228" spans="7:12" x14ac:dyDescent="0.3">
      <c r="G1228" s="17"/>
      <c r="H1228" s="17"/>
      <c r="I1228" s="17"/>
      <c r="J1228" s="17"/>
      <c r="K1228" s="17"/>
      <c r="L1228" s="17"/>
    </row>
    <row r="1229" spans="7:12" x14ac:dyDescent="0.3">
      <c r="G1229" s="17"/>
      <c r="H1229" s="17"/>
      <c r="I1229" s="17"/>
      <c r="J1229" s="17"/>
      <c r="K1229" s="17"/>
      <c r="L1229" s="17"/>
    </row>
    <row r="1230" spans="7:12" x14ac:dyDescent="0.3">
      <c r="G1230" s="17"/>
      <c r="H1230" s="17"/>
      <c r="I1230" s="17"/>
      <c r="J1230" s="17"/>
      <c r="K1230" s="17"/>
      <c r="L1230" s="17"/>
    </row>
    <row r="1231" spans="7:12" x14ac:dyDescent="0.3">
      <c r="G1231" s="17"/>
      <c r="H1231" s="17"/>
      <c r="I1231" s="17"/>
      <c r="J1231" s="17"/>
      <c r="K1231" s="17"/>
      <c r="L1231" s="17"/>
    </row>
    <row r="1232" spans="7:12" x14ac:dyDescent="0.3">
      <c r="G1232" s="17"/>
      <c r="H1232" s="17"/>
      <c r="I1232" s="17"/>
      <c r="J1232" s="17"/>
      <c r="K1232" s="17"/>
      <c r="L1232" s="17"/>
    </row>
    <row r="1233" spans="7:12" x14ac:dyDescent="0.3">
      <c r="G1233" s="17"/>
      <c r="H1233" s="17"/>
      <c r="I1233" s="17"/>
      <c r="J1233" s="17"/>
      <c r="K1233" s="17"/>
      <c r="L1233" s="17"/>
    </row>
    <row r="1234" spans="7:12" x14ac:dyDescent="0.3">
      <c r="G1234" s="17"/>
      <c r="H1234" s="17"/>
      <c r="I1234" s="17"/>
      <c r="J1234" s="17"/>
      <c r="K1234" s="17"/>
      <c r="L1234" s="17"/>
    </row>
    <row r="1235" spans="7:12" x14ac:dyDescent="0.3">
      <c r="G1235" s="17"/>
      <c r="H1235" s="17"/>
      <c r="I1235" s="17"/>
      <c r="J1235" s="17"/>
      <c r="K1235" s="17"/>
      <c r="L1235" s="17"/>
    </row>
    <row r="1236" spans="7:12" x14ac:dyDescent="0.3">
      <c r="G1236" s="17"/>
      <c r="H1236" s="17"/>
      <c r="I1236" s="17"/>
      <c r="J1236" s="17"/>
      <c r="K1236" s="17"/>
      <c r="L1236" s="17"/>
    </row>
    <row r="1237" spans="7:12" x14ac:dyDescent="0.3">
      <c r="G1237" s="17"/>
      <c r="H1237" s="17"/>
      <c r="I1237" s="17"/>
      <c r="J1237" s="17"/>
      <c r="K1237" s="17"/>
      <c r="L1237" s="17"/>
    </row>
    <row r="1238" spans="7:12" x14ac:dyDescent="0.3">
      <c r="G1238" s="17"/>
      <c r="H1238" s="17"/>
      <c r="I1238" s="17"/>
      <c r="J1238" s="17"/>
      <c r="K1238" s="17"/>
      <c r="L1238" s="17"/>
    </row>
    <row r="1239" spans="7:12" x14ac:dyDescent="0.3">
      <c r="G1239" s="17"/>
      <c r="H1239" s="17"/>
      <c r="I1239" s="17"/>
      <c r="J1239" s="17"/>
      <c r="K1239" s="17"/>
      <c r="L1239" s="17"/>
    </row>
    <row r="1240" spans="7:12" x14ac:dyDescent="0.3">
      <c r="G1240" s="17"/>
      <c r="H1240" s="17"/>
      <c r="I1240" s="17"/>
      <c r="J1240" s="17"/>
      <c r="K1240" s="17"/>
      <c r="L1240" s="17"/>
    </row>
    <row r="1241" spans="7:12" x14ac:dyDescent="0.3">
      <c r="G1241" s="17"/>
      <c r="H1241" s="17"/>
      <c r="I1241" s="17"/>
      <c r="J1241" s="17"/>
      <c r="K1241" s="17"/>
      <c r="L1241" s="17"/>
    </row>
    <row r="1242" spans="7:12" x14ac:dyDescent="0.3">
      <c r="G1242" s="17"/>
      <c r="H1242" s="17"/>
      <c r="I1242" s="17"/>
      <c r="J1242" s="17"/>
      <c r="K1242" s="17"/>
      <c r="L1242" s="17"/>
    </row>
    <row r="1243" spans="7:12" x14ac:dyDescent="0.3">
      <c r="G1243" s="17"/>
      <c r="H1243" s="17"/>
      <c r="I1243" s="17"/>
      <c r="J1243" s="17"/>
      <c r="K1243" s="17"/>
      <c r="L1243" s="17"/>
    </row>
    <row r="1244" spans="7:12" x14ac:dyDescent="0.3">
      <c r="G1244" s="17"/>
      <c r="H1244" s="17"/>
      <c r="I1244" s="17"/>
      <c r="J1244" s="17"/>
      <c r="K1244" s="17"/>
      <c r="L1244" s="17"/>
    </row>
    <row r="1245" spans="7:12" x14ac:dyDescent="0.3">
      <c r="G1245" s="17"/>
      <c r="H1245" s="17"/>
      <c r="I1245" s="17"/>
      <c r="J1245" s="17"/>
      <c r="K1245" s="17"/>
      <c r="L1245" s="17"/>
    </row>
    <row r="1246" spans="7:12" x14ac:dyDescent="0.3">
      <c r="G1246" s="17"/>
      <c r="H1246" s="17"/>
      <c r="I1246" s="17"/>
      <c r="J1246" s="17"/>
      <c r="K1246" s="17"/>
      <c r="L1246" s="17"/>
    </row>
    <row r="1247" spans="7:12" x14ac:dyDescent="0.3">
      <c r="G1247" s="17"/>
      <c r="H1247" s="17"/>
      <c r="I1247" s="17"/>
      <c r="J1247" s="17"/>
      <c r="K1247" s="17"/>
      <c r="L1247" s="17"/>
    </row>
    <row r="1248" spans="7:12" x14ac:dyDescent="0.3">
      <c r="G1248" s="17"/>
      <c r="H1248" s="17"/>
      <c r="I1248" s="17"/>
      <c r="J1248" s="17"/>
      <c r="K1248" s="17"/>
      <c r="L1248" s="17"/>
    </row>
    <row r="1249" spans="7:12" x14ac:dyDescent="0.3">
      <c r="G1249" s="17"/>
      <c r="H1249" s="17"/>
      <c r="I1249" s="17"/>
      <c r="J1249" s="17"/>
      <c r="K1249" s="17"/>
      <c r="L1249" s="17"/>
    </row>
    <row r="1250" spans="7:12" x14ac:dyDescent="0.3">
      <c r="G1250" s="17"/>
      <c r="H1250" s="17"/>
      <c r="I1250" s="17"/>
      <c r="J1250" s="17"/>
      <c r="K1250" s="17"/>
      <c r="L1250" s="17"/>
    </row>
    <row r="1251" spans="7:12" x14ac:dyDescent="0.3">
      <c r="G1251" s="17"/>
      <c r="H1251" s="17"/>
      <c r="I1251" s="17"/>
      <c r="J1251" s="17"/>
      <c r="K1251" s="17"/>
      <c r="L1251" s="17"/>
    </row>
    <row r="1252" spans="7:12" x14ac:dyDescent="0.3">
      <c r="G1252" s="17"/>
      <c r="H1252" s="17"/>
      <c r="I1252" s="17"/>
      <c r="J1252" s="17"/>
      <c r="K1252" s="17"/>
      <c r="L1252" s="17"/>
    </row>
    <row r="1253" spans="7:12" x14ac:dyDescent="0.3">
      <c r="G1253" s="17"/>
      <c r="H1253" s="17"/>
      <c r="I1253" s="17"/>
      <c r="J1253" s="17"/>
      <c r="K1253" s="17"/>
      <c r="L1253" s="17"/>
    </row>
    <row r="1254" spans="7:12" x14ac:dyDescent="0.3">
      <c r="G1254" s="17"/>
      <c r="H1254" s="17"/>
      <c r="I1254" s="17"/>
      <c r="J1254" s="17"/>
      <c r="K1254" s="17"/>
      <c r="L1254" s="17"/>
    </row>
    <row r="1255" spans="7:12" x14ac:dyDescent="0.3">
      <c r="G1255" s="17"/>
      <c r="H1255" s="17"/>
      <c r="I1255" s="17"/>
      <c r="J1255" s="17"/>
      <c r="K1255" s="17"/>
      <c r="L1255" s="17"/>
    </row>
    <row r="1256" spans="7:12" x14ac:dyDescent="0.3">
      <c r="G1256" s="17"/>
      <c r="H1256" s="17"/>
      <c r="I1256" s="17"/>
      <c r="J1256" s="17"/>
      <c r="K1256" s="17"/>
      <c r="L1256" s="17"/>
    </row>
    <row r="1257" spans="7:12" x14ac:dyDescent="0.3">
      <c r="G1257" s="17"/>
      <c r="H1257" s="17"/>
      <c r="I1257" s="17"/>
      <c r="J1257" s="17"/>
      <c r="K1257" s="17"/>
      <c r="L1257" s="17"/>
    </row>
    <row r="1258" spans="7:12" x14ac:dyDescent="0.3">
      <c r="G1258" s="17"/>
      <c r="H1258" s="17"/>
      <c r="I1258" s="17"/>
      <c r="J1258" s="17"/>
      <c r="K1258" s="17"/>
      <c r="L1258" s="17"/>
    </row>
    <row r="1259" spans="7:12" x14ac:dyDescent="0.3">
      <c r="G1259" s="17"/>
      <c r="H1259" s="17"/>
      <c r="I1259" s="17"/>
      <c r="J1259" s="17"/>
      <c r="K1259" s="17"/>
      <c r="L1259" s="17"/>
    </row>
    <row r="1260" spans="7:12" x14ac:dyDescent="0.3">
      <c r="G1260" s="17"/>
      <c r="H1260" s="17"/>
      <c r="I1260" s="17"/>
      <c r="J1260" s="17"/>
      <c r="K1260" s="17"/>
      <c r="L1260" s="17"/>
    </row>
    <row r="1261" spans="7:12" x14ac:dyDescent="0.3">
      <c r="G1261" s="17"/>
      <c r="H1261" s="17"/>
      <c r="I1261" s="17"/>
      <c r="J1261" s="17"/>
      <c r="K1261" s="17"/>
      <c r="L1261" s="17"/>
    </row>
    <row r="1262" spans="7:12" x14ac:dyDescent="0.3">
      <c r="G1262" s="17"/>
      <c r="H1262" s="17"/>
      <c r="I1262" s="17"/>
      <c r="J1262" s="17"/>
      <c r="K1262" s="17"/>
      <c r="L1262" s="17"/>
    </row>
    <row r="1263" spans="7:12" x14ac:dyDescent="0.3">
      <c r="G1263" s="17"/>
      <c r="H1263" s="17"/>
      <c r="I1263" s="17"/>
      <c r="J1263" s="17"/>
      <c r="K1263" s="17"/>
      <c r="L1263" s="17"/>
    </row>
    <row r="1264" spans="7:12" x14ac:dyDescent="0.3">
      <c r="G1264" s="17"/>
      <c r="H1264" s="17"/>
      <c r="I1264" s="17"/>
      <c r="J1264" s="17"/>
      <c r="K1264" s="17"/>
      <c r="L1264" s="17"/>
    </row>
    <row r="1265" spans="7:12" x14ac:dyDescent="0.3">
      <c r="G1265" s="17"/>
      <c r="H1265" s="17"/>
      <c r="I1265" s="17"/>
      <c r="J1265" s="17"/>
      <c r="K1265" s="17"/>
      <c r="L1265" s="17"/>
    </row>
    <row r="1266" spans="7:12" x14ac:dyDescent="0.3">
      <c r="G1266" s="17"/>
      <c r="H1266" s="17"/>
      <c r="I1266" s="17"/>
      <c r="J1266" s="17"/>
      <c r="K1266" s="17"/>
      <c r="L1266" s="17"/>
    </row>
    <row r="1267" spans="7:12" x14ac:dyDescent="0.3">
      <c r="G1267" s="17"/>
      <c r="H1267" s="17"/>
      <c r="I1267" s="17"/>
      <c r="J1267" s="17"/>
      <c r="K1267" s="17"/>
      <c r="L1267" s="17"/>
    </row>
    <row r="1268" spans="7:12" x14ac:dyDescent="0.3">
      <c r="G1268" s="17"/>
      <c r="H1268" s="17"/>
      <c r="I1268" s="17"/>
      <c r="J1268" s="17"/>
      <c r="K1268" s="17"/>
      <c r="L1268" s="17"/>
    </row>
    <row r="1269" spans="7:12" x14ac:dyDescent="0.3">
      <c r="G1269" s="17"/>
      <c r="H1269" s="17"/>
      <c r="I1269" s="17"/>
      <c r="J1269" s="17"/>
      <c r="K1269" s="17"/>
      <c r="L1269" s="17"/>
    </row>
    <row r="1270" spans="7:12" x14ac:dyDescent="0.3">
      <c r="G1270" s="17"/>
      <c r="H1270" s="17"/>
      <c r="I1270" s="17"/>
      <c r="J1270" s="17"/>
      <c r="K1270" s="17"/>
      <c r="L1270" s="17"/>
    </row>
    <row r="1271" spans="7:12" x14ac:dyDescent="0.3">
      <c r="G1271" s="17"/>
      <c r="H1271" s="17"/>
      <c r="I1271" s="17"/>
      <c r="J1271" s="17"/>
      <c r="K1271" s="17"/>
      <c r="L1271" s="17"/>
    </row>
    <row r="1272" spans="7:12" x14ac:dyDescent="0.3">
      <c r="G1272" s="17"/>
      <c r="H1272" s="17"/>
      <c r="I1272" s="17"/>
      <c r="J1272" s="17"/>
      <c r="K1272" s="17"/>
      <c r="L1272" s="17"/>
    </row>
    <row r="1273" spans="7:12" x14ac:dyDescent="0.3">
      <c r="G1273" s="17"/>
      <c r="H1273" s="17"/>
      <c r="I1273" s="17"/>
      <c r="J1273" s="17"/>
      <c r="K1273" s="17"/>
      <c r="L1273" s="17"/>
    </row>
    <row r="1274" spans="7:12" x14ac:dyDescent="0.3">
      <c r="G1274" s="17"/>
      <c r="H1274" s="17"/>
      <c r="I1274" s="17"/>
      <c r="J1274" s="17"/>
      <c r="K1274" s="17"/>
      <c r="L1274" s="17"/>
    </row>
    <row r="1275" spans="7:12" x14ac:dyDescent="0.3">
      <c r="G1275" s="17"/>
      <c r="H1275" s="17"/>
      <c r="I1275" s="17"/>
      <c r="J1275" s="17"/>
      <c r="K1275" s="17"/>
      <c r="L1275" s="17"/>
    </row>
    <row r="1276" spans="7:12" x14ac:dyDescent="0.3">
      <c r="G1276" s="17"/>
      <c r="H1276" s="17"/>
      <c r="I1276" s="17"/>
      <c r="J1276" s="17"/>
      <c r="K1276" s="17"/>
      <c r="L1276" s="17"/>
    </row>
    <row r="1277" spans="7:12" x14ac:dyDescent="0.3">
      <c r="G1277" s="17"/>
      <c r="H1277" s="17"/>
      <c r="I1277" s="17"/>
      <c r="J1277" s="17"/>
      <c r="K1277" s="17"/>
      <c r="L1277" s="17"/>
    </row>
    <row r="1278" spans="7:12" x14ac:dyDescent="0.3">
      <c r="G1278" s="17"/>
      <c r="H1278" s="17"/>
      <c r="I1278" s="17"/>
      <c r="J1278" s="17"/>
      <c r="K1278" s="17"/>
      <c r="L1278" s="17"/>
    </row>
    <row r="1279" spans="7:12" x14ac:dyDescent="0.3">
      <c r="G1279" s="17"/>
      <c r="H1279" s="17"/>
      <c r="I1279" s="17"/>
      <c r="J1279" s="17"/>
      <c r="K1279" s="17"/>
      <c r="L1279" s="17"/>
    </row>
    <row r="1280" spans="7:12" x14ac:dyDescent="0.3">
      <c r="G1280" s="17"/>
      <c r="H1280" s="17"/>
      <c r="I1280" s="17"/>
      <c r="J1280" s="17"/>
      <c r="K1280" s="17"/>
      <c r="L1280" s="17"/>
    </row>
    <row r="1281" spans="7:12" x14ac:dyDescent="0.3">
      <c r="G1281" s="17"/>
      <c r="H1281" s="17"/>
      <c r="I1281" s="17"/>
      <c r="J1281" s="17"/>
      <c r="K1281" s="17"/>
      <c r="L1281" s="17"/>
    </row>
    <row r="1282" spans="7:12" x14ac:dyDescent="0.3">
      <c r="G1282" s="17"/>
      <c r="H1282" s="17"/>
      <c r="I1282" s="17"/>
      <c r="J1282" s="17"/>
      <c r="K1282" s="17"/>
      <c r="L1282" s="17"/>
    </row>
    <row r="1283" spans="7:12" x14ac:dyDescent="0.3">
      <c r="G1283" s="17"/>
      <c r="H1283" s="17"/>
      <c r="I1283" s="17"/>
      <c r="J1283" s="17"/>
      <c r="K1283" s="17"/>
      <c r="L1283" s="17"/>
    </row>
    <row r="1284" spans="7:12" x14ac:dyDescent="0.3">
      <c r="G1284" s="17"/>
      <c r="H1284" s="17"/>
      <c r="I1284" s="17"/>
      <c r="J1284" s="17"/>
      <c r="K1284" s="17"/>
      <c r="L1284" s="17"/>
    </row>
    <row r="1285" spans="7:12" x14ac:dyDescent="0.3">
      <c r="G1285" s="17"/>
      <c r="H1285" s="17"/>
      <c r="I1285" s="17"/>
      <c r="J1285" s="17"/>
      <c r="K1285" s="17"/>
      <c r="L1285" s="17"/>
    </row>
    <row r="1286" spans="7:12" x14ac:dyDescent="0.3">
      <c r="G1286" s="17"/>
      <c r="H1286" s="17"/>
      <c r="I1286" s="17"/>
      <c r="J1286" s="17"/>
      <c r="K1286" s="17"/>
      <c r="L1286" s="17"/>
    </row>
    <row r="1287" spans="7:12" x14ac:dyDescent="0.3">
      <c r="G1287" s="17"/>
      <c r="H1287" s="17"/>
      <c r="I1287" s="17"/>
      <c r="J1287" s="17"/>
      <c r="K1287" s="17"/>
      <c r="L1287" s="17"/>
    </row>
    <row r="1288" spans="7:12" x14ac:dyDescent="0.3">
      <c r="G1288" s="17"/>
      <c r="H1288" s="17"/>
      <c r="I1288" s="17"/>
      <c r="J1288" s="17"/>
      <c r="K1288" s="17"/>
      <c r="L1288" s="17"/>
    </row>
    <row r="1289" spans="7:12" x14ac:dyDescent="0.3">
      <c r="G1289" s="17"/>
      <c r="H1289" s="17"/>
      <c r="I1289" s="17"/>
      <c r="J1289" s="17"/>
      <c r="K1289" s="17"/>
      <c r="L1289" s="17"/>
    </row>
    <row r="1290" spans="7:12" x14ac:dyDescent="0.3">
      <c r="G1290" s="17"/>
      <c r="H1290" s="17"/>
      <c r="I1290" s="17"/>
      <c r="J1290" s="17"/>
      <c r="K1290" s="17"/>
      <c r="L1290" s="17"/>
    </row>
    <row r="1291" spans="7:12" x14ac:dyDescent="0.3">
      <c r="G1291" s="17"/>
      <c r="H1291" s="17"/>
      <c r="I1291" s="17"/>
      <c r="J1291" s="17"/>
      <c r="K1291" s="17"/>
      <c r="L1291" s="17"/>
    </row>
    <row r="1292" spans="7:12" x14ac:dyDescent="0.3">
      <c r="G1292" s="17"/>
      <c r="H1292" s="17"/>
      <c r="I1292" s="17"/>
      <c r="J1292" s="17"/>
      <c r="K1292" s="17"/>
      <c r="L1292" s="17"/>
    </row>
    <row r="1293" spans="7:12" x14ac:dyDescent="0.3">
      <c r="G1293" s="17"/>
      <c r="H1293" s="17"/>
      <c r="I1293" s="17"/>
      <c r="J1293" s="17"/>
      <c r="K1293" s="17"/>
      <c r="L1293" s="17"/>
    </row>
    <row r="1294" spans="7:12" x14ac:dyDescent="0.3">
      <c r="G1294" s="17"/>
      <c r="H1294" s="17"/>
      <c r="I1294" s="17"/>
      <c r="J1294" s="17"/>
      <c r="K1294" s="17"/>
      <c r="L1294" s="17"/>
    </row>
    <row r="1295" spans="7:12" x14ac:dyDescent="0.3">
      <c r="G1295" s="17"/>
      <c r="H1295" s="17"/>
      <c r="I1295" s="17"/>
      <c r="J1295" s="17"/>
      <c r="K1295" s="17"/>
      <c r="L1295" s="17"/>
    </row>
    <row r="1296" spans="7:12" x14ac:dyDescent="0.3">
      <c r="G1296" s="17"/>
      <c r="H1296" s="17"/>
      <c r="I1296" s="17"/>
      <c r="J1296" s="17"/>
      <c r="K1296" s="17"/>
      <c r="L1296" s="17"/>
    </row>
    <row r="1297" spans="7:12" x14ac:dyDescent="0.3">
      <c r="G1297" s="17"/>
      <c r="H1297" s="17"/>
      <c r="I1297" s="17"/>
      <c r="J1297" s="17"/>
      <c r="K1297" s="17"/>
      <c r="L1297" s="17"/>
    </row>
    <row r="1298" spans="7:12" x14ac:dyDescent="0.3">
      <c r="G1298" s="17"/>
      <c r="H1298" s="17"/>
      <c r="I1298" s="17"/>
      <c r="J1298" s="17"/>
      <c r="K1298" s="17"/>
      <c r="L1298" s="17"/>
    </row>
    <row r="1299" spans="7:12" x14ac:dyDescent="0.3">
      <c r="G1299" s="17"/>
      <c r="H1299" s="17"/>
      <c r="I1299" s="17"/>
      <c r="J1299" s="17"/>
      <c r="K1299" s="17"/>
      <c r="L1299" s="17"/>
    </row>
    <row r="1300" spans="7:12" x14ac:dyDescent="0.3">
      <c r="G1300" s="17"/>
      <c r="H1300" s="17"/>
      <c r="I1300" s="17"/>
      <c r="J1300" s="17"/>
      <c r="K1300" s="17"/>
      <c r="L1300" s="17"/>
    </row>
    <row r="1301" spans="7:12" x14ac:dyDescent="0.3">
      <c r="G1301" s="17"/>
      <c r="H1301" s="17"/>
      <c r="I1301" s="17"/>
      <c r="J1301" s="17"/>
      <c r="K1301" s="17"/>
      <c r="L1301" s="17"/>
    </row>
    <row r="1302" spans="7:12" x14ac:dyDescent="0.3">
      <c r="G1302" s="17"/>
      <c r="H1302" s="17"/>
      <c r="I1302" s="17"/>
      <c r="J1302" s="17"/>
      <c r="K1302" s="17"/>
      <c r="L1302" s="17"/>
    </row>
    <row r="1303" spans="7:12" x14ac:dyDescent="0.3">
      <c r="G1303" s="17"/>
      <c r="H1303" s="17"/>
      <c r="I1303" s="17"/>
      <c r="J1303" s="17"/>
      <c r="K1303" s="17"/>
      <c r="L1303" s="17"/>
    </row>
    <row r="1304" spans="7:12" x14ac:dyDescent="0.3">
      <c r="G1304" s="17"/>
      <c r="H1304" s="17"/>
      <c r="I1304" s="17"/>
      <c r="J1304" s="17"/>
      <c r="K1304" s="17"/>
      <c r="L1304" s="17"/>
    </row>
    <row r="1305" spans="7:12" x14ac:dyDescent="0.3">
      <c r="G1305" s="17"/>
      <c r="H1305" s="17"/>
      <c r="I1305" s="17"/>
      <c r="J1305" s="17"/>
      <c r="K1305" s="17"/>
      <c r="L1305" s="17"/>
    </row>
    <row r="1306" spans="7:12" x14ac:dyDescent="0.3">
      <c r="G1306" s="17"/>
      <c r="H1306" s="17"/>
      <c r="I1306" s="17"/>
      <c r="J1306" s="17"/>
      <c r="K1306" s="17"/>
      <c r="L1306" s="17"/>
    </row>
    <row r="1307" spans="7:12" x14ac:dyDescent="0.3">
      <c r="G1307" s="17"/>
      <c r="H1307" s="17"/>
      <c r="I1307" s="17"/>
      <c r="J1307" s="17"/>
      <c r="K1307" s="17"/>
      <c r="L1307" s="17"/>
    </row>
    <row r="1308" spans="7:12" x14ac:dyDescent="0.3">
      <c r="G1308" s="17"/>
      <c r="H1308" s="17"/>
      <c r="I1308" s="17"/>
      <c r="J1308" s="17"/>
      <c r="K1308" s="17"/>
      <c r="L1308" s="17"/>
    </row>
    <row r="1309" spans="7:12" x14ac:dyDescent="0.3">
      <c r="G1309" s="17"/>
      <c r="H1309" s="17"/>
      <c r="I1309" s="17"/>
      <c r="J1309" s="17"/>
      <c r="K1309" s="17"/>
      <c r="L1309" s="17"/>
    </row>
    <row r="1310" spans="7:12" x14ac:dyDescent="0.3">
      <c r="G1310" s="17"/>
      <c r="H1310" s="17"/>
      <c r="I1310" s="17"/>
      <c r="J1310" s="17"/>
      <c r="K1310" s="17"/>
      <c r="L1310" s="17"/>
    </row>
    <row r="1311" spans="7:12" x14ac:dyDescent="0.3">
      <c r="G1311" s="17"/>
      <c r="H1311" s="17"/>
      <c r="I1311" s="17"/>
      <c r="J1311" s="17"/>
      <c r="K1311" s="17"/>
      <c r="L1311" s="17"/>
    </row>
    <row r="1312" spans="7:12" x14ac:dyDescent="0.3">
      <c r="G1312" s="17"/>
      <c r="H1312" s="17"/>
      <c r="I1312" s="17"/>
      <c r="J1312" s="17"/>
      <c r="K1312" s="17"/>
      <c r="L1312" s="17"/>
    </row>
    <row r="1313" spans="7:12" x14ac:dyDescent="0.3">
      <c r="G1313" s="17"/>
      <c r="H1313" s="17"/>
      <c r="I1313" s="17"/>
      <c r="J1313" s="17"/>
      <c r="K1313" s="17"/>
      <c r="L1313" s="17"/>
    </row>
    <row r="1314" spans="7:12" x14ac:dyDescent="0.3">
      <c r="G1314" s="17"/>
      <c r="H1314" s="17"/>
      <c r="I1314" s="17"/>
      <c r="J1314" s="17"/>
      <c r="K1314" s="17"/>
      <c r="L1314" s="17"/>
    </row>
    <row r="1315" spans="7:12" x14ac:dyDescent="0.3">
      <c r="G1315" s="17"/>
      <c r="H1315" s="17"/>
      <c r="I1315" s="17"/>
      <c r="J1315" s="17"/>
      <c r="K1315" s="17"/>
      <c r="L1315" s="17"/>
    </row>
    <row r="1316" spans="7:12" x14ac:dyDescent="0.3">
      <c r="G1316" s="17"/>
      <c r="H1316" s="17"/>
      <c r="I1316" s="17"/>
      <c r="J1316" s="17"/>
      <c r="K1316" s="17"/>
      <c r="L1316" s="17"/>
    </row>
    <row r="1317" spans="7:12" x14ac:dyDescent="0.3">
      <c r="G1317" s="17"/>
      <c r="H1317" s="17"/>
      <c r="I1317" s="17"/>
      <c r="J1317" s="17"/>
      <c r="K1317" s="17"/>
      <c r="L1317" s="17"/>
    </row>
    <row r="1318" spans="7:12" x14ac:dyDescent="0.3">
      <c r="G1318" s="17"/>
      <c r="H1318" s="17"/>
      <c r="I1318" s="17"/>
      <c r="J1318" s="17"/>
      <c r="K1318" s="17"/>
      <c r="L1318" s="17"/>
    </row>
    <row r="1319" spans="7:12" x14ac:dyDescent="0.3">
      <c r="G1319" s="17"/>
      <c r="H1319" s="17"/>
      <c r="I1319" s="17"/>
      <c r="J1319" s="17"/>
      <c r="K1319" s="17"/>
      <c r="L1319" s="17"/>
    </row>
    <row r="1320" spans="7:12" x14ac:dyDescent="0.3">
      <c r="G1320" s="17"/>
      <c r="H1320" s="17"/>
      <c r="I1320" s="17"/>
      <c r="J1320" s="17"/>
      <c r="K1320" s="17"/>
      <c r="L1320" s="17"/>
    </row>
    <row r="1321" spans="7:12" x14ac:dyDescent="0.3">
      <c r="G1321" s="17"/>
      <c r="H1321" s="17"/>
      <c r="I1321" s="17"/>
      <c r="J1321" s="17"/>
      <c r="K1321" s="17"/>
      <c r="L1321" s="17"/>
    </row>
    <row r="1322" spans="7:12" x14ac:dyDescent="0.3">
      <c r="G1322" s="17"/>
      <c r="H1322" s="17"/>
      <c r="I1322" s="17"/>
      <c r="J1322" s="17"/>
      <c r="K1322" s="17"/>
      <c r="L1322" s="17"/>
    </row>
    <row r="1323" spans="7:12" x14ac:dyDescent="0.3">
      <c r="G1323" s="17"/>
      <c r="H1323" s="17"/>
      <c r="I1323" s="17"/>
      <c r="J1323" s="17"/>
      <c r="K1323" s="17"/>
      <c r="L1323" s="17"/>
    </row>
    <row r="1324" spans="7:12" x14ac:dyDescent="0.3">
      <c r="G1324" s="17"/>
      <c r="H1324" s="17"/>
      <c r="I1324" s="17"/>
      <c r="J1324" s="17"/>
      <c r="K1324" s="17"/>
      <c r="L1324" s="17"/>
    </row>
    <row r="1325" spans="7:12" x14ac:dyDescent="0.3">
      <c r="G1325" s="17"/>
      <c r="H1325" s="17"/>
      <c r="I1325" s="17"/>
      <c r="J1325" s="17"/>
      <c r="K1325" s="17"/>
      <c r="L1325" s="17"/>
    </row>
    <row r="1326" spans="7:12" x14ac:dyDescent="0.3">
      <c r="G1326" s="17"/>
      <c r="H1326" s="17"/>
      <c r="I1326" s="17"/>
      <c r="J1326" s="17"/>
      <c r="K1326" s="17"/>
      <c r="L1326" s="17"/>
    </row>
    <row r="1327" spans="7:12" x14ac:dyDescent="0.3">
      <c r="G1327" s="17"/>
      <c r="H1327" s="17"/>
      <c r="I1327" s="17"/>
      <c r="J1327" s="17"/>
      <c r="K1327" s="17"/>
      <c r="L1327" s="17"/>
    </row>
    <row r="1328" spans="7:12" x14ac:dyDescent="0.3">
      <c r="G1328" s="17"/>
      <c r="H1328" s="17"/>
      <c r="I1328" s="17"/>
      <c r="J1328" s="17"/>
      <c r="K1328" s="17"/>
      <c r="L1328" s="17"/>
    </row>
    <row r="1329" spans="7:12" x14ac:dyDescent="0.3">
      <c r="G1329" s="17"/>
      <c r="H1329" s="17"/>
      <c r="I1329" s="17"/>
      <c r="J1329" s="17"/>
      <c r="K1329" s="17"/>
      <c r="L1329" s="17"/>
    </row>
    <row r="1330" spans="7:12" x14ac:dyDescent="0.3">
      <c r="G1330" s="17"/>
      <c r="H1330" s="17"/>
      <c r="I1330" s="17"/>
      <c r="J1330" s="17"/>
      <c r="K1330" s="17"/>
      <c r="L1330" s="17"/>
    </row>
    <row r="1331" spans="7:12" x14ac:dyDescent="0.3">
      <c r="G1331" s="17"/>
      <c r="H1331" s="17"/>
      <c r="I1331" s="17"/>
      <c r="J1331" s="17"/>
      <c r="K1331" s="17"/>
      <c r="L1331" s="17"/>
    </row>
    <row r="1332" spans="7:12" x14ac:dyDescent="0.3">
      <c r="G1332" s="17"/>
      <c r="H1332" s="17"/>
      <c r="I1332" s="17"/>
      <c r="J1332" s="17"/>
      <c r="K1332" s="17"/>
      <c r="L1332" s="17"/>
    </row>
    <row r="1333" spans="7:12" x14ac:dyDescent="0.3">
      <c r="G1333" s="17"/>
      <c r="H1333" s="17"/>
      <c r="I1333" s="17"/>
      <c r="J1333" s="17"/>
      <c r="K1333" s="17"/>
      <c r="L1333" s="17"/>
    </row>
    <row r="1334" spans="7:12" x14ac:dyDescent="0.3">
      <c r="G1334" s="17"/>
      <c r="H1334" s="17"/>
      <c r="I1334" s="17"/>
      <c r="J1334" s="17"/>
      <c r="K1334" s="17"/>
      <c r="L1334" s="17"/>
    </row>
    <row r="1335" spans="7:12" x14ac:dyDescent="0.3">
      <c r="G1335" s="17"/>
      <c r="H1335" s="17"/>
      <c r="I1335" s="17"/>
      <c r="J1335" s="17"/>
      <c r="K1335" s="17"/>
      <c r="L1335" s="17"/>
    </row>
    <row r="1336" spans="7:12" x14ac:dyDescent="0.3">
      <c r="G1336" s="17"/>
      <c r="H1336" s="17"/>
      <c r="I1336" s="17"/>
      <c r="J1336" s="17"/>
      <c r="K1336" s="17"/>
      <c r="L1336" s="17"/>
    </row>
    <row r="1337" spans="7:12" x14ac:dyDescent="0.3">
      <c r="G1337" s="17"/>
      <c r="H1337" s="17"/>
      <c r="I1337" s="17"/>
      <c r="J1337" s="17"/>
      <c r="K1337" s="17"/>
      <c r="L1337" s="17"/>
    </row>
    <row r="1338" spans="7:12" x14ac:dyDescent="0.3">
      <c r="G1338" s="17"/>
      <c r="H1338" s="17"/>
      <c r="I1338" s="17"/>
      <c r="J1338" s="17"/>
      <c r="K1338" s="17"/>
      <c r="L1338" s="17"/>
    </row>
    <row r="1339" spans="7:12" x14ac:dyDescent="0.3">
      <c r="G1339" s="17"/>
      <c r="H1339" s="17"/>
      <c r="I1339" s="17"/>
      <c r="J1339" s="17"/>
      <c r="K1339" s="17"/>
      <c r="L1339" s="17"/>
    </row>
    <row r="1340" spans="7:12" x14ac:dyDescent="0.3">
      <c r="G1340" s="17"/>
      <c r="H1340" s="17"/>
      <c r="I1340" s="17"/>
      <c r="J1340" s="17"/>
      <c r="K1340" s="17"/>
      <c r="L1340" s="17"/>
    </row>
    <row r="1341" spans="7:12" x14ac:dyDescent="0.3">
      <c r="G1341" s="17"/>
      <c r="H1341" s="17"/>
      <c r="I1341" s="17"/>
      <c r="J1341" s="17"/>
      <c r="K1341" s="17"/>
      <c r="L1341" s="17"/>
    </row>
    <row r="1342" spans="7:12" x14ac:dyDescent="0.3">
      <c r="G1342" s="17"/>
      <c r="H1342" s="17"/>
      <c r="I1342" s="17"/>
      <c r="J1342" s="17"/>
      <c r="K1342" s="17"/>
      <c r="L1342" s="17"/>
    </row>
    <row r="1343" spans="7:12" x14ac:dyDescent="0.3">
      <c r="G1343" s="17"/>
      <c r="H1343" s="17"/>
      <c r="I1343" s="17"/>
      <c r="J1343" s="17"/>
      <c r="K1343" s="17"/>
      <c r="L1343" s="17"/>
    </row>
    <row r="1344" spans="7:12" x14ac:dyDescent="0.3">
      <c r="G1344" s="17"/>
      <c r="H1344" s="17"/>
      <c r="I1344" s="17"/>
      <c r="J1344" s="17"/>
      <c r="K1344" s="17"/>
      <c r="L1344" s="17"/>
    </row>
    <row r="1345" spans="7:12" x14ac:dyDescent="0.3">
      <c r="G1345" s="17"/>
      <c r="H1345" s="17"/>
      <c r="I1345" s="17"/>
      <c r="J1345" s="17"/>
      <c r="K1345" s="17"/>
      <c r="L1345" s="17"/>
    </row>
    <row r="1346" spans="7:12" x14ac:dyDescent="0.3">
      <c r="G1346" s="17"/>
      <c r="H1346" s="17"/>
      <c r="I1346" s="17"/>
      <c r="J1346" s="17"/>
      <c r="K1346" s="17"/>
      <c r="L1346" s="17"/>
    </row>
    <row r="1347" spans="7:12" x14ac:dyDescent="0.3">
      <c r="G1347" s="17"/>
      <c r="H1347" s="17"/>
      <c r="I1347" s="17"/>
      <c r="J1347" s="17"/>
      <c r="K1347" s="17"/>
      <c r="L1347" s="17"/>
    </row>
    <row r="1348" spans="7:12" x14ac:dyDescent="0.3">
      <c r="G1348" s="17"/>
      <c r="H1348" s="17"/>
      <c r="I1348" s="17"/>
      <c r="J1348" s="17"/>
      <c r="K1348" s="17"/>
      <c r="L1348" s="17"/>
    </row>
    <row r="1349" spans="7:12" x14ac:dyDescent="0.3">
      <c r="G1349" s="17"/>
      <c r="H1349" s="17"/>
      <c r="I1349" s="17"/>
      <c r="J1349" s="17"/>
      <c r="K1349" s="17"/>
      <c r="L1349" s="17"/>
    </row>
    <row r="1350" spans="7:12" x14ac:dyDescent="0.3">
      <c r="G1350" s="17"/>
      <c r="H1350" s="17"/>
      <c r="I1350" s="17"/>
      <c r="J1350" s="17"/>
      <c r="K1350" s="17"/>
      <c r="L1350" s="17"/>
    </row>
    <row r="1351" spans="7:12" x14ac:dyDescent="0.3">
      <c r="G1351" s="17"/>
      <c r="H1351" s="17"/>
      <c r="I1351" s="17"/>
      <c r="J1351" s="17"/>
      <c r="K1351" s="17"/>
      <c r="L1351" s="17"/>
    </row>
    <row r="1352" spans="7:12" x14ac:dyDescent="0.3">
      <c r="G1352" s="17"/>
      <c r="H1352" s="17"/>
      <c r="I1352" s="17"/>
      <c r="J1352" s="17"/>
      <c r="K1352" s="17"/>
      <c r="L1352" s="17"/>
    </row>
    <row r="1353" spans="7:12" x14ac:dyDescent="0.3">
      <c r="G1353" s="17"/>
      <c r="H1353" s="17"/>
      <c r="I1353" s="17"/>
      <c r="J1353" s="17"/>
      <c r="K1353" s="17"/>
      <c r="L1353" s="17"/>
    </row>
    <row r="1354" spans="7:12" x14ac:dyDescent="0.3">
      <c r="G1354" s="17"/>
      <c r="H1354" s="17"/>
      <c r="I1354" s="17"/>
      <c r="J1354" s="17"/>
      <c r="K1354" s="17"/>
      <c r="L1354" s="17"/>
    </row>
    <row r="1355" spans="7:12" x14ac:dyDescent="0.3">
      <c r="G1355" s="17"/>
      <c r="H1355" s="17"/>
      <c r="I1355" s="17"/>
      <c r="J1355" s="17"/>
      <c r="K1355" s="17"/>
      <c r="L1355" s="17"/>
    </row>
    <row r="1356" spans="7:12" x14ac:dyDescent="0.3">
      <c r="G1356" s="17"/>
      <c r="H1356" s="17"/>
      <c r="I1356" s="17"/>
      <c r="J1356" s="17"/>
      <c r="K1356" s="17"/>
      <c r="L1356" s="17"/>
    </row>
    <row r="1357" spans="7:12" x14ac:dyDescent="0.3">
      <c r="G1357" s="17"/>
      <c r="H1357" s="17"/>
      <c r="I1357" s="17"/>
      <c r="J1357" s="17"/>
      <c r="K1357" s="17"/>
      <c r="L1357" s="17"/>
    </row>
    <row r="1358" spans="7:12" x14ac:dyDescent="0.3">
      <c r="G1358" s="17"/>
      <c r="H1358" s="17"/>
      <c r="I1358" s="17"/>
      <c r="J1358" s="17"/>
      <c r="K1358" s="17"/>
      <c r="L1358" s="17"/>
    </row>
    <row r="1359" spans="7:12" x14ac:dyDescent="0.3">
      <c r="G1359" s="17"/>
      <c r="H1359" s="17"/>
      <c r="I1359" s="17"/>
      <c r="J1359" s="17"/>
      <c r="K1359" s="17"/>
      <c r="L1359" s="17"/>
    </row>
    <row r="1360" spans="7:12" x14ac:dyDescent="0.3">
      <c r="G1360" s="17"/>
      <c r="H1360" s="17"/>
      <c r="I1360" s="17"/>
      <c r="J1360" s="17"/>
      <c r="K1360" s="17"/>
      <c r="L1360" s="17"/>
    </row>
    <row r="1361" spans="7:12" x14ac:dyDescent="0.3">
      <c r="G1361" s="17"/>
      <c r="H1361" s="17"/>
      <c r="I1361" s="17"/>
      <c r="J1361" s="17"/>
      <c r="K1361" s="17"/>
      <c r="L1361" s="17"/>
    </row>
    <row r="1362" spans="7:12" x14ac:dyDescent="0.3">
      <c r="G1362" s="17"/>
      <c r="H1362" s="17"/>
      <c r="I1362" s="17"/>
      <c r="J1362" s="17"/>
      <c r="K1362" s="17"/>
      <c r="L1362" s="17"/>
    </row>
    <row r="1363" spans="7:12" x14ac:dyDescent="0.3">
      <c r="G1363" s="17"/>
      <c r="H1363" s="17"/>
      <c r="I1363" s="17"/>
      <c r="J1363" s="17"/>
      <c r="K1363" s="17"/>
      <c r="L1363" s="17"/>
    </row>
    <row r="1364" spans="7:12" x14ac:dyDescent="0.3">
      <c r="G1364" s="17"/>
      <c r="H1364" s="17"/>
      <c r="I1364" s="17"/>
      <c r="J1364" s="17"/>
      <c r="K1364" s="17"/>
      <c r="L1364" s="17"/>
    </row>
    <row r="1365" spans="7:12" x14ac:dyDescent="0.3">
      <c r="G1365" s="17"/>
      <c r="H1365" s="17"/>
      <c r="I1365" s="17"/>
      <c r="J1365" s="17"/>
      <c r="K1365" s="17"/>
      <c r="L1365" s="17"/>
    </row>
    <row r="1366" spans="7:12" x14ac:dyDescent="0.3">
      <c r="G1366" s="17"/>
      <c r="H1366" s="17"/>
      <c r="I1366" s="17"/>
      <c r="J1366" s="17"/>
      <c r="K1366" s="17"/>
      <c r="L1366" s="17"/>
    </row>
    <row r="1367" spans="7:12" x14ac:dyDescent="0.3">
      <c r="G1367" s="17"/>
      <c r="H1367" s="17"/>
      <c r="I1367" s="17"/>
      <c r="J1367" s="17"/>
      <c r="K1367" s="17"/>
      <c r="L1367" s="17"/>
    </row>
    <row r="1368" spans="7:12" x14ac:dyDescent="0.3">
      <c r="G1368" s="17"/>
      <c r="H1368" s="17"/>
      <c r="I1368" s="17"/>
      <c r="J1368" s="17"/>
      <c r="K1368" s="17"/>
      <c r="L1368" s="17"/>
    </row>
    <row r="1369" spans="7:12" x14ac:dyDescent="0.3">
      <c r="G1369" s="17"/>
      <c r="H1369" s="17"/>
      <c r="I1369" s="17"/>
      <c r="J1369" s="17"/>
      <c r="K1369" s="17"/>
      <c r="L1369" s="17"/>
    </row>
    <row r="1370" spans="7:12" x14ac:dyDescent="0.3">
      <c r="G1370" s="17"/>
      <c r="H1370" s="17"/>
      <c r="I1370" s="17"/>
      <c r="J1370" s="17"/>
      <c r="K1370" s="17"/>
      <c r="L1370" s="17"/>
    </row>
    <row r="1371" spans="7:12" x14ac:dyDescent="0.3">
      <c r="G1371" s="17"/>
      <c r="H1371" s="17"/>
      <c r="I1371" s="17"/>
      <c r="J1371" s="17"/>
      <c r="K1371" s="17"/>
      <c r="L1371" s="17"/>
    </row>
    <row r="1372" spans="7:12" x14ac:dyDescent="0.3">
      <c r="G1372" s="17"/>
      <c r="H1372" s="17"/>
      <c r="I1372" s="17"/>
      <c r="J1372" s="17"/>
      <c r="K1372" s="17"/>
      <c r="L1372" s="17"/>
    </row>
    <row r="1373" spans="7:12" x14ac:dyDescent="0.3">
      <c r="G1373" s="17"/>
      <c r="H1373" s="17"/>
      <c r="I1373" s="17"/>
      <c r="J1373" s="17"/>
      <c r="K1373" s="17"/>
      <c r="L1373" s="17"/>
    </row>
    <row r="1374" spans="7:12" x14ac:dyDescent="0.3">
      <c r="G1374" s="17"/>
      <c r="H1374" s="17"/>
      <c r="I1374" s="17"/>
      <c r="J1374" s="17"/>
      <c r="K1374" s="17"/>
      <c r="L1374" s="17"/>
    </row>
    <row r="1375" spans="7:12" x14ac:dyDescent="0.3">
      <c r="G1375" s="17"/>
      <c r="H1375" s="17"/>
      <c r="I1375" s="17"/>
      <c r="J1375" s="17"/>
      <c r="K1375" s="17"/>
      <c r="L1375" s="17"/>
    </row>
    <row r="1376" spans="7:12" x14ac:dyDescent="0.3">
      <c r="G1376" s="17"/>
      <c r="H1376" s="17"/>
      <c r="I1376" s="17"/>
      <c r="J1376" s="17"/>
      <c r="K1376" s="17"/>
      <c r="L1376" s="17"/>
    </row>
    <row r="1377" spans="7:12" x14ac:dyDescent="0.3">
      <c r="G1377" s="17"/>
      <c r="H1377" s="17"/>
      <c r="I1377" s="17"/>
      <c r="J1377" s="17"/>
      <c r="K1377" s="17"/>
      <c r="L1377" s="17"/>
    </row>
    <row r="1378" spans="7:12" x14ac:dyDescent="0.3">
      <c r="G1378" s="17"/>
      <c r="H1378" s="17"/>
      <c r="I1378" s="17"/>
      <c r="J1378" s="17"/>
      <c r="K1378" s="17"/>
      <c r="L1378" s="17"/>
    </row>
    <row r="1379" spans="7:12" x14ac:dyDescent="0.3">
      <c r="G1379" s="17"/>
      <c r="H1379" s="17"/>
      <c r="I1379" s="17"/>
      <c r="J1379" s="17"/>
      <c r="K1379" s="17"/>
      <c r="L1379" s="17"/>
    </row>
    <row r="1380" spans="7:12" x14ac:dyDescent="0.3">
      <c r="G1380" s="17"/>
      <c r="H1380" s="17"/>
      <c r="I1380" s="17"/>
      <c r="J1380" s="17"/>
      <c r="K1380" s="17"/>
      <c r="L1380" s="17"/>
    </row>
    <row r="1381" spans="7:12" x14ac:dyDescent="0.3">
      <c r="G1381" s="17"/>
      <c r="H1381" s="17"/>
      <c r="I1381" s="17"/>
      <c r="J1381" s="17"/>
      <c r="K1381" s="17"/>
      <c r="L1381" s="17"/>
    </row>
    <row r="1382" spans="7:12" x14ac:dyDescent="0.3">
      <c r="G1382" s="17"/>
      <c r="H1382" s="17"/>
      <c r="I1382" s="17"/>
      <c r="J1382" s="17"/>
      <c r="K1382" s="17"/>
      <c r="L1382" s="17"/>
    </row>
    <row r="1383" spans="7:12" x14ac:dyDescent="0.3">
      <c r="G1383" s="17"/>
      <c r="H1383" s="17"/>
      <c r="I1383" s="17"/>
      <c r="J1383" s="17"/>
      <c r="K1383" s="17"/>
      <c r="L1383" s="17"/>
    </row>
    <row r="1384" spans="7:12" x14ac:dyDescent="0.3">
      <c r="G1384" s="17"/>
      <c r="H1384" s="17"/>
      <c r="I1384" s="17"/>
      <c r="J1384" s="17"/>
      <c r="K1384" s="17"/>
      <c r="L1384" s="17"/>
    </row>
    <row r="1385" spans="7:12" x14ac:dyDescent="0.3">
      <c r="G1385" s="17"/>
      <c r="H1385" s="17"/>
      <c r="I1385" s="17"/>
      <c r="J1385" s="17"/>
      <c r="K1385" s="17"/>
      <c r="L1385" s="17"/>
    </row>
    <row r="1386" spans="7:12" x14ac:dyDescent="0.3">
      <c r="G1386" s="17"/>
      <c r="H1386" s="17"/>
      <c r="I1386" s="17"/>
      <c r="J1386" s="17"/>
      <c r="K1386" s="17"/>
      <c r="L1386" s="17"/>
    </row>
    <row r="1387" spans="7:12" x14ac:dyDescent="0.3">
      <c r="G1387" s="17"/>
      <c r="H1387" s="17"/>
      <c r="I1387" s="17"/>
      <c r="J1387" s="17"/>
      <c r="K1387" s="17"/>
      <c r="L1387" s="17"/>
    </row>
    <row r="1388" spans="7:12" x14ac:dyDescent="0.3">
      <c r="G1388" s="17"/>
      <c r="H1388" s="17"/>
      <c r="I1388" s="17"/>
      <c r="J1388" s="17"/>
      <c r="K1388" s="17"/>
      <c r="L1388" s="17"/>
    </row>
    <row r="1389" spans="7:12" x14ac:dyDescent="0.3">
      <c r="G1389" s="17"/>
      <c r="H1389" s="17"/>
      <c r="I1389" s="17"/>
      <c r="J1389" s="17"/>
      <c r="K1389" s="17"/>
      <c r="L1389" s="17"/>
    </row>
    <row r="1390" spans="7:12" x14ac:dyDescent="0.3">
      <c r="G1390" s="17"/>
      <c r="H1390" s="17"/>
      <c r="I1390" s="17"/>
      <c r="J1390" s="17"/>
      <c r="K1390" s="17"/>
      <c r="L1390" s="17"/>
    </row>
    <row r="1391" spans="7:12" x14ac:dyDescent="0.3">
      <c r="G1391" s="17"/>
      <c r="H1391" s="17"/>
      <c r="I1391" s="17"/>
      <c r="J1391" s="17"/>
      <c r="K1391" s="17"/>
      <c r="L1391" s="17"/>
    </row>
    <row r="1392" spans="7:12" x14ac:dyDescent="0.3">
      <c r="G1392" s="17"/>
      <c r="H1392" s="17"/>
      <c r="I1392" s="17"/>
      <c r="J1392" s="17"/>
      <c r="K1392" s="17"/>
      <c r="L1392" s="17"/>
    </row>
    <row r="1393" spans="7:12" x14ac:dyDescent="0.3">
      <c r="G1393" s="17"/>
      <c r="H1393" s="17"/>
      <c r="I1393" s="17"/>
      <c r="J1393" s="17"/>
      <c r="K1393" s="17"/>
      <c r="L1393" s="17"/>
    </row>
    <row r="1394" spans="7:12" x14ac:dyDescent="0.3">
      <c r="G1394" s="17"/>
      <c r="H1394" s="17"/>
      <c r="I1394" s="17"/>
      <c r="J1394" s="17"/>
      <c r="K1394" s="17"/>
      <c r="L1394" s="17"/>
    </row>
    <row r="1395" spans="7:12" x14ac:dyDescent="0.3">
      <c r="G1395" s="17"/>
      <c r="H1395" s="17"/>
      <c r="I1395" s="17"/>
      <c r="J1395" s="17"/>
      <c r="K1395" s="17"/>
      <c r="L1395" s="17"/>
    </row>
    <row r="1396" spans="7:12" x14ac:dyDescent="0.3">
      <c r="G1396" s="17"/>
      <c r="H1396" s="17"/>
      <c r="I1396" s="17"/>
      <c r="J1396" s="17"/>
      <c r="K1396" s="17"/>
      <c r="L1396" s="17"/>
    </row>
    <row r="1397" spans="7:12" x14ac:dyDescent="0.3">
      <c r="G1397" s="17"/>
      <c r="H1397" s="17"/>
      <c r="I1397" s="17"/>
      <c r="J1397" s="17"/>
      <c r="K1397" s="17"/>
      <c r="L1397" s="17"/>
    </row>
    <row r="1398" spans="7:12" x14ac:dyDescent="0.3">
      <c r="G1398" s="17"/>
      <c r="H1398" s="17"/>
      <c r="I1398" s="17"/>
      <c r="J1398" s="17"/>
      <c r="K1398" s="17"/>
      <c r="L1398" s="17"/>
    </row>
    <row r="1399" spans="7:12" x14ac:dyDescent="0.3">
      <c r="G1399" s="17"/>
      <c r="H1399" s="17"/>
      <c r="I1399" s="17"/>
      <c r="J1399" s="17"/>
      <c r="K1399" s="17"/>
      <c r="L1399" s="17"/>
    </row>
    <row r="1400" spans="7:12" x14ac:dyDescent="0.3">
      <c r="G1400" s="17"/>
      <c r="H1400" s="17"/>
      <c r="I1400" s="17"/>
      <c r="J1400" s="17"/>
      <c r="K1400" s="17"/>
      <c r="L1400" s="17"/>
    </row>
    <row r="1401" spans="7:12" x14ac:dyDescent="0.3">
      <c r="G1401" s="17"/>
      <c r="H1401" s="17"/>
      <c r="I1401" s="17"/>
      <c r="J1401" s="17"/>
      <c r="K1401" s="17"/>
      <c r="L1401" s="17"/>
    </row>
    <row r="1402" spans="7:12" x14ac:dyDescent="0.3">
      <c r="G1402" s="17"/>
      <c r="H1402" s="17"/>
      <c r="I1402" s="17"/>
      <c r="J1402" s="17"/>
      <c r="K1402" s="17"/>
      <c r="L1402" s="17"/>
    </row>
    <row r="1403" spans="7:12" x14ac:dyDescent="0.3">
      <c r="G1403" s="17"/>
      <c r="H1403" s="17"/>
      <c r="I1403" s="17"/>
      <c r="J1403" s="17"/>
      <c r="K1403" s="17"/>
      <c r="L1403" s="17"/>
    </row>
    <row r="1404" spans="7:12" x14ac:dyDescent="0.3">
      <c r="G1404" s="17"/>
      <c r="H1404" s="17"/>
      <c r="I1404" s="17"/>
      <c r="J1404" s="17"/>
      <c r="K1404" s="17"/>
      <c r="L1404" s="17"/>
    </row>
    <row r="1405" spans="7:12" x14ac:dyDescent="0.3">
      <c r="G1405" s="17"/>
      <c r="H1405" s="17"/>
      <c r="I1405" s="17"/>
      <c r="J1405" s="17"/>
      <c r="K1405" s="17"/>
      <c r="L1405" s="17"/>
    </row>
    <row r="1406" spans="7:12" x14ac:dyDescent="0.3">
      <c r="G1406" s="17"/>
      <c r="H1406" s="17"/>
      <c r="I1406" s="17"/>
      <c r="J1406" s="17"/>
      <c r="K1406" s="17"/>
      <c r="L1406" s="17"/>
    </row>
    <row r="1407" spans="7:12" x14ac:dyDescent="0.3">
      <c r="G1407" s="17"/>
      <c r="H1407" s="17"/>
      <c r="I1407" s="17"/>
      <c r="J1407" s="17"/>
      <c r="K1407" s="17"/>
      <c r="L1407" s="17"/>
    </row>
    <row r="1408" spans="7:12" x14ac:dyDescent="0.3">
      <c r="G1408" s="17"/>
      <c r="H1408" s="17"/>
      <c r="I1408" s="17"/>
      <c r="J1408" s="17"/>
      <c r="K1408" s="17"/>
      <c r="L1408" s="17"/>
    </row>
    <row r="1409" spans="7:12" x14ac:dyDescent="0.3">
      <c r="G1409" s="17"/>
      <c r="H1409" s="17"/>
      <c r="I1409" s="17"/>
      <c r="J1409" s="17"/>
      <c r="K1409" s="17"/>
      <c r="L1409" s="17"/>
    </row>
    <row r="1410" spans="7:12" x14ac:dyDescent="0.3">
      <c r="G1410" s="17"/>
      <c r="H1410" s="17"/>
      <c r="I1410" s="17"/>
      <c r="J1410" s="17"/>
      <c r="K1410" s="17"/>
      <c r="L1410" s="17"/>
    </row>
    <row r="1411" spans="7:12" x14ac:dyDescent="0.3">
      <c r="G1411" s="17"/>
      <c r="H1411" s="17"/>
      <c r="I1411" s="17"/>
      <c r="J1411" s="17"/>
      <c r="K1411" s="17"/>
      <c r="L1411" s="17"/>
    </row>
    <row r="1412" spans="7:12" x14ac:dyDescent="0.3">
      <c r="G1412" s="17"/>
      <c r="H1412" s="17"/>
      <c r="I1412" s="17"/>
      <c r="J1412" s="17"/>
      <c r="K1412" s="17"/>
      <c r="L1412" s="17"/>
    </row>
    <row r="1413" spans="7:12" x14ac:dyDescent="0.3">
      <c r="G1413" s="17"/>
      <c r="H1413" s="17"/>
      <c r="I1413" s="17"/>
      <c r="J1413" s="17"/>
      <c r="K1413" s="17"/>
      <c r="L1413" s="17"/>
    </row>
    <row r="1414" spans="7:12" x14ac:dyDescent="0.3">
      <c r="G1414" s="17"/>
      <c r="H1414" s="17"/>
      <c r="I1414" s="17"/>
      <c r="J1414" s="17"/>
      <c r="K1414" s="17"/>
      <c r="L1414" s="17"/>
    </row>
    <row r="1415" spans="7:12" x14ac:dyDescent="0.3">
      <c r="G1415" s="17"/>
      <c r="H1415" s="17"/>
      <c r="I1415" s="17"/>
      <c r="J1415" s="17"/>
      <c r="K1415" s="17"/>
      <c r="L1415" s="17"/>
    </row>
    <row r="1416" spans="7:12" x14ac:dyDescent="0.3">
      <c r="G1416" s="17"/>
      <c r="H1416" s="17"/>
      <c r="I1416" s="17"/>
      <c r="J1416" s="17"/>
      <c r="K1416" s="17"/>
      <c r="L1416" s="17"/>
    </row>
    <row r="1417" spans="7:12" x14ac:dyDescent="0.3">
      <c r="G1417" s="17"/>
      <c r="H1417" s="17"/>
      <c r="I1417" s="17"/>
      <c r="J1417" s="17"/>
      <c r="K1417" s="17"/>
      <c r="L1417" s="17"/>
    </row>
    <row r="1418" spans="7:12" x14ac:dyDescent="0.3">
      <c r="G1418" s="17"/>
      <c r="H1418" s="17"/>
      <c r="I1418" s="17"/>
      <c r="J1418" s="17"/>
      <c r="K1418" s="17"/>
      <c r="L1418" s="17"/>
    </row>
    <row r="1419" spans="7:12" x14ac:dyDescent="0.3">
      <c r="G1419" s="17"/>
      <c r="H1419" s="17"/>
      <c r="I1419" s="17"/>
      <c r="J1419" s="17"/>
      <c r="K1419" s="17"/>
      <c r="L1419" s="17"/>
    </row>
    <row r="1420" spans="7:12" x14ac:dyDescent="0.3">
      <c r="G1420" s="17"/>
      <c r="H1420" s="17"/>
      <c r="I1420" s="17"/>
      <c r="J1420" s="17"/>
      <c r="K1420" s="17"/>
      <c r="L1420" s="17"/>
    </row>
    <row r="1421" spans="7:12" x14ac:dyDescent="0.3">
      <c r="G1421" s="17"/>
      <c r="H1421" s="17"/>
      <c r="I1421" s="17"/>
      <c r="J1421" s="17"/>
      <c r="K1421" s="17"/>
      <c r="L1421" s="17"/>
    </row>
    <row r="1422" spans="7:12" x14ac:dyDescent="0.3">
      <c r="G1422" s="17"/>
      <c r="H1422" s="17"/>
      <c r="I1422" s="17"/>
      <c r="J1422" s="17"/>
      <c r="K1422" s="17"/>
      <c r="L1422" s="17"/>
    </row>
    <row r="1423" spans="7:12" x14ac:dyDescent="0.3">
      <c r="G1423" s="17"/>
      <c r="H1423" s="17"/>
      <c r="I1423" s="17"/>
      <c r="J1423" s="17"/>
      <c r="K1423" s="17"/>
      <c r="L1423" s="17"/>
    </row>
    <row r="1424" spans="7:12" x14ac:dyDescent="0.3">
      <c r="G1424" s="17"/>
      <c r="H1424" s="17"/>
      <c r="I1424" s="17"/>
      <c r="J1424" s="17"/>
      <c r="K1424" s="17"/>
      <c r="L1424" s="17"/>
    </row>
    <row r="1425" spans="7:12" x14ac:dyDescent="0.3">
      <c r="G1425" s="17"/>
      <c r="H1425" s="17"/>
      <c r="I1425" s="17"/>
      <c r="J1425" s="17"/>
      <c r="K1425" s="17"/>
      <c r="L1425" s="17"/>
    </row>
    <row r="1426" spans="7:12" x14ac:dyDescent="0.3">
      <c r="G1426" s="17"/>
      <c r="H1426" s="17"/>
      <c r="I1426" s="17"/>
      <c r="J1426" s="17"/>
      <c r="K1426" s="17"/>
      <c r="L1426" s="17"/>
    </row>
    <row r="1427" spans="7:12" x14ac:dyDescent="0.3">
      <c r="G1427" s="17"/>
      <c r="H1427" s="17"/>
      <c r="I1427" s="17"/>
      <c r="J1427" s="17"/>
      <c r="K1427" s="17"/>
      <c r="L1427" s="17"/>
    </row>
    <row r="1428" spans="7:12" x14ac:dyDescent="0.3">
      <c r="G1428" s="17"/>
      <c r="H1428" s="17"/>
      <c r="I1428" s="17"/>
      <c r="J1428" s="17"/>
      <c r="K1428" s="17"/>
      <c r="L1428" s="17"/>
    </row>
    <row r="1429" spans="7:12" x14ac:dyDescent="0.3">
      <c r="G1429" s="17"/>
      <c r="H1429" s="17"/>
      <c r="I1429" s="17"/>
      <c r="J1429" s="17"/>
      <c r="K1429" s="17"/>
      <c r="L1429" s="17"/>
    </row>
    <row r="1430" spans="7:12" x14ac:dyDescent="0.3">
      <c r="G1430" s="17"/>
      <c r="H1430" s="17"/>
      <c r="I1430" s="17"/>
      <c r="J1430" s="17"/>
      <c r="K1430" s="17"/>
      <c r="L1430" s="17"/>
    </row>
    <row r="1431" spans="7:12" x14ac:dyDescent="0.3">
      <c r="G1431" s="17"/>
      <c r="H1431" s="17"/>
      <c r="I1431" s="17"/>
      <c r="J1431" s="17"/>
      <c r="K1431" s="17"/>
      <c r="L1431" s="17"/>
    </row>
    <row r="1432" spans="7:12" x14ac:dyDescent="0.3">
      <c r="G1432" s="17"/>
      <c r="H1432" s="17"/>
      <c r="I1432" s="17"/>
      <c r="J1432" s="17"/>
      <c r="K1432" s="17"/>
      <c r="L1432" s="17"/>
    </row>
    <row r="1433" spans="7:12" x14ac:dyDescent="0.3">
      <c r="G1433" s="17"/>
      <c r="H1433" s="17"/>
      <c r="I1433" s="17"/>
      <c r="J1433" s="17"/>
      <c r="K1433" s="17"/>
      <c r="L1433" s="17"/>
    </row>
    <row r="1434" spans="7:12" x14ac:dyDescent="0.3">
      <c r="G1434" s="17"/>
      <c r="H1434" s="17"/>
      <c r="I1434" s="17"/>
      <c r="J1434" s="17"/>
      <c r="K1434" s="17"/>
      <c r="L1434" s="17"/>
    </row>
    <row r="1435" spans="7:12" x14ac:dyDescent="0.3">
      <c r="G1435" s="17"/>
      <c r="H1435" s="17"/>
      <c r="I1435" s="17"/>
      <c r="J1435" s="17"/>
      <c r="K1435" s="17"/>
      <c r="L1435" s="17"/>
    </row>
    <row r="1436" spans="7:12" x14ac:dyDescent="0.3">
      <c r="G1436" s="17"/>
      <c r="H1436" s="17"/>
      <c r="I1436" s="17"/>
      <c r="J1436" s="17"/>
      <c r="K1436" s="17"/>
      <c r="L1436" s="17"/>
    </row>
    <row r="1437" spans="7:12" x14ac:dyDescent="0.3">
      <c r="G1437" s="17"/>
      <c r="H1437" s="17"/>
      <c r="I1437" s="17"/>
      <c r="J1437" s="17"/>
      <c r="K1437" s="17"/>
      <c r="L1437" s="17"/>
    </row>
    <row r="1438" spans="7:12" x14ac:dyDescent="0.3">
      <c r="G1438" s="17"/>
      <c r="H1438" s="17"/>
      <c r="I1438" s="17"/>
      <c r="J1438" s="17"/>
      <c r="K1438" s="17"/>
      <c r="L1438" s="17"/>
    </row>
    <row r="1439" spans="7:12" x14ac:dyDescent="0.3">
      <c r="G1439" s="17"/>
      <c r="H1439" s="17"/>
      <c r="I1439" s="17"/>
      <c r="J1439" s="17"/>
      <c r="K1439" s="17"/>
      <c r="L1439" s="17"/>
    </row>
    <row r="1440" spans="7:12" x14ac:dyDescent="0.3">
      <c r="G1440" s="17"/>
      <c r="H1440" s="17"/>
      <c r="I1440" s="17"/>
      <c r="J1440" s="17"/>
      <c r="K1440" s="17"/>
      <c r="L1440" s="17"/>
    </row>
    <row r="1441" spans="7:12" x14ac:dyDescent="0.3">
      <c r="G1441" s="17"/>
      <c r="H1441" s="17"/>
      <c r="I1441" s="17"/>
      <c r="J1441" s="17"/>
      <c r="K1441" s="17"/>
      <c r="L1441" s="17"/>
    </row>
    <row r="1442" spans="7:12" x14ac:dyDescent="0.3">
      <c r="G1442" s="17"/>
      <c r="H1442" s="17"/>
      <c r="I1442" s="17"/>
      <c r="J1442" s="17"/>
      <c r="K1442" s="17"/>
      <c r="L1442" s="17"/>
    </row>
    <row r="1443" spans="7:12" x14ac:dyDescent="0.3">
      <c r="G1443" s="17"/>
      <c r="H1443" s="17"/>
      <c r="I1443" s="17"/>
      <c r="J1443" s="17"/>
      <c r="K1443" s="17"/>
      <c r="L1443" s="17"/>
    </row>
    <row r="1444" spans="7:12" x14ac:dyDescent="0.3">
      <c r="G1444" s="17"/>
      <c r="H1444" s="17"/>
      <c r="I1444" s="17"/>
      <c r="J1444" s="17"/>
      <c r="K1444" s="17"/>
      <c r="L1444" s="17"/>
    </row>
    <row r="1445" spans="7:12" x14ac:dyDescent="0.3">
      <c r="G1445" s="17"/>
      <c r="H1445" s="17"/>
      <c r="I1445" s="17"/>
      <c r="J1445" s="17"/>
      <c r="K1445" s="17"/>
      <c r="L1445" s="17"/>
    </row>
    <row r="1446" spans="7:12" x14ac:dyDescent="0.3">
      <c r="G1446" s="17"/>
      <c r="H1446" s="17"/>
      <c r="I1446" s="17"/>
      <c r="J1446" s="17"/>
      <c r="K1446" s="17"/>
      <c r="L1446" s="17"/>
    </row>
    <row r="1447" spans="7:12" x14ac:dyDescent="0.3">
      <c r="G1447" s="17"/>
      <c r="H1447" s="17"/>
      <c r="I1447" s="17"/>
      <c r="J1447" s="17"/>
      <c r="K1447" s="17"/>
      <c r="L1447" s="17"/>
    </row>
    <row r="1448" spans="7:12" x14ac:dyDescent="0.3">
      <c r="G1448" s="17"/>
      <c r="H1448" s="17"/>
      <c r="I1448" s="17"/>
      <c r="J1448" s="17"/>
      <c r="K1448" s="17"/>
      <c r="L1448" s="17"/>
    </row>
    <row r="1449" spans="7:12" x14ac:dyDescent="0.3">
      <c r="G1449" s="17"/>
      <c r="H1449" s="17"/>
      <c r="I1449" s="17"/>
      <c r="J1449" s="17"/>
      <c r="K1449" s="17"/>
      <c r="L1449" s="17"/>
    </row>
    <row r="1450" spans="7:12" x14ac:dyDescent="0.3">
      <c r="G1450" s="17"/>
      <c r="H1450" s="17"/>
      <c r="I1450" s="17"/>
      <c r="J1450" s="17"/>
      <c r="K1450" s="17"/>
      <c r="L1450" s="17"/>
    </row>
    <row r="1451" spans="7:12" x14ac:dyDescent="0.3">
      <c r="G1451" s="17"/>
      <c r="H1451" s="17"/>
      <c r="I1451" s="17"/>
      <c r="J1451" s="17"/>
      <c r="K1451" s="17"/>
      <c r="L1451" s="17"/>
    </row>
    <row r="1452" spans="7:12" x14ac:dyDescent="0.3">
      <c r="G1452" s="17"/>
      <c r="H1452" s="17"/>
      <c r="I1452" s="17"/>
      <c r="J1452" s="17"/>
      <c r="K1452" s="17"/>
      <c r="L1452" s="17"/>
    </row>
    <row r="1453" spans="7:12" x14ac:dyDescent="0.3">
      <c r="G1453" s="17"/>
      <c r="H1453" s="17"/>
      <c r="I1453" s="17"/>
      <c r="J1453" s="17"/>
      <c r="K1453" s="17"/>
      <c r="L1453" s="17"/>
    </row>
    <row r="1454" spans="7:12" x14ac:dyDescent="0.3">
      <c r="G1454" s="17"/>
      <c r="H1454" s="17"/>
      <c r="I1454" s="17"/>
      <c r="J1454" s="17"/>
      <c r="K1454" s="17"/>
      <c r="L1454" s="17"/>
    </row>
    <row r="1455" spans="7:12" x14ac:dyDescent="0.3">
      <c r="G1455" s="17"/>
      <c r="H1455" s="17"/>
      <c r="I1455" s="17"/>
      <c r="J1455" s="17"/>
      <c r="K1455" s="17"/>
      <c r="L1455" s="17"/>
    </row>
    <row r="1456" spans="7:12" x14ac:dyDescent="0.3">
      <c r="G1456" s="17"/>
      <c r="H1456" s="17"/>
      <c r="I1456" s="17"/>
      <c r="J1456" s="17"/>
      <c r="K1456" s="17"/>
      <c r="L1456" s="17"/>
    </row>
    <row r="1457" spans="7:12" x14ac:dyDescent="0.3">
      <c r="G1457" s="17"/>
      <c r="H1457" s="17"/>
      <c r="I1457" s="17"/>
      <c r="J1457" s="17"/>
      <c r="K1457" s="17"/>
      <c r="L1457" s="17"/>
    </row>
    <row r="1458" spans="7:12" x14ac:dyDescent="0.3">
      <c r="G1458" s="17"/>
      <c r="H1458" s="17"/>
      <c r="I1458" s="17"/>
      <c r="J1458" s="17"/>
      <c r="K1458" s="17"/>
      <c r="L1458" s="17"/>
    </row>
    <row r="1459" spans="7:12" x14ac:dyDescent="0.3">
      <c r="G1459" s="17"/>
      <c r="H1459" s="17"/>
      <c r="I1459" s="17"/>
      <c r="J1459" s="17"/>
      <c r="K1459" s="17"/>
      <c r="L1459" s="17"/>
    </row>
    <row r="1460" spans="7:12" x14ac:dyDescent="0.3">
      <c r="G1460" s="17"/>
      <c r="H1460" s="17"/>
      <c r="I1460" s="17"/>
      <c r="J1460" s="17"/>
      <c r="K1460" s="17"/>
      <c r="L1460" s="17"/>
    </row>
    <row r="1461" spans="7:12" x14ac:dyDescent="0.3">
      <c r="G1461" s="17"/>
      <c r="H1461" s="17"/>
      <c r="I1461" s="17"/>
      <c r="J1461" s="17"/>
      <c r="K1461" s="17"/>
      <c r="L1461" s="17"/>
    </row>
    <row r="1462" spans="7:12" x14ac:dyDescent="0.3">
      <c r="G1462" s="17"/>
      <c r="H1462" s="17"/>
      <c r="I1462" s="17"/>
      <c r="J1462" s="17"/>
      <c r="K1462" s="17"/>
      <c r="L1462" s="17"/>
    </row>
    <row r="1463" spans="7:12" x14ac:dyDescent="0.3">
      <c r="G1463" s="17"/>
      <c r="H1463" s="17"/>
      <c r="I1463" s="17"/>
      <c r="J1463" s="17"/>
      <c r="K1463" s="17"/>
      <c r="L1463" s="17"/>
    </row>
    <row r="1464" spans="7:12" x14ac:dyDescent="0.3">
      <c r="G1464" s="17"/>
      <c r="H1464" s="17"/>
      <c r="I1464" s="17"/>
      <c r="J1464" s="17"/>
      <c r="K1464" s="17"/>
      <c r="L1464" s="17"/>
    </row>
    <row r="1465" spans="7:12" x14ac:dyDescent="0.3">
      <c r="G1465" s="17"/>
      <c r="H1465" s="17"/>
      <c r="I1465" s="17"/>
      <c r="J1465" s="17"/>
      <c r="K1465" s="17"/>
      <c r="L1465" s="17"/>
    </row>
    <row r="1466" spans="7:12" x14ac:dyDescent="0.3">
      <c r="G1466" s="17"/>
      <c r="H1466" s="17"/>
      <c r="I1466" s="17"/>
      <c r="J1466" s="17"/>
      <c r="K1466" s="17"/>
      <c r="L1466" s="17"/>
    </row>
    <row r="1467" spans="7:12" x14ac:dyDescent="0.3">
      <c r="G1467" s="17"/>
      <c r="H1467" s="17"/>
      <c r="I1467" s="17"/>
      <c r="J1467" s="17"/>
      <c r="K1467" s="17"/>
      <c r="L1467" s="17"/>
    </row>
    <row r="1468" spans="7:12" x14ac:dyDescent="0.3">
      <c r="G1468" s="17"/>
      <c r="H1468" s="17"/>
      <c r="I1468" s="17"/>
      <c r="J1468" s="17"/>
      <c r="K1468" s="17"/>
      <c r="L1468" s="17"/>
    </row>
    <row r="1469" spans="7:12" x14ac:dyDescent="0.3">
      <c r="G1469" s="17"/>
      <c r="H1469" s="17"/>
      <c r="I1469" s="17"/>
      <c r="J1469" s="17"/>
      <c r="K1469" s="17"/>
      <c r="L1469" s="17"/>
    </row>
    <row r="1470" spans="7:12" x14ac:dyDescent="0.3">
      <c r="G1470" s="17"/>
      <c r="H1470" s="17"/>
      <c r="I1470" s="17"/>
      <c r="J1470" s="17"/>
      <c r="K1470" s="17"/>
      <c r="L1470" s="17"/>
    </row>
    <row r="1471" spans="7:12" x14ac:dyDescent="0.3">
      <c r="G1471" s="17"/>
      <c r="H1471" s="17"/>
      <c r="I1471" s="17"/>
      <c r="J1471" s="17"/>
      <c r="K1471" s="17"/>
      <c r="L1471" s="17"/>
    </row>
    <row r="1472" spans="7:12" x14ac:dyDescent="0.3">
      <c r="G1472" s="17"/>
      <c r="H1472" s="17"/>
      <c r="I1472" s="17"/>
      <c r="J1472" s="17"/>
      <c r="K1472" s="17"/>
      <c r="L1472" s="17"/>
    </row>
    <row r="1473" spans="7:12" x14ac:dyDescent="0.3">
      <c r="G1473" s="17"/>
      <c r="H1473" s="17"/>
      <c r="I1473" s="17"/>
      <c r="J1473" s="17"/>
      <c r="K1473" s="17"/>
      <c r="L1473" s="17"/>
    </row>
    <row r="1474" spans="7:12" x14ac:dyDescent="0.3">
      <c r="G1474" s="17"/>
      <c r="H1474" s="17"/>
      <c r="I1474" s="17"/>
      <c r="J1474" s="17"/>
      <c r="K1474" s="17"/>
      <c r="L1474" s="17"/>
    </row>
    <row r="1475" spans="7:12" x14ac:dyDescent="0.3">
      <c r="G1475" s="17"/>
      <c r="H1475" s="17"/>
      <c r="I1475" s="17"/>
      <c r="J1475" s="17"/>
      <c r="K1475" s="17"/>
      <c r="L1475" s="17"/>
    </row>
    <row r="1476" spans="7:12" x14ac:dyDescent="0.3">
      <c r="G1476" s="17"/>
      <c r="H1476" s="17"/>
      <c r="I1476" s="17"/>
      <c r="J1476" s="17"/>
      <c r="K1476" s="17"/>
      <c r="L1476" s="17"/>
    </row>
    <row r="1477" spans="7:12" x14ac:dyDescent="0.3">
      <c r="G1477" s="17"/>
      <c r="H1477" s="17"/>
      <c r="I1477" s="17"/>
      <c r="J1477" s="17"/>
      <c r="K1477" s="17"/>
      <c r="L1477" s="17"/>
    </row>
    <row r="1478" spans="7:12" x14ac:dyDescent="0.3">
      <c r="G1478" s="17"/>
      <c r="H1478" s="17"/>
      <c r="I1478" s="17"/>
      <c r="J1478" s="17"/>
      <c r="K1478" s="17"/>
      <c r="L1478" s="17"/>
    </row>
    <row r="1479" spans="7:12" x14ac:dyDescent="0.3">
      <c r="G1479" s="17"/>
      <c r="H1479" s="17"/>
      <c r="I1479" s="17"/>
      <c r="J1479" s="17"/>
      <c r="K1479" s="17"/>
      <c r="L1479" s="17"/>
    </row>
    <row r="1480" spans="7:12" x14ac:dyDescent="0.3">
      <c r="G1480" s="17"/>
      <c r="H1480" s="17"/>
      <c r="I1480" s="17"/>
      <c r="J1480" s="17"/>
      <c r="K1480" s="17"/>
      <c r="L1480" s="17"/>
    </row>
    <row r="1481" spans="7:12" x14ac:dyDescent="0.3">
      <c r="G1481" s="17"/>
      <c r="H1481" s="17"/>
      <c r="I1481" s="17"/>
      <c r="J1481" s="17"/>
      <c r="K1481" s="17"/>
      <c r="L1481" s="17"/>
    </row>
    <row r="1482" spans="7:12" x14ac:dyDescent="0.3">
      <c r="G1482" s="17"/>
      <c r="H1482" s="17"/>
      <c r="I1482" s="17"/>
      <c r="J1482" s="17"/>
      <c r="K1482" s="17"/>
      <c r="L1482" s="17"/>
    </row>
    <row r="1483" spans="7:12" x14ac:dyDescent="0.3">
      <c r="G1483" s="17"/>
      <c r="H1483" s="17"/>
      <c r="I1483" s="17"/>
      <c r="J1483" s="17"/>
      <c r="K1483" s="17"/>
      <c r="L1483" s="17"/>
    </row>
    <row r="1484" spans="7:12" x14ac:dyDescent="0.3">
      <c r="G1484" s="17"/>
      <c r="H1484" s="17"/>
      <c r="I1484" s="17"/>
      <c r="J1484" s="17"/>
      <c r="K1484" s="17"/>
      <c r="L1484" s="17"/>
    </row>
    <row r="1485" spans="7:12" x14ac:dyDescent="0.3">
      <c r="G1485" s="17"/>
      <c r="H1485" s="17"/>
      <c r="I1485" s="17"/>
      <c r="J1485" s="17"/>
      <c r="K1485" s="17"/>
      <c r="L1485" s="17"/>
    </row>
    <row r="1486" spans="7:12" x14ac:dyDescent="0.3">
      <c r="G1486" s="17"/>
      <c r="H1486" s="17"/>
      <c r="I1486" s="17"/>
      <c r="J1486" s="17"/>
      <c r="K1486" s="17"/>
      <c r="L1486" s="17"/>
    </row>
    <row r="1487" spans="7:12" x14ac:dyDescent="0.3">
      <c r="G1487" s="17"/>
      <c r="H1487" s="17"/>
      <c r="I1487" s="17"/>
      <c r="J1487" s="17"/>
      <c r="K1487" s="17"/>
      <c r="L1487" s="17"/>
    </row>
    <row r="1488" spans="7:12" x14ac:dyDescent="0.3">
      <c r="G1488" s="17"/>
      <c r="H1488" s="17"/>
      <c r="I1488" s="17"/>
      <c r="J1488" s="17"/>
      <c r="K1488" s="17"/>
      <c r="L1488" s="17"/>
    </row>
    <row r="1489" spans="7:12" x14ac:dyDescent="0.3">
      <c r="G1489" s="17"/>
      <c r="H1489" s="17"/>
      <c r="I1489" s="17"/>
      <c r="J1489" s="17"/>
      <c r="K1489" s="17"/>
      <c r="L1489" s="17"/>
    </row>
    <row r="1490" spans="7:12" x14ac:dyDescent="0.3">
      <c r="G1490" s="17"/>
      <c r="H1490" s="17"/>
      <c r="I1490" s="17"/>
      <c r="J1490" s="17"/>
      <c r="K1490" s="17"/>
      <c r="L1490" s="17"/>
    </row>
    <row r="1491" spans="7:12" x14ac:dyDescent="0.3">
      <c r="G1491" s="17"/>
      <c r="H1491" s="17"/>
      <c r="I1491" s="17"/>
      <c r="J1491" s="17"/>
      <c r="K1491" s="17"/>
      <c r="L1491" s="17"/>
    </row>
    <row r="1492" spans="7:12" x14ac:dyDescent="0.3">
      <c r="G1492" s="17"/>
      <c r="H1492" s="17"/>
      <c r="I1492" s="17"/>
      <c r="J1492" s="17"/>
      <c r="K1492" s="17"/>
      <c r="L1492" s="17"/>
    </row>
    <row r="1493" spans="7:12" x14ac:dyDescent="0.3">
      <c r="G1493" s="17"/>
      <c r="H1493" s="17"/>
      <c r="I1493" s="17"/>
      <c r="J1493" s="17"/>
      <c r="K1493" s="17"/>
      <c r="L1493" s="17"/>
    </row>
    <row r="1494" spans="7:12" x14ac:dyDescent="0.3">
      <c r="G1494" s="17"/>
      <c r="H1494" s="17"/>
      <c r="I1494" s="17"/>
      <c r="J1494" s="17"/>
      <c r="K1494" s="17"/>
      <c r="L1494" s="17"/>
    </row>
    <row r="1495" spans="7:12" x14ac:dyDescent="0.3">
      <c r="G1495" s="17"/>
      <c r="H1495" s="17"/>
      <c r="I1495" s="17"/>
      <c r="J1495" s="17"/>
      <c r="K1495" s="17"/>
      <c r="L1495" s="17"/>
    </row>
    <row r="1496" spans="7:12" x14ac:dyDescent="0.3">
      <c r="G1496" s="17"/>
      <c r="H1496" s="17"/>
      <c r="I1496" s="17"/>
      <c r="J1496" s="17"/>
      <c r="K1496" s="17"/>
      <c r="L1496" s="17"/>
    </row>
    <row r="1497" spans="7:12" x14ac:dyDescent="0.3">
      <c r="G1497" s="17"/>
      <c r="H1497" s="17"/>
      <c r="I1497" s="17"/>
      <c r="J1497" s="17"/>
      <c r="K1497" s="17"/>
      <c r="L1497" s="17"/>
    </row>
    <row r="1498" spans="7:12" x14ac:dyDescent="0.3">
      <c r="G1498" s="17"/>
      <c r="H1498" s="17"/>
      <c r="I1498" s="17"/>
      <c r="J1498" s="17"/>
      <c r="K1498" s="17"/>
      <c r="L1498" s="17"/>
    </row>
    <row r="1499" spans="7:12" x14ac:dyDescent="0.3">
      <c r="G1499" s="17"/>
      <c r="H1499" s="17"/>
      <c r="I1499" s="17"/>
      <c r="J1499" s="17"/>
      <c r="K1499" s="17"/>
      <c r="L1499" s="17"/>
    </row>
    <row r="1500" spans="7:12" x14ac:dyDescent="0.3">
      <c r="G1500" s="17"/>
      <c r="H1500" s="17"/>
      <c r="I1500" s="17"/>
      <c r="J1500" s="17"/>
      <c r="K1500" s="17"/>
      <c r="L1500" s="17"/>
    </row>
    <row r="1501" spans="7:12" x14ac:dyDescent="0.3">
      <c r="G1501" s="17"/>
      <c r="H1501" s="17"/>
      <c r="I1501" s="17"/>
      <c r="J1501" s="17"/>
      <c r="K1501" s="17"/>
      <c r="L1501" s="17"/>
    </row>
    <row r="1502" spans="7:12" x14ac:dyDescent="0.3">
      <c r="G1502" s="17"/>
      <c r="H1502" s="17"/>
      <c r="I1502" s="17"/>
      <c r="J1502" s="17"/>
      <c r="K1502" s="17"/>
      <c r="L1502" s="17"/>
    </row>
    <row r="1503" spans="7:12" x14ac:dyDescent="0.3">
      <c r="G1503" s="17"/>
      <c r="H1503" s="17"/>
      <c r="I1503" s="17"/>
      <c r="J1503" s="17"/>
      <c r="K1503" s="17"/>
      <c r="L1503" s="17"/>
    </row>
    <row r="1504" spans="7:12" x14ac:dyDescent="0.3">
      <c r="G1504" s="17"/>
      <c r="H1504" s="17"/>
      <c r="I1504" s="17"/>
      <c r="J1504" s="17"/>
      <c r="K1504" s="17"/>
      <c r="L1504" s="17"/>
    </row>
    <row r="1505" spans="7:12" x14ac:dyDescent="0.3">
      <c r="G1505" s="17"/>
      <c r="H1505" s="17"/>
      <c r="I1505" s="17"/>
      <c r="J1505" s="17"/>
      <c r="K1505" s="17"/>
      <c r="L1505" s="17"/>
    </row>
    <row r="1506" spans="7:12" x14ac:dyDescent="0.3">
      <c r="G1506" s="17"/>
      <c r="H1506" s="17"/>
      <c r="I1506" s="17"/>
      <c r="J1506" s="17"/>
      <c r="K1506" s="17"/>
      <c r="L1506" s="17"/>
    </row>
    <row r="1507" spans="7:12" x14ac:dyDescent="0.3">
      <c r="G1507" s="17"/>
      <c r="H1507" s="17"/>
      <c r="I1507" s="17"/>
      <c r="J1507" s="17"/>
      <c r="K1507" s="17"/>
      <c r="L1507" s="17"/>
    </row>
    <row r="1508" spans="7:12" x14ac:dyDescent="0.3">
      <c r="G1508" s="17"/>
      <c r="H1508" s="17"/>
      <c r="I1508" s="17"/>
      <c r="J1508" s="17"/>
      <c r="K1508" s="17"/>
      <c r="L1508" s="17"/>
    </row>
    <row r="1509" spans="7:12" x14ac:dyDescent="0.3">
      <c r="G1509" s="17"/>
      <c r="H1509" s="17"/>
      <c r="I1509" s="17"/>
      <c r="J1509" s="17"/>
      <c r="K1509" s="17"/>
      <c r="L1509" s="17"/>
    </row>
    <row r="1510" spans="7:12" x14ac:dyDescent="0.3">
      <c r="G1510" s="17"/>
      <c r="H1510" s="17"/>
      <c r="I1510" s="17"/>
      <c r="J1510" s="17"/>
      <c r="K1510" s="17"/>
      <c r="L1510" s="17"/>
    </row>
    <row r="1511" spans="7:12" x14ac:dyDescent="0.3">
      <c r="G1511" s="17"/>
      <c r="H1511" s="17"/>
      <c r="I1511" s="17"/>
      <c r="J1511" s="17"/>
      <c r="K1511" s="17"/>
      <c r="L1511" s="17"/>
    </row>
    <row r="1512" spans="7:12" x14ac:dyDescent="0.3">
      <c r="G1512" s="17"/>
      <c r="H1512" s="17"/>
      <c r="I1512" s="17"/>
      <c r="J1512" s="17"/>
      <c r="K1512" s="17"/>
      <c r="L1512" s="17"/>
    </row>
    <row r="1513" spans="7:12" x14ac:dyDescent="0.3">
      <c r="G1513" s="17"/>
      <c r="H1513" s="17"/>
      <c r="I1513" s="17"/>
      <c r="J1513" s="17"/>
      <c r="K1513" s="17"/>
      <c r="L1513" s="17"/>
    </row>
    <row r="1514" spans="7:12" x14ac:dyDescent="0.3">
      <c r="G1514" s="17"/>
      <c r="H1514" s="17"/>
      <c r="I1514" s="17"/>
      <c r="J1514" s="17"/>
      <c r="K1514" s="17"/>
      <c r="L1514" s="17"/>
    </row>
    <row r="1515" spans="7:12" x14ac:dyDescent="0.3">
      <c r="G1515" s="17"/>
      <c r="H1515" s="17"/>
      <c r="I1515" s="17"/>
      <c r="J1515" s="17"/>
      <c r="K1515" s="17"/>
      <c r="L1515" s="17"/>
    </row>
    <row r="1516" spans="7:12" x14ac:dyDescent="0.3">
      <c r="G1516" s="17"/>
      <c r="H1516" s="17"/>
      <c r="I1516" s="17"/>
      <c r="J1516" s="17"/>
      <c r="K1516" s="17"/>
      <c r="L1516" s="17"/>
    </row>
    <row r="1517" spans="7:12" x14ac:dyDescent="0.3">
      <c r="G1517" s="17"/>
      <c r="H1517" s="17"/>
      <c r="I1517" s="17"/>
      <c r="J1517" s="17"/>
      <c r="K1517" s="17"/>
      <c r="L1517" s="17"/>
    </row>
    <row r="1518" spans="7:12" x14ac:dyDescent="0.3">
      <c r="G1518" s="17"/>
      <c r="H1518" s="17"/>
      <c r="I1518" s="17"/>
      <c r="J1518" s="17"/>
      <c r="K1518" s="17"/>
      <c r="L1518" s="17"/>
    </row>
    <row r="1519" spans="7:12" x14ac:dyDescent="0.3">
      <c r="G1519" s="17"/>
      <c r="H1519" s="17"/>
      <c r="I1519" s="17"/>
      <c r="J1519" s="17"/>
      <c r="K1519" s="17"/>
      <c r="L1519" s="17"/>
    </row>
    <row r="1520" spans="7:12" x14ac:dyDescent="0.3">
      <c r="G1520" s="17"/>
      <c r="H1520" s="17"/>
      <c r="I1520" s="17"/>
      <c r="J1520" s="17"/>
      <c r="K1520" s="17"/>
      <c r="L1520" s="17"/>
    </row>
    <row r="1521" spans="7:12" x14ac:dyDescent="0.3">
      <c r="G1521" s="17"/>
      <c r="H1521" s="17"/>
      <c r="I1521" s="17"/>
      <c r="J1521" s="17"/>
      <c r="K1521" s="17"/>
      <c r="L1521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Income Growth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Morton, Joshua</dc:creator>
  <cp:lastModifiedBy>Morton, Joshua</cp:lastModifiedBy>
  <dcterms:created xsi:type="dcterms:W3CDTF">2023-07-22T16:32:44Z</dcterms:created>
  <dcterms:modified xsi:type="dcterms:W3CDTF">2023-07-22T19:23:11Z</dcterms:modified>
</cp:coreProperties>
</file>