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V18" i="3" l="1"/>
  <c r="V19" i="3"/>
  <c r="V17" i="3"/>
  <c r="S18" i="3"/>
  <c r="S19" i="3"/>
  <c r="S17" i="3"/>
  <c r="W18" i="3"/>
  <c r="W19" i="3"/>
  <c r="W17" i="3"/>
  <c r="U18" i="3"/>
  <c r="U19" i="3"/>
  <c r="U17" i="3"/>
  <c r="T17" i="3"/>
  <c r="T18" i="3"/>
  <c r="T19" i="3"/>
  <c r="R18" i="3"/>
  <c r="R19" i="3"/>
  <c r="R17" i="3"/>
  <c r="J18" i="3"/>
  <c r="K18" i="3"/>
  <c r="J19" i="3"/>
  <c r="K19" i="3"/>
  <c r="K17" i="3"/>
  <c r="J17" i="3"/>
  <c r="L18" i="3"/>
  <c r="M18" i="3"/>
  <c r="L19" i="3"/>
  <c r="M19" i="3"/>
  <c r="M17" i="3"/>
  <c r="L17" i="3"/>
  <c r="I18" i="3"/>
  <c r="I19" i="3"/>
  <c r="I17" i="3"/>
  <c r="H18" i="3"/>
  <c r="H19" i="3"/>
  <c r="H17" i="3"/>
  <c r="D74" i="2"/>
  <c r="E74" i="2"/>
  <c r="G74" i="2"/>
  <c r="H74" i="2"/>
  <c r="I74" i="2"/>
  <c r="K74" i="2"/>
  <c r="L74" i="2"/>
  <c r="M74" i="2"/>
  <c r="O74" i="2"/>
  <c r="P74" i="2"/>
  <c r="R74" i="2"/>
  <c r="S74" i="2"/>
  <c r="T74" i="2"/>
  <c r="U74" i="2"/>
  <c r="C74" i="2"/>
  <c r="P70" i="2"/>
  <c r="P71" i="2"/>
  <c r="P72" i="2"/>
  <c r="P69" i="2"/>
  <c r="O70" i="2"/>
  <c r="O71" i="2"/>
  <c r="O72" i="2"/>
  <c r="O69" i="2"/>
  <c r="C62" i="2"/>
  <c r="D62" i="2"/>
  <c r="E62" i="2"/>
  <c r="G62" i="2"/>
  <c r="H62" i="2"/>
  <c r="I62" i="2"/>
  <c r="K62" i="2"/>
  <c r="L62" i="2"/>
  <c r="M62" i="2"/>
  <c r="O62" i="2"/>
  <c r="P62" i="2"/>
  <c r="R62" i="2"/>
  <c r="S62" i="2"/>
  <c r="T62" i="2"/>
  <c r="U62" i="2"/>
  <c r="D36" i="2"/>
  <c r="E36" i="2"/>
  <c r="G36" i="2"/>
  <c r="H36" i="2"/>
  <c r="I36" i="2"/>
  <c r="K36" i="2"/>
  <c r="L36" i="2"/>
  <c r="M36" i="2"/>
  <c r="O36" i="2"/>
  <c r="P36" i="2"/>
  <c r="R36" i="2"/>
  <c r="S36" i="2"/>
  <c r="T36" i="2"/>
  <c r="U36" i="2"/>
  <c r="C36" i="2"/>
  <c r="W27" i="2"/>
  <c r="C27" i="2"/>
  <c r="D27" i="2"/>
  <c r="E27" i="2"/>
  <c r="G27" i="2"/>
  <c r="H27" i="2"/>
  <c r="I27" i="2"/>
  <c r="K27" i="2"/>
  <c r="L27" i="2"/>
  <c r="M27" i="2"/>
  <c r="O27" i="2"/>
  <c r="P27" i="2"/>
  <c r="R27" i="2"/>
  <c r="S27" i="2"/>
  <c r="T27" i="2"/>
  <c r="U27" i="2"/>
  <c r="B27" i="2"/>
  <c r="S48" i="1" l="1"/>
  <c r="T48" i="1"/>
  <c r="U48" i="1"/>
  <c r="R48" i="1"/>
  <c r="U7" i="1"/>
  <c r="N37" i="1"/>
  <c r="O37" i="1"/>
  <c r="T28" i="1" s="1"/>
  <c r="P37" i="1"/>
  <c r="N42" i="1"/>
  <c r="O42" i="1"/>
  <c r="P42" i="1"/>
  <c r="N47" i="1"/>
  <c r="O47" i="1"/>
  <c r="P47" i="1"/>
  <c r="M47" i="1"/>
  <c r="M42" i="1"/>
  <c r="M37" i="1"/>
  <c r="N21" i="1"/>
  <c r="O21" i="1"/>
  <c r="P21" i="1"/>
  <c r="N16" i="1"/>
  <c r="O16" i="1"/>
  <c r="P16" i="1"/>
  <c r="N26" i="1"/>
  <c r="S7" i="1" s="1"/>
  <c r="O26" i="1"/>
  <c r="T7" i="1" s="1"/>
  <c r="P26" i="1"/>
  <c r="N32" i="1"/>
  <c r="S28" i="1" s="1"/>
  <c r="O32" i="1"/>
  <c r="P32" i="1"/>
  <c r="U28" i="1" s="1"/>
  <c r="M32" i="1"/>
  <c r="R28" i="1" s="1"/>
  <c r="M26" i="1"/>
  <c r="M21" i="1"/>
  <c r="M16" i="1"/>
  <c r="R7" i="1" s="1"/>
  <c r="N11" i="1"/>
  <c r="O11" i="1"/>
  <c r="P11" i="1"/>
  <c r="M11" i="1"/>
  <c r="N6" i="1"/>
  <c r="O6" i="1"/>
  <c r="P6" i="1"/>
  <c r="M6" i="1"/>
  <c r="M67" i="1"/>
  <c r="M62" i="1"/>
  <c r="M57" i="1"/>
  <c r="M52" i="1"/>
  <c r="O67" i="1"/>
  <c r="P67" i="1"/>
  <c r="N67" i="1"/>
  <c r="O62" i="1"/>
  <c r="P62" i="1"/>
  <c r="N62" i="1"/>
  <c r="O57" i="1"/>
  <c r="P57" i="1"/>
  <c r="N57" i="1"/>
  <c r="O52" i="1"/>
  <c r="P52" i="1"/>
  <c r="N52" i="1"/>
</calcChain>
</file>

<file path=xl/sharedStrings.xml><?xml version="1.0" encoding="utf-8"?>
<sst xmlns="http://schemas.openxmlformats.org/spreadsheetml/2006/main" count="359" uniqueCount="81">
  <si>
    <t>Num</t>
  </si>
  <si>
    <t>Trim-M</t>
  </si>
  <si>
    <t>M-Opt</t>
  </si>
  <si>
    <t>W-Pes</t>
  </si>
  <si>
    <t>T-MO</t>
  </si>
  <si>
    <t>|M-Pes</t>
  </si>
  <si>
    <t>W-Opt</t>
  </si>
  <si>
    <t>T-WO</t>
  </si>
  <si>
    <t>|M-Equ</t>
  </si>
  <si>
    <t>W-Equ</t>
  </si>
  <si>
    <t>Tot EQ</t>
  </si>
  <si>
    <t>Hu(ms)</t>
  </si>
  <si>
    <t>EP(ms)</t>
  </si>
  <si>
    <t>EM(ms)</t>
  </si>
  <si>
    <t>|651628</t>
  </si>
  <si>
    <t>|83220</t>
  </si>
  <si>
    <t>|475312</t>
  </si>
  <si>
    <t>|89075</t>
  </si>
  <si>
    <t>|536160</t>
  </si>
  <si>
    <t>|90563</t>
  </si>
  <si>
    <t>|600204</t>
  </si>
  <si>
    <t>|85245</t>
  </si>
  <si>
    <t>GS(ms)</t>
  </si>
  <si>
    <t>|2039</t>
  </si>
  <si>
    <t>|720</t>
  </si>
  <si>
    <t>|1666</t>
  </si>
  <si>
    <t>|800</t>
  </si>
  <si>
    <t>|2722</t>
  </si>
  <si>
    <t>|824</t>
  </si>
  <si>
    <t>|1684</t>
  </si>
  <si>
    <t>|734</t>
  </si>
  <si>
    <t>|5039</t>
  </si>
  <si>
    <t>|122910</t>
  </si>
  <si>
    <t>|33043</t>
  </si>
  <si>
    <t>|6806</t>
  </si>
  <si>
    <t>|138488</t>
  </si>
  <si>
    <t>|32926</t>
  </si>
  <si>
    <t>|7282</t>
  </si>
  <si>
    <t>|156698</t>
  </si>
  <si>
    <t>|34560</t>
  </si>
  <si>
    <t>|7106</t>
  </si>
  <si>
    <t>|107691</t>
  </si>
  <si>
    <t>|29672</t>
  </si>
  <si>
    <t>GS</t>
  </si>
  <si>
    <t>Heur</t>
  </si>
  <si>
    <t>EP</t>
  </si>
  <si>
    <t>EM</t>
  </si>
  <si>
    <t>%OptW</t>
  </si>
  <si>
    <t>|GS(ms)</t>
  </si>
  <si>
    <t>|311.29</t>
  </si>
  <si>
    <t>|245.8</t>
  </si>
  <si>
    <t>|257.95</t>
  </si>
  <si>
    <t>|377.28</t>
  </si>
  <si>
    <t>|252.91</t>
  </si>
  <si>
    <t>|244.28</t>
  </si>
  <si>
    <t>|247.73</t>
  </si>
  <si>
    <t>|180.49</t>
  </si>
  <si>
    <t>|247.1</t>
  </si>
  <si>
    <t>|241.24</t>
  </si>
  <si>
    <t>|259.56</t>
  </si>
  <si>
    <t>|250.39</t>
  </si>
  <si>
    <t>|242.11</t>
  </si>
  <si>
    <t>|311.54</t>
  </si>
  <si>
    <t>|240.24</t>
  </si>
  <si>
    <t>|234.34</t>
  </si>
  <si>
    <t>|240.25</t>
  </si>
  <si>
    <t>|237.0</t>
  </si>
  <si>
    <t>|195.71</t>
  </si>
  <si>
    <t>|244.66</t>
  </si>
  <si>
    <t>Total Feasible</t>
  </si>
  <si>
    <t>M-Pes</t>
  </si>
  <si>
    <t>M-Equ</t>
  </si>
  <si>
    <t>%OpM</t>
  </si>
  <si>
    <t>|</t>
  </si>
  <si>
    <t>Man Optimal</t>
  </si>
  <si>
    <t>Fair Solution</t>
  </si>
  <si>
    <t>Woman Optimal</t>
  </si>
  <si>
    <t>M-Fair</t>
  </si>
  <si>
    <t>W-Fair</t>
  </si>
  <si>
    <t xml:space="preserve">Men </t>
  </si>
  <si>
    <t>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</si>
</sst>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Fairness of Matchings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Sheet3!$G$17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Sheet3!$H$15:$M$16</c:f>
              <c:multiLvlStrCache>
                <c:ptCount val="6"/>
                <c:lvl>
                  <c:pt idx="0">
                    <c:v>M-Opt</c:v>
                  </c:pt>
                  <c:pt idx="1">
                    <c:v>W-Pes</c:v>
                  </c:pt>
                  <c:pt idx="2">
                    <c:v>M-Fair</c:v>
                  </c:pt>
                  <c:pt idx="3">
                    <c:v>W-Fair</c:v>
                  </c:pt>
                  <c:pt idx="4">
                    <c:v>M-Pes</c:v>
                  </c:pt>
                  <c:pt idx="5">
                    <c:v>W-Opt</c:v>
                  </c:pt>
                </c:lvl>
                <c:lvl>
                  <c:pt idx="0">
                    <c:v>Man Optimal</c:v>
                  </c:pt>
                  <c:pt idx="2">
                    <c:v>Fair Solution</c:v>
                  </c:pt>
                  <c:pt idx="4">
                    <c:v>Woman Optimal</c:v>
                  </c:pt>
                </c:lvl>
              </c:multiLvlStrCache>
            </c:multiLvlStrRef>
          </c:cat>
          <c:val>
            <c:numRef>
              <c:f>Sheet3!$H$17:$M$17</c:f>
              <c:numCache>
                <c:formatCode>General</c:formatCode>
                <c:ptCount val="6"/>
                <c:pt idx="0">
                  <c:v>0.16940869162225358</c:v>
                </c:pt>
                <c:pt idx="1">
                  <c:v>0.83059130837774642</c:v>
                </c:pt>
                <c:pt idx="2">
                  <c:v>0.4972282687563489</c:v>
                </c:pt>
                <c:pt idx="3">
                  <c:v>0.50277173124365115</c:v>
                </c:pt>
                <c:pt idx="4">
                  <c:v>0.82182292934433843</c:v>
                </c:pt>
                <c:pt idx="5">
                  <c:v>0.17817707065566152</c:v>
                </c:pt>
              </c:numCache>
            </c:numRef>
          </c:val>
        </c:ser>
        <c:ser>
          <c:idx val="1"/>
          <c:order val="1"/>
          <c:tx>
            <c:strRef>
              <c:f>Sheet3!$G$18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Sheet3!$H$15:$M$16</c:f>
              <c:multiLvlStrCache>
                <c:ptCount val="6"/>
                <c:lvl>
                  <c:pt idx="0">
                    <c:v>M-Opt</c:v>
                  </c:pt>
                  <c:pt idx="1">
                    <c:v>W-Pes</c:v>
                  </c:pt>
                  <c:pt idx="2">
                    <c:v>M-Fair</c:v>
                  </c:pt>
                  <c:pt idx="3">
                    <c:v>W-Fair</c:v>
                  </c:pt>
                  <c:pt idx="4">
                    <c:v>M-Pes</c:v>
                  </c:pt>
                  <c:pt idx="5">
                    <c:v>W-Opt</c:v>
                  </c:pt>
                </c:lvl>
                <c:lvl>
                  <c:pt idx="0">
                    <c:v>Man Optimal</c:v>
                  </c:pt>
                  <c:pt idx="2">
                    <c:v>Fair Solution</c:v>
                  </c:pt>
                  <c:pt idx="4">
                    <c:v>Woman Optimal</c:v>
                  </c:pt>
                </c:lvl>
              </c:multiLvlStrCache>
            </c:multiLvlStrRef>
          </c:cat>
          <c:val>
            <c:numRef>
              <c:f>Sheet3!$H$18:$M$18</c:f>
              <c:numCache>
                <c:formatCode>General</c:formatCode>
                <c:ptCount val="6"/>
                <c:pt idx="0">
                  <c:v>4.0039319391536723E-2</c:v>
                </c:pt>
                <c:pt idx="1">
                  <c:v>0.95996068060846329</c:v>
                </c:pt>
                <c:pt idx="2">
                  <c:v>0.48483884971140639</c:v>
                </c:pt>
                <c:pt idx="3">
                  <c:v>0.51516115028859355</c:v>
                </c:pt>
                <c:pt idx="4">
                  <c:v>0.95174201423507065</c:v>
                </c:pt>
                <c:pt idx="5">
                  <c:v>4.8257985764929442E-2</c:v>
                </c:pt>
              </c:numCache>
            </c:numRef>
          </c:val>
        </c:ser>
        <c:ser>
          <c:idx val="2"/>
          <c:order val="2"/>
          <c:tx>
            <c:strRef>
              <c:f>Sheet3!$G$19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Sheet3!$H$15:$M$16</c:f>
              <c:multiLvlStrCache>
                <c:ptCount val="6"/>
                <c:lvl>
                  <c:pt idx="0">
                    <c:v>M-Opt</c:v>
                  </c:pt>
                  <c:pt idx="1">
                    <c:v>W-Pes</c:v>
                  </c:pt>
                  <c:pt idx="2">
                    <c:v>M-Fair</c:v>
                  </c:pt>
                  <c:pt idx="3">
                    <c:v>W-Fair</c:v>
                  </c:pt>
                  <c:pt idx="4">
                    <c:v>M-Pes</c:v>
                  </c:pt>
                  <c:pt idx="5">
                    <c:v>W-Opt</c:v>
                  </c:pt>
                </c:lvl>
                <c:lvl>
                  <c:pt idx="0">
                    <c:v>Man Optimal</c:v>
                  </c:pt>
                  <c:pt idx="2">
                    <c:v>Fair Solution</c:v>
                  </c:pt>
                  <c:pt idx="4">
                    <c:v>Woman Optimal</c:v>
                  </c:pt>
                </c:lvl>
              </c:multiLvlStrCache>
            </c:multiLvlStrRef>
          </c:cat>
          <c:val>
            <c:numRef>
              <c:f>Sheet3!$H$19:$M$19</c:f>
              <c:numCache>
                <c:formatCode>General</c:formatCode>
                <c:ptCount val="6"/>
                <c:pt idx="0">
                  <c:v>3.3461819981780175E-2</c:v>
                </c:pt>
                <c:pt idx="1">
                  <c:v>0.96653818001821978</c:v>
                </c:pt>
                <c:pt idx="2">
                  <c:v>0.4952016638404898</c:v>
                </c:pt>
                <c:pt idx="3">
                  <c:v>0.5047983361595102</c:v>
                </c:pt>
                <c:pt idx="4">
                  <c:v>0.97892586075947174</c:v>
                </c:pt>
                <c:pt idx="5">
                  <c:v>2.1074139240528228E-2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017744"/>
        <c:axId val="442188456"/>
      </c:barChart>
      <c:catAx>
        <c:axId val="4480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88456"/>
        <c:crosses val="autoZero"/>
        <c:auto val="1"/>
        <c:lblAlgn val="ctr"/>
        <c:lblOffset val="100"/>
        <c:noMultiLvlLbl val="0"/>
      </c:catAx>
      <c:valAx>
        <c:axId val="442188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Total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1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76435348770469"/>
          <c:y val="0.9419597557752255"/>
          <c:w val="0.15007201655609734"/>
          <c:h val="5.434822025643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Matching</a:t>
            </a:r>
            <a:r>
              <a:rPr lang="en-US" baseline="0"/>
              <a:t> Fairness Relative to Worst 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Sheet3!$Q$17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Sheet3!$R$15:$W$16</c:f>
              <c:multiLvlStrCache>
                <c:ptCount val="6"/>
                <c:lvl>
                  <c:pt idx="0">
                    <c:v>M-Pes</c:v>
                  </c:pt>
                  <c:pt idx="1">
                    <c:v>M-Fair</c:v>
                  </c:pt>
                  <c:pt idx="2">
                    <c:v>M-Opt</c:v>
                  </c:pt>
                  <c:pt idx="3">
                    <c:v>W-Opt</c:v>
                  </c:pt>
                  <c:pt idx="4">
                    <c:v>W-Fair</c:v>
                  </c:pt>
                  <c:pt idx="5">
                    <c:v>W-Pes</c:v>
                  </c:pt>
                </c:lvl>
                <c:lvl>
                  <c:pt idx="0">
                    <c:v>Men </c:v>
                  </c:pt>
                  <c:pt idx="3">
                    <c:v>Women</c:v>
                  </c:pt>
                </c:lvl>
              </c:multiLvlStrCache>
            </c:multiLvlStrRef>
          </c:cat>
          <c:val>
            <c:numRef>
              <c:f>Sheet3!$R$17:$W$17</c:f>
              <c:numCache>
                <c:formatCode>General</c:formatCode>
                <c:ptCount val="6"/>
                <c:pt idx="0">
                  <c:v>1</c:v>
                </c:pt>
                <c:pt idx="1">
                  <c:v>0.46129405745981311</c:v>
                </c:pt>
                <c:pt idx="2">
                  <c:v>0.21653787124047497</c:v>
                </c:pt>
                <c:pt idx="3">
                  <c:v>0.20421517157422203</c:v>
                </c:pt>
                <c:pt idx="4">
                  <c:v>0.43934667376803871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Sheet3!$Q$18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Sheet3!$R$15:$W$16</c:f>
              <c:multiLvlStrCache>
                <c:ptCount val="6"/>
                <c:lvl>
                  <c:pt idx="0">
                    <c:v>M-Pes</c:v>
                  </c:pt>
                  <c:pt idx="1">
                    <c:v>M-Fair</c:v>
                  </c:pt>
                  <c:pt idx="2">
                    <c:v>M-Opt</c:v>
                  </c:pt>
                  <c:pt idx="3">
                    <c:v>W-Opt</c:v>
                  </c:pt>
                  <c:pt idx="4">
                    <c:v>W-Fair</c:v>
                  </c:pt>
                  <c:pt idx="5">
                    <c:v>W-Pes</c:v>
                  </c:pt>
                </c:lvl>
                <c:lvl>
                  <c:pt idx="0">
                    <c:v>Men </c:v>
                  </c:pt>
                  <c:pt idx="3">
                    <c:v>Women</c:v>
                  </c:pt>
                </c:lvl>
              </c:multiLvlStrCache>
            </c:multiLvlStrRef>
          </c:cat>
          <c:val>
            <c:numRef>
              <c:f>Sheet3!$R$18:$W$18</c:f>
              <c:numCache>
                <c:formatCode>General</c:formatCode>
                <c:ptCount val="6"/>
                <c:pt idx="0">
                  <c:v>1</c:v>
                </c:pt>
                <c:pt idx="1">
                  <c:v>0.22307564613825467</c:v>
                </c:pt>
                <c:pt idx="2">
                  <c:v>4.5803294420133693E-2</c:v>
                </c:pt>
                <c:pt idx="3">
                  <c:v>4.617282800202243E-2</c:v>
                </c:pt>
                <c:pt idx="4">
                  <c:v>0.21584121511438289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Sheet3!$Q$19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Sheet3!$R$15:$W$16</c:f>
              <c:multiLvlStrCache>
                <c:ptCount val="6"/>
                <c:lvl>
                  <c:pt idx="0">
                    <c:v>M-Pes</c:v>
                  </c:pt>
                  <c:pt idx="1">
                    <c:v>M-Fair</c:v>
                  </c:pt>
                  <c:pt idx="2">
                    <c:v>M-Opt</c:v>
                  </c:pt>
                  <c:pt idx="3">
                    <c:v>W-Opt</c:v>
                  </c:pt>
                  <c:pt idx="4">
                    <c:v>W-Fair</c:v>
                  </c:pt>
                  <c:pt idx="5">
                    <c:v>W-Pes</c:v>
                  </c:pt>
                </c:lvl>
                <c:lvl>
                  <c:pt idx="0">
                    <c:v>Men </c:v>
                  </c:pt>
                  <c:pt idx="3">
                    <c:v>Women</c:v>
                  </c:pt>
                </c:lvl>
              </c:multiLvlStrCache>
            </c:multiLvlStrRef>
          </c:cat>
          <c:val>
            <c:numRef>
              <c:f>Sheet3!$R$19:$W$19</c:f>
              <c:numCache>
                <c:formatCode>General</c:formatCode>
                <c:ptCount val="6"/>
                <c:pt idx="0">
                  <c:v>1</c:v>
                </c:pt>
                <c:pt idx="1">
                  <c:v>0.1538030242512716</c:v>
                </c:pt>
                <c:pt idx="2">
                  <c:v>2.8076210707885463E-2</c:v>
                </c:pt>
                <c:pt idx="3">
                  <c:v>2.6545572423637351E-2</c:v>
                </c:pt>
                <c:pt idx="4">
                  <c:v>0.19332710428034008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988360"/>
        <c:axId val="448988752"/>
      </c:barChart>
      <c:catAx>
        <c:axId val="44898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88752"/>
        <c:crosses val="autoZero"/>
        <c:auto val="1"/>
        <c:lblAlgn val="ctr"/>
        <c:lblOffset val="100"/>
        <c:noMultiLvlLbl val="0"/>
      </c:catAx>
      <c:valAx>
        <c:axId val="448988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Pessimal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8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21</xdr:row>
      <xdr:rowOff>0</xdr:rowOff>
    </xdr:from>
    <xdr:to>
      <xdr:col>13</xdr:col>
      <xdr:colOff>323850</xdr:colOff>
      <xdr:row>41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438150</xdr:colOff>
      <xdr:row>21</xdr:row>
      <xdr:rowOff>19050</xdr:rowOff>
    </xdr:from>
    <xdr:to>
      <xdr:col>24</xdr:col>
      <xdr:colOff>504825</xdr:colOff>
      <xdr:row>41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workbookViewId="0">
      <selection activeCell="A51" sqref="A51:P6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22</v>
      </c>
      <c r="N1" t="s">
        <v>11</v>
      </c>
      <c r="O1" t="s">
        <v>12</v>
      </c>
      <c r="P1" t="s">
        <v>13</v>
      </c>
    </row>
    <row r="2" spans="1:23" x14ac:dyDescent="0.25">
      <c r="A2">
        <v>10</v>
      </c>
      <c r="B2">
        <v>3</v>
      </c>
      <c r="C2">
        <v>11</v>
      </c>
      <c r="D2">
        <v>30</v>
      </c>
      <c r="E2">
        <v>41</v>
      </c>
      <c r="F2">
        <v>37</v>
      </c>
      <c r="G2">
        <v>9</v>
      </c>
      <c r="H2">
        <v>46</v>
      </c>
      <c r="I2">
        <v>18</v>
      </c>
      <c r="J2">
        <v>21</v>
      </c>
      <c r="K2">
        <v>39</v>
      </c>
      <c r="M2">
        <v>0.04</v>
      </c>
      <c r="N2">
        <v>0.16</v>
      </c>
      <c r="O2">
        <v>0.02</v>
      </c>
      <c r="P2">
        <v>0.08</v>
      </c>
      <c r="T2" t="s">
        <v>43</v>
      </c>
      <c r="U2" t="s">
        <v>44</v>
      </c>
      <c r="V2" t="s">
        <v>45</v>
      </c>
      <c r="W2" t="s">
        <v>46</v>
      </c>
    </row>
    <row r="3" spans="1:23" x14ac:dyDescent="0.25">
      <c r="A3">
        <v>10</v>
      </c>
      <c r="B3">
        <v>3</v>
      </c>
      <c r="C3">
        <v>11</v>
      </c>
      <c r="D3">
        <v>30</v>
      </c>
      <c r="E3">
        <v>41</v>
      </c>
      <c r="F3">
        <v>37</v>
      </c>
      <c r="G3">
        <v>9</v>
      </c>
      <c r="H3">
        <v>46</v>
      </c>
      <c r="I3">
        <v>18</v>
      </c>
      <c r="J3">
        <v>21</v>
      </c>
      <c r="K3">
        <v>39</v>
      </c>
      <c r="M3">
        <v>0.04</v>
      </c>
      <c r="N3">
        <v>0.2</v>
      </c>
      <c r="O3">
        <v>0.03</v>
      </c>
      <c r="P3">
        <v>7.0000000000000007E-2</v>
      </c>
      <c r="S3">
        <v>10</v>
      </c>
      <c r="T3">
        <v>3.5000000000000003E-2</v>
      </c>
      <c r="U3">
        <v>0.14749999999999999</v>
      </c>
      <c r="V3">
        <v>2.5000000000000001E-2</v>
      </c>
      <c r="W3">
        <v>7.0000000000000007E-2</v>
      </c>
    </row>
    <row r="4" spans="1:23" x14ac:dyDescent="0.25">
      <c r="A4">
        <v>10</v>
      </c>
      <c r="B4">
        <v>3</v>
      </c>
      <c r="C4">
        <v>11</v>
      </c>
      <c r="D4">
        <v>30</v>
      </c>
      <c r="E4">
        <v>41</v>
      </c>
      <c r="F4">
        <v>37</v>
      </c>
      <c r="G4">
        <v>9</v>
      </c>
      <c r="H4">
        <v>46</v>
      </c>
      <c r="I4">
        <v>18</v>
      </c>
      <c r="J4">
        <v>21</v>
      </c>
      <c r="K4">
        <v>39</v>
      </c>
      <c r="M4">
        <v>0.03</v>
      </c>
      <c r="N4">
        <v>0.12</v>
      </c>
      <c r="O4">
        <v>0.02</v>
      </c>
      <c r="P4">
        <v>0.06</v>
      </c>
      <c r="S4">
        <v>100</v>
      </c>
      <c r="T4">
        <v>2.0459999999999998</v>
      </c>
      <c r="U4">
        <v>4.5389999999999997</v>
      </c>
      <c r="V4">
        <v>2.6640000000000001</v>
      </c>
      <c r="W4">
        <v>25.009</v>
      </c>
    </row>
    <row r="5" spans="1:23" x14ac:dyDescent="0.25">
      <c r="A5">
        <v>10</v>
      </c>
      <c r="B5">
        <v>3</v>
      </c>
      <c r="C5">
        <v>11</v>
      </c>
      <c r="D5">
        <v>30</v>
      </c>
      <c r="E5">
        <v>41</v>
      </c>
      <c r="F5">
        <v>37</v>
      </c>
      <c r="G5">
        <v>9</v>
      </c>
      <c r="H5">
        <v>46</v>
      </c>
      <c r="I5">
        <v>18</v>
      </c>
      <c r="J5">
        <v>21</v>
      </c>
      <c r="K5">
        <v>39</v>
      </c>
      <c r="M5">
        <v>0.03</v>
      </c>
      <c r="N5">
        <v>0.11</v>
      </c>
      <c r="O5">
        <v>0.03</v>
      </c>
      <c r="P5">
        <v>7.0000000000000007E-2</v>
      </c>
      <c r="S5">
        <v>1000</v>
      </c>
      <c r="T5">
        <v>253.82</v>
      </c>
      <c r="U5">
        <v>3229.66</v>
      </c>
      <c r="V5">
        <v>907.73</v>
      </c>
      <c r="W5">
        <v>64174.18</v>
      </c>
    </row>
    <row r="6" spans="1:23" x14ac:dyDescent="0.25">
      <c r="M6">
        <f>AVERAGE(M2:M5)</f>
        <v>3.5000000000000003E-2</v>
      </c>
      <c r="N6">
        <f t="shared" ref="N6:P6" si="0">AVERAGE(N2:N5)</f>
        <v>0.14749999999999999</v>
      </c>
      <c r="O6">
        <f t="shared" si="0"/>
        <v>2.5000000000000001E-2</v>
      </c>
      <c r="P6">
        <f t="shared" si="0"/>
        <v>7.0000000000000007E-2</v>
      </c>
      <c r="S6">
        <v>2000</v>
      </c>
      <c r="T6">
        <v>1336.25</v>
      </c>
      <c r="U6">
        <v>27382.74</v>
      </c>
      <c r="V6">
        <v>4455.5</v>
      </c>
      <c r="W6">
        <v>762314.2</v>
      </c>
    </row>
    <row r="7" spans="1:23" x14ac:dyDescent="0.25">
      <c r="A7">
        <v>100</v>
      </c>
      <c r="B7">
        <v>3</v>
      </c>
      <c r="C7">
        <v>396</v>
      </c>
      <c r="D7">
        <v>1555</v>
      </c>
      <c r="E7">
        <v>1951</v>
      </c>
      <c r="F7" t="s">
        <v>23</v>
      </c>
      <c r="G7">
        <v>325</v>
      </c>
      <c r="H7">
        <v>2364</v>
      </c>
      <c r="I7" t="s">
        <v>24</v>
      </c>
      <c r="J7">
        <v>836</v>
      </c>
      <c r="K7">
        <v>1556</v>
      </c>
      <c r="M7">
        <v>1.48</v>
      </c>
      <c r="N7">
        <v>4.7</v>
      </c>
      <c r="O7">
        <v>2.67</v>
      </c>
      <c r="P7">
        <v>28.34</v>
      </c>
      <c r="R7">
        <f>AVERAGE(M11,M16,M21,M26)</f>
        <v>2.0462500000000001</v>
      </c>
      <c r="S7">
        <f t="shared" ref="S7:U7" si="1">AVERAGE(N11,N16,N21,N26)</f>
        <v>4.5387500000000003</v>
      </c>
      <c r="T7">
        <f t="shared" si="1"/>
        <v>2.6643750000000002</v>
      </c>
      <c r="U7">
        <f t="shared" si="1"/>
        <v>25.008749999999999</v>
      </c>
    </row>
    <row r="8" spans="1:23" x14ac:dyDescent="0.25">
      <c r="A8">
        <v>100</v>
      </c>
      <c r="B8">
        <v>3</v>
      </c>
      <c r="C8">
        <v>396</v>
      </c>
      <c r="D8">
        <v>1555</v>
      </c>
      <c r="E8">
        <v>1951</v>
      </c>
      <c r="F8" t="s">
        <v>23</v>
      </c>
      <c r="G8">
        <v>325</v>
      </c>
      <c r="H8">
        <v>2364</v>
      </c>
      <c r="I8" t="s">
        <v>24</v>
      </c>
      <c r="J8">
        <v>836</v>
      </c>
      <c r="K8">
        <v>1556</v>
      </c>
      <c r="M8">
        <v>1.54</v>
      </c>
      <c r="N8">
        <v>4.32</v>
      </c>
      <c r="O8">
        <v>2.44</v>
      </c>
      <c r="P8">
        <v>29.75</v>
      </c>
    </row>
    <row r="9" spans="1:23" x14ac:dyDescent="0.25">
      <c r="A9">
        <v>100</v>
      </c>
      <c r="B9">
        <v>3</v>
      </c>
      <c r="C9">
        <v>396</v>
      </c>
      <c r="D9">
        <v>1555</v>
      </c>
      <c r="E9">
        <v>1951</v>
      </c>
      <c r="F9" t="s">
        <v>23</v>
      </c>
      <c r="G9">
        <v>325</v>
      </c>
      <c r="H9">
        <v>2364</v>
      </c>
      <c r="I9" t="s">
        <v>24</v>
      </c>
      <c r="J9">
        <v>836</v>
      </c>
      <c r="K9">
        <v>1556</v>
      </c>
      <c r="M9">
        <v>1.39</v>
      </c>
      <c r="N9">
        <v>4.2</v>
      </c>
      <c r="O9">
        <v>2.14</v>
      </c>
      <c r="P9">
        <v>29.07</v>
      </c>
    </row>
    <row r="10" spans="1:23" x14ac:dyDescent="0.25">
      <c r="A10">
        <v>100</v>
      </c>
      <c r="B10">
        <v>3</v>
      </c>
      <c r="C10">
        <v>396</v>
      </c>
      <c r="D10">
        <v>1555</v>
      </c>
      <c r="E10">
        <v>1951</v>
      </c>
      <c r="F10" t="s">
        <v>23</v>
      </c>
      <c r="G10">
        <v>325</v>
      </c>
      <c r="H10">
        <v>2364</v>
      </c>
      <c r="I10" t="s">
        <v>24</v>
      </c>
      <c r="J10">
        <v>836</v>
      </c>
      <c r="K10">
        <v>1556</v>
      </c>
      <c r="M10">
        <v>1.43</v>
      </c>
      <c r="N10">
        <v>4.26</v>
      </c>
      <c r="O10">
        <v>2.85</v>
      </c>
      <c r="P10">
        <v>29.39</v>
      </c>
    </row>
    <row r="11" spans="1:23" hidden="1" x14ac:dyDescent="0.25">
      <c r="M11">
        <f>AVERAGE(M7:M10)</f>
        <v>1.46</v>
      </c>
      <c r="N11">
        <f t="shared" ref="N11:P11" si="2">AVERAGE(N7:N10)</f>
        <v>4.3699999999999992</v>
      </c>
      <c r="O11">
        <f t="shared" si="2"/>
        <v>2.5249999999999999</v>
      </c>
      <c r="P11">
        <f t="shared" si="2"/>
        <v>29.137499999999999</v>
      </c>
    </row>
    <row r="12" spans="1:23" hidden="1" x14ac:dyDescent="0.25">
      <c r="A12">
        <v>100</v>
      </c>
      <c r="B12">
        <v>3</v>
      </c>
      <c r="C12">
        <v>476</v>
      </c>
      <c r="D12">
        <v>1654</v>
      </c>
      <c r="E12">
        <v>2130</v>
      </c>
      <c r="F12" t="s">
        <v>25</v>
      </c>
      <c r="G12">
        <v>470</v>
      </c>
      <c r="H12">
        <v>2136</v>
      </c>
      <c r="I12" t="s">
        <v>26</v>
      </c>
      <c r="J12">
        <v>951</v>
      </c>
      <c r="K12">
        <v>1751</v>
      </c>
      <c r="M12">
        <v>1.47</v>
      </c>
      <c r="N12">
        <v>3.6</v>
      </c>
      <c r="O12">
        <v>2.39</v>
      </c>
      <c r="P12">
        <v>16.29</v>
      </c>
    </row>
    <row r="13" spans="1:23" hidden="1" x14ac:dyDescent="0.25">
      <c r="A13">
        <v>100</v>
      </c>
      <c r="B13">
        <v>3</v>
      </c>
      <c r="C13">
        <v>476</v>
      </c>
      <c r="D13">
        <v>1654</v>
      </c>
      <c r="E13">
        <v>2130</v>
      </c>
      <c r="F13" t="s">
        <v>25</v>
      </c>
      <c r="G13">
        <v>470</v>
      </c>
      <c r="H13">
        <v>2136</v>
      </c>
      <c r="I13" t="s">
        <v>26</v>
      </c>
      <c r="J13">
        <v>951</v>
      </c>
      <c r="K13">
        <v>1751</v>
      </c>
      <c r="M13">
        <v>1.61</v>
      </c>
      <c r="N13">
        <v>3.76</v>
      </c>
      <c r="O13">
        <v>2.94</v>
      </c>
      <c r="P13">
        <v>16.75</v>
      </c>
    </row>
    <row r="14" spans="1:23" hidden="1" x14ac:dyDescent="0.25">
      <c r="A14">
        <v>100</v>
      </c>
      <c r="B14">
        <v>3</v>
      </c>
      <c r="C14">
        <v>476</v>
      </c>
      <c r="D14">
        <v>1654</v>
      </c>
      <c r="E14">
        <v>2130</v>
      </c>
      <c r="F14" t="s">
        <v>25</v>
      </c>
      <c r="G14">
        <v>470</v>
      </c>
      <c r="H14">
        <v>2136</v>
      </c>
      <c r="I14" t="s">
        <v>26</v>
      </c>
      <c r="J14">
        <v>951</v>
      </c>
      <c r="K14">
        <v>1751</v>
      </c>
      <c r="M14">
        <v>1.43</v>
      </c>
      <c r="N14">
        <v>3.58</v>
      </c>
      <c r="O14">
        <v>2.2799999999999998</v>
      </c>
      <c r="P14">
        <v>16.239999999999998</v>
      </c>
    </row>
    <row r="15" spans="1:23" hidden="1" x14ac:dyDescent="0.25">
      <c r="A15">
        <v>100</v>
      </c>
      <c r="B15">
        <v>3</v>
      </c>
      <c r="C15">
        <v>476</v>
      </c>
      <c r="D15">
        <v>1654</v>
      </c>
      <c r="E15">
        <v>2130</v>
      </c>
      <c r="F15" t="s">
        <v>25</v>
      </c>
      <c r="G15">
        <v>470</v>
      </c>
      <c r="H15">
        <v>2136</v>
      </c>
      <c r="I15" t="s">
        <v>26</v>
      </c>
      <c r="J15">
        <v>951</v>
      </c>
      <c r="K15">
        <v>1751</v>
      </c>
      <c r="M15">
        <v>1.94</v>
      </c>
      <c r="N15">
        <v>3.75</v>
      </c>
      <c r="O15">
        <v>3.47</v>
      </c>
      <c r="P15">
        <v>17.29</v>
      </c>
    </row>
    <row r="16" spans="1:23" hidden="1" x14ac:dyDescent="0.25">
      <c r="M16">
        <f>AVERAGE(M12:M15)</f>
        <v>1.6124999999999998</v>
      </c>
      <c r="N16">
        <f t="shared" ref="N16:P16" si="3">AVERAGE(N12:N15)</f>
        <v>3.6724999999999999</v>
      </c>
      <c r="O16">
        <f t="shared" si="3"/>
        <v>2.77</v>
      </c>
      <c r="P16">
        <f t="shared" si="3"/>
        <v>16.642499999999998</v>
      </c>
    </row>
    <row r="17" spans="1:21" hidden="1" x14ac:dyDescent="0.25">
      <c r="A17">
        <v>100</v>
      </c>
      <c r="B17">
        <v>3</v>
      </c>
      <c r="C17">
        <v>423</v>
      </c>
      <c r="D17">
        <v>1636</v>
      </c>
      <c r="E17">
        <v>2059</v>
      </c>
      <c r="F17" t="s">
        <v>27</v>
      </c>
      <c r="G17">
        <v>225</v>
      </c>
      <c r="H17">
        <v>2947</v>
      </c>
      <c r="I17" t="s">
        <v>28</v>
      </c>
      <c r="J17">
        <v>911</v>
      </c>
      <c r="K17">
        <v>1735</v>
      </c>
      <c r="M17">
        <v>2.09</v>
      </c>
      <c r="N17">
        <v>5.82</v>
      </c>
      <c r="O17">
        <v>3.06</v>
      </c>
      <c r="P17">
        <v>35.6</v>
      </c>
    </row>
    <row r="18" spans="1:21" hidden="1" x14ac:dyDescent="0.25">
      <c r="A18">
        <v>100</v>
      </c>
      <c r="B18">
        <v>3</v>
      </c>
      <c r="C18">
        <v>423</v>
      </c>
      <c r="D18">
        <v>1636</v>
      </c>
      <c r="E18">
        <v>2059</v>
      </c>
      <c r="F18" t="s">
        <v>27</v>
      </c>
      <c r="G18">
        <v>225</v>
      </c>
      <c r="H18">
        <v>2947</v>
      </c>
      <c r="I18" t="s">
        <v>28</v>
      </c>
      <c r="J18">
        <v>911</v>
      </c>
      <c r="K18">
        <v>1735</v>
      </c>
      <c r="M18">
        <v>1.5</v>
      </c>
      <c r="N18">
        <v>5.87</v>
      </c>
      <c r="O18">
        <v>2.85</v>
      </c>
      <c r="P18">
        <v>36.22</v>
      </c>
    </row>
    <row r="19" spans="1:21" hidden="1" x14ac:dyDescent="0.25">
      <c r="A19">
        <v>100</v>
      </c>
      <c r="B19">
        <v>3</v>
      </c>
      <c r="C19">
        <v>423</v>
      </c>
      <c r="D19">
        <v>1636</v>
      </c>
      <c r="E19">
        <v>2059</v>
      </c>
      <c r="F19" t="s">
        <v>27</v>
      </c>
      <c r="G19">
        <v>225</v>
      </c>
      <c r="H19">
        <v>2947</v>
      </c>
      <c r="I19" t="s">
        <v>28</v>
      </c>
      <c r="J19">
        <v>911</v>
      </c>
      <c r="K19">
        <v>1735</v>
      </c>
      <c r="M19">
        <v>1.41</v>
      </c>
      <c r="N19">
        <v>6</v>
      </c>
      <c r="O19">
        <v>2.64</v>
      </c>
      <c r="P19">
        <v>34.22</v>
      </c>
    </row>
    <row r="20" spans="1:21" hidden="1" x14ac:dyDescent="0.25">
      <c r="A20">
        <v>100</v>
      </c>
      <c r="B20">
        <v>3</v>
      </c>
      <c r="C20">
        <v>423</v>
      </c>
      <c r="D20">
        <v>1636</v>
      </c>
      <c r="E20">
        <v>2059</v>
      </c>
      <c r="F20" t="s">
        <v>27</v>
      </c>
      <c r="G20">
        <v>225</v>
      </c>
      <c r="H20">
        <v>2947</v>
      </c>
      <c r="I20" t="s">
        <v>28</v>
      </c>
      <c r="J20">
        <v>911</v>
      </c>
      <c r="K20">
        <v>1735</v>
      </c>
      <c r="M20">
        <v>1.46</v>
      </c>
      <c r="N20">
        <v>5.59</v>
      </c>
      <c r="O20">
        <v>2.25</v>
      </c>
      <c r="P20">
        <v>36.01</v>
      </c>
    </row>
    <row r="21" spans="1:21" hidden="1" x14ac:dyDescent="0.25">
      <c r="M21">
        <f>AVERAGE(M17:M20)</f>
        <v>1.615</v>
      </c>
      <c r="N21">
        <f t="shared" ref="N21:P21" si="4">AVERAGE(N17:N20)</f>
        <v>5.82</v>
      </c>
      <c r="O21">
        <f t="shared" si="4"/>
        <v>2.7</v>
      </c>
      <c r="P21">
        <f t="shared" si="4"/>
        <v>35.512499999999996</v>
      </c>
    </row>
    <row r="22" spans="1:21" hidden="1" x14ac:dyDescent="0.25">
      <c r="A22">
        <v>100</v>
      </c>
      <c r="B22">
        <v>3</v>
      </c>
      <c r="C22">
        <v>410</v>
      </c>
      <c r="D22">
        <v>1737</v>
      </c>
      <c r="E22">
        <v>2147</v>
      </c>
      <c r="F22" t="s">
        <v>29</v>
      </c>
      <c r="G22">
        <v>373</v>
      </c>
      <c r="H22">
        <v>2057</v>
      </c>
      <c r="I22" t="s">
        <v>30</v>
      </c>
      <c r="J22">
        <v>905</v>
      </c>
      <c r="K22">
        <v>1639</v>
      </c>
      <c r="M22">
        <v>1.49</v>
      </c>
      <c r="N22">
        <v>4.5599999999999996</v>
      </c>
      <c r="O22">
        <v>2.12</v>
      </c>
      <c r="P22">
        <v>18.38</v>
      </c>
    </row>
    <row r="23" spans="1:21" hidden="1" x14ac:dyDescent="0.25">
      <c r="A23">
        <v>100</v>
      </c>
      <c r="B23">
        <v>3</v>
      </c>
      <c r="C23">
        <v>410</v>
      </c>
      <c r="D23">
        <v>1737</v>
      </c>
      <c r="E23">
        <v>2147</v>
      </c>
      <c r="F23" t="s">
        <v>29</v>
      </c>
      <c r="G23">
        <v>373</v>
      </c>
      <c r="H23">
        <v>2057</v>
      </c>
      <c r="I23" t="s">
        <v>30</v>
      </c>
      <c r="J23">
        <v>905</v>
      </c>
      <c r="K23">
        <v>1639</v>
      </c>
      <c r="M23">
        <v>1.85</v>
      </c>
      <c r="N23">
        <v>3.99</v>
      </c>
      <c r="O23">
        <v>2.87</v>
      </c>
      <c r="P23">
        <v>18.440000000000001</v>
      </c>
    </row>
    <row r="24" spans="1:21" hidden="1" x14ac:dyDescent="0.25">
      <c r="A24">
        <v>100</v>
      </c>
      <c r="B24">
        <v>3</v>
      </c>
      <c r="C24">
        <v>410</v>
      </c>
      <c r="D24">
        <v>1737</v>
      </c>
      <c r="E24">
        <v>2147</v>
      </c>
      <c r="F24" t="s">
        <v>29</v>
      </c>
      <c r="G24">
        <v>373</v>
      </c>
      <c r="H24">
        <v>2057</v>
      </c>
      <c r="I24" t="s">
        <v>30</v>
      </c>
      <c r="J24">
        <v>905</v>
      </c>
      <c r="K24">
        <v>1639</v>
      </c>
      <c r="M24">
        <v>1.4</v>
      </c>
      <c r="N24">
        <v>3.93</v>
      </c>
      <c r="O24">
        <v>2.98</v>
      </c>
      <c r="P24">
        <v>18.54</v>
      </c>
    </row>
    <row r="25" spans="1:21" hidden="1" x14ac:dyDescent="0.25">
      <c r="A25">
        <v>100</v>
      </c>
      <c r="B25">
        <v>3</v>
      </c>
      <c r="C25">
        <v>410</v>
      </c>
      <c r="D25">
        <v>1737</v>
      </c>
      <c r="E25">
        <v>2147</v>
      </c>
      <c r="F25" t="s">
        <v>29</v>
      </c>
      <c r="G25">
        <v>373</v>
      </c>
      <c r="H25">
        <v>2057</v>
      </c>
      <c r="I25" t="s">
        <v>30</v>
      </c>
      <c r="J25">
        <v>905</v>
      </c>
      <c r="K25">
        <v>1639</v>
      </c>
      <c r="M25">
        <v>9.25</v>
      </c>
      <c r="N25">
        <v>4.6900000000000004</v>
      </c>
      <c r="O25">
        <v>2.68</v>
      </c>
      <c r="P25">
        <v>19.61</v>
      </c>
    </row>
    <row r="26" spans="1:21" hidden="1" x14ac:dyDescent="0.25">
      <c r="M26">
        <f>AVERAGE(M22:M25)</f>
        <v>3.4975000000000001</v>
      </c>
      <c r="N26">
        <f t="shared" ref="N26:P26" si="5">AVERAGE(N22:N25)</f>
        <v>4.2925000000000004</v>
      </c>
      <c r="O26">
        <f t="shared" si="5"/>
        <v>2.6625000000000001</v>
      </c>
      <c r="P26">
        <f t="shared" si="5"/>
        <v>18.7425</v>
      </c>
    </row>
    <row r="27" spans="1:21" hidden="1" x14ac:dyDescent="0.25"/>
    <row r="28" spans="1:21" hidden="1" x14ac:dyDescent="0.25">
      <c r="A28">
        <v>1000</v>
      </c>
      <c r="B28">
        <v>3</v>
      </c>
      <c r="C28" t="s">
        <v>31</v>
      </c>
      <c r="D28">
        <v>169512</v>
      </c>
      <c r="E28">
        <v>174551</v>
      </c>
      <c r="F28" t="s">
        <v>32</v>
      </c>
      <c r="G28">
        <v>6843</v>
      </c>
      <c r="H28">
        <v>129753</v>
      </c>
      <c r="I28" t="s">
        <v>33</v>
      </c>
      <c r="J28">
        <v>28402</v>
      </c>
      <c r="K28">
        <v>61445</v>
      </c>
      <c r="M28">
        <v>249.06</v>
      </c>
      <c r="N28">
        <v>3691.93</v>
      </c>
      <c r="O28">
        <v>692.98</v>
      </c>
      <c r="P28">
        <v>39147.620000000003</v>
      </c>
      <c r="R28">
        <f>AVERAGE(M32,M37,M42,M47)</f>
        <v>253.81937499999998</v>
      </c>
      <c r="S28">
        <f t="shared" ref="S28:U28" si="6">AVERAGE(N32,N37,N42,N47)</f>
        <v>3229.6581249999999</v>
      </c>
      <c r="T28">
        <f t="shared" si="6"/>
        <v>907.73374999999999</v>
      </c>
      <c r="U28">
        <f t="shared" si="6"/>
        <v>64174.183124999996</v>
      </c>
    </row>
    <row r="29" spans="1:21" hidden="1" x14ac:dyDescent="0.25">
      <c r="A29">
        <v>1000</v>
      </c>
      <c r="B29">
        <v>3</v>
      </c>
      <c r="C29" t="s">
        <v>31</v>
      </c>
      <c r="D29">
        <v>169512</v>
      </c>
      <c r="E29">
        <v>174551</v>
      </c>
      <c r="F29" t="s">
        <v>32</v>
      </c>
      <c r="G29">
        <v>6843</v>
      </c>
      <c r="H29">
        <v>129753</v>
      </c>
      <c r="I29" t="s">
        <v>33</v>
      </c>
      <c r="J29">
        <v>28402</v>
      </c>
      <c r="K29">
        <v>61445</v>
      </c>
      <c r="M29">
        <v>253.06</v>
      </c>
      <c r="N29">
        <v>3720.29</v>
      </c>
      <c r="O29">
        <v>666.64</v>
      </c>
      <c r="P29">
        <v>40011.67</v>
      </c>
    </row>
    <row r="30" spans="1:21" hidden="1" x14ac:dyDescent="0.25">
      <c r="A30">
        <v>1000</v>
      </c>
      <c r="B30">
        <v>3</v>
      </c>
      <c r="C30" t="s">
        <v>31</v>
      </c>
      <c r="D30">
        <v>169512</v>
      </c>
      <c r="E30">
        <v>174551</v>
      </c>
      <c r="F30" t="s">
        <v>32</v>
      </c>
      <c r="G30">
        <v>6843</v>
      </c>
      <c r="H30">
        <v>129753</v>
      </c>
      <c r="I30" t="s">
        <v>33</v>
      </c>
      <c r="J30">
        <v>28402</v>
      </c>
      <c r="K30">
        <v>61445</v>
      </c>
      <c r="M30">
        <v>213.54</v>
      </c>
      <c r="N30">
        <v>3379.25</v>
      </c>
      <c r="O30">
        <v>898.62</v>
      </c>
      <c r="P30">
        <v>39428.080000000002</v>
      </c>
    </row>
    <row r="31" spans="1:21" hidden="1" x14ac:dyDescent="0.25">
      <c r="A31">
        <v>1000</v>
      </c>
      <c r="B31">
        <v>3</v>
      </c>
      <c r="C31" t="s">
        <v>31</v>
      </c>
      <c r="D31">
        <v>169512</v>
      </c>
      <c r="E31">
        <v>174551</v>
      </c>
      <c r="F31" t="s">
        <v>32</v>
      </c>
      <c r="G31">
        <v>6843</v>
      </c>
      <c r="H31">
        <v>129753</v>
      </c>
      <c r="I31" t="s">
        <v>33</v>
      </c>
      <c r="J31">
        <v>28402</v>
      </c>
      <c r="K31">
        <v>61445</v>
      </c>
      <c r="M31">
        <v>247.02</v>
      </c>
      <c r="N31">
        <v>3477.69</v>
      </c>
      <c r="O31">
        <v>825.31</v>
      </c>
      <c r="P31">
        <v>41226.54</v>
      </c>
    </row>
    <row r="32" spans="1:21" hidden="1" x14ac:dyDescent="0.25">
      <c r="M32">
        <f>AVERAGE(M28:M31)</f>
        <v>240.67</v>
      </c>
      <c r="N32">
        <f t="shared" ref="N32:P32" si="7">AVERAGE(N28:N31)</f>
        <v>3567.29</v>
      </c>
      <c r="O32">
        <f t="shared" si="7"/>
        <v>770.88749999999993</v>
      </c>
      <c r="P32">
        <f t="shared" si="7"/>
        <v>39953.477500000001</v>
      </c>
    </row>
    <row r="33" spans="1:21" hidden="1" x14ac:dyDescent="0.25">
      <c r="A33">
        <v>1000</v>
      </c>
      <c r="B33">
        <v>3</v>
      </c>
      <c r="C33" t="s">
        <v>34</v>
      </c>
      <c r="D33">
        <v>126626</v>
      </c>
      <c r="E33">
        <v>133432</v>
      </c>
      <c r="F33" t="s">
        <v>35</v>
      </c>
      <c r="G33">
        <v>6185</v>
      </c>
      <c r="H33">
        <v>144673</v>
      </c>
      <c r="I33" t="s">
        <v>36</v>
      </c>
      <c r="J33">
        <v>28295</v>
      </c>
      <c r="K33">
        <v>61221</v>
      </c>
      <c r="M33">
        <v>259.07</v>
      </c>
      <c r="N33">
        <v>3170.02</v>
      </c>
      <c r="O33">
        <v>686.19</v>
      </c>
      <c r="P33">
        <v>78768.62</v>
      </c>
    </row>
    <row r="34" spans="1:21" hidden="1" x14ac:dyDescent="0.25">
      <c r="A34">
        <v>1000</v>
      </c>
      <c r="B34">
        <v>3</v>
      </c>
      <c r="C34" t="s">
        <v>34</v>
      </c>
      <c r="D34">
        <v>126626</v>
      </c>
      <c r="E34">
        <v>133432</v>
      </c>
      <c r="F34" t="s">
        <v>35</v>
      </c>
      <c r="G34">
        <v>6185</v>
      </c>
      <c r="H34">
        <v>144673</v>
      </c>
      <c r="I34" t="s">
        <v>36</v>
      </c>
      <c r="J34">
        <v>28295</v>
      </c>
      <c r="K34">
        <v>61221</v>
      </c>
      <c r="M34">
        <v>243.05</v>
      </c>
      <c r="N34">
        <v>3166.85</v>
      </c>
      <c r="O34">
        <v>850.56</v>
      </c>
      <c r="P34">
        <v>77417.919999999998</v>
      </c>
    </row>
    <row r="35" spans="1:21" hidden="1" x14ac:dyDescent="0.25">
      <c r="A35">
        <v>1000</v>
      </c>
      <c r="B35">
        <v>3</v>
      </c>
      <c r="C35" t="s">
        <v>34</v>
      </c>
      <c r="D35">
        <v>126626</v>
      </c>
      <c r="E35">
        <v>133432</v>
      </c>
      <c r="F35" t="s">
        <v>35</v>
      </c>
      <c r="G35">
        <v>6185</v>
      </c>
      <c r="H35">
        <v>144673</v>
      </c>
      <c r="I35" t="s">
        <v>36</v>
      </c>
      <c r="J35">
        <v>28295</v>
      </c>
      <c r="K35">
        <v>61221</v>
      </c>
      <c r="M35">
        <v>246.58</v>
      </c>
      <c r="N35">
        <v>3380.49</v>
      </c>
      <c r="O35">
        <v>771.7</v>
      </c>
      <c r="P35">
        <v>79872.240000000005</v>
      </c>
    </row>
    <row r="36" spans="1:21" hidden="1" x14ac:dyDescent="0.25">
      <c r="A36">
        <v>1000</v>
      </c>
      <c r="B36">
        <v>3</v>
      </c>
      <c r="C36" t="s">
        <v>34</v>
      </c>
      <c r="D36">
        <v>126626</v>
      </c>
      <c r="E36">
        <v>133432</v>
      </c>
      <c r="F36" t="s">
        <v>35</v>
      </c>
      <c r="G36">
        <v>6185</v>
      </c>
      <c r="H36">
        <v>144673</v>
      </c>
      <c r="I36" t="s">
        <v>36</v>
      </c>
      <c r="J36">
        <v>28295</v>
      </c>
      <c r="K36">
        <v>61221</v>
      </c>
      <c r="M36">
        <v>171.47</v>
      </c>
      <c r="N36">
        <v>3521.8</v>
      </c>
      <c r="O36">
        <v>821.81</v>
      </c>
      <c r="P36">
        <v>76841.23</v>
      </c>
    </row>
    <row r="37" spans="1:21" hidden="1" x14ac:dyDescent="0.25">
      <c r="M37">
        <f>AVERAGE(M33:M36)</f>
        <v>230.04250000000002</v>
      </c>
      <c r="N37">
        <f t="shared" ref="N37:P37" si="8">AVERAGE(N33:N36)</f>
        <v>3309.79</v>
      </c>
      <c r="O37">
        <f t="shared" si="8"/>
        <v>782.56499999999994</v>
      </c>
      <c r="P37">
        <f t="shared" si="8"/>
        <v>78225.002499999988</v>
      </c>
    </row>
    <row r="38" spans="1:21" hidden="1" x14ac:dyDescent="0.25">
      <c r="A38">
        <v>1000</v>
      </c>
      <c r="B38">
        <v>3</v>
      </c>
      <c r="C38" t="s">
        <v>37</v>
      </c>
      <c r="D38">
        <v>115874</v>
      </c>
      <c r="E38">
        <v>123156</v>
      </c>
      <c r="F38" t="s">
        <v>38</v>
      </c>
      <c r="G38">
        <v>5329</v>
      </c>
      <c r="H38">
        <v>162027</v>
      </c>
      <c r="I38" t="s">
        <v>39</v>
      </c>
      <c r="J38">
        <v>27149</v>
      </c>
      <c r="K38">
        <v>61709</v>
      </c>
      <c r="M38">
        <v>354.1</v>
      </c>
      <c r="N38">
        <v>4011.05</v>
      </c>
      <c r="O38">
        <v>865.57</v>
      </c>
      <c r="P38">
        <v>114730.47</v>
      </c>
    </row>
    <row r="39" spans="1:21" hidden="1" x14ac:dyDescent="0.25">
      <c r="A39">
        <v>1000</v>
      </c>
      <c r="B39">
        <v>3</v>
      </c>
      <c r="C39" t="s">
        <v>37</v>
      </c>
      <c r="D39">
        <v>115874</v>
      </c>
      <c r="E39">
        <v>123156</v>
      </c>
      <c r="F39" t="s">
        <v>38</v>
      </c>
      <c r="G39">
        <v>5329</v>
      </c>
      <c r="H39">
        <v>162027</v>
      </c>
      <c r="I39" t="s">
        <v>39</v>
      </c>
      <c r="J39">
        <v>27149</v>
      </c>
      <c r="K39">
        <v>61709</v>
      </c>
      <c r="M39">
        <v>246.95</v>
      </c>
      <c r="N39">
        <v>3132.75</v>
      </c>
      <c r="O39">
        <v>854.88</v>
      </c>
      <c r="P39">
        <v>109828.18</v>
      </c>
    </row>
    <row r="40" spans="1:21" hidden="1" x14ac:dyDescent="0.25">
      <c r="A40">
        <v>1000</v>
      </c>
      <c r="B40">
        <v>3</v>
      </c>
      <c r="C40" t="s">
        <v>37</v>
      </c>
      <c r="D40">
        <v>115874</v>
      </c>
      <c r="E40">
        <v>123156</v>
      </c>
      <c r="F40" t="s">
        <v>38</v>
      </c>
      <c r="G40">
        <v>5329</v>
      </c>
      <c r="H40">
        <v>162027</v>
      </c>
      <c r="I40" t="s">
        <v>39</v>
      </c>
      <c r="J40">
        <v>27149</v>
      </c>
      <c r="K40">
        <v>61709</v>
      </c>
      <c r="M40">
        <v>245.47</v>
      </c>
      <c r="N40">
        <v>3136.87</v>
      </c>
      <c r="O40">
        <v>1491.24</v>
      </c>
      <c r="P40">
        <v>109793.85</v>
      </c>
    </row>
    <row r="41" spans="1:21" hidden="1" x14ac:dyDescent="0.25">
      <c r="A41">
        <v>1000</v>
      </c>
      <c r="B41">
        <v>3</v>
      </c>
      <c r="C41" t="s">
        <v>37</v>
      </c>
      <c r="D41">
        <v>115874</v>
      </c>
      <c r="E41">
        <v>123156</v>
      </c>
      <c r="F41" t="s">
        <v>38</v>
      </c>
      <c r="G41">
        <v>5329</v>
      </c>
      <c r="H41">
        <v>162027</v>
      </c>
      <c r="I41" t="s">
        <v>39</v>
      </c>
      <c r="J41">
        <v>27149</v>
      </c>
      <c r="K41">
        <v>61709</v>
      </c>
      <c r="M41">
        <v>224.79</v>
      </c>
      <c r="N41">
        <v>3231.47</v>
      </c>
      <c r="O41">
        <v>1029.05</v>
      </c>
      <c r="P41">
        <v>110728.65</v>
      </c>
    </row>
    <row r="42" spans="1:21" hidden="1" x14ac:dyDescent="0.25">
      <c r="M42">
        <f>AVERAGE(M38:M41)</f>
        <v>267.82749999999999</v>
      </c>
      <c r="N42">
        <f t="shared" ref="N42:P42" si="9">AVERAGE(N38:N41)</f>
        <v>3378.0349999999999</v>
      </c>
      <c r="O42">
        <f t="shared" si="9"/>
        <v>1060.1849999999999</v>
      </c>
      <c r="P42">
        <f t="shared" si="9"/>
        <v>111270.28750000001</v>
      </c>
    </row>
    <row r="43" spans="1:21" hidden="1" x14ac:dyDescent="0.25">
      <c r="A43">
        <v>1000</v>
      </c>
      <c r="B43">
        <v>3</v>
      </c>
      <c r="C43" t="s">
        <v>40</v>
      </c>
      <c r="D43">
        <v>113735</v>
      </c>
      <c r="E43">
        <v>120841</v>
      </c>
      <c r="F43" t="s">
        <v>41</v>
      </c>
      <c r="G43">
        <v>7969</v>
      </c>
      <c r="H43">
        <v>115660</v>
      </c>
      <c r="I43" t="s">
        <v>42</v>
      </c>
      <c r="J43">
        <v>30700</v>
      </c>
      <c r="K43">
        <v>60372</v>
      </c>
      <c r="M43">
        <v>243.64</v>
      </c>
      <c r="N43">
        <v>2347.14</v>
      </c>
      <c r="O43">
        <v>1264.57</v>
      </c>
      <c r="P43">
        <v>26631.15</v>
      </c>
    </row>
    <row r="44" spans="1:21" x14ac:dyDescent="0.25">
      <c r="A44">
        <v>1000</v>
      </c>
      <c r="B44">
        <v>3</v>
      </c>
      <c r="C44" t="s">
        <v>40</v>
      </c>
      <c r="D44">
        <v>113735</v>
      </c>
      <c r="E44">
        <v>120841</v>
      </c>
      <c r="F44" t="s">
        <v>41</v>
      </c>
      <c r="G44">
        <v>7969</v>
      </c>
      <c r="H44">
        <v>115660</v>
      </c>
      <c r="I44" t="s">
        <v>42</v>
      </c>
      <c r="J44">
        <v>30700</v>
      </c>
      <c r="K44">
        <v>60372</v>
      </c>
      <c r="M44">
        <v>246.64</v>
      </c>
      <c r="N44">
        <v>2373.84</v>
      </c>
      <c r="O44">
        <v>752.62</v>
      </c>
      <c r="P44">
        <v>27210.61</v>
      </c>
    </row>
    <row r="45" spans="1:21" x14ac:dyDescent="0.25">
      <c r="A45">
        <v>1000</v>
      </c>
      <c r="B45">
        <v>3</v>
      </c>
      <c r="C45" t="s">
        <v>40</v>
      </c>
      <c r="D45">
        <v>113735</v>
      </c>
      <c r="E45">
        <v>120841</v>
      </c>
      <c r="F45" t="s">
        <v>41</v>
      </c>
      <c r="G45">
        <v>7969</v>
      </c>
      <c r="H45">
        <v>115660</v>
      </c>
      <c r="I45" t="s">
        <v>42</v>
      </c>
      <c r="J45">
        <v>30700</v>
      </c>
      <c r="K45">
        <v>60372</v>
      </c>
      <c r="M45">
        <v>243.55</v>
      </c>
      <c r="N45">
        <v>2791.2</v>
      </c>
      <c r="O45">
        <v>1332.81</v>
      </c>
      <c r="P45">
        <v>25717.439999999999</v>
      </c>
    </row>
    <row r="46" spans="1:21" x14ac:dyDescent="0.25">
      <c r="A46">
        <v>1000</v>
      </c>
      <c r="B46">
        <v>3</v>
      </c>
      <c r="C46" t="s">
        <v>40</v>
      </c>
      <c r="D46">
        <v>113735</v>
      </c>
      <c r="E46">
        <v>120841</v>
      </c>
      <c r="F46" t="s">
        <v>41</v>
      </c>
      <c r="G46">
        <v>7969</v>
      </c>
      <c r="H46">
        <v>115660</v>
      </c>
      <c r="I46" t="s">
        <v>42</v>
      </c>
      <c r="J46">
        <v>30700</v>
      </c>
      <c r="K46">
        <v>60372</v>
      </c>
      <c r="M46">
        <v>373.12</v>
      </c>
      <c r="N46">
        <v>3141.89</v>
      </c>
      <c r="O46">
        <v>719.19</v>
      </c>
      <c r="P46">
        <v>29432.66</v>
      </c>
    </row>
    <row r="47" spans="1:21" x14ac:dyDescent="0.25">
      <c r="M47">
        <f>AVERAGE(M43:M46)</f>
        <v>276.73749999999995</v>
      </c>
      <c r="N47">
        <f t="shared" ref="N47:P47" si="10">AVERAGE(N43:N46)</f>
        <v>2663.5174999999999</v>
      </c>
      <c r="O47">
        <f t="shared" si="10"/>
        <v>1017.2975</v>
      </c>
      <c r="P47">
        <f t="shared" si="10"/>
        <v>27247.965</v>
      </c>
    </row>
    <row r="48" spans="1:21" x14ac:dyDescent="0.25">
      <c r="A48">
        <v>2000</v>
      </c>
      <c r="B48">
        <v>3</v>
      </c>
      <c r="C48">
        <v>18548</v>
      </c>
      <c r="D48">
        <v>376343</v>
      </c>
      <c r="E48">
        <v>394891</v>
      </c>
      <c r="F48" t="s">
        <v>14</v>
      </c>
      <c r="G48">
        <v>10145</v>
      </c>
      <c r="H48">
        <v>661773</v>
      </c>
      <c r="I48" t="s">
        <v>15</v>
      </c>
      <c r="J48">
        <v>90279</v>
      </c>
      <c r="K48">
        <v>173499</v>
      </c>
      <c r="M48">
        <v>1125.75</v>
      </c>
      <c r="N48">
        <v>26361.29</v>
      </c>
      <c r="O48">
        <v>4631.04</v>
      </c>
      <c r="P48">
        <v>729751.71</v>
      </c>
      <c r="R48">
        <f>AVERAGE(M52,M57,M62,M67)</f>
        <v>1336.2493749999999</v>
      </c>
      <c r="S48">
        <f t="shared" ref="S48:U48" si="11">AVERAGE(N52,N57,N62,N67)</f>
        <v>27382.743125000001</v>
      </c>
      <c r="T48">
        <f t="shared" si="11"/>
        <v>4455.5050000000001</v>
      </c>
      <c r="U48">
        <f t="shared" si="11"/>
        <v>762314.22374999989</v>
      </c>
    </row>
    <row r="49" spans="1:16" x14ac:dyDescent="0.25">
      <c r="A49">
        <v>2000</v>
      </c>
      <c r="B49">
        <v>3</v>
      </c>
      <c r="C49">
        <v>18548</v>
      </c>
      <c r="D49">
        <v>376343</v>
      </c>
      <c r="E49">
        <v>394891</v>
      </c>
      <c r="F49" t="s">
        <v>14</v>
      </c>
      <c r="G49">
        <v>10145</v>
      </c>
      <c r="H49">
        <v>661773</v>
      </c>
      <c r="I49" t="s">
        <v>15</v>
      </c>
      <c r="J49">
        <v>90279</v>
      </c>
      <c r="K49">
        <v>173499</v>
      </c>
      <c r="M49">
        <v>1855.91</v>
      </c>
      <c r="N49">
        <v>30876</v>
      </c>
      <c r="O49">
        <v>4125.87</v>
      </c>
      <c r="P49">
        <v>733209.61</v>
      </c>
    </row>
    <row r="50" spans="1:16" x14ac:dyDescent="0.25">
      <c r="A50">
        <v>2000</v>
      </c>
      <c r="B50">
        <v>3</v>
      </c>
      <c r="C50">
        <v>18548</v>
      </c>
      <c r="D50">
        <v>376343</v>
      </c>
      <c r="E50">
        <v>394891</v>
      </c>
      <c r="F50" t="s">
        <v>14</v>
      </c>
      <c r="G50">
        <v>10145</v>
      </c>
      <c r="H50">
        <v>661773</v>
      </c>
      <c r="I50" t="s">
        <v>15</v>
      </c>
      <c r="J50">
        <v>90279</v>
      </c>
      <c r="K50">
        <v>173499</v>
      </c>
      <c r="M50">
        <v>845.6</v>
      </c>
      <c r="N50">
        <v>25682.09</v>
      </c>
      <c r="O50">
        <v>4322.8599999999997</v>
      </c>
      <c r="P50">
        <v>687435.94</v>
      </c>
    </row>
    <row r="51" spans="1:16" x14ac:dyDescent="0.25">
      <c r="A51">
        <v>2000</v>
      </c>
      <c r="B51">
        <v>3</v>
      </c>
      <c r="C51">
        <v>18548</v>
      </c>
      <c r="D51">
        <v>376343</v>
      </c>
      <c r="E51">
        <v>394891</v>
      </c>
      <c r="F51" t="s">
        <v>14</v>
      </c>
      <c r="G51">
        <v>10145</v>
      </c>
      <c r="H51">
        <v>661773</v>
      </c>
      <c r="I51" t="s">
        <v>15</v>
      </c>
      <c r="J51">
        <v>90279</v>
      </c>
      <c r="K51">
        <v>173499</v>
      </c>
      <c r="M51">
        <v>1222.75</v>
      </c>
      <c r="N51">
        <v>26430.799999999999</v>
      </c>
      <c r="O51">
        <v>4394.99</v>
      </c>
      <c r="P51">
        <v>750123.18</v>
      </c>
    </row>
    <row r="52" spans="1:16" x14ac:dyDescent="0.25">
      <c r="M52">
        <f>AVERAGE(M48:M51)</f>
        <v>1262.5025000000001</v>
      </c>
      <c r="N52">
        <f>AVERAGE(N48:N51)</f>
        <v>27337.545000000002</v>
      </c>
      <c r="O52">
        <f t="shared" ref="O52:P52" si="12">AVERAGE(O48:O51)</f>
        <v>4368.6900000000005</v>
      </c>
      <c r="P52">
        <f t="shared" si="12"/>
        <v>725130.11</v>
      </c>
    </row>
    <row r="53" spans="1:16" x14ac:dyDescent="0.25">
      <c r="A53">
        <v>2000</v>
      </c>
      <c r="B53">
        <v>3</v>
      </c>
      <c r="C53">
        <v>18655</v>
      </c>
      <c r="D53">
        <v>398368</v>
      </c>
      <c r="E53">
        <v>417023</v>
      </c>
      <c r="F53" t="s">
        <v>16</v>
      </c>
      <c r="G53">
        <v>14704</v>
      </c>
      <c r="H53">
        <v>490016</v>
      </c>
      <c r="I53" t="s">
        <v>17</v>
      </c>
      <c r="J53">
        <v>89780</v>
      </c>
      <c r="K53">
        <v>178855</v>
      </c>
      <c r="M53">
        <v>1435.82</v>
      </c>
      <c r="N53">
        <v>21293.05</v>
      </c>
      <c r="O53">
        <v>4491.4799999999996</v>
      </c>
      <c r="P53">
        <v>1292238.1599999999</v>
      </c>
    </row>
    <row r="54" spans="1:16" x14ac:dyDescent="0.25">
      <c r="A54">
        <v>2000</v>
      </c>
      <c r="B54">
        <v>3</v>
      </c>
      <c r="C54">
        <v>18655</v>
      </c>
      <c r="D54">
        <v>398368</v>
      </c>
      <c r="E54">
        <v>417023</v>
      </c>
      <c r="F54" t="s">
        <v>16</v>
      </c>
      <c r="G54">
        <v>14704</v>
      </c>
      <c r="H54">
        <v>490016</v>
      </c>
      <c r="I54" t="s">
        <v>17</v>
      </c>
      <c r="J54">
        <v>89780</v>
      </c>
      <c r="K54">
        <v>178855</v>
      </c>
      <c r="M54">
        <v>1392.39</v>
      </c>
      <c r="N54">
        <v>21996.12</v>
      </c>
      <c r="O54">
        <v>3964.31</v>
      </c>
      <c r="P54">
        <v>1307010.8400000001</v>
      </c>
    </row>
    <row r="55" spans="1:16" x14ac:dyDescent="0.25">
      <c r="A55">
        <v>2000</v>
      </c>
      <c r="B55">
        <v>3</v>
      </c>
      <c r="C55">
        <v>18655</v>
      </c>
      <c r="D55">
        <v>398368</v>
      </c>
      <c r="E55">
        <v>417023</v>
      </c>
      <c r="F55" t="s">
        <v>16</v>
      </c>
      <c r="G55">
        <v>14704</v>
      </c>
      <c r="H55">
        <v>490016</v>
      </c>
      <c r="I55" t="s">
        <v>17</v>
      </c>
      <c r="J55">
        <v>89780</v>
      </c>
      <c r="K55">
        <v>178855</v>
      </c>
      <c r="M55">
        <v>2366.4299999999998</v>
      </c>
      <c r="N55">
        <v>24049.55</v>
      </c>
      <c r="O55">
        <v>4554.26</v>
      </c>
      <c r="P55">
        <v>1310417.3999999999</v>
      </c>
    </row>
    <row r="56" spans="1:16" x14ac:dyDescent="0.25">
      <c r="A56">
        <v>2000</v>
      </c>
      <c r="B56">
        <v>3</v>
      </c>
      <c r="C56">
        <v>18655</v>
      </c>
      <c r="D56">
        <v>398368</v>
      </c>
      <c r="E56">
        <v>417023</v>
      </c>
      <c r="F56" t="s">
        <v>16</v>
      </c>
      <c r="G56">
        <v>14704</v>
      </c>
      <c r="H56">
        <v>490016</v>
      </c>
      <c r="I56" t="s">
        <v>17</v>
      </c>
      <c r="J56">
        <v>89780</v>
      </c>
      <c r="K56">
        <v>178855</v>
      </c>
      <c r="M56">
        <v>1134.72</v>
      </c>
      <c r="N56">
        <v>21648.18</v>
      </c>
      <c r="O56">
        <v>4473.12</v>
      </c>
      <c r="P56">
        <v>1326560.07</v>
      </c>
    </row>
    <row r="57" spans="1:16" x14ac:dyDescent="0.25">
      <c r="M57">
        <f>AVERAGE(M53:M56)</f>
        <v>1582.34</v>
      </c>
      <c r="N57">
        <f>AVERAGE(N53:N56)</f>
        <v>22246.724999999999</v>
      </c>
      <c r="O57">
        <f t="shared" ref="O57:P57" si="13">AVERAGE(O53:O56)</f>
        <v>4370.7924999999996</v>
      </c>
      <c r="P57">
        <f t="shared" si="13"/>
        <v>1309056.6174999999</v>
      </c>
    </row>
    <row r="58" spans="1:16" x14ac:dyDescent="0.25">
      <c r="A58">
        <v>2000</v>
      </c>
      <c r="B58">
        <v>3</v>
      </c>
      <c r="C58">
        <v>12114</v>
      </c>
      <c r="D58">
        <v>568871</v>
      </c>
      <c r="E58">
        <v>580985</v>
      </c>
      <c r="F58" t="s">
        <v>18</v>
      </c>
      <c r="G58">
        <v>12730</v>
      </c>
      <c r="H58">
        <v>548890</v>
      </c>
      <c r="I58" t="s">
        <v>19</v>
      </c>
      <c r="J58">
        <v>83944</v>
      </c>
      <c r="K58">
        <v>174507</v>
      </c>
      <c r="M58">
        <v>937.8</v>
      </c>
      <c r="N58">
        <v>30382</v>
      </c>
      <c r="O58">
        <v>4371.5600000000004</v>
      </c>
      <c r="P58">
        <v>490352.08</v>
      </c>
    </row>
    <row r="59" spans="1:16" x14ac:dyDescent="0.25">
      <c r="A59">
        <v>2000</v>
      </c>
      <c r="B59">
        <v>3</v>
      </c>
      <c r="C59">
        <v>12114</v>
      </c>
      <c r="D59">
        <v>568871</v>
      </c>
      <c r="E59">
        <v>580985</v>
      </c>
      <c r="F59" t="s">
        <v>18</v>
      </c>
      <c r="G59">
        <v>12730</v>
      </c>
      <c r="H59">
        <v>548890</v>
      </c>
      <c r="I59" t="s">
        <v>19</v>
      </c>
      <c r="J59">
        <v>83944</v>
      </c>
      <c r="K59">
        <v>174507</v>
      </c>
      <c r="M59">
        <v>1953.32</v>
      </c>
      <c r="N59">
        <v>31707.14</v>
      </c>
      <c r="O59">
        <v>4694.8900000000003</v>
      </c>
      <c r="P59">
        <v>471156.44</v>
      </c>
    </row>
    <row r="60" spans="1:16" x14ac:dyDescent="0.25">
      <c r="A60">
        <v>2000</v>
      </c>
      <c r="B60">
        <v>3</v>
      </c>
      <c r="C60">
        <v>12114</v>
      </c>
      <c r="D60">
        <v>568871</v>
      </c>
      <c r="E60">
        <v>580985</v>
      </c>
      <c r="F60" t="s">
        <v>18</v>
      </c>
      <c r="G60">
        <v>12730</v>
      </c>
      <c r="H60">
        <v>548890</v>
      </c>
      <c r="I60" t="s">
        <v>19</v>
      </c>
      <c r="J60">
        <v>83944</v>
      </c>
      <c r="K60">
        <v>174507</v>
      </c>
      <c r="M60">
        <v>1350.39</v>
      </c>
      <c r="N60">
        <v>30577.26</v>
      </c>
      <c r="O60">
        <v>4491.59</v>
      </c>
      <c r="P60">
        <v>468638.86</v>
      </c>
    </row>
    <row r="61" spans="1:16" x14ac:dyDescent="0.25">
      <c r="A61">
        <v>2000</v>
      </c>
      <c r="B61">
        <v>3</v>
      </c>
      <c r="C61">
        <v>12114</v>
      </c>
      <c r="D61">
        <v>568871</v>
      </c>
      <c r="E61">
        <v>580985</v>
      </c>
      <c r="F61" t="s">
        <v>18</v>
      </c>
      <c r="G61">
        <v>12730</v>
      </c>
      <c r="H61">
        <v>548890</v>
      </c>
      <c r="I61" t="s">
        <v>19</v>
      </c>
      <c r="J61">
        <v>83944</v>
      </c>
      <c r="K61">
        <v>174507</v>
      </c>
      <c r="M61">
        <v>1288.45</v>
      </c>
      <c r="N61">
        <v>31205.81</v>
      </c>
      <c r="O61">
        <v>4677.5</v>
      </c>
      <c r="P61">
        <v>485307.91</v>
      </c>
    </row>
    <row r="62" spans="1:16" x14ac:dyDescent="0.25">
      <c r="M62">
        <f>AVERAGE(M58:M61)</f>
        <v>1382.49</v>
      </c>
      <c r="N62">
        <f>AVERAGE(N58:N61)</f>
        <v>30968.052499999998</v>
      </c>
      <c r="O62">
        <f t="shared" ref="O62:P62" si="14">AVERAGE(O58:O61)</f>
        <v>4558.8850000000002</v>
      </c>
      <c r="P62">
        <f t="shared" si="14"/>
        <v>478863.82249999995</v>
      </c>
    </row>
    <row r="63" spans="1:16" x14ac:dyDescent="0.25">
      <c r="A63">
        <v>2000</v>
      </c>
      <c r="B63">
        <v>3</v>
      </c>
      <c r="C63">
        <v>14228</v>
      </c>
      <c r="D63">
        <v>491903</v>
      </c>
      <c r="E63">
        <v>506131</v>
      </c>
      <c r="F63" t="s">
        <v>20</v>
      </c>
      <c r="G63">
        <v>11145</v>
      </c>
      <c r="H63">
        <v>611349</v>
      </c>
      <c r="I63" t="s">
        <v>21</v>
      </c>
      <c r="J63">
        <v>90846</v>
      </c>
      <c r="K63">
        <v>176091</v>
      </c>
      <c r="M63">
        <v>1184.71</v>
      </c>
      <c r="N63">
        <v>29568.93</v>
      </c>
      <c r="O63">
        <v>4905.04</v>
      </c>
      <c r="P63">
        <v>544471.9</v>
      </c>
    </row>
    <row r="64" spans="1:16" x14ac:dyDescent="0.25">
      <c r="A64">
        <v>2000</v>
      </c>
      <c r="B64">
        <v>3</v>
      </c>
      <c r="C64">
        <v>14228</v>
      </c>
      <c r="D64">
        <v>491903</v>
      </c>
      <c r="E64">
        <v>506131</v>
      </c>
      <c r="F64" t="s">
        <v>20</v>
      </c>
      <c r="G64">
        <v>11145</v>
      </c>
      <c r="H64">
        <v>611349</v>
      </c>
      <c r="I64" t="s">
        <v>21</v>
      </c>
      <c r="J64">
        <v>90846</v>
      </c>
      <c r="K64">
        <v>176091</v>
      </c>
      <c r="M64">
        <v>965.83</v>
      </c>
      <c r="N64">
        <v>28177.87</v>
      </c>
      <c r="O64">
        <v>4038.66</v>
      </c>
      <c r="P64">
        <v>533094.27</v>
      </c>
    </row>
    <row r="65" spans="1:16" x14ac:dyDescent="0.25">
      <c r="A65">
        <v>2000</v>
      </c>
      <c r="B65">
        <v>3</v>
      </c>
      <c r="C65">
        <v>14228</v>
      </c>
      <c r="D65">
        <v>491903</v>
      </c>
      <c r="E65">
        <v>506131</v>
      </c>
      <c r="F65" t="s">
        <v>20</v>
      </c>
      <c r="G65">
        <v>11145</v>
      </c>
      <c r="H65">
        <v>611349</v>
      </c>
      <c r="I65" t="s">
        <v>21</v>
      </c>
      <c r="J65">
        <v>90846</v>
      </c>
      <c r="K65">
        <v>176091</v>
      </c>
      <c r="M65">
        <v>1126.3900000000001</v>
      </c>
      <c r="N65">
        <v>28634.13</v>
      </c>
      <c r="O65">
        <v>4403.28</v>
      </c>
      <c r="P65">
        <v>532811.29</v>
      </c>
    </row>
    <row r="66" spans="1:16" x14ac:dyDescent="0.25">
      <c r="A66">
        <v>2000</v>
      </c>
      <c r="B66">
        <v>3</v>
      </c>
      <c r="C66">
        <v>14228</v>
      </c>
      <c r="D66">
        <v>491903</v>
      </c>
      <c r="E66">
        <v>506131</v>
      </c>
      <c r="F66" t="s">
        <v>20</v>
      </c>
      <c r="G66">
        <v>11145</v>
      </c>
      <c r="H66">
        <v>611349</v>
      </c>
      <c r="I66" t="s">
        <v>21</v>
      </c>
      <c r="J66">
        <v>90846</v>
      </c>
      <c r="K66">
        <v>176091</v>
      </c>
      <c r="M66">
        <v>1193.73</v>
      </c>
      <c r="N66">
        <v>29533.67</v>
      </c>
      <c r="O66">
        <v>4747.63</v>
      </c>
      <c r="P66">
        <v>534447.92000000004</v>
      </c>
    </row>
    <row r="67" spans="1:16" x14ac:dyDescent="0.25">
      <c r="M67">
        <f>AVERAGE(M63:M66)</f>
        <v>1117.665</v>
      </c>
      <c r="N67">
        <f>AVERAGE(N63:N66)</f>
        <v>28978.65</v>
      </c>
      <c r="O67">
        <f t="shared" ref="O67:P67" si="15">AVERAGE(O63:O66)</f>
        <v>4523.6525000000001</v>
      </c>
      <c r="P67">
        <f t="shared" si="15"/>
        <v>536206.34499999997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74"/>
  <sheetViews>
    <sheetView topLeftCell="A46" workbookViewId="0">
      <selection activeCell="C74" sqref="C74:P74"/>
    </sheetView>
  </sheetViews>
  <sheetFormatPr defaultRowHeight="15" x14ac:dyDescent="0.25"/>
  <sheetData>
    <row r="5" spans="1:23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G5" t="s">
        <v>70</v>
      </c>
      <c r="H5" t="s">
        <v>6</v>
      </c>
      <c r="I5" t="s">
        <v>7</v>
      </c>
      <c r="K5" t="s">
        <v>71</v>
      </c>
      <c r="L5" t="s">
        <v>9</v>
      </c>
      <c r="M5" t="s">
        <v>10</v>
      </c>
      <c r="O5" t="s">
        <v>72</v>
      </c>
      <c r="P5" t="s">
        <v>47</v>
      </c>
      <c r="R5" t="s">
        <v>48</v>
      </c>
      <c r="S5" t="s">
        <v>11</v>
      </c>
      <c r="T5" t="s">
        <v>12</v>
      </c>
      <c r="U5" t="s">
        <v>13</v>
      </c>
      <c r="W5" t="s">
        <v>69</v>
      </c>
    </row>
    <row r="6" spans="1:23" x14ac:dyDescent="0.25">
      <c r="A6">
        <v>1000</v>
      </c>
      <c r="B6">
        <v>3</v>
      </c>
      <c r="C6">
        <v>6910</v>
      </c>
      <c r="D6">
        <v>124685</v>
      </c>
      <c r="E6">
        <v>131595</v>
      </c>
      <c r="G6">
        <v>182550</v>
      </c>
      <c r="H6">
        <v>4718</v>
      </c>
      <c r="I6">
        <v>187268</v>
      </c>
      <c r="K6">
        <v>28456</v>
      </c>
      <c r="L6">
        <v>32171</v>
      </c>
      <c r="M6">
        <v>60627</v>
      </c>
      <c r="O6">
        <v>0.122</v>
      </c>
      <c r="P6">
        <v>0.22800000000000001</v>
      </c>
      <c r="R6" t="s">
        <v>49</v>
      </c>
      <c r="S6">
        <v>4939.46</v>
      </c>
      <c r="T6">
        <v>1185.54</v>
      </c>
      <c r="U6">
        <v>170727.96</v>
      </c>
      <c r="W6">
        <v>45864</v>
      </c>
    </row>
    <row r="7" spans="1:23" x14ac:dyDescent="0.25">
      <c r="A7">
        <v>1000</v>
      </c>
      <c r="B7">
        <v>3</v>
      </c>
      <c r="C7">
        <v>6235</v>
      </c>
      <c r="D7">
        <v>135636</v>
      </c>
      <c r="E7">
        <v>141871</v>
      </c>
      <c r="G7">
        <v>142565</v>
      </c>
      <c r="H7">
        <v>5846</v>
      </c>
      <c r="I7">
        <v>148411</v>
      </c>
      <c r="K7">
        <v>32122</v>
      </c>
      <c r="L7">
        <v>28694</v>
      </c>
      <c r="M7">
        <v>60816</v>
      </c>
      <c r="O7">
        <v>0.189</v>
      </c>
      <c r="P7">
        <v>0.17599999999999999</v>
      </c>
      <c r="R7" t="s">
        <v>50</v>
      </c>
      <c r="S7">
        <v>4091.68</v>
      </c>
      <c r="T7">
        <v>945.03</v>
      </c>
      <c r="U7">
        <v>40385.53</v>
      </c>
      <c r="W7">
        <v>39320</v>
      </c>
    </row>
    <row r="8" spans="1:23" x14ac:dyDescent="0.25">
      <c r="A8">
        <v>1000</v>
      </c>
      <c r="B8">
        <v>3</v>
      </c>
      <c r="C8">
        <v>5669</v>
      </c>
      <c r="D8">
        <v>150670</v>
      </c>
      <c r="E8">
        <v>156339</v>
      </c>
      <c r="G8">
        <v>101622</v>
      </c>
      <c r="H8">
        <v>8743</v>
      </c>
      <c r="I8">
        <v>110365</v>
      </c>
      <c r="K8">
        <v>28878</v>
      </c>
      <c r="L8">
        <v>31469</v>
      </c>
      <c r="M8">
        <v>60347</v>
      </c>
      <c r="O8">
        <v>0.24099999999999999</v>
      </c>
      <c r="P8">
        <v>0.16</v>
      </c>
      <c r="R8" t="s">
        <v>51</v>
      </c>
      <c r="S8">
        <v>3666.44</v>
      </c>
      <c r="T8">
        <v>697.99</v>
      </c>
      <c r="U8">
        <v>21761.56</v>
      </c>
      <c r="W8">
        <v>31272</v>
      </c>
    </row>
    <row r="9" spans="1:23" x14ac:dyDescent="0.25">
      <c r="A9">
        <v>1000</v>
      </c>
      <c r="B9">
        <v>3</v>
      </c>
      <c r="C9">
        <v>4528</v>
      </c>
      <c r="D9">
        <v>177204</v>
      </c>
      <c r="E9">
        <v>181732</v>
      </c>
      <c r="G9">
        <v>127125</v>
      </c>
      <c r="H9">
        <v>6074</v>
      </c>
      <c r="I9">
        <v>133199</v>
      </c>
      <c r="K9">
        <v>28371</v>
      </c>
      <c r="L9">
        <v>32363</v>
      </c>
      <c r="M9">
        <v>60734</v>
      </c>
      <c r="O9">
        <v>0.19400000000000001</v>
      </c>
      <c r="P9">
        <v>0.153</v>
      </c>
      <c r="R9" t="s">
        <v>52</v>
      </c>
      <c r="S9">
        <v>5075.45</v>
      </c>
      <c r="T9">
        <v>846.77</v>
      </c>
      <c r="U9">
        <v>102127.86</v>
      </c>
      <c r="W9">
        <v>45734</v>
      </c>
    </row>
    <row r="10" spans="1:23" x14ac:dyDescent="0.25">
      <c r="A10">
        <v>1000</v>
      </c>
      <c r="B10">
        <v>3</v>
      </c>
      <c r="C10">
        <v>7662</v>
      </c>
      <c r="D10">
        <v>109508</v>
      </c>
      <c r="E10">
        <v>117170</v>
      </c>
      <c r="G10">
        <v>139134</v>
      </c>
      <c r="H10">
        <v>6228</v>
      </c>
      <c r="I10">
        <v>145362</v>
      </c>
      <c r="K10">
        <v>27447</v>
      </c>
      <c r="L10">
        <v>34430</v>
      </c>
      <c r="M10">
        <v>61877</v>
      </c>
      <c r="O10">
        <v>0.15</v>
      </c>
      <c r="P10">
        <v>0.27300000000000002</v>
      </c>
      <c r="R10" t="s">
        <v>53</v>
      </c>
      <c r="S10">
        <v>3471.22</v>
      </c>
      <c r="T10">
        <v>1047.01</v>
      </c>
      <c r="U10">
        <v>117373.01</v>
      </c>
      <c r="W10">
        <v>31340</v>
      </c>
    </row>
    <row r="11" spans="1:23" x14ac:dyDescent="0.25">
      <c r="A11">
        <v>1000</v>
      </c>
      <c r="B11">
        <v>3</v>
      </c>
      <c r="C11">
        <v>5242</v>
      </c>
      <c r="D11">
        <v>165138</v>
      </c>
      <c r="E11">
        <v>170380</v>
      </c>
      <c r="G11">
        <v>125214</v>
      </c>
      <c r="H11">
        <v>7052</v>
      </c>
      <c r="I11">
        <v>132266</v>
      </c>
      <c r="K11">
        <v>29134</v>
      </c>
      <c r="L11">
        <v>30959</v>
      </c>
      <c r="M11">
        <v>60093</v>
      </c>
      <c r="O11">
        <v>0.19900000000000001</v>
      </c>
      <c r="P11">
        <v>0.151</v>
      </c>
      <c r="R11" t="s">
        <v>54</v>
      </c>
      <c r="S11">
        <v>4291.9399999999996</v>
      </c>
      <c r="T11">
        <v>886.96</v>
      </c>
      <c r="U11">
        <v>59048.92</v>
      </c>
      <c r="W11">
        <v>41670</v>
      </c>
    </row>
    <row r="12" spans="1:23" x14ac:dyDescent="0.25">
      <c r="A12">
        <v>1000</v>
      </c>
      <c r="B12">
        <v>3</v>
      </c>
      <c r="C12">
        <v>5366</v>
      </c>
      <c r="D12">
        <v>153556</v>
      </c>
      <c r="E12">
        <v>158922</v>
      </c>
      <c r="G12">
        <v>103271</v>
      </c>
      <c r="H12">
        <v>8147</v>
      </c>
      <c r="I12">
        <v>111418</v>
      </c>
      <c r="K12">
        <v>29863</v>
      </c>
      <c r="L12">
        <v>31363</v>
      </c>
      <c r="M12">
        <v>61226</v>
      </c>
      <c r="O12">
        <v>0.25</v>
      </c>
      <c r="P12">
        <v>0.159</v>
      </c>
      <c r="R12" t="s">
        <v>55</v>
      </c>
      <c r="S12">
        <v>3631.33</v>
      </c>
      <c r="T12">
        <v>691.11</v>
      </c>
      <c r="U12">
        <v>166883.38</v>
      </c>
      <c r="W12">
        <v>32506</v>
      </c>
    </row>
    <row r="13" spans="1:23" x14ac:dyDescent="0.25">
      <c r="A13">
        <v>1000</v>
      </c>
      <c r="B13">
        <v>3</v>
      </c>
      <c r="C13">
        <v>5933</v>
      </c>
      <c r="D13">
        <v>141954</v>
      </c>
      <c r="E13">
        <v>147887</v>
      </c>
      <c r="G13">
        <v>142620</v>
      </c>
      <c r="H13">
        <v>5932</v>
      </c>
      <c r="I13">
        <v>148552</v>
      </c>
      <c r="K13">
        <v>28072</v>
      </c>
      <c r="L13">
        <v>32071</v>
      </c>
      <c r="M13">
        <v>60143</v>
      </c>
      <c r="O13">
        <v>0.161</v>
      </c>
      <c r="P13">
        <v>0.192</v>
      </c>
      <c r="R13" t="s">
        <v>56</v>
      </c>
      <c r="S13">
        <v>4595.17</v>
      </c>
      <c r="T13">
        <v>1168.3499999999999</v>
      </c>
      <c r="U13">
        <v>112694.99</v>
      </c>
      <c r="W13">
        <v>40968</v>
      </c>
    </row>
    <row r="14" spans="1:23" x14ac:dyDescent="0.25">
      <c r="A14">
        <v>1000</v>
      </c>
      <c r="B14">
        <v>3</v>
      </c>
      <c r="C14">
        <v>4849</v>
      </c>
      <c r="D14">
        <v>166980</v>
      </c>
      <c r="E14">
        <v>171829</v>
      </c>
      <c r="G14">
        <v>100167</v>
      </c>
      <c r="H14">
        <v>8764</v>
      </c>
      <c r="I14">
        <v>108931</v>
      </c>
      <c r="K14">
        <v>31411</v>
      </c>
      <c r="L14">
        <v>29557</v>
      </c>
      <c r="M14">
        <v>60968</v>
      </c>
      <c r="O14">
        <v>0.27800000000000002</v>
      </c>
      <c r="P14">
        <v>0.13100000000000001</v>
      </c>
      <c r="R14" t="s">
        <v>57</v>
      </c>
      <c r="S14">
        <v>3767.05</v>
      </c>
      <c r="T14">
        <v>733.09</v>
      </c>
      <c r="U14">
        <v>277999.26</v>
      </c>
      <c r="W14">
        <v>34046</v>
      </c>
    </row>
    <row r="15" spans="1:23" x14ac:dyDescent="0.25">
      <c r="A15">
        <v>1000</v>
      </c>
      <c r="B15">
        <v>3</v>
      </c>
      <c r="C15">
        <v>6959</v>
      </c>
      <c r="D15">
        <v>122359</v>
      </c>
      <c r="E15">
        <v>129318</v>
      </c>
      <c r="G15">
        <v>116533</v>
      </c>
      <c r="H15">
        <v>6831</v>
      </c>
      <c r="I15">
        <v>123364</v>
      </c>
      <c r="K15">
        <v>30038</v>
      </c>
      <c r="L15">
        <v>29801</v>
      </c>
      <c r="M15">
        <v>59839</v>
      </c>
      <c r="O15">
        <v>0.21</v>
      </c>
      <c r="P15">
        <v>0.19800000000000001</v>
      </c>
      <c r="R15" t="s">
        <v>58</v>
      </c>
      <c r="S15">
        <v>3323.13</v>
      </c>
      <c r="T15">
        <v>1004.05</v>
      </c>
      <c r="U15">
        <v>29710.880000000001</v>
      </c>
      <c r="W15">
        <v>29182</v>
      </c>
    </row>
    <row r="16" spans="1:23" x14ac:dyDescent="0.25">
      <c r="A16">
        <v>1000</v>
      </c>
      <c r="B16">
        <v>3</v>
      </c>
      <c r="C16">
        <v>10200</v>
      </c>
      <c r="D16">
        <v>87251</v>
      </c>
      <c r="E16">
        <v>97451</v>
      </c>
      <c r="G16">
        <v>154475</v>
      </c>
      <c r="H16">
        <v>5542</v>
      </c>
      <c r="I16">
        <v>160017</v>
      </c>
      <c r="K16">
        <v>31098</v>
      </c>
      <c r="L16">
        <v>29307</v>
      </c>
      <c r="M16">
        <v>60405</v>
      </c>
      <c r="O16">
        <v>0.14399999999999999</v>
      </c>
      <c r="P16">
        <v>0.28999999999999998</v>
      </c>
      <c r="R16" t="s">
        <v>59</v>
      </c>
      <c r="S16">
        <v>3300.66</v>
      </c>
      <c r="T16">
        <v>925.76</v>
      </c>
      <c r="U16">
        <v>47883.26</v>
      </c>
      <c r="W16">
        <v>27428</v>
      </c>
    </row>
    <row r="17" spans="1:23" x14ac:dyDescent="0.25">
      <c r="A17">
        <v>1000</v>
      </c>
      <c r="B17">
        <v>3</v>
      </c>
      <c r="C17">
        <v>3966</v>
      </c>
      <c r="D17">
        <v>186558</v>
      </c>
      <c r="E17">
        <v>190524</v>
      </c>
      <c r="G17">
        <v>121597</v>
      </c>
      <c r="H17">
        <v>7059</v>
      </c>
      <c r="I17">
        <v>128656</v>
      </c>
      <c r="K17">
        <v>30169</v>
      </c>
      <c r="L17">
        <v>30695</v>
      </c>
      <c r="M17">
        <v>60864</v>
      </c>
      <c r="O17">
        <v>0.222</v>
      </c>
      <c r="P17">
        <v>0.13100000000000001</v>
      </c>
      <c r="R17" t="s">
        <v>60</v>
      </c>
      <c r="S17">
        <v>4731.76</v>
      </c>
      <c r="T17">
        <v>793.79</v>
      </c>
      <c r="U17">
        <v>102543.49</v>
      </c>
      <c r="W17">
        <v>46274</v>
      </c>
    </row>
    <row r="18" spans="1:23" x14ac:dyDescent="0.25">
      <c r="A18">
        <v>1000</v>
      </c>
      <c r="B18">
        <v>3</v>
      </c>
      <c r="C18">
        <v>7425</v>
      </c>
      <c r="D18">
        <v>116565</v>
      </c>
      <c r="E18">
        <v>123990</v>
      </c>
      <c r="G18">
        <v>157151</v>
      </c>
      <c r="H18">
        <v>5245</v>
      </c>
      <c r="I18">
        <v>162396</v>
      </c>
      <c r="K18">
        <v>27005</v>
      </c>
      <c r="L18">
        <v>31736</v>
      </c>
      <c r="M18">
        <v>58741</v>
      </c>
      <c r="O18">
        <v>0.13</v>
      </c>
      <c r="P18">
        <v>0.23699999999999999</v>
      </c>
      <c r="R18" t="s">
        <v>61</v>
      </c>
      <c r="S18">
        <v>3932.43</v>
      </c>
      <c r="T18">
        <v>702.68</v>
      </c>
      <c r="U18">
        <v>32129.63</v>
      </c>
      <c r="W18">
        <v>37220</v>
      </c>
    </row>
    <row r="19" spans="1:23" x14ac:dyDescent="0.25">
      <c r="A19">
        <v>1000</v>
      </c>
      <c r="B19">
        <v>3</v>
      </c>
      <c r="C19">
        <v>5119</v>
      </c>
      <c r="D19">
        <v>155989</v>
      </c>
      <c r="E19">
        <v>161108</v>
      </c>
      <c r="G19">
        <v>98256</v>
      </c>
      <c r="H19">
        <v>9245</v>
      </c>
      <c r="I19">
        <v>107501</v>
      </c>
      <c r="K19">
        <v>30696</v>
      </c>
      <c r="L19">
        <v>30435</v>
      </c>
      <c r="M19">
        <v>61131</v>
      </c>
      <c r="O19">
        <v>0.27400000000000002</v>
      </c>
      <c r="P19">
        <v>0.14399999999999999</v>
      </c>
      <c r="R19" t="s">
        <v>62</v>
      </c>
      <c r="S19">
        <v>3926.77</v>
      </c>
      <c r="T19">
        <v>986.68</v>
      </c>
      <c r="U19">
        <v>23525.27</v>
      </c>
      <c r="W19">
        <v>31348</v>
      </c>
    </row>
    <row r="20" spans="1:23" x14ac:dyDescent="0.25">
      <c r="A20">
        <v>1000</v>
      </c>
      <c r="B20">
        <v>3</v>
      </c>
      <c r="C20">
        <v>7642</v>
      </c>
      <c r="D20">
        <v>112500</v>
      </c>
      <c r="E20">
        <v>120142</v>
      </c>
      <c r="G20">
        <v>151338</v>
      </c>
      <c r="H20">
        <v>5487</v>
      </c>
      <c r="I20">
        <v>156825</v>
      </c>
      <c r="K20">
        <v>29718</v>
      </c>
      <c r="L20">
        <v>32866</v>
      </c>
      <c r="M20">
        <v>62584</v>
      </c>
      <c r="O20">
        <v>0.153</v>
      </c>
      <c r="P20">
        <v>0.255</v>
      </c>
      <c r="R20" t="s">
        <v>63</v>
      </c>
      <c r="S20">
        <v>3947.26</v>
      </c>
      <c r="T20">
        <v>819.98</v>
      </c>
      <c r="U20">
        <v>79350.61</v>
      </c>
      <c r="W20">
        <v>34514</v>
      </c>
    </row>
    <row r="21" spans="1:23" x14ac:dyDescent="0.25">
      <c r="A21">
        <v>1000</v>
      </c>
      <c r="B21">
        <v>3</v>
      </c>
      <c r="C21">
        <v>6620</v>
      </c>
      <c r="D21">
        <v>131711</v>
      </c>
      <c r="E21">
        <v>138331</v>
      </c>
      <c r="G21">
        <v>176207</v>
      </c>
      <c r="H21">
        <v>4961</v>
      </c>
      <c r="I21">
        <v>181168</v>
      </c>
      <c r="K21">
        <v>26184</v>
      </c>
      <c r="L21">
        <v>35591</v>
      </c>
      <c r="M21">
        <v>61775</v>
      </c>
      <c r="O21">
        <v>0.115</v>
      </c>
      <c r="P21">
        <v>0.24099999999999999</v>
      </c>
      <c r="R21" t="s">
        <v>64</v>
      </c>
      <c r="S21">
        <v>5106.3999999999996</v>
      </c>
      <c r="T21">
        <v>819.71</v>
      </c>
      <c r="U21">
        <v>149002.35999999999</v>
      </c>
      <c r="W21">
        <v>46948</v>
      </c>
    </row>
    <row r="22" spans="1:23" x14ac:dyDescent="0.25">
      <c r="A22">
        <v>1000</v>
      </c>
      <c r="B22">
        <v>3</v>
      </c>
      <c r="C22">
        <v>5717</v>
      </c>
      <c r="D22">
        <v>149854</v>
      </c>
      <c r="E22">
        <v>155571</v>
      </c>
      <c r="G22">
        <v>136241</v>
      </c>
      <c r="H22">
        <v>6502</v>
      </c>
      <c r="I22">
        <v>142743</v>
      </c>
      <c r="K22">
        <v>30867</v>
      </c>
      <c r="L22">
        <v>29879</v>
      </c>
      <c r="M22">
        <v>60746</v>
      </c>
      <c r="O22">
        <v>0.192</v>
      </c>
      <c r="P22">
        <v>0.16300000000000001</v>
      </c>
      <c r="R22" t="s">
        <v>65</v>
      </c>
      <c r="S22">
        <v>4227.6099999999997</v>
      </c>
      <c r="T22">
        <v>1272.06</v>
      </c>
      <c r="U22">
        <v>96884.28</v>
      </c>
      <c r="W22">
        <v>41132</v>
      </c>
    </row>
    <row r="23" spans="1:23" x14ac:dyDescent="0.25">
      <c r="A23">
        <v>1000</v>
      </c>
      <c r="B23">
        <v>3</v>
      </c>
      <c r="C23">
        <v>4915</v>
      </c>
      <c r="D23">
        <v>169537</v>
      </c>
      <c r="E23">
        <v>174452</v>
      </c>
      <c r="G23">
        <v>140111</v>
      </c>
      <c r="H23">
        <v>5721</v>
      </c>
      <c r="I23">
        <v>145832</v>
      </c>
      <c r="K23">
        <v>29497</v>
      </c>
      <c r="L23">
        <v>31604</v>
      </c>
      <c r="M23">
        <v>61101</v>
      </c>
      <c r="O23">
        <v>0.18099999999999999</v>
      </c>
      <c r="P23">
        <v>0.158</v>
      </c>
      <c r="R23" t="s">
        <v>66</v>
      </c>
      <c r="S23">
        <v>4928.0200000000004</v>
      </c>
      <c r="T23">
        <v>1361.03</v>
      </c>
      <c r="U23">
        <v>86922.53</v>
      </c>
      <c r="W23">
        <v>48248</v>
      </c>
    </row>
    <row r="24" spans="1:23" x14ac:dyDescent="0.25">
      <c r="A24">
        <v>1000</v>
      </c>
      <c r="B24">
        <v>3</v>
      </c>
      <c r="C24">
        <v>5019</v>
      </c>
      <c r="D24">
        <v>165955</v>
      </c>
      <c r="E24">
        <v>170974</v>
      </c>
      <c r="G24">
        <v>114585</v>
      </c>
      <c r="H24">
        <v>7744</v>
      </c>
      <c r="I24">
        <v>122329</v>
      </c>
      <c r="K24">
        <v>29294</v>
      </c>
      <c r="L24">
        <v>30727</v>
      </c>
      <c r="M24">
        <v>60021</v>
      </c>
      <c r="O24">
        <v>0.221</v>
      </c>
      <c r="P24">
        <v>0.14499999999999999</v>
      </c>
      <c r="R24" t="s">
        <v>67</v>
      </c>
      <c r="S24">
        <v>4168.1000000000004</v>
      </c>
      <c r="T24">
        <v>1216.1600000000001</v>
      </c>
      <c r="U24">
        <v>109554.89</v>
      </c>
      <c r="W24">
        <v>38886</v>
      </c>
    </row>
    <row r="25" spans="1:23" x14ac:dyDescent="0.25">
      <c r="A25">
        <v>1000</v>
      </c>
      <c r="B25">
        <v>3</v>
      </c>
      <c r="C25">
        <v>4877</v>
      </c>
      <c r="D25">
        <v>173895</v>
      </c>
      <c r="E25">
        <v>178772</v>
      </c>
      <c r="G25">
        <v>107760</v>
      </c>
      <c r="H25">
        <v>7945</v>
      </c>
      <c r="I25">
        <v>115705</v>
      </c>
      <c r="K25">
        <v>30270</v>
      </c>
      <c r="L25">
        <v>29683</v>
      </c>
      <c r="M25">
        <v>59953</v>
      </c>
      <c r="O25">
        <v>0.246</v>
      </c>
      <c r="P25">
        <v>0.13</v>
      </c>
      <c r="R25" t="s">
        <v>68</v>
      </c>
      <c r="S25">
        <v>4035.11</v>
      </c>
      <c r="T25">
        <v>1166.55</v>
      </c>
      <c r="U25">
        <v>63167.6</v>
      </c>
      <c r="W25">
        <v>37910</v>
      </c>
    </row>
    <row r="27" spans="1:23" x14ac:dyDescent="0.25">
      <c r="B27">
        <f>AVERAGE(B6:B25)</f>
        <v>3</v>
      </c>
      <c r="C27">
        <f t="shared" ref="C27:W27" si="0">AVERAGE(C6:C25)</f>
        <v>6042.65</v>
      </c>
      <c r="D27">
        <f t="shared" si="0"/>
        <v>144875.25</v>
      </c>
      <c r="E27">
        <f t="shared" si="0"/>
        <v>150917.9</v>
      </c>
      <c r="G27">
        <f t="shared" si="0"/>
        <v>131926.1</v>
      </c>
      <c r="H27">
        <f t="shared" si="0"/>
        <v>6689.3</v>
      </c>
      <c r="I27">
        <f t="shared" si="0"/>
        <v>138615.4</v>
      </c>
      <c r="K27">
        <f t="shared" si="0"/>
        <v>29429.5</v>
      </c>
      <c r="L27">
        <f t="shared" si="0"/>
        <v>31270.05</v>
      </c>
      <c r="M27">
        <f t="shared" si="0"/>
        <v>60699.55</v>
      </c>
      <c r="O27">
        <f t="shared" si="0"/>
        <v>0.19360000000000002</v>
      </c>
      <c r="P27">
        <f t="shared" si="0"/>
        <v>0.18575</v>
      </c>
      <c r="R27" t="e">
        <f t="shared" si="0"/>
        <v>#DIV/0!</v>
      </c>
      <c r="S27">
        <f t="shared" si="0"/>
        <v>4157.8495000000003</v>
      </c>
      <c r="T27">
        <f t="shared" si="0"/>
        <v>963.51499999999976</v>
      </c>
      <c r="U27">
        <f t="shared" si="0"/>
        <v>94483.863499999992</v>
      </c>
      <c r="W27">
        <f t="shared" si="0"/>
        <v>38090.5</v>
      </c>
    </row>
    <row r="30" spans="1:23" x14ac:dyDescent="0.25">
      <c r="A30" t="s">
        <v>0</v>
      </c>
      <c r="B30" t="s">
        <v>73</v>
      </c>
      <c r="C30" t="s">
        <v>2</v>
      </c>
      <c r="D30" t="s">
        <v>3</v>
      </c>
      <c r="E30" t="s">
        <v>4</v>
      </c>
      <c r="F30" t="s">
        <v>73</v>
      </c>
      <c r="G30" t="s">
        <v>70</v>
      </c>
      <c r="H30" t="s">
        <v>6</v>
      </c>
      <c r="I30" t="s">
        <v>7</v>
      </c>
      <c r="J30" t="s">
        <v>73</v>
      </c>
      <c r="K30" t="s">
        <v>71</v>
      </c>
      <c r="L30" t="s">
        <v>9</v>
      </c>
      <c r="M30" t="s">
        <v>10</v>
      </c>
      <c r="N30" t="s">
        <v>73</v>
      </c>
      <c r="O30" t="s">
        <v>72</v>
      </c>
      <c r="P30" t="s">
        <v>47</v>
      </c>
      <c r="Q30" t="s">
        <v>73</v>
      </c>
      <c r="R30" t="s">
        <v>22</v>
      </c>
      <c r="S30" t="s">
        <v>11</v>
      </c>
      <c r="T30" t="s">
        <v>12</v>
      </c>
      <c r="U30" t="s">
        <v>13</v>
      </c>
    </row>
    <row r="31" spans="1:23" x14ac:dyDescent="0.25">
      <c r="A31">
        <v>100</v>
      </c>
      <c r="B31" t="s">
        <v>73</v>
      </c>
      <c r="C31">
        <v>396</v>
      </c>
      <c r="D31">
        <v>1555</v>
      </c>
      <c r="E31">
        <v>1951</v>
      </c>
      <c r="F31" t="s">
        <v>73</v>
      </c>
      <c r="G31">
        <v>2039</v>
      </c>
      <c r="H31">
        <v>325</v>
      </c>
      <c r="I31">
        <v>2364</v>
      </c>
      <c r="J31" t="s">
        <v>73</v>
      </c>
      <c r="K31">
        <v>720</v>
      </c>
      <c r="L31">
        <v>836</v>
      </c>
      <c r="M31">
        <v>1556</v>
      </c>
      <c r="N31" t="s">
        <v>73</v>
      </c>
      <c r="O31">
        <v>0.19700000000000001</v>
      </c>
      <c r="P31">
        <v>0.41499999999999998</v>
      </c>
      <c r="Q31" t="s">
        <v>73</v>
      </c>
      <c r="R31">
        <v>14.16</v>
      </c>
      <c r="S31">
        <v>27.36</v>
      </c>
      <c r="T31">
        <v>28.47</v>
      </c>
      <c r="U31">
        <v>85.48</v>
      </c>
    </row>
    <row r="32" spans="1:23" x14ac:dyDescent="0.25">
      <c r="A32">
        <v>100</v>
      </c>
      <c r="B32" t="s">
        <v>73</v>
      </c>
      <c r="C32">
        <v>476</v>
      </c>
      <c r="D32">
        <v>1654</v>
      </c>
      <c r="E32">
        <v>2130</v>
      </c>
      <c r="F32" t="s">
        <v>73</v>
      </c>
      <c r="G32">
        <v>1666</v>
      </c>
      <c r="H32">
        <v>470</v>
      </c>
      <c r="I32">
        <v>2136</v>
      </c>
      <c r="J32" t="s">
        <v>73</v>
      </c>
      <c r="K32">
        <v>800</v>
      </c>
      <c r="L32">
        <v>951</v>
      </c>
      <c r="M32">
        <v>1751</v>
      </c>
      <c r="N32" t="s">
        <v>73</v>
      </c>
      <c r="O32">
        <v>0.27200000000000002</v>
      </c>
      <c r="P32">
        <v>0.40600000000000003</v>
      </c>
      <c r="Q32" t="s">
        <v>73</v>
      </c>
      <c r="R32">
        <v>2.69</v>
      </c>
      <c r="S32">
        <v>15.01</v>
      </c>
      <c r="T32">
        <v>20.350000000000001</v>
      </c>
      <c r="U32">
        <v>30.27</v>
      </c>
    </row>
    <row r="33" spans="1:21" x14ac:dyDescent="0.25">
      <c r="A33">
        <v>100</v>
      </c>
      <c r="B33" t="s">
        <v>73</v>
      </c>
      <c r="C33">
        <v>423</v>
      </c>
      <c r="D33">
        <v>1636</v>
      </c>
      <c r="E33">
        <v>2059</v>
      </c>
      <c r="F33" t="s">
        <v>73</v>
      </c>
      <c r="G33">
        <v>2722</v>
      </c>
      <c r="H33">
        <v>225</v>
      </c>
      <c r="I33">
        <v>2947</v>
      </c>
      <c r="J33" t="s">
        <v>73</v>
      </c>
      <c r="K33">
        <v>824</v>
      </c>
      <c r="L33">
        <v>911</v>
      </c>
      <c r="M33">
        <v>1735</v>
      </c>
      <c r="N33" t="s">
        <v>73</v>
      </c>
      <c r="O33">
        <v>0.17399999999999999</v>
      </c>
      <c r="P33">
        <v>0.48599999999999999</v>
      </c>
      <c r="Q33" t="s">
        <v>73</v>
      </c>
      <c r="R33">
        <v>4.33</v>
      </c>
      <c r="S33">
        <v>14.78</v>
      </c>
      <c r="T33">
        <v>6.78</v>
      </c>
      <c r="U33">
        <v>49.01</v>
      </c>
    </row>
    <row r="34" spans="1:21" x14ac:dyDescent="0.25">
      <c r="A34">
        <v>100</v>
      </c>
      <c r="B34" t="s">
        <v>73</v>
      </c>
      <c r="C34">
        <v>410</v>
      </c>
      <c r="D34">
        <v>1737</v>
      </c>
      <c r="E34">
        <v>2147</v>
      </c>
      <c r="F34" t="s">
        <v>73</v>
      </c>
      <c r="G34">
        <v>1684</v>
      </c>
      <c r="H34">
        <v>373</v>
      </c>
      <c r="I34">
        <v>2057</v>
      </c>
      <c r="J34" t="s">
        <v>73</v>
      </c>
      <c r="K34">
        <v>734</v>
      </c>
      <c r="L34">
        <v>905</v>
      </c>
      <c r="M34">
        <v>1639</v>
      </c>
      <c r="N34" t="s">
        <v>73</v>
      </c>
      <c r="O34">
        <v>0.254</v>
      </c>
      <c r="P34">
        <v>0.39</v>
      </c>
      <c r="Q34" t="s">
        <v>73</v>
      </c>
      <c r="R34">
        <v>2.4</v>
      </c>
      <c r="S34">
        <v>8.25</v>
      </c>
      <c r="T34">
        <v>7.82</v>
      </c>
      <c r="U34">
        <v>43.4</v>
      </c>
    </row>
    <row r="36" spans="1:21" x14ac:dyDescent="0.25">
      <c r="C36">
        <f>AVERAGE(C31:C34)</f>
        <v>426.25</v>
      </c>
      <c r="D36">
        <f t="shared" ref="D36:U36" si="1">AVERAGE(D31:D34)</f>
        <v>1645.5</v>
      </c>
      <c r="E36">
        <f t="shared" si="1"/>
        <v>2071.75</v>
      </c>
      <c r="G36">
        <f t="shared" si="1"/>
        <v>2027.75</v>
      </c>
      <c r="H36">
        <f t="shared" si="1"/>
        <v>348.25</v>
      </c>
      <c r="I36">
        <f t="shared" si="1"/>
        <v>2376</v>
      </c>
      <c r="K36">
        <f t="shared" si="1"/>
        <v>769.5</v>
      </c>
      <c r="L36">
        <f t="shared" si="1"/>
        <v>900.75</v>
      </c>
      <c r="M36">
        <f t="shared" si="1"/>
        <v>1670.25</v>
      </c>
      <c r="O36">
        <f t="shared" si="1"/>
        <v>0.22425</v>
      </c>
      <c r="P36">
        <f t="shared" si="1"/>
        <v>0.42425000000000002</v>
      </c>
      <c r="R36">
        <f t="shared" si="1"/>
        <v>5.8949999999999996</v>
      </c>
      <c r="S36">
        <f t="shared" si="1"/>
        <v>16.350000000000001</v>
      </c>
      <c r="T36">
        <f t="shared" si="1"/>
        <v>15.855</v>
      </c>
      <c r="U36">
        <f t="shared" si="1"/>
        <v>52.04</v>
      </c>
    </row>
    <row r="40" spans="1:21" x14ac:dyDescent="0.25">
      <c r="A40" t="s">
        <v>0</v>
      </c>
      <c r="B40" t="s">
        <v>73</v>
      </c>
      <c r="C40" t="s">
        <v>2</v>
      </c>
      <c r="D40" t="s">
        <v>3</v>
      </c>
      <c r="E40" t="s">
        <v>4</v>
      </c>
      <c r="F40" t="s">
        <v>73</v>
      </c>
      <c r="G40" t="s">
        <v>70</v>
      </c>
      <c r="H40" t="s">
        <v>6</v>
      </c>
      <c r="I40" t="s">
        <v>7</v>
      </c>
      <c r="J40" t="s">
        <v>73</v>
      </c>
      <c r="K40" t="s">
        <v>71</v>
      </c>
      <c r="L40" t="s">
        <v>9</v>
      </c>
      <c r="M40" t="s">
        <v>10</v>
      </c>
      <c r="N40" t="s">
        <v>73</v>
      </c>
      <c r="O40" t="s">
        <v>72</v>
      </c>
      <c r="P40" t="s">
        <v>47</v>
      </c>
      <c r="Q40" t="s">
        <v>73</v>
      </c>
      <c r="R40" t="s">
        <v>22</v>
      </c>
      <c r="S40" t="s">
        <v>11</v>
      </c>
      <c r="T40" t="s">
        <v>12</v>
      </c>
      <c r="U40" t="s">
        <v>13</v>
      </c>
    </row>
    <row r="41" spans="1:21" x14ac:dyDescent="0.25">
      <c r="A41">
        <v>100</v>
      </c>
      <c r="B41" t="s">
        <v>73</v>
      </c>
      <c r="C41">
        <v>371</v>
      </c>
      <c r="D41">
        <v>2000</v>
      </c>
      <c r="E41">
        <v>2371</v>
      </c>
      <c r="F41" t="s">
        <v>73</v>
      </c>
      <c r="G41">
        <v>1734</v>
      </c>
      <c r="H41">
        <v>423</v>
      </c>
      <c r="I41">
        <v>2157</v>
      </c>
      <c r="J41" t="s">
        <v>73</v>
      </c>
      <c r="K41">
        <v>1140</v>
      </c>
      <c r="L41">
        <v>622</v>
      </c>
      <c r="M41">
        <v>1762</v>
      </c>
      <c r="N41" t="s">
        <v>73</v>
      </c>
      <c r="O41">
        <v>0.56399999999999995</v>
      </c>
      <c r="P41">
        <v>0.126</v>
      </c>
      <c r="Q41" t="s">
        <v>73</v>
      </c>
      <c r="R41">
        <v>14.68</v>
      </c>
      <c r="S41">
        <v>25.44</v>
      </c>
      <c r="T41">
        <v>25.49</v>
      </c>
      <c r="U41">
        <v>41.3</v>
      </c>
    </row>
    <row r="42" spans="1:21" x14ac:dyDescent="0.25">
      <c r="A42">
        <v>100</v>
      </c>
      <c r="B42" t="s">
        <v>73</v>
      </c>
      <c r="C42">
        <v>209</v>
      </c>
      <c r="D42">
        <v>2702</v>
      </c>
      <c r="E42">
        <v>2911</v>
      </c>
      <c r="F42" t="s">
        <v>73</v>
      </c>
      <c r="G42">
        <v>1878</v>
      </c>
      <c r="H42">
        <v>309</v>
      </c>
      <c r="I42">
        <v>2187</v>
      </c>
      <c r="J42" t="s">
        <v>73</v>
      </c>
      <c r="K42">
        <v>896</v>
      </c>
      <c r="L42">
        <v>781</v>
      </c>
      <c r="M42">
        <v>1677</v>
      </c>
      <c r="N42" t="s">
        <v>73</v>
      </c>
      <c r="O42">
        <v>0.41099999999999998</v>
      </c>
      <c r="P42">
        <v>0.19700000000000001</v>
      </c>
      <c r="Q42" t="s">
        <v>73</v>
      </c>
      <c r="R42">
        <v>5.9</v>
      </c>
      <c r="S42">
        <v>12.06</v>
      </c>
      <c r="T42">
        <v>21.9</v>
      </c>
      <c r="U42">
        <v>29.76</v>
      </c>
    </row>
    <row r="43" spans="1:21" x14ac:dyDescent="0.25">
      <c r="A43">
        <v>100</v>
      </c>
      <c r="B43" t="s">
        <v>73</v>
      </c>
      <c r="C43">
        <v>264</v>
      </c>
      <c r="D43">
        <v>2412</v>
      </c>
      <c r="E43">
        <v>2676</v>
      </c>
      <c r="F43" t="s">
        <v>73</v>
      </c>
      <c r="G43">
        <v>1782</v>
      </c>
      <c r="H43">
        <v>417</v>
      </c>
      <c r="I43">
        <v>2199</v>
      </c>
      <c r="J43" t="s">
        <v>73</v>
      </c>
      <c r="K43">
        <v>687</v>
      </c>
      <c r="L43">
        <v>962</v>
      </c>
      <c r="M43">
        <v>1649</v>
      </c>
      <c r="N43" t="s">
        <v>73</v>
      </c>
      <c r="O43">
        <v>0.27800000000000002</v>
      </c>
      <c r="P43">
        <v>0.27300000000000002</v>
      </c>
      <c r="Q43" t="s">
        <v>73</v>
      </c>
      <c r="R43">
        <v>2.15</v>
      </c>
      <c r="S43">
        <v>10.17</v>
      </c>
      <c r="T43">
        <v>11.34</v>
      </c>
      <c r="U43">
        <v>46.19</v>
      </c>
    </row>
    <row r="44" spans="1:21" x14ac:dyDescent="0.25">
      <c r="A44">
        <v>100</v>
      </c>
      <c r="B44" t="s">
        <v>73</v>
      </c>
      <c r="C44">
        <v>349</v>
      </c>
      <c r="D44">
        <v>2282</v>
      </c>
      <c r="E44">
        <v>2631</v>
      </c>
      <c r="F44" t="s">
        <v>73</v>
      </c>
      <c r="G44">
        <v>2319</v>
      </c>
      <c r="H44">
        <v>232</v>
      </c>
      <c r="I44">
        <v>2551</v>
      </c>
      <c r="J44" t="s">
        <v>73</v>
      </c>
      <c r="K44">
        <v>832</v>
      </c>
      <c r="L44">
        <v>847</v>
      </c>
      <c r="M44">
        <v>1679</v>
      </c>
      <c r="N44" t="s">
        <v>73</v>
      </c>
      <c r="O44">
        <v>0.245</v>
      </c>
      <c r="P44">
        <v>0.3</v>
      </c>
      <c r="Q44" t="s">
        <v>73</v>
      </c>
      <c r="R44">
        <v>2.4</v>
      </c>
      <c r="S44">
        <v>16.96</v>
      </c>
      <c r="T44">
        <v>6.49</v>
      </c>
      <c r="U44">
        <v>61.06</v>
      </c>
    </row>
    <row r="45" spans="1:21" x14ac:dyDescent="0.25">
      <c r="A45">
        <v>100</v>
      </c>
      <c r="B45" t="s">
        <v>73</v>
      </c>
      <c r="C45">
        <v>245</v>
      </c>
      <c r="D45">
        <v>2271</v>
      </c>
      <c r="E45">
        <v>2516</v>
      </c>
      <c r="F45" t="s">
        <v>73</v>
      </c>
      <c r="G45">
        <v>1968</v>
      </c>
      <c r="H45">
        <v>395</v>
      </c>
      <c r="I45">
        <v>2363</v>
      </c>
      <c r="J45" t="s">
        <v>73</v>
      </c>
      <c r="K45">
        <v>704</v>
      </c>
      <c r="L45">
        <v>1008</v>
      </c>
      <c r="M45">
        <v>1712</v>
      </c>
      <c r="N45" t="s">
        <v>73</v>
      </c>
      <c r="O45">
        <v>0.26600000000000001</v>
      </c>
      <c r="P45">
        <v>0.32600000000000001</v>
      </c>
      <c r="Q45" t="s">
        <v>73</v>
      </c>
      <c r="R45">
        <v>4.16</v>
      </c>
      <c r="S45">
        <v>10.38</v>
      </c>
      <c r="T45">
        <v>8.4499999999999993</v>
      </c>
      <c r="U45">
        <v>47.06</v>
      </c>
    </row>
    <row r="46" spans="1:21" x14ac:dyDescent="0.25">
      <c r="A46">
        <v>100</v>
      </c>
      <c r="B46" t="s">
        <v>73</v>
      </c>
      <c r="C46">
        <v>855</v>
      </c>
      <c r="D46">
        <v>864</v>
      </c>
      <c r="E46">
        <v>1719</v>
      </c>
      <c r="F46" t="s">
        <v>73</v>
      </c>
      <c r="G46">
        <v>2256</v>
      </c>
      <c r="H46">
        <v>320</v>
      </c>
      <c r="I46">
        <v>2576</v>
      </c>
      <c r="J46" t="s">
        <v>73</v>
      </c>
      <c r="K46">
        <v>855</v>
      </c>
      <c r="L46">
        <v>864</v>
      </c>
      <c r="M46">
        <v>1719</v>
      </c>
      <c r="N46" t="s">
        <v>73</v>
      </c>
      <c r="O46">
        <v>0</v>
      </c>
      <c r="P46">
        <v>1</v>
      </c>
      <c r="Q46" t="s">
        <v>73</v>
      </c>
      <c r="R46">
        <v>4.2300000000000004</v>
      </c>
      <c r="S46">
        <v>6.39</v>
      </c>
      <c r="T46">
        <v>3.38</v>
      </c>
      <c r="U46">
        <v>6.76</v>
      </c>
    </row>
    <row r="47" spans="1:21" x14ac:dyDescent="0.25">
      <c r="A47">
        <v>100</v>
      </c>
      <c r="B47" t="s">
        <v>73</v>
      </c>
      <c r="C47">
        <v>517</v>
      </c>
      <c r="D47">
        <v>1520</v>
      </c>
      <c r="E47">
        <v>2037</v>
      </c>
      <c r="F47" t="s">
        <v>73</v>
      </c>
      <c r="G47">
        <v>1790</v>
      </c>
      <c r="H47">
        <v>388</v>
      </c>
      <c r="I47">
        <v>2178</v>
      </c>
      <c r="J47" t="s">
        <v>73</v>
      </c>
      <c r="K47">
        <v>810</v>
      </c>
      <c r="L47">
        <v>935</v>
      </c>
      <c r="M47">
        <v>1745</v>
      </c>
      <c r="N47" t="s">
        <v>73</v>
      </c>
      <c r="O47">
        <v>0.23</v>
      </c>
      <c r="P47">
        <v>0.48299999999999998</v>
      </c>
      <c r="Q47" t="s">
        <v>73</v>
      </c>
      <c r="R47">
        <v>2.42</v>
      </c>
      <c r="S47">
        <v>7.03</v>
      </c>
      <c r="T47">
        <v>3.97</v>
      </c>
      <c r="U47">
        <v>22.86</v>
      </c>
    </row>
    <row r="48" spans="1:21" x14ac:dyDescent="0.25">
      <c r="A48">
        <v>100</v>
      </c>
      <c r="B48" t="s">
        <v>73</v>
      </c>
      <c r="C48">
        <v>234</v>
      </c>
      <c r="D48">
        <v>2850</v>
      </c>
      <c r="E48">
        <v>3084</v>
      </c>
      <c r="F48" t="s">
        <v>73</v>
      </c>
      <c r="G48">
        <v>2046</v>
      </c>
      <c r="H48">
        <v>374</v>
      </c>
      <c r="I48">
        <v>2420</v>
      </c>
      <c r="J48" t="s">
        <v>73</v>
      </c>
      <c r="K48">
        <v>923</v>
      </c>
      <c r="L48">
        <v>802</v>
      </c>
      <c r="M48">
        <v>1725</v>
      </c>
      <c r="N48" t="s">
        <v>73</v>
      </c>
      <c r="O48">
        <v>0.38</v>
      </c>
      <c r="P48">
        <v>0.17199999999999999</v>
      </c>
      <c r="Q48" t="s">
        <v>73</v>
      </c>
      <c r="R48">
        <v>2.48</v>
      </c>
      <c r="S48">
        <v>11.47</v>
      </c>
      <c r="T48">
        <v>2.5</v>
      </c>
      <c r="U48">
        <v>68.95</v>
      </c>
    </row>
    <row r="49" spans="1:21" x14ac:dyDescent="0.25">
      <c r="A49">
        <v>100</v>
      </c>
      <c r="B49" t="s">
        <v>73</v>
      </c>
      <c r="C49">
        <v>415</v>
      </c>
      <c r="D49">
        <v>1823</v>
      </c>
      <c r="E49">
        <v>2238</v>
      </c>
      <c r="F49" t="s">
        <v>73</v>
      </c>
      <c r="G49">
        <v>1833</v>
      </c>
      <c r="H49">
        <v>490</v>
      </c>
      <c r="I49">
        <v>2323</v>
      </c>
      <c r="J49" t="s">
        <v>73</v>
      </c>
      <c r="K49">
        <v>992</v>
      </c>
      <c r="L49">
        <v>839</v>
      </c>
      <c r="M49">
        <v>1831</v>
      </c>
      <c r="N49" t="s">
        <v>73</v>
      </c>
      <c r="O49">
        <v>0.40600000000000003</v>
      </c>
      <c r="P49">
        <v>0.26100000000000001</v>
      </c>
      <c r="Q49" t="s">
        <v>73</v>
      </c>
      <c r="R49">
        <v>2.13</v>
      </c>
      <c r="S49">
        <v>6.15</v>
      </c>
      <c r="T49">
        <v>2.62</v>
      </c>
      <c r="U49">
        <v>16.7</v>
      </c>
    </row>
    <row r="50" spans="1:21" x14ac:dyDescent="0.25">
      <c r="A50">
        <v>100</v>
      </c>
      <c r="B50" t="s">
        <v>73</v>
      </c>
      <c r="C50">
        <v>351</v>
      </c>
      <c r="D50">
        <v>2246</v>
      </c>
      <c r="E50">
        <v>2597</v>
      </c>
      <c r="F50" t="s">
        <v>73</v>
      </c>
      <c r="G50">
        <v>2055</v>
      </c>
      <c r="H50">
        <v>376</v>
      </c>
      <c r="I50">
        <v>2431</v>
      </c>
      <c r="J50" t="s">
        <v>73</v>
      </c>
      <c r="K50">
        <v>886</v>
      </c>
      <c r="L50">
        <v>913</v>
      </c>
      <c r="M50">
        <v>1799</v>
      </c>
      <c r="N50" t="s">
        <v>73</v>
      </c>
      <c r="O50">
        <v>0.313</v>
      </c>
      <c r="P50">
        <v>0.28699999999999998</v>
      </c>
      <c r="Q50" t="s">
        <v>73</v>
      </c>
      <c r="R50">
        <v>2.13</v>
      </c>
      <c r="S50">
        <v>7.63</v>
      </c>
      <c r="T50">
        <v>2.46</v>
      </c>
      <c r="U50">
        <v>65.849999999999994</v>
      </c>
    </row>
    <row r="51" spans="1:21" x14ac:dyDescent="0.25">
      <c r="A51">
        <v>100</v>
      </c>
      <c r="B51" t="s">
        <v>73</v>
      </c>
      <c r="C51">
        <v>333</v>
      </c>
      <c r="D51">
        <v>2292</v>
      </c>
      <c r="E51">
        <v>2625</v>
      </c>
      <c r="F51" t="s">
        <v>73</v>
      </c>
      <c r="G51">
        <v>1373</v>
      </c>
      <c r="H51">
        <v>618</v>
      </c>
      <c r="I51">
        <v>1991</v>
      </c>
      <c r="J51" t="s">
        <v>73</v>
      </c>
      <c r="K51">
        <v>841</v>
      </c>
      <c r="L51">
        <v>996</v>
      </c>
      <c r="M51">
        <v>1837</v>
      </c>
      <c r="N51" t="s">
        <v>73</v>
      </c>
      <c r="O51">
        <v>0.48799999999999999</v>
      </c>
      <c r="P51">
        <v>0.22500000000000001</v>
      </c>
      <c r="Q51" t="s">
        <v>73</v>
      </c>
      <c r="R51">
        <v>1.59</v>
      </c>
      <c r="S51">
        <v>5.3</v>
      </c>
      <c r="T51">
        <v>2.12</v>
      </c>
      <c r="U51">
        <v>16.77</v>
      </c>
    </row>
    <row r="52" spans="1:21" x14ac:dyDescent="0.25">
      <c r="A52">
        <v>100</v>
      </c>
      <c r="B52" t="s">
        <v>73</v>
      </c>
      <c r="C52">
        <v>276</v>
      </c>
      <c r="D52">
        <v>2129</v>
      </c>
      <c r="E52">
        <v>2405</v>
      </c>
      <c r="F52" t="s">
        <v>73</v>
      </c>
      <c r="G52">
        <v>1515</v>
      </c>
      <c r="H52">
        <v>403</v>
      </c>
      <c r="I52">
        <v>1918</v>
      </c>
      <c r="J52" t="s">
        <v>73</v>
      </c>
      <c r="K52">
        <v>808</v>
      </c>
      <c r="L52">
        <v>785</v>
      </c>
      <c r="M52">
        <v>1593</v>
      </c>
      <c r="N52" t="s">
        <v>73</v>
      </c>
      <c r="O52">
        <v>0.42899999999999999</v>
      </c>
      <c r="P52">
        <v>0.221</v>
      </c>
      <c r="Q52" t="s">
        <v>73</v>
      </c>
      <c r="R52">
        <v>1.56</v>
      </c>
      <c r="S52">
        <v>6.36</v>
      </c>
      <c r="T52">
        <v>2.87</v>
      </c>
      <c r="U52">
        <v>48.93</v>
      </c>
    </row>
    <row r="53" spans="1:21" x14ac:dyDescent="0.25">
      <c r="A53">
        <v>100</v>
      </c>
      <c r="B53" t="s">
        <v>73</v>
      </c>
      <c r="C53">
        <v>356</v>
      </c>
      <c r="D53">
        <v>2250</v>
      </c>
      <c r="E53">
        <v>2606</v>
      </c>
      <c r="F53" t="s">
        <v>73</v>
      </c>
      <c r="G53">
        <v>1804</v>
      </c>
      <c r="H53">
        <v>416</v>
      </c>
      <c r="I53">
        <v>2220</v>
      </c>
      <c r="J53" t="s">
        <v>73</v>
      </c>
      <c r="K53">
        <v>737</v>
      </c>
      <c r="L53">
        <v>979</v>
      </c>
      <c r="M53">
        <v>1716</v>
      </c>
      <c r="N53" t="s">
        <v>73</v>
      </c>
      <c r="O53">
        <v>0.26300000000000001</v>
      </c>
      <c r="P53">
        <v>0.30599999999999999</v>
      </c>
      <c r="Q53" t="s">
        <v>73</v>
      </c>
      <c r="R53">
        <v>1.47</v>
      </c>
      <c r="S53">
        <v>6.63</v>
      </c>
      <c r="T53">
        <v>3.18</v>
      </c>
      <c r="U53">
        <v>31.05</v>
      </c>
    </row>
    <row r="54" spans="1:21" x14ac:dyDescent="0.25">
      <c r="A54">
        <v>100</v>
      </c>
      <c r="B54" t="s">
        <v>73</v>
      </c>
      <c r="C54">
        <v>643</v>
      </c>
      <c r="D54">
        <v>1241</v>
      </c>
      <c r="E54">
        <v>1884</v>
      </c>
      <c r="F54" t="s">
        <v>73</v>
      </c>
      <c r="G54">
        <v>1204</v>
      </c>
      <c r="H54">
        <v>610</v>
      </c>
      <c r="I54">
        <v>1814</v>
      </c>
      <c r="J54" t="s">
        <v>73</v>
      </c>
      <c r="K54">
        <v>1022</v>
      </c>
      <c r="L54">
        <v>706</v>
      </c>
      <c r="M54">
        <v>1728</v>
      </c>
      <c r="N54" t="s">
        <v>73</v>
      </c>
      <c r="O54">
        <v>0.67500000000000004</v>
      </c>
      <c r="P54">
        <v>0.152</v>
      </c>
      <c r="Q54" t="s">
        <v>73</v>
      </c>
      <c r="R54">
        <v>2.5499999999999998</v>
      </c>
      <c r="S54">
        <v>6</v>
      </c>
      <c r="T54">
        <v>2.59</v>
      </c>
      <c r="U54">
        <v>1.95</v>
      </c>
    </row>
    <row r="55" spans="1:21" x14ac:dyDescent="0.25">
      <c r="A55">
        <v>100</v>
      </c>
      <c r="B55" t="s">
        <v>73</v>
      </c>
      <c r="C55">
        <v>419</v>
      </c>
      <c r="D55">
        <v>1932</v>
      </c>
      <c r="E55">
        <v>2351</v>
      </c>
      <c r="F55" t="s">
        <v>73</v>
      </c>
      <c r="G55">
        <v>1306</v>
      </c>
      <c r="H55">
        <v>589</v>
      </c>
      <c r="I55">
        <v>1895</v>
      </c>
      <c r="J55" t="s">
        <v>73</v>
      </c>
      <c r="K55">
        <v>916</v>
      </c>
      <c r="L55">
        <v>798</v>
      </c>
      <c r="M55">
        <v>1714</v>
      </c>
      <c r="N55" t="s">
        <v>73</v>
      </c>
      <c r="O55">
        <v>0.56000000000000005</v>
      </c>
      <c r="P55">
        <v>0.155</v>
      </c>
      <c r="Q55" t="s">
        <v>73</v>
      </c>
      <c r="R55">
        <v>1.73</v>
      </c>
      <c r="S55">
        <v>5.09</v>
      </c>
      <c r="T55">
        <v>2.4300000000000002</v>
      </c>
      <c r="U55">
        <v>57.93</v>
      </c>
    </row>
    <row r="56" spans="1:21" x14ac:dyDescent="0.25">
      <c r="A56">
        <v>100</v>
      </c>
      <c r="B56" t="s">
        <v>73</v>
      </c>
      <c r="C56">
        <v>318</v>
      </c>
      <c r="D56">
        <v>2170</v>
      </c>
      <c r="E56">
        <v>2488</v>
      </c>
      <c r="F56" t="s">
        <v>73</v>
      </c>
      <c r="G56">
        <v>2128</v>
      </c>
      <c r="H56">
        <v>279</v>
      </c>
      <c r="I56">
        <v>2407</v>
      </c>
      <c r="J56" t="s">
        <v>73</v>
      </c>
      <c r="K56">
        <v>841</v>
      </c>
      <c r="L56">
        <v>867</v>
      </c>
      <c r="M56">
        <v>1708</v>
      </c>
      <c r="N56" t="s">
        <v>73</v>
      </c>
      <c r="O56">
        <v>0.28799999999999998</v>
      </c>
      <c r="P56">
        <v>0.31</v>
      </c>
      <c r="Q56" t="s">
        <v>73</v>
      </c>
      <c r="R56">
        <v>1.55</v>
      </c>
      <c r="S56">
        <v>6.69</v>
      </c>
      <c r="T56">
        <v>2.37</v>
      </c>
      <c r="U56">
        <v>11.84</v>
      </c>
    </row>
    <row r="57" spans="1:21" x14ac:dyDescent="0.25">
      <c r="A57">
        <v>100</v>
      </c>
      <c r="B57" t="s">
        <v>73</v>
      </c>
      <c r="C57">
        <v>381</v>
      </c>
      <c r="D57">
        <v>1991</v>
      </c>
      <c r="E57">
        <v>2372</v>
      </c>
      <c r="F57" t="s">
        <v>73</v>
      </c>
      <c r="G57">
        <v>2262</v>
      </c>
      <c r="H57">
        <v>338</v>
      </c>
      <c r="I57">
        <v>2600</v>
      </c>
      <c r="J57" t="s">
        <v>73</v>
      </c>
      <c r="K57">
        <v>826</v>
      </c>
      <c r="L57">
        <v>1051</v>
      </c>
      <c r="M57">
        <v>1877</v>
      </c>
      <c r="N57" t="s">
        <v>73</v>
      </c>
      <c r="O57">
        <v>0.23599999999999999</v>
      </c>
      <c r="P57">
        <v>0.43099999999999999</v>
      </c>
      <c r="Q57" t="s">
        <v>73</v>
      </c>
      <c r="R57">
        <v>1.57</v>
      </c>
      <c r="S57">
        <v>5.95</v>
      </c>
      <c r="T57">
        <v>2.3199999999999998</v>
      </c>
      <c r="U57">
        <v>15.26</v>
      </c>
    </row>
    <row r="58" spans="1:21" x14ac:dyDescent="0.25">
      <c r="A58">
        <v>100</v>
      </c>
      <c r="B58" t="s">
        <v>73</v>
      </c>
      <c r="C58">
        <v>407</v>
      </c>
      <c r="D58">
        <v>1789</v>
      </c>
      <c r="E58">
        <v>2196</v>
      </c>
      <c r="F58" t="s">
        <v>73</v>
      </c>
      <c r="G58">
        <v>2141</v>
      </c>
      <c r="H58">
        <v>304</v>
      </c>
      <c r="I58">
        <v>2445</v>
      </c>
      <c r="J58" t="s">
        <v>73</v>
      </c>
      <c r="K58">
        <v>788</v>
      </c>
      <c r="L58">
        <v>842</v>
      </c>
      <c r="M58">
        <v>1630</v>
      </c>
      <c r="N58" t="s">
        <v>73</v>
      </c>
      <c r="O58">
        <v>0.219</v>
      </c>
      <c r="P58">
        <v>0.36199999999999999</v>
      </c>
      <c r="Q58" t="s">
        <v>73</v>
      </c>
      <c r="R58">
        <v>1.63</v>
      </c>
      <c r="S58">
        <v>5.56</v>
      </c>
      <c r="T58">
        <v>2.2599999999999998</v>
      </c>
      <c r="U58">
        <v>30.68</v>
      </c>
    </row>
    <row r="59" spans="1:21" x14ac:dyDescent="0.25">
      <c r="A59">
        <v>100</v>
      </c>
      <c r="B59" t="s">
        <v>73</v>
      </c>
      <c r="C59">
        <v>579</v>
      </c>
      <c r="D59">
        <v>1300</v>
      </c>
      <c r="E59">
        <v>1879</v>
      </c>
      <c r="F59" t="s">
        <v>73</v>
      </c>
      <c r="G59">
        <v>2051</v>
      </c>
      <c r="H59">
        <v>394</v>
      </c>
      <c r="I59">
        <v>2445</v>
      </c>
      <c r="J59" t="s">
        <v>73</v>
      </c>
      <c r="K59">
        <v>889</v>
      </c>
      <c r="L59">
        <v>852</v>
      </c>
      <c r="M59">
        <v>1741</v>
      </c>
      <c r="N59" t="s">
        <v>73</v>
      </c>
      <c r="O59">
        <v>0.21</v>
      </c>
      <c r="P59">
        <v>0.505</v>
      </c>
      <c r="Q59" t="s">
        <v>73</v>
      </c>
      <c r="R59">
        <v>3.46</v>
      </c>
      <c r="S59">
        <v>3.76</v>
      </c>
      <c r="T59">
        <v>2.2599999999999998</v>
      </c>
      <c r="U59">
        <v>9.9600000000000009</v>
      </c>
    </row>
    <row r="60" spans="1:21" x14ac:dyDescent="0.25">
      <c r="A60">
        <v>100</v>
      </c>
      <c r="B60" t="s">
        <v>73</v>
      </c>
      <c r="C60">
        <v>520</v>
      </c>
      <c r="D60">
        <v>1365</v>
      </c>
      <c r="E60">
        <v>1885</v>
      </c>
      <c r="F60" t="s">
        <v>73</v>
      </c>
      <c r="G60">
        <v>1694</v>
      </c>
      <c r="H60">
        <v>377</v>
      </c>
      <c r="I60">
        <v>2071</v>
      </c>
      <c r="J60" t="s">
        <v>73</v>
      </c>
      <c r="K60">
        <v>739</v>
      </c>
      <c r="L60">
        <v>874</v>
      </c>
      <c r="M60">
        <v>1613</v>
      </c>
      <c r="N60" t="s">
        <v>73</v>
      </c>
      <c r="O60">
        <v>0.186</v>
      </c>
      <c r="P60">
        <v>0.503</v>
      </c>
      <c r="Q60" t="s">
        <v>73</v>
      </c>
      <c r="R60">
        <v>1.68</v>
      </c>
      <c r="S60">
        <v>4.29</v>
      </c>
      <c r="T60">
        <v>2.35</v>
      </c>
      <c r="U60">
        <v>6.93</v>
      </c>
    </row>
    <row r="62" spans="1:21" x14ac:dyDescent="0.25">
      <c r="C62">
        <f>AVERAGE(C41:C60)</f>
        <v>402.1</v>
      </c>
      <c r="D62">
        <f t="shared" ref="D62:U62" si="2">AVERAGE(D41:D60)</f>
        <v>1971.45</v>
      </c>
      <c r="E62">
        <f t="shared" si="2"/>
        <v>2373.5500000000002</v>
      </c>
      <c r="G62">
        <f t="shared" si="2"/>
        <v>1856.95</v>
      </c>
      <c r="H62">
        <f t="shared" si="2"/>
        <v>402.6</v>
      </c>
      <c r="I62">
        <f t="shared" si="2"/>
        <v>2259.5500000000002</v>
      </c>
      <c r="K62">
        <f t="shared" si="2"/>
        <v>856.6</v>
      </c>
      <c r="L62">
        <f t="shared" si="2"/>
        <v>866.15</v>
      </c>
      <c r="M62">
        <f t="shared" si="2"/>
        <v>1722.75</v>
      </c>
      <c r="O62">
        <f t="shared" si="2"/>
        <v>0.33234999999999998</v>
      </c>
      <c r="P62">
        <f t="shared" si="2"/>
        <v>0.32975000000000004</v>
      </c>
      <c r="R62">
        <f t="shared" si="2"/>
        <v>3.0735000000000001</v>
      </c>
      <c r="S62">
        <f t="shared" si="2"/>
        <v>8.4654999999999987</v>
      </c>
      <c r="T62">
        <f t="shared" si="2"/>
        <v>5.6675000000000013</v>
      </c>
      <c r="U62">
        <f t="shared" si="2"/>
        <v>31.889499999999998</v>
      </c>
    </row>
    <row r="69" spans="1:21" x14ac:dyDescent="0.25">
      <c r="A69">
        <v>2000</v>
      </c>
      <c r="C69">
        <v>18548</v>
      </c>
      <c r="D69">
        <v>376343</v>
      </c>
      <c r="E69">
        <v>394891</v>
      </c>
      <c r="G69">
        <v>651628</v>
      </c>
      <c r="H69">
        <v>10145</v>
      </c>
      <c r="I69">
        <v>661773</v>
      </c>
      <c r="K69">
        <v>83220</v>
      </c>
      <c r="L69">
        <v>90279</v>
      </c>
      <c r="M69">
        <v>173499</v>
      </c>
      <c r="O69">
        <f>(K69-C69)/(G69-C69)</f>
        <v>0.10215454602893789</v>
      </c>
      <c r="P69">
        <f>(L69-H69)/(D69-H69)</f>
        <v>0.21882697338598245</v>
      </c>
      <c r="R69">
        <v>1222.75</v>
      </c>
      <c r="S69">
        <v>26430.799999999999</v>
      </c>
      <c r="T69">
        <v>4394.99</v>
      </c>
      <c r="U69">
        <v>750123.18</v>
      </c>
    </row>
    <row r="70" spans="1:21" x14ac:dyDescent="0.25">
      <c r="A70">
        <v>2000</v>
      </c>
      <c r="C70">
        <v>14228</v>
      </c>
      <c r="D70">
        <v>491903</v>
      </c>
      <c r="E70">
        <v>506131</v>
      </c>
      <c r="G70">
        <v>600204</v>
      </c>
      <c r="H70">
        <v>11145</v>
      </c>
      <c r="I70">
        <v>611349</v>
      </c>
      <c r="K70">
        <v>85245</v>
      </c>
      <c r="L70">
        <v>90846</v>
      </c>
      <c r="M70">
        <v>176091</v>
      </c>
      <c r="O70">
        <f t="shared" ref="O70:P72" si="3">(K70-C70)/(G70-C70)</f>
        <v>0.12119438338771554</v>
      </c>
      <c r="P70">
        <f t="shared" ref="P70:P72" si="4">(L70-H70)/(D70-H70)</f>
        <v>0.1657819526664143</v>
      </c>
      <c r="R70">
        <v>1184.71</v>
      </c>
      <c r="S70">
        <v>29568.93</v>
      </c>
      <c r="T70">
        <v>4905.04</v>
      </c>
      <c r="U70">
        <v>544471.9</v>
      </c>
    </row>
    <row r="71" spans="1:21" x14ac:dyDescent="0.25">
      <c r="A71">
        <v>2000</v>
      </c>
      <c r="C71">
        <v>18655</v>
      </c>
      <c r="D71">
        <v>398368</v>
      </c>
      <c r="E71">
        <v>417023</v>
      </c>
      <c r="G71">
        <v>475312</v>
      </c>
      <c r="H71">
        <v>14704</v>
      </c>
      <c r="I71">
        <v>490016</v>
      </c>
      <c r="K71">
        <v>89075</v>
      </c>
      <c r="L71">
        <v>89780</v>
      </c>
      <c r="M71">
        <v>178855</v>
      </c>
      <c r="O71">
        <f t="shared" si="3"/>
        <v>0.15420764381143834</v>
      </c>
      <c r="P71">
        <f t="shared" si="4"/>
        <v>0.19568163810000416</v>
      </c>
      <c r="R71">
        <v>1435.82</v>
      </c>
      <c r="S71">
        <v>21293.05</v>
      </c>
      <c r="T71">
        <v>4491.4799999999996</v>
      </c>
      <c r="U71">
        <v>1292238.1599999999</v>
      </c>
    </row>
    <row r="72" spans="1:21" x14ac:dyDescent="0.25">
      <c r="A72">
        <v>2000</v>
      </c>
      <c r="C72">
        <v>12114</v>
      </c>
      <c r="D72">
        <v>568871</v>
      </c>
      <c r="E72">
        <v>580985</v>
      </c>
      <c r="G72">
        <v>536160</v>
      </c>
      <c r="H72">
        <v>12730</v>
      </c>
      <c r="I72">
        <v>548890</v>
      </c>
      <c r="K72">
        <v>90563</v>
      </c>
      <c r="L72">
        <v>83944</v>
      </c>
      <c r="M72">
        <v>174507</v>
      </c>
      <c r="O72">
        <f t="shared" si="3"/>
        <v>0.14969869057296498</v>
      </c>
      <c r="P72">
        <f t="shared" si="4"/>
        <v>0.12805026063534247</v>
      </c>
      <c r="R72">
        <v>937.8</v>
      </c>
      <c r="S72">
        <v>30382</v>
      </c>
      <c r="T72">
        <v>4371.5600000000004</v>
      </c>
      <c r="U72">
        <v>490352.08</v>
      </c>
    </row>
    <row r="74" spans="1:21" x14ac:dyDescent="0.25">
      <c r="C74">
        <f>AVERAGE(C69:C72)</f>
        <v>15886.25</v>
      </c>
      <c r="D74">
        <f t="shared" ref="D74:U74" si="5">AVERAGE(D69:D72)</f>
        <v>458871.25</v>
      </c>
      <c r="E74">
        <f t="shared" si="5"/>
        <v>474757.5</v>
      </c>
      <c r="G74">
        <f t="shared" si="5"/>
        <v>565826</v>
      </c>
      <c r="H74">
        <f t="shared" si="5"/>
        <v>12181</v>
      </c>
      <c r="I74">
        <f t="shared" si="5"/>
        <v>578007</v>
      </c>
      <c r="K74">
        <f t="shared" si="5"/>
        <v>87025.75</v>
      </c>
      <c r="L74">
        <f t="shared" si="5"/>
        <v>88712.25</v>
      </c>
      <c r="M74">
        <f t="shared" si="5"/>
        <v>175738</v>
      </c>
      <c r="O74">
        <f t="shared" si="5"/>
        <v>0.1318138159502642</v>
      </c>
      <c r="P74">
        <f t="shared" si="5"/>
        <v>0.17708520619693585</v>
      </c>
      <c r="R74">
        <f t="shared" si="5"/>
        <v>1195.27</v>
      </c>
      <c r="S74">
        <f t="shared" si="5"/>
        <v>26918.695</v>
      </c>
      <c r="T74">
        <f t="shared" si="5"/>
        <v>4540.7674999999999</v>
      </c>
      <c r="U74">
        <f t="shared" si="5"/>
        <v>769296.33000000007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W19"/>
  <sheetViews>
    <sheetView tabSelected="1" topLeftCell="A4" workbookViewId="0">
      <selection activeCell="AA19" sqref="AA19"/>
    </sheetView>
  </sheetViews>
  <sheetFormatPr defaultRowHeight="15" x14ac:dyDescent="0.25"/>
  <sheetData>
    <row r="4" spans="7:23" x14ac:dyDescent="0.25">
      <c r="H4" t="s">
        <v>2</v>
      </c>
      <c r="I4" t="s">
        <v>3</v>
      </c>
      <c r="J4" t="s">
        <v>4</v>
      </c>
      <c r="L4" t="s">
        <v>70</v>
      </c>
      <c r="M4" t="s">
        <v>6</v>
      </c>
      <c r="N4" t="s">
        <v>7</v>
      </c>
      <c r="P4" t="s">
        <v>71</v>
      </c>
      <c r="Q4" t="s">
        <v>9</v>
      </c>
      <c r="R4" t="s">
        <v>10</v>
      </c>
      <c r="T4" t="s">
        <v>72</v>
      </c>
      <c r="U4" t="s">
        <v>47</v>
      </c>
    </row>
    <row r="5" spans="7:23" x14ac:dyDescent="0.25">
      <c r="G5">
        <v>100</v>
      </c>
      <c r="H5">
        <v>402.1</v>
      </c>
      <c r="I5">
        <v>1971.45</v>
      </c>
      <c r="J5">
        <v>2373.5500000000002</v>
      </c>
      <c r="L5">
        <v>1856.95</v>
      </c>
      <c r="M5">
        <v>402.6</v>
      </c>
      <c r="N5">
        <v>2259.5500000000002</v>
      </c>
      <c r="P5">
        <v>856.6</v>
      </c>
      <c r="Q5">
        <v>866.15</v>
      </c>
      <c r="R5">
        <v>1722.75</v>
      </c>
      <c r="T5">
        <v>0.33234999999999998</v>
      </c>
      <c r="U5">
        <v>0.32975000000000004</v>
      </c>
    </row>
    <row r="6" spans="7:23" x14ac:dyDescent="0.25">
      <c r="G6">
        <v>1000</v>
      </c>
      <c r="H6">
        <v>6042.65</v>
      </c>
      <c r="I6">
        <v>144875.25</v>
      </c>
      <c r="J6">
        <v>150917.9</v>
      </c>
      <c r="L6">
        <v>131926.1</v>
      </c>
      <c r="M6">
        <v>6689.3</v>
      </c>
      <c r="N6">
        <v>138615.4</v>
      </c>
      <c r="P6">
        <v>29429.5</v>
      </c>
      <c r="Q6">
        <v>31270.05</v>
      </c>
      <c r="R6">
        <v>60699.55</v>
      </c>
      <c r="T6">
        <v>0.19360000000000002</v>
      </c>
      <c r="U6">
        <v>0.18575</v>
      </c>
    </row>
    <row r="7" spans="7:23" x14ac:dyDescent="0.25">
      <c r="G7">
        <v>2000</v>
      </c>
      <c r="H7">
        <v>15886.25</v>
      </c>
      <c r="I7">
        <v>458871.25</v>
      </c>
      <c r="J7">
        <v>474757.5</v>
      </c>
      <c r="L7">
        <v>565826</v>
      </c>
      <c r="M7">
        <v>12181</v>
      </c>
      <c r="N7">
        <v>578007</v>
      </c>
      <c r="P7">
        <v>87025.75</v>
      </c>
      <c r="Q7">
        <v>88712.25</v>
      </c>
      <c r="R7">
        <v>175738</v>
      </c>
      <c r="T7">
        <v>0.1318138159502642</v>
      </c>
      <c r="U7">
        <v>0.17708520619693585</v>
      </c>
    </row>
    <row r="15" spans="7:23" x14ac:dyDescent="0.25">
      <c r="H15" t="s">
        <v>74</v>
      </c>
      <c r="J15" t="s">
        <v>75</v>
      </c>
      <c r="L15" t="s">
        <v>76</v>
      </c>
      <c r="R15" t="s">
        <v>79</v>
      </c>
      <c r="U15" t="s">
        <v>80</v>
      </c>
    </row>
    <row r="16" spans="7:23" x14ac:dyDescent="0.25">
      <c r="H16" t="s">
        <v>2</v>
      </c>
      <c r="I16" t="s">
        <v>3</v>
      </c>
      <c r="J16" t="s">
        <v>77</v>
      </c>
      <c r="K16" t="s">
        <v>78</v>
      </c>
      <c r="L16" t="s">
        <v>70</v>
      </c>
      <c r="M16" t="s">
        <v>6</v>
      </c>
      <c r="R16" t="s">
        <v>70</v>
      </c>
      <c r="S16" t="s">
        <v>77</v>
      </c>
      <c r="T16" t="s">
        <v>2</v>
      </c>
      <c r="U16" t="s">
        <v>6</v>
      </c>
      <c r="V16" t="s">
        <v>78</v>
      </c>
      <c r="W16" t="s">
        <v>3</v>
      </c>
    </row>
    <row r="17" spans="7:23" x14ac:dyDescent="0.25">
      <c r="G17">
        <v>100</v>
      </c>
      <c r="H17">
        <f>H5/J5</f>
        <v>0.16940869162225358</v>
      </c>
      <c r="I17">
        <f>I5/J5</f>
        <v>0.83059130837774642</v>
      </c>
      <c r="J17">
        <f>P5/R5</f>
        <v>0.4972282687563489</v>
      </c>
      <c r="K17">
        <f>Q5/R5</f>
        <v>0.50277173124365115</v>
      </c>
      <c r="L17">
        <f>L5/N5</f>
        <v>0.82182292934433843</v>
      </c>
      <c r="M17">
        <f>M5/N5</f>
        <v>0.17817707065566152</v>
      </c>
      <c r="Q17">
        <v>100</v>
      </c>
      <c r="R17">
        <f>L5/L5</f>
        <v>1</v>
      </c>
      <c r="S17">
        <f>P5/L5</f>
        <v>0.46129405745981311</v>
      </c>
      <c r="T17">
        <f>H5/L5</f>
        <v>0.21653787124047497</v>
      </c>
      <c r="U17">
        <f>M5/I5</f>
        <v>0.20421517157422203</v>
      </c>
      <c r="V17">
        <f>Q5/I5</f>
        <v>0.43934667376803871</v>
      </c>
      <c r="W17">
        <f>I5/I5</f>
        <v>1</v>
      </c>
    </row>
    <row r="18" spans="7:23" x14ac:dyDescent="0.25">
      <c r="G18">
        <v>1000</v>
      </c>
      <c r="H18">
        <f t="shared" ref="H18:H19" si="0">H6/J6</f>
        <v>4.0039319391536723E-2</v>
      </c>
      <c r="I18">
        <f t="shared" ref="I18:I19" si="1">I6/J6</f>
        <v>0.95996068060846329</v>
      </c>
      <c r="J18">
        <f>P6/R6</f>
        <v>0.48483884971140639</v>
      </c>
      <c r="K18">
        <f>Q6/R6</f>
        <v>0.51516115028859355</v>
      </c>
      <c r="L18">
        <f>L6/N6</f>
        <v>0.95174201423507065</v>
      </c>
      <c r="M18">
        <f>M6/N6</f>
        <v>4.8257985764929442E-2</v>
      </c>
      <c r="Q18">
        <v>1000</v>
      </c>
      <c r="R18">
        <f t="shared" ref="R18:R19" si="2">L6/L6</f>
        <v>1</v>
      </c>
      <c r="S18">
        <f t="shared" ref="S18:S19" si="3">P6/L6</f>
        <v>0.22307564613825467</v>
      </c>
      <c r="T18">
        <f t="shared" ref="T18:T19" si="4">H6/L6</f>
        <v>4.5803294420133693E-2</v>
      </c>
      <c r="U18">
        <f t="shared" ref="U18:U19" si="5">M6/I6</f>
        <v>4.617282800202243E-2</v>
      </c>
      <c r="V18">
        <f t="shared" ref="V18:V19" si="6">Q6/I6</f>
        <v>0.21584121511438289</v>
      </c>
      <c r="W18">
        <f t="shared" ref="W18:W19" si="7">I6/I6</f>
        <v>1</v>
      </c>
    </row>
    <row r="19" spans="7:23" x14ac:dyDescent="0.25">
      <c r="G19">
        <v>2000</v>
      </c>
      <c r="H19">
        <f t="shared" si="0"/>
        <v>3.3461819981780175E-2</v>
      </c>
      <c r="I19">
        <f t="shared" si="1"/>
        <v>0.96653818001821978</v>
      </c>
      <c r="J19">
        <f>P7/R7</f>
        <v>0.4952016638404898</v>
      </c>
      <c r="K19">
        <f>Q7/R7</f>
        <v>0.5047983361595102</v>
      </c>
      <c r="L19">
        <f>L7/N7</f>
        <v>0.97892586075947174</v>
      </c>
      <c r="M19">
        <f>M7/N7</f>
        <v>2.1074139240528228E-2</v>
      </c>
      <c r="Q19">
        <v>2000</v>
      </c>
      <c r="R19">
        <f t="shared" si="2"/>
        <v>1</v>
      </c>
      <c r="S19">
        <f t="shared" si="3"/>
        <v>0.1538030242512716</v>
      </c>
      <c r="T19">
        <f t="shared" si="4"/>
        <v>2.8076210707885463E-2</v>
      </c>
      <c r="U19">
        <f t="shared" si="5"/>
        <v>2.6545572423637351E-2</v>
      </c>
      <c r="V19">
        <f t="shared" si="6"/>
        <v>0.19332710428034008</v>
      </c>
      <c r="W19">
        <f t="shared" si="7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2018-11-27T04:24:20Z</dcterms:modified>
</cp:coreProperties>
</file>