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osh\Desktop\Senior Research Project\"/>
    </mc:Choice>
  </mc:AlternateContent>
  <xr:revisionPtr revIDLastSave="0" documentId="13_ncr:1_{A655EBF9-656D-4130-A9CF-6C438B1ABCD8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M10" i="1"/>
  <c r="M9" i="1"/>
  <c r="M8" i="1"/>
  <c r="M7" i="1"/>
  <c r="D4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<sst xmlns="http://schemas.openxmlformats.org/spreadsheetml/2006/main" count="7" uniqueCount="7">
  <si>
    <t>Test Number</t>
  </si>
  <si>
    <t>3DF Zephyr 3D Model</t>
  </si>
  <si>
    <t>3DF Zephyr Point Cloud</t>
  </si>
  <si>
    <t>3DF Zephyr Texture</t>
  </si>
  <si>
    <t>Meshroom Texture</t>
  </si>
  <si>
    <t>Meshroom 3D Model</t>
  </si>
  <si>
    <t>Meshroom Point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</si>
</sst>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3DF</a:t>
            </a:r>
            <a:r>
              <a:rPr lang="en-US" baseline="0"/>
              <a:t> Zephyr vs Meshroom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3DF Zephyr Point 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Sheet1!$B$2:$B$4</c:f>
              <c:numCache>
                <c:formatCode>0.00</c:formatCode>
                <c:ptCount val="3"/>
                <c:pt idx="0">
                  <c:v>59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0-4177-9387-1AE577270A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3DF Zephyr 3D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Sheet1!$C$2:$C$4</c:f>
              <c:numCache>
                <c:formatCode>0.00</c:formatCode>
                <c:ptCount val="3"/>
                <c:pt idx="0">
                  <c:v>140</c:v>
                </c:pt>
                <c:pt idx="1">
                  <c:v>92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0-4177-9387-1AE577270A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3DF Zephyr Texture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Sheet1!$D$2:$D$4</c:f>
              <c:numCache>
                <c:formatCode>0.00</c:formatCode>
                <c:ptCount val="3"/>
                <c:pt idx="0">
                  <c:v>292</c:v>
                </c:pt>
                <c:pt idx="1">
                  <c:v>296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0-4177-9387-1AE577270A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Meshroom Point Cloud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Sheet1!$E$2:$E$4</c:f>
              <c:numCache>
                <c:formatCode>0.00</c:formatCode>
                <c:ptCount val="3"/>
                <c:pt idx="0">
                  <c:v>1757.53</c:v>
                </c:pt>
                <c:pt idx="1">
                  <c:v>2481.23</c:v>
                </c:pt>
                <c:pt idx="2">
                  <c:v>1333.78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0-4177-9387-1AE577270AF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Meshroom 3D Model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Sheet1!$F$2:$F$4</c:f>
              <c:numCache>
                <c:formatCode>0.00</c:formatCode>
                <c:ptCount val="3"/>
                <c:pt idx="0">
                  <c:v>2057.8200000000002</c:v>
                </c:pt>
                <c:pt idx="1">
                  <c:v>1793.89</c:v>
                </c:pt>
                <c:pt idx="2">
                  <c:v>1161.55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0-4177-9387-1AE577270AF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Meshroom Texture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Sheet1!$G$2:$G$4</c:f>
              <c:numCache>
                <c:formatCode>0.00</c:formatCode>
                <c:ptCount val="3"/>
                <c:pt idx="0">
                  <c:v>1472.58</c:v>
                </c:pt>
                <c:pt idx="1">
                  <c:v>1524.46</c:v>
                </c:pt>
                <c:pt idx="2">
                  <c:v>624.25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0-4177-9387-1AE57727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221807"/>
        <c:axId val="234212207"/>
      </c:barChart>
      <c:catAx>
        <c:axId val="23422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12207"/>
        <c:crosses val="autoZero"/>
        <c:auto val="1"/>
        <c:lblAlgn val="ctr"/>
        <c:lblOffset val="100"/>
        <c:noMultiLvlLbl val="0"/>
      </c:catAx>
      <c:valAx>
        <c:axId val="2342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2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10</xdr:row>
      <xdr:rowOff>61912</xdr:rowOff>
    </xdr:from>
    <xdr:to>
      <xdr:col>6</xdr:col>
      <xdr:colOff>414337</xdr:colOff>
      <xdr:row>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B0DA5-4EBB-D606-80EA-5A5D1CEA0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O11" sqref="O11"/>
    </sheetView>
  </sheetViews>
  <sheetFormatPr defaultRowHeight="15" x14ac:dyDescent="0.25"/>
  <cols>
    <col min="1" max="1" width="12.5703125" customWidth="1"/>
    <col min="2" max="2" width="24" customWidth="1"/>
    <col min="3" max="3" width="23.5703125" customWidth="1"/>
    <col min="4" max="4" width="24.5703125" customWidth="1"/>
    <col min="5" max="5" width="22.5703125" customWidth="1"/>
    <col min="6" max="6" width="21.85546875" customWidth="1"/>
    <col min="7" max="7" width="19.85546875" customWidth="1"/>
    <col min="15" max="15" width="11" bestFit="1" customWidth="1"/>
  </cols>
  <sheetData>
    <row r="1" spans="1:15" x14ac:dyDescent="0.25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5</v>
      </c>
      <c r="G1" t="s">
        <v>4</v>
      </c>
    </row>
    <row r="2" spans="1:15" x14ac:dyDescent="0.25">
      <c r="A2">
        <v>1</v>
      </c>
      <c r="B2" s="1">
        <v>59</v>
      </c>
      <c r="C2" s="1">
        <f>2*60+20</f>
        <v>140</v>
      </c>
      <c r="D2" s="1">
        <f>4*60+52</f>
        <v>292</v>
      </c>
      <c r="E2" s="1">
        <v>1757.53</v>
      </c>
      <c r="F2" s="1">
        <v>2057.8200000000002</v>
      </c>
      <c r="G2" s="1">
        <v>1472.58</v>
      </c>
    </row>
    <row r="3" spans="1:15" x14ac:dyDescent="0.25">
      <c r="A3">
        <v>2</v>
      </c>
      <c r="B3" s="1">
        <v>52</v>
      </c>
      <c r="C3" s="1">
        <f>60+32</f>
        <v>92</v>
      </c>
      <c r="D3" s="1">
        <f>4*60+56</f>
        <v>296</v>
      </c>
      <c r="E3" s="1">
        <v>2481.23</v>
      </c>
      <c r="F3" s="1">
        <v>1793.89</v>
      </c>
      <c r="G3" s="1">
        <v>1524.46</v>
      </c>
    </row>
    <row r="4" spans="1:15" x14ac:dyDescent="0.25">
      <c r="A4">
        <v>3</v>
      </c>
      <c r="B4" s="1">
        <v>51</v>
      </c>
      <c r="C4" s="1">
        <f>60+37</f>
        <v>97</v>
      </c>
      <c r="D4" s="1">
        <f>5*60+15</f>
        <v>315</v>
      </c>
      <c r="E4" s="1">
        <v>1333.78</v>
      </c>
      <c r="F4" s="1">
        <v>1161.55</v>
      </c>
      <c r="G4" s="1">
        <v>624.25</v>
      </c>
    </row>
    <row r="5" spans="1:15" x14ac:dyDescent="0.25">
      <c r="B5" s="1"/>
      <c r="C5" s="1"/>
      <c r="D5" s="1"/>
      <c r="E5" s="1"/>
      <c r="F5" s="1"/>
      <c r="G5" s="1"/>
    </row>
    <row r="7" spans="1:15" x14ac:dyDescent="0.25">
      <c r="M7" s="1">
        <f>B2+C2+D2</f>
        <v>491</v>
      </c>
      <c r="O7" s="1">
        <f>E2+F2+G2</f>
        <v>5287.93</v>
      </c>
    </row>
    <row r="8" spans="1:15" x14ac:dyDescent="0.25">
      <c r="M8" s="1">
        <f>B3+C3+D3</f>
        <v>440</v>
      </c>
      <c r="O8" s="1">
        <f>E3+F3+G3</f>
        <v>5799.58</v>
      </c>
    </row>
    <row r="9" spans="1:15" x14ac:dyDescent="0.25">
      <c r="M9" s="1">
        <f>B4+C4+D4</f>
        <v>463</v>
      </c>
      <c r="O9" s="1">
        <f>E4+F4+G4</f>
        <v>3119.58</v>
      </c>
    </row>
    <row r="10" spans="1:15" x14ac:dyDescent="0.25">
      <c r="M10" s="1">
        <f>AVERAGE(M7:M9)/60</f>
        <v>7.7444444444444445</v>
      </c>
      <c r="O10">
        <f>AVERAGE(O7:O9)/60</f>
        <v>78.92827777777778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Gannotti,Joshua N.(Student)</cp:lastModifiedBy>
  <dcterms:created xsi:type="dcterms:W3CDTF">2015-06-05T18:17:20Z</dcterms:created>
  <dcterms:modified xsi:type="dcterms:W3CDTF">2024-12-09T06:31:38Z</dcterms:modified>
</cp:coreProperties>
</file>