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rth\Documents\GitHub\MMAscraper\"/>
    </mc:Choice>
  </mc:AlternateContent>
  <xr:revisionPtr revIDLastSave="0" documentId="10_ncr:100000_{8370BE96-ECCC-49A6-AFEE-1F8D5B1AD012}" xr6:coauthVersionLast="31" xr6:coauthVersionMax="40" xr10:uidLastSave="{00000000-0000-0000-0000-000000000000}"/>
  <bookViews>
    <workbookView xWindow="0" yWindow="0" windowWidth="23040" windowHeight="8985" firstSheet="1" activeTab="1" xr2:uid="{F4BE9269-1831-413C-9A29-80163A2E61AE}"/>
  </bookViews>
  <sheets>
    <sheet name="Bets" sheetId="1" r:id="rId1"/>
    <sheet name="Tables" sheetId="2" r:id="rId2"/>
    <sheet name="By Day" sheetId="4" r:id="rId3"/>
  </sheets>
  <definedNames>
    <definedName name="_xlnm._FilterDatabase" localSheetId="2" hidden="1">'By Day'!$A$1:$F$326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C26" i="2"/>
  <c r="S26" i="2"/>
  <c r="R26" i="2"/>
  <c r="D2" i="2"/>
  <c r="D3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8" i="2"/>
  <c r="S25" i="2"/>
  <c r="R8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I13" i="1"/>
  <c r="J7" i="1"/>
  <c r="J8" i="1"/>
  <c r="J9" i="1"/>
  <c r="J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2" i="4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30" i="4"/>
  <c r="D30" i="4" s="1"/>
  <c r="B31" i="4"/>
  <c r="D31" i="4" s="1"/>
  <c r="B32" i="4"/>
  <c r="D32" i="4" s="1"/>
  <c r="B33" i="4"/>
  <c r="D33" i="4" s="1"/>
  <c r="B34" i="4"/>
  <c r="D34" i="4" s="1"/>
  <c r="B35" i="4"/>
  <c r="D35" i="4" s="1"/>
  <c r="B36" i="4"/>
  <c r="D36" i="4" s="1"/>
  <c r="B37" i="4"/>
  <c r="D37" i="4" s="1"/>
  <c r="B38" i="4"/>
  <c r="D38" i="4" s="1"/>
  <c r="B39" i="4"/>
  <c r="D39" i="4" s="1"/>
  <c r="B40" i="4"/>
  <c r="D40" i="4" s="1"/>
  <c r="B41" i="4"/>
  <c r="D41" i="4" s="1"/>
  <c r="B42" i="4"/>
  <c r="D42" i="4" s="1"/>
  <c r="B43" i="4"/>
  <c r="D43" i="4" s="1"/>
  <c r="B44" i="4"/>
  <c r="D44" i="4" s="1"/>
  <c r="B45" i="4"/>
  <c r="D45" i="4" s="1"/>
  <c r="B46" i="4"/>
  <c r="D46" i="4" s="1"/>
  <c r="B47" i="4"/>
  <c r="D47" i="4" s="1"/>
  <c r="B48" i="4"/>
  <c r="D48" i="4" s="1"/>
  <c r="B49" i="4"/>
  <c r="D49" i="4" s="1"/>
  <c r="B50" i="4"/>
  <c r="D50" i="4" s="1"/>
  <c r="B51" i="4"/>
  <c r="D51" i="4" s="1"/>
  <c r="B52" i="4"/>
  <c r="D52" i="4" s="1"/>
  <c r="B53" i="4"/>
  <c r="D53" i="4" s="1"/>
  <c r="B54" i="4"/>
  <c r="D54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61" i="4"/>
  <c r="D61" i="4" s="1"/>
  <c r="B62" i="4"/>
  <c r="D62" i="4" s="1"/>
  <c r="B63" i="4"/>
  <c r="D63" i="4" s="1"/>
  <c r="B64" i="4"/>
  <c r="D64" i="4" s="1"/>
  <c r="B65" i="4"/>
  <c r="D65" i="4" s="1"/>
  <c r="B66" i="4"/>
  <c r="D66" i="4" s="1"/>
  <c r="B67" i="4"/>
  <c r="D67" i="4" s="1"/>
  <c r="B68" i="4"/>
  <c r="D68" i="4" s="1"/>
  <c r="B69" i="4"/>
  <c r="D69" i="4" s="1"/>
  <c r="B70" i="4"/>
  <c r="D70" i="4" s="1"/>
  <c r="B71" i="4"/>
  <c r="D71" i="4" s="1"/>
  <c r="B72" i="4"/>
  <c r="D72" i="4" s="1"/>
  <c r="B73" i="4"/>
  <c r="D73" i="4" s="1"/>
  <c r="B74" i="4"/>
  <c r="D74" i="4" s="1"/>
  <c r="B75" i="4"/>
  <c r="D75" i="4" s="1"/>
  <c r="B76" i="4"/>
  <c r="D76" i="4" s="1"/>
  <c r="B77" i="4"/>
  <c r="D77" i="4" s="1"/>
  <c r="B78" i="4"/>
  <c r="D78" i="4" s="1"/>
  <c r="B79" i="4"/>
  <c r="D79" i="4" s="1"/>
  <c r="B80" i="4"/>
  <c r="D80" i="4" s="1"/>
  <c r="B81" i="4"/>
  <c r="D81" i="4" s="1"/>
  <c r="B82" i="4"/>
  <c r="D82" i="4" s="1"/>
  <c r="B83" i="4"/>
  <c r="D83" i="4" s="1"/>
  <c r="B84" i="4"/>
  <c r="D84" i="4" s="1"/>
  <c r="B85" i="4"/>
  <c r="D85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92" i="4"/>
  <c r="D92" i="4" s="1"/>
  <c r="B93" i="4"/>
  <c r="D93" i="4" s="1"/>
  <c r="B94" i="4"/>
  <c r="D94" i="4" s="1"/>
  <c r="B95" i="4"/>
  <c r="D95" i="4" s="1"/>
  <c r="B96" i="4"/>
  <c r="D96" i="4" s="1"/>
  <c r="B97" i="4"/>
  <c r="D97" i="4" s="1"/>
  <c r="B98" i="4"/>
  <c r="D98" i="4" s="1"/>
  <c r="B99" i="4"/>
  <c r="D99" i="4" s="1"/>
  <c r="B100" i="4"/>
  <c r="D100" i="4" s="1"/>
  <c r="B101" i="4"/>
  <c r="D101" i="4" s="1"/>
  <c r="B102" i="4"/>
  <c r="D102" i="4" s="1"/>
  <c r="B103" i="4"/>
  <c r="D103" i="4" s="1"/>
  <c r="B104" i="4"/>
  <c r="D104" i="4" s="1"/>
  <c r="B105" i="4"/>
  <c r="D105" i="4" s="1"/>
  <c r="B106" i="4"/>
  <c r="D106" i="4" s="1"/>
  <c r="B107" i="4"/>
  <c r="D107" i="4" s="1"/>
  <c r="B108" i="4"/>
  <c r="D108" i="4" s="1"/>
  <c r="B109" i="4"/>
  <c r="D109" i="4" s="1"/>
  <c r="B110" i="4"/>
  <c r="D110" i="4" s="1"/>
  <c r="B111" i="4"/>
  <c r="D111" i="4" s="1"/>
  <c r="B112" i="4"/>
  <c r="D112" i="4" s="1"/>
  <c r="B113" i="4"/>
  <c r="D113" i="4" s="1"/>
  <c r="B114" i="4"/>
  <c r="D114" i="4" s="1"/>
  <c r="B115" i="4"/>
  <c r="D115" i="4" s="1"/>
  <c r="B116" i="4"/>
  <c r="D116" i="4" s="1"/>
  <c r="B117" i="4"/>
  <c r="D117" i="4" s="1"/>
  <c r="B118" i="4"/>
  <c r="D118" i="4" s="1"/>
  <c r="B119" i="4"/>
  <c r="D119" i="4" s="1"/>
  <c r="B120" i="4"/>
  <c r="D120" i="4" s="1"/>
  <c r="B121" i="4"/>
  <c r="D121" i="4" s="1"/>
  <c r="B122" i="4"/>
  <c r="D122" i="4" s="1"/>
  <c r="B123" i="4"/>
  <c r="D123" i="4" s="1"/>
  <c r="B124" i="4"/>
  <c r="D124" i="4" s="1"/>
  <c r="B125" i="4"/>
  <c r="D125" i="4" s="1"/>
  <c r="B126" i="4"/>
  <c r="D126" i="4" s="1"/>
  <c r="B127" i="4"/>
  <c r="D127" i="4" s="1"/>
  <c r="B128" i="4"/>
  <c r="D128" i="4" s="1"/>
  <c r="B129" i="4"/>
  <c r="D129" i="4" s="1"/>
  <c r="B130" i="4"/>
  <c r="D130" i="4" s="1"/>
  <c r="B131" i="4"/>
  <c r="D131" i="4" s="1"/>
  <c r="B132" i="4"/>
  <c r="D132" i="4" s="1"/>
  <c r="B133" i="4"/>
  <c r="D133" i="4" s="1"/>
  <c r="B134" i="4"/>
  <c r="D134" i="4" s="1"/>
  <c r="B135" i="4"/>
  <c r="D135" i="4" s="1"/>
  <c r="B136" i="4"/>
  <c r="D136" i="4" s="1"/>
  <c r="B137" i="4"/>
  <c r="D137" i="4" s="1"/>
  <c r="B138" i="4"/>
  <c r="D138" i="4" s="1"/>
  <c r="B139" i="4"/>
  <c r="D139" i="4" s="1"/>
  <c r="B140" i="4"/>
  <c r="D140" i="4" s="1"/>
  <c r="B141" i="4"/>
  <c r="D141" i="4" s="1"/>
  <c r="B142" i="4"/>
  <c r="D142" i="4" s="1"/>
  <c r="B143" i="4"/>
  <c r="D143" i="4" s="1"/>
  <c r="B144" i="4"/>
  <c r="D144" i="4" s="1"/>
  <c r="B145" i="4"/>
  <c r="D145" i="4" s="1"/>
  <c r="B146" i="4"/>
  <c r="D146" i="4" s="1"/>
  <c r="B147" i="4"/>
  <c r="D147" i="4" s="1"/>
  <c r="B148" i="4"/>
  <c r="D148" i="4" s="1"/>
  <c r="B149" i="4"/>
  <c r="D149" i="4" s="1"/>
  <c r="B150" i="4"/>
  <c r="D150" i="4" s="1"/>
  <c r="B151" i="4"/>
  <c r="D151" i="4" s="1"/>
  <c r="B152" i="4"/>
  <c r="D152" i="4" s="1"/>
  <c r="B153" i="4"/>
  <c r="D153" i="4" s="1"/>
  <c r="B154" i="4"/>
  <c r="D154" i="4" s="1"/>
  <c r="B155" i="4"/>
  <c r="D155" i="4" s="1"/>
  <c r="B156" i="4"/>
  <c r="D156" i="4" s="1"/>
  <c r="B157" i="4"/>
  <c r="D157" i="4" s="1"/>
  <c r="B158" i="4"/>
  <c r="D158" i="4" s="1"/>
  <c r="B159" i="4"/>
  <c r="D159" i="4" s="1"/>
  <c r="B160" i="4"/>
  <c r="D160" i="4" s="1"/>
  <c r="B161" i="4"/>
  <c r="D161" i="4" s="1"/>
  <c r="B162" i="4"/>
  <c r="D162" i="4" s="1"/>
  <c r="B163" i="4"/>
  <c r="D163" i="4" s="1"/>
  <c r="B164" i="4"/>
  <c r="D164" i="4" s="1"/>
  <c r="B165" i="4"/>
  <c r="D165" i="4" s="1"/>
  <c r="B166" i="4"/>
  <c r="D166" i="4" s="1"/>
  <c r="B167" i="4"/>
  <c r="D167" i="4" s="1"/>
  <c r="B168" i="4"/>
  <c r="D168" i="4" s="1"/>
  <c r="B169" i="4"/>
  <c r="D169" i="4" s="1"/>
  <c r="B170" i="4"/>
  <c r="D170" i="4" s="1"/>
  <c r="B171" i="4"/>
  <c r="D171" i="4" s="1"/>
  <c r="B172" i="4"/>
  <c r="D172" i="4" s="1"/>
  <c r="B173" i="4"/>
  <c r="D173" i="4" s="1"/>
  <c r="B174" i="4"/>
  <c r="D174" i="4" s="1"/>
  <c r="B175" i="4"/>
  <c r="D175" i="4" s="1"/>
  <c r="B176" i="4"/>
  <c r="D176" i="4" s="1"/>
  <c r="B177" i="4"/>
  <c r="D177" i="4" s="1"/>
  <c r="B178" i="4"/>
  <c r="D178" i="4" s="1"/>
  <c r="B179" i="4"/>
  <c r="D179" i="4" s="1"/>
  <c r="B180" i="4"/>
  <c r="D180" i="4" s="1"/>
  <c r="B181" i="4"/>
  <c r="D181" i="4" s="1"/>
  <c r="B182" i="4"/>
  <c r="D182" i="4" s="1"/>
  <c r="B183" i="4"/>
  <c r="D183" i="4" s="1"/>
  <c r="B184" i="4"/>
  <c r="D184" i="4" s="1"/>
  <c r="B185" i="4"/>
  <c r="D185" i="4" s="1"/>
  <c r="B186" i="4"/>
  <c r="D186" i="4" s="1"/>
  <c r="B187" i="4"/>
  <c r="D187" i="4" s="1"/>
  <c r="B188" i="4"/>
  <c r="D188" i="4" s="1"/>
  <c r="B189" i="4"/>
  <c r="D189" i="4" s="1"/>
  <c r="B190" i="4"/>
  <c r="D190" i="4" s="1"/>
  <c r="B191" i="4"/>
  <c r="D191" i="4" s="1"/>
  <c r="B192" i="4"/>
  <c r="D192" i="4" s="1"/>
  <c r="B193" i="4"/>
  <c r="D193" i="4" s="1"/>
  <c r="B194" i="4"/>
  <c r="D194" i="4" s="1"/>
  <c r="B195" i="4"/>
  <c r="D195" i="4" s="1"/>
  <c r="B196" i="4"/>
  <c r="D196" i="4" s="1"/>
  <c r="B197" i="4"/>
  <c r="D197" i="4" s="1"/>
  <c r="B198" i="4"/>
  <c r="D198" i="4" s="1"/>
  <c r="B199" i="4"/>
  <c r="D199" i="4" s="1"/>
  <c r="B200" i="4"/>
  <c r="D200" i="4" s="1"/>
  <c r="B201" i="4"/>
  <c r="D201" i="4" s="1"/>
  <c r="B202" i="4"/>
  <c r="D202" i="4" s="1"/>
  <c r="B203" i="4"/>
  <c r="D203" i="4" s="1"/>
  <c r="B204" i="4"/>
  <c r="D204" i="4" s="1"/>
  <c r="B205" i="4"/>
  <c r="D205" i="4" s="1"/>
  <c r="B206" i="4"/>
  <c r="D206" i="4" s="1"/>
  <c r="B207" i="4"/>
  <c r="D207" i="4" s="1"/>
  <c r="B208" i="4"/>
  <c r="D208" i="4" s="1"/>
  <c r="B209" i="4"/>
  <c r="D209" i="4" s="1"/>
  <c r="B210" i="4"/>
  <c r="D210" i="4" s="1"/>
  <c r="B211" i="4"/>
  <c r="D211" i="4" s="1"/>
  <c r="B212" i="4"/>
  <c r="D212" i="4" s="1"/>
  <c r="B213" i="4"/>
  <c r="D213" i="4" s="1"/>
  <c r="B214" i="4"/>
  <c r="D214" i="4" s="1"/>
  <c r="B215" i="4"/>
  <c r="D215" i="4" s="1"/>
  <c r="B216" i="4"/>
  <c r="D216" i="4" s="1"/>
  <c r="B217" i="4"/>
  <c r="D217" i="4" s="1"/>
  <c r="B218" i="4"/>
  <c r="D218" i="4" s="1"/>
  <c r="B219" i="4"/>
  <c r="D219" i="4" s="1"/>
  <c r="B220" i="4"/>
  <c r="D220" i="4" s="1"/>
  <c r="B221" i="4"/>
  <c r="D221" i="4" s="1"/>
  <c r="B222" i="4"/>
  <c r="D222" i="4" s="1"/>
  <c r="B223" i="4"/>
  <c r="D223" i="4" s="1"/>
  <c r="B224" i="4"/>
  <c r="D224" i="4" s="1"/>
  <c r="B225" i="4"/>
  <c r="D225" i="4" s="1"/>
  <c r="B226" i="4"/>
  <c r="D226" i="4" s="1"/>
  <c r="B227" i="4"/>
  <c r="D227" i="4" s="1"/>
  <c r="B228" i="4"/>
  <c r="D228" i="4" s="1"/>
  <c r="B229" i="4"/>
  <c r="D229" i="4" s="1"/>
  <c r="B230" i="4"/>
  <c r="D230" i="4" s="1"/>
  <c r="B231" i="4"/>
  <c r="D231" i="4" s="1"/>
  <c r="B232" i="4"/>
  <c r="D232" i="4" s="1"/>
  <c r="B233" i="4"/>
  <c r="D233" i="4" s="1"/>
  <c r="B234" i="4"/>
  <c r="D234" i="4" s="1"/>
  <c r="B235" i="4"/>
  <c r="D235" i="4" s="1"/>
  <c r="B236" i="4"/>
  <c r="D236" i="4" s="1"/>
  <c r="B237" i="4"/>
  <c r="D237" i="4" s="1"/>
  <c r="B238" i="4"/>
  <c r="D238" i="4" s="1"/>
  <c r="B239" i="4"/>
  <c r="D239" i="4" s="1"/>
  <c r="B240" i="4"/>
  <c r="D240" i="4" s="1"/>
  <c r="B241" i="4"/>
  <c r="D241" i="4" s="1"/>
  <c r="B242" i="4"/>
  <c r="D242" i="4" s="1"/>
  <c r="B243" i="4"/>
  <c r="D243" i="4" s="1"/>
  <c r="B244" i="4"/>
  <c r="D244" i="4" s="1"/>
  <c r="B245" i="4"/>
  <c r="D245" i="4" s="1"/>
  <c r="B246" i="4"/>
  <c r="D246" i="4" s="1"/>
  <c r="B247" i="4"/>
  <c r="D247" i="4" s="1"/>
  <c r="B248" i="4"/>
  <c r="D248" i="4" s="1"/>
  <c r="B249" i="4"/>
  <c r="D249" i="4" s="1"/>
  <c r="B250" i="4"/>
  <c r="D250" i="4" s="1"/>
  <c r="B251" i="4"/>
  <c r="D251" i="4" s="1"/>
  <c r="B252" i="4"/>
  <c r="D252" i="4" s="1"/>
  <c r="B253" i="4"/>
  <c r="D253" i="4" s="1"/>
  <c r="B254" i="4"/>
  <c r="D254" i="4" s="1"/>
  <c r="B255" i="4"/>
  <c r="D255" i="4" s="1"/>
  <c r="B256" i="4"/>
  <c r="D256" i="4" s="1"/>
  <c r="B257" i="4"/>
  <c r="D257" i="4" s="1"/>
  <c r="B258" i="4"/>
  <c r="D258" i="4" s="1"/>
  <c r="B259" i="4"/>
  <c r="D259" i="4" s="1"/>
  <c r="B260" i="4"/>
  <c r="D260" i="4" s="1"/>
  <c r="B261" i="4"/>
  <c r="D261" i="4" s="1"/>
  <c r="B262" i="4"/>
  <c r="D262" i="4" s="1"/>
  <c r="B263" i="4"/>
  <c r="D263" i="4" s="1"/>
  <c r="B264" i="4"/>
  <c r="D264" i="4" s="1"/>
  <c r="B265" i="4"/>
  <c r="D265" i="4" s="1"/>
  <c r="B266" i="4"/>
  <c r="D266" i="4" s="1"/>
  <c r="B267" i="4"/>
  <c r="D267" i="4" s="1"/>
  <c r="B268" i="4"/>
  <c r="D268" i="4" s="1"/>
  <c r="B269" i="4"/>
  <c r="D269" i="4" s="1"/>
  <c r="B270" i="4"/>
  <c r="D270" i="4" s="1"/>
  <c r="B271" i="4"/>
  <c r="D271" i="4" s="1"/>
  <c r="B272" i="4"/>
  <c r="D272" i="4" s="1"/>
  <c r="B273" i="4"/>
  <c r="D273" i="4" s="1"/>
  <c r="B274" i="4"/>
  <c r="D274" i="4" s="1"/>
  <c r="B275" i="4"/>
  <c r="D275" i="4" s="1"/>
  <c r="B276" i="4"/>
  <c r="D276" i="4" s="1"/>
  <c r="B277" i="4"/>
  <c r="D277" i="4" s="1"/>
  <c r="B278" i="4"/>
  <c r="D278" i="4" s="1"/>
  <c r="B279" i="4"/>
  <c r="D279" i="4" s="1"/>
  <c r="B280" i="4"/>
  <c r="D280" i="4" s="1"/>
  <c r="B281" i="4"/>
  <c r="D281" i="4" s="1"/>
  <c r="B282" i="4"/>
  <c r="D282" i="4" s="1"/>
  <c r="B283" i="4"/>
  <c r="D283" i="4" s="1"/>
  <c r="B284" i="4"/>
  <c r="D284" i="4" s="1"/>
  <c r="B285" i="4"/>
  <c r="D285" i="4" s="1"/>
  <c r="B286" i="4"/>
  <c r="D286" i="4" s="1"/>
  <c r="B287" i="4"/>
  <c r="D287" i="4" s="1"/>
  <c r="B288" i="4"/>
  <c r="D288" i="4" s="1"/>
  <c r="B289" i="4"/>
  <c r="D289" i="4" s="1"/>
  <c r="B290" i="4"/>
  <c r="D290" i="4" s="1"/>
  <c r="B291" i="4"/>
  <c r="D291" i="4" s="1"/>
  <c r="B292" i="4"/>
  <c r="D292" i="4" s="1"/>
  <c r="B293" i="4"/>
  <c r="D293" i="4" s="1"/>
  <c r="B294" i="4"/>
  <c r="D294" i="4" s="1"/>
  <c r="B295" i="4"/>
  <c r="D295" i="4" s="1"/>
  <c r="B296" i="4"/>
  <c r="D296" i="4" s="1"/>
  <c r="B297" i="4"/>
  <c r="D297" i="4" s="1"/>
  <c r="B298" i="4"/>
  <c r="D298" i="4" s="1"/>
  <c r="B299" i="4"/>
  <c r="D299" i="4" s="1"/>
  <c r="B300" i="4"/>
  <c r="D300" i="4" s="1"/>
  <c r="B301" i="4"/>
  <c r="D301" i="4" s="1"/>
  <c r="B302" i="4"/>
  <c r="D302" i="4" s="1"/>
  <c r="B303" i="4"/>
  <c r="D303" i="4" s="1"/>
  <c r="B304" i="4"/>
  <c r="D304" i="4" s="1"/>
  <c r="B305" i="4"/>
  <c r="D305" i="4" s="1"/>
  <c r="B306" i="4"/>
  <c r="D306" i="4" s="1"/>
  <c r="B307" i="4"/>
  <c r="D307" i="4" s="1"/>
  <c r="B308" i="4"/>
  <c r="D308" i="4" s="1"/>
  <c r="B309" i="4"/>
  <c r="D309" i="4" s="1"/>
  <c r="B310" i="4"/>
  <c r="D310" i="4" s="1"/>
  <c r="B311" i="4"/>
  <c r="D311" i="4" s="1"/>
  <c r="B312" i="4"/>
  <c r="D312" i="4" s="1"/>
  <c r="B313" i="4"/>
  <c r="D313" i="4" s="1"/>
  <c r="B314" i="4"/>
  <c r="D314" i="4" s="1"/>
  <c r="B315" i="4"/>
  <c r="D315" i="4" s="1"/>
  <c r="B316" i="4"/>
  <c r="D316" i="4" s="1"/>
  <c r="B317" i="4"/>
  <c r="D317" i="4" s="1"/>
  <c r="B318" i="4"/>
  <c r="D318" i="4" s="1"/>
  <c r="B319" i="4"/>
  <c r="D319" i="4" s="1"/>
  <c r="B320" i="4"/>
  <c r="D320" i="4" s="1"/>
  <c r="B321" i="4"/>
  <c r="D321" i="4" s="1"/>
  <c r="B322" i="4"/>
  <c r="D322" i="4" s="1"/>
  <c r="B323" i="4"/>
  <c r="D323" i="4" s="1"/>
  <c r="B324" i="4"/>
  <c r="D324" i="4" s="1"/>
  <c r="B325" i="4"/>
  <c r="D325" i="4" s="1"/>
  <c r="B326" i="4"/>
  <c r="D326" i="4" s="1"/>
  <c r="B2" i="4"/>
  <c r="D2" i="4" s="1"/>
  <c r="L21" i="1"/>
  <c r="P2" i="1"/>
  <c r="A3" i="1"/>
  <c r="A4" i="1" s="1"/>
  <c r="A5" i="1" s="1"/>
  <c r="A6" i="1" s="1"/>
  <c r="A7" i="1" s="1"/>
  <c r="A8" i="1" s="1"/>
  <c r="A9" i="1" s="1"/>
  <c r="A10" i="1" s="1"/>
  <c r="A11" i="1" s="1"/>
  <c r="D4" i="2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N11" i="1"/>
  <c r="L11" i="1"/>
  <c r="J11" i="1"/>
  <c r="L2" i="1"/>
  <c r="N2" i="1"/>
  <c r="O2" i="1"/>
  <c r="J3" i="1"/>
  <c r="L3" i="1"/>
  <c r="N3" i="1"/>
  <c r="J4" i="1"/>
  <c r="L4" i="1"/>
  <c r="N4" i="1" s="1"/>
  <c r="J5" i="1"/>
  <c r="L5" i="1"/>
  <c r="N5" i="1"/>
  <c r="J6" i="1"/>
  <c r="L6" i="1"/>
  <c r="N6" i="1"/>
  <c r="L7" i="1"/>
  <c r="N7" i="1" s="1"/>
  <c r="L8" i="1"/>
  <c r="N8" i="1"/>
  <c r="L9" i="1"/>
  <c r="N9" i="1" s="1"/>
  <c r="J10" i="1"/>
  <c r="L10" i="1"/>
  <c r="N10" i="1" s="1"/>
  <c r="J12" i="1"/>
  <c r="L12" i="1"/>
  <c r="N12" i="1" s="1"/>
  <c r="N300" i="1"/>
  <c r="J300" i="1"/>
  <c r="N299" i="1"/>
  <c r="J299" i="1"/>
  <c r="N298" i="1"/>
  <c r="J298" i="1"/>
  <c r="N297" i="1"/>
  <c r="J297" i="1"/>
  <c r="N296" i="1"/>
  <c r="J296" i="1"/>
  <c r="N295" i="1"/>
  <c r="J295" i="1"/>
  <c r="N294" i="1"/>
  <c r="J294" i="1"/>
  <c r="N293" i="1"/>
  <c r="J293" i="1"/>
  <c r="N292" i="1"/>
  <c r="J292" i="1"/>
  <c r="N291" i="1"/>
  <c r="J291" i="1"/>
  <c r="N290" i="1"/>
  <c r="J290" i="1"/>
  <c r="N289" i="1"/>
  <c r="J289" i="1"/>
  <c r="N288" i="1"/>
  <c r="J288" i="1"/>
  <c r="N287" i="1"/>
  <c r="J287" i="1"/>
  <c r="N286" i="1"/>
  <c r="J286" i="1"/>
  <c r="N285" i="1"/>
  <c r="J285" i="1"/>
  <c r="N284" i="1"/>
  <c r="J284" i="1"/>
  <c r="N283" i="1"/>
  <c r="J283" i="1"/>
  <c r="N282" i="1"/>
  <c r="J282" i="1"/>
  <c r="N281" i="1"/>
  <c r="J281" i="1"/>
  <c r="N280" i="1"/>
  <c r="J280" i="1"/>
  <c r="N279" i="1"/>
  <c r="J279" i="1"/>
  <c r="N278" i="1"/>
  <c r="J278" i="1"/>
  <c r="N277" i="1"/>
  <c r="J277" i="1"/>
  <c r="N276" i="1"/>
  <c r="J276" i="1"/>
  <c r="N275" i="1"/>
  <c r="J275" i="1"/>
  <c r="N274" i="1"/>
  <c r="J274" i="1"/>
  <c r="N273" i="1"/>
  <c r="J273" i="1"/>
  <c r="N272" i="1"/>
  <c r="J272" i="1"/>
  <c r="N271" i="1"/>
  <c r="J271" i="1"/>
  <c r="N270" i="1"/>
  <c r="J270" i="1"/>
  <c r="N269" i="1"/>
  <c r="J269" i="1"/>
  <c r="N268" i="1"/>
  <c r="J268" i="1"/>
  <c r="N267" i="1"/>
  <c r="J267" i="1"/>
  <c r="N266" i="1"/>
  <c r="J266" i="1"/>
  <c r="N265" i="1"/>
  <c r="J265" i="1"/>
  <c r="N264" i="1"/>
  <c r="J264" i="1"/>
  <c r="N263" i="1"/>
  <c r="J263" i="1"/>
  <c r="N262" i="1"/>
  <c r="J262" i="1"/>
  <c r="N261" i="1"/>
  <c r="J261" i="1"/>
  <c r="N260" i="1"/>
  <c r="J260" i="1"/>
  <c r="N259" i="1"/>
  <c r="J259" i="1"/>
  <c r="N258" i="1"/>
  <c r="J258" i="1"/>
  <c r="N257" i="1"/>
  <c r="J257" i="1"/>
  <c r="N256" i="1"/>
  <c r="J256" i="1"/>
  <c r="N255" i="1"/>
  <c r="J255" i="1"/>
  <c r="N254" i="1"/>
  <c r="J254" i="1"/>
  <c r="N253" i="1"/>
  <c r="J253" i="1"/>
  <c r="N252" i="1"/>
  <c r="J252" i="1"/>
  <c r="N251" i="1"/>
  <c r="J251" i="1"/>
  <c r="N250" i="1"/>
  <c r="J250" i="1"/>
  <c r="N249" i="1"/>
  <c r="J249" i="1"/>
  <c r="N248" i="1"/>
  <c r="J248" i="1"/>
  <c r="N247" i="1"/>
  <c r="J247" i="1"/>
  <c r="N246" i="1"/>
  <c r="J246" i="1"/>
  <c r="N245" i="1"/>
  <c r="J245" i="1"/>
  <c r="N244" i="1"/>
  <c r="J244" i="1"/>
  <c r="N243" i="1"/>
  <c r="J243" i="1"/>
  <c r="N242" i="1"/>
  <c r="J242" i="1"/>
  <c r="N241" i="1"/>
  <c r="J241" i="1"/>
  <c r="N240" i="1"/>
  <c r="J240" i="1"/>
  <c r="N239" i="1"/>
  <c r="J239" i="1"/>
  <c r="N238" i="1"/>
  <c r="J238" i="1"/>
  <c r="N237" i="1"/>
  <c r="J237" i="1"/>
  <c r="N236" i="1"/>
  <c r="J236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J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N46" i="1"/>
  <c r="J46" i="1"/>
  <c r="N45" i="1"/>
  <c r="J45" i="1"/>
  <c r="N44" i="1"/>
  <c r="J44" i="1"/>
  <c r="N43" i="1"/>
  <c r="J43" i="1"/>
  <c r="N42" i="1"/>
  <c r="L42" i="1"/>
  <c r="J42" i="1"/>
  <c r="N41" i="1"/>
  <c r="L41" i="1"/>
  <c r="J41" i="1"/>
  <c r="N40" i="1"/>
  <c r="L40" i="1"/>
  <c r="J40" i="1"/>
  <c r="N39" i="1"/>
  <c r="L39" i="1"/>
  <c r="J39" i="1"/>
  <c r="N38" i="1"/>
  <c r="L38" i="1"/>
  <c r="J38" i="1"/>
  <c r="N37" i="1"/>
  <c r="L37" i="1"/>
  <c r="J37" i="1"/>
  <c r="N36" i="1"/>
  <c r="L36" i="1"/>
  <c r="J36" i="1"/>
  <c r="N35" i="1"/>
  <c r="L35" i="1"/>
  <c r="J35" i="1"/>
  <c r="N34" i="1"/>
  <c r="L34" i="1"/>
  <c r="J34" i="1"/>
  <c r="N33" i="1"/>
  <c r="L33" i="1"/>
  <c r="J33" i="1"/>
  <c r="L32" i="1"/>
  <c r="J32" i="1"/>
  <c r="L31" i="1"/>
  <c r="J31" i="1"/>
  <c r="L30" i="1"/>
  <c r="J30" i="1"/>
  <c r="L28" i="1"/>
  <c r="J28" i="1"/>
  <c r="L27" i="1"/>
  <c r="J27" i="1"/>
  <c r="N26" i="1"/>
  <c r="L26" i="1"/>
  <c r="J26" i="1"/>
  <c r="N25" i="1"/>
  <c r="L25" i="1"/>
  <c r="J25" i="1"/>
  <c r="L24" i="1"/>
  <c r="N24" i="1" s="1"/>
  <c r="J24" i="1"/>
  <c r="L23" i="1"/>
  <c r="N23" i="1" s="1"/>
  <c r="J23" i="1"/>
  <c r="N22" i="1"/>
  <c r="L22" i="1"/>
  <c r="J22" i="1"/>
  <c r="N21" i="1"/>
  <c r="J21" i="1"/>
  <c r="L20" i="1"/>
  <c r="N20" i="1" s="1"/>
  <c r="J20" i="1"/>
  <c r="L19" i="1"/>
  <c r="N19" i="1" s="1"/>
  <c r="J19" i="1"/>
  <c r="L18" i="1"/>
  <c r="N18" i="1" s="1"/>
  <c r="J18" i="1"/>
  <c r="N17" i="1"/>
  <c r="L17" i="1"/>
  <c r="J17" i="1"/>
  <c r="L16" i="1"/>
  <c r="J16" i="1"/>
  <c r="L15" i="1"/>
  <c r="J15" i="1"/>
  <c r="L14" i="1"/>
  <c r="J14" i="1"/>
  <c r="N13" i="1"/>
  <c r="E30" i="4" s="1"/>
  <c r="E16" i="4" l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E2" i="4"/>
  <c r="I29" i="1"/>
  <c r="D26" i="2" l="1"/>
  <c r="H26" i="2"/>
  <c r="G26" i="2"/>
  <c r="F26" i="2"/>
  <c r="E8" i="2"/>
  <c r="D9" i="2"/>
  <c r="E24" i="2"/>
  <c r="E22" i="2"/>
  <c r="E23" i="2"/>
  <c r="D17" i="2"/>
  <c r="D19" i="2"/>
  <c r="D15" i="2"/>
  <c r="E20" i="2"/>
  <c r="E19" i="2"/>
  <c r="E18" i="2"/>
  <c r="E25" i="2"/>
  <c r="D13" i="2"/>
  <c r="D22" i="2"/>
  <c r="D20" i="2"/>
  <c r="E9" i="2"/>
  <c r="E16" i="2"/>
  <c r="E11" i="2"/>
  <c r="E14" i="2"/>
  <c r="E21" i="2"/>
  <c r="E13" i="2"/>
  <c r="D18" i="2"/>
  <c r="D23" i="2"/>
  <c r="E10" i="2"/>
  <c r="E17" i="2"/>
  <c r="D24" i="2"/>
  <c r="D16" i="2"/>
  <c r="D11" i="2"/>
  <c r="D14" i="2"/>
  <c r="D25" i="2"/>
  <c r="D12" i="2"/>
  <c r="E15" i="2"/>
  <c r="D10" i="2"/>
  <c r="D21" i="2"/>
  <c r="D8" i="2"/>
  <c r="G8" i="2"/>
  <c r="G9" i="2"/>
  <c r="G13" i="2"/>
  <c r="G17" i="2"/>
  <c r="G16" i="2"/>
  <c r="G20" i="2"/>
  <c r="G23" i="2"/>
  <c r="G12" i="2"/>
  <c r="G15" i="2"/>
  <c r="G19" i="2"/>
  <c r="G25" i="2"/>
  <c r="G24" i="2"/>
  <c r="G11" i="2"/>
  <c r="G18" i="2"/>
  <c r="G22" i="2"/>
  <c r="G14" i="2"/>
  <c r="G10" i="2"/>
  <c r="G21" i="2"/>
  <c r="F9" i="2"/>
  <c r="F10" i="2"/>
  <c r="F17" i="2"/>
  <c r="F13" i="2"/>
  <c r="F21" i="2"/>
  <c r="F24" i="2"/>
  <c r="F20" i="2"/>
  <c r="F16" i="2"/>
  <c r="F23" i="2"/>
  <c r="F14" i="2"/>
  <c r="F12" i="2"/>
  <c r="F19" i="2"/>
  <c r="F22" i="2"/>
  <c r="F11" i="2"/>
  <c r="F15" i="2"/>
  <c r="F18" i="2"/>
  <c r="F25" i="2"/>
  <c r="F8" i="2"/>
  <c r="H8" i="2"/>
  <c r="H9" i="2"/>
  <c r="I9" i="2" s="1"/>
  <c r="H24" i="2"/>
  <c r="I24" i="2" s="1"/>
  <c r="H12" i="2"/>
  <c r="I12" i="2" s="1"/>
  <c r="H16" i="2"/>
  <c r="I16" i="2" s="1"/>
  <c r="H22" i="2"/>
  <c r="I22" i="2" s="1"/>
  <c r="H23" i="2"/>
  <c r="I23" i="2" s="1"/>
  <c r="H19" i="2"/>
  <c r="I19" i="2" s="1"/>
  <c r="H15" i="2"/>
  <c r="I15" i="2" s="1"/>
  <c r="H11" i="2"/>
  <c r="I11" i="2" s="1"/>
  <c r="H14" i="2"/>
  <c r="I14" i="2" s="1"/>
  <c r="H18" i="2"/>
  <c r="I18" i="2" s="1"/>
  <c r="H25" i="2"/>
  <c r="I25" i="2" s="1"/>
  <c r="H20" i="2"/>
  <c r="I20" i="2" s="1"/>
  <c r="H21" i="2"/>
  <c r="I21" i="2" s="1"/>
  <c r="H10" i="2"/>
  <c r="I10" i="2" s="1"/>
  <c r="H13" i="2"/>
  <c r="I13" i="2" s="1"/>
  <c r="H17" i="2"/>
  <c r="I17" i="2" s="1"/>
  <c r="L29" i="1"/>
  <c r="F3" i="4"/>
  <c r="F11" i="4"/>
  <c r="F19" i="4"/>
  <c r="F27" i="4"/>
  <c r="F35" i="4"/>
  <c r="F43" i="4"/>
  <c r="F51" i="4"/>
  <c r="F59" i="4"/>
  <c r="F67" i="4"/>
  <c r="F75" i="4"/>
  <c r="F83" i="4"/>
  <c r="F91" i="4"/>
  <c r="F99" i="4"/>
  <c r="F107" i="4"/>
  <c r="F115" i="4"/>
  <c r="F123" i="4"/>
  <c r="F131" i="4"/>
  <c r="F139" i="4"/>
  <c r="F147" i="4"/>
  <c r="F155" i="4"/>
  <c r="F163" i="4"/>
  <c r="F171" i="4"/>
  <c r="F179" i="4"/>
  <c r="F187" i="4"/>
  <c r="F195" i="4"/>
  <c r="F203" i="4"/>
  <c r="F211" i="4"/>
  <c r="F219" i="4"/>
  <c r="F227" i="4"/>
  <c r="F235" i="4"/>
  <c r="F243" i="4"/>
  <c r="F251" i="4"/>
  <c r="F259" i="4"/>
  <c r="F267" i="4"/>
  <c r="F275" i="4"/>
  <c r="F283" i="4"/>
  <c r="F291" i="4"/>
  <c r="F299" i="4"/>
  <c r="F307" i="4"/>
  <c r="F315" i="4"/>
  <c r="F323" i="4"/>
  <c r="F4" i="4"/>
  <c r="F12" i="4"/>
  <c r="F20" i="4"/>
  <c r="F28" i="4"/>
  <c r="F36" i="4"/>
  <c r="F44" i="4"/>
  <c r="F52" i="4"/>
  <c r="F60" i="4"/>
  <c r="F68" i="4"/>
  <c r="F76" i="4"/>
  <c r="F84" i="4"/>
  <c r="F92" i="4"/>
  <c r="F100" i="4"/>
  <c r="F108" i="4"/>
  <c r="F116" i="4"/>
  <c r="F124" i="4"/>
  <c r="F132" i="4"/>
  <c r="F140" i="4"/>
  <c r="F148" i="4"/>
  <c r="F156" i="4"/>
  <c r="F164" i="4"/>
  <c r="F172" i="4"/>
  <c r="F180" i="4"/>
  <c r="F188" i="4"/>
  <c r="F196" i="4"/>
  <c r="F204" i="4"/>
  <c r="F212" i="4"/>
  <c r="F220" i="4"/>
  <c r="F228" i="4"/>
  <c r="F236" i="4"/>
  <c r="F244" i="4"/>
  <c r="F252" i="4"/>
  <c r="F260" i="4"/>
  <c r="F268" i="4"/>
  <c r="F276" i="4"/>
  <c r="F284" i="4"/>
  <c r="F292" i="4"/>
  <c r="F300" i="4"/>
  <c r="F308" i="4"/>
  <c r="F316" i="4"/>
  <c r="F324" i="4"/>
  <c r="F5" i="4"/>
  <c r="F13" i="4"/>
  <c r="F21" i="4"/>
  <c r="F29" i="4"/>
  <c r="F37" i="4"/>
  <c r="F45" i="4"/>
  <c r="F53" i="4"/>
  <c r="F61" i="4"/>
  <c r="F69" i="4"/>
  <c r="F77" i="4"/>
  <c r="F85" i="4"/>
  <c r="F93" i="4"/>
  <c r="F101" i="4"/>
  <c r="F109" i="4"/>
  <c r="F117" i="4"/>
  <c r="F125" i="4"/>
  <c r="F133" i="4"/>
  <c r="F141" i="4"/>
  <c r="F149" i="4"/>
  <c r="F157" i="4"/>
  <c r="F165" i="4"/>
  <c r="F173" i="4"/>
  <c r="F181" i="4"/>
  <c r="F189" i="4"/>
  <c r="F197" i="4"/>
  <c r="F205" i="4"/>
  <c r="F213" i="4"/>
  <c r="F221" i="4"/>
  <c r="F229" i="4"/>
  <c r="F237" i="4"/>
  <c r="F245" i="4"/>
  <c r="F253" i="4"/>
  <c r="F261" i="4"/>
  <c r="F269" i="4"/>
  <c r="F277" i="4"/>
  <c r="F285" i="4"/>
  <c r="F293" i="4"/>
  <c r="F301" i="4"/>
  <c r="F309" i="4"/>
  <c r="F317" i="4"/>
  <c r="F325" i="4"/>
  <c r="F6" i="4"/>
  <c r="F14" i="4"/>
  <c r="F22" i="4"/>
  <c r="F30" i="4"/>
  <c r="F38" i="4"/>
  <c r="F46" i="4"/>
  <c r="F54" i="4"/>
  <c r="F62" i="4"/>
  <c r="F70" i="4"/>
  <c r="F78" i="4"/>
  <c r="F86" i="4"/>
  <c r="F94" i="4"/>
  <c r="F102" i="4"/>
  <c r="F110" i="4"/>
  <c r="F118" i="4"/>
  <c r="F126" i="4"/>
  <c r="F134" i="4"/>
  <c r="F142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7" i="4"/>
  <c r="F15" i="4"/>
  <c r="F23" i="4"/>
  <c r="F31" i="4"/>
  <c r="F39" i="4"/>
  <c r="F47" i="4"/>
  <c r="F55" i="4"/>
  <c r="F63" i="4"/>
  <c r="F71" i="4"/>
  <c r="F79" i="4"/>
  <c r="F87" i="4"/>
  <c r="F95" i="4"/>
  <c r="F103" i="4"/>
  <c r="F111" i="4"/>
  <c r="F119" i="4"/>
  <c r="F127" i="4"/>
  <c r="F135" i="4"/>
  <c r="F143" i="4"/>
  <c r="F151" i="4"/>
  <c r="F159" i="4"/>
  <c r="F167" i="4"/>
  <c r="F175" i="4"/>
  <c r="F183" i="4"/>
  <c r="F191" i="4"/>
  <c r="F199" i="4"/>
  <c r="F207" i="4"/>
  <c r="F215" i="4"/>
  <c r="F223" i="4"/>
  <c r="F231" i="4"/>
  <c r="F239" i="4"/>
  <c r="F247" i="4"/>
  <c r="F255" i="4"/>
  <c r="F263" i="4"/>
  <c r="F271" i="4"/>
  <c r="F279" i="4"/>
  <c r="F287" i="4"/>
  <c r="F295" i="4"/>
  <c r="F303" i="4"/>
  <c r="F311" i="4"/>
  <c r="F319" i="4"/>
  <c r="F2" i="4"/>
  <c r="F8" i="4"/>
  <c r="F16" i="4"/>
  <c r="F24" i="4"/>
  <c r="F32" i="4"/>
  <c r="F40" i="4"/>
  <c r="F48" i="4"/>
  <c r="F56" i="4"/>
  <c r="F64" i="4"/>
  <c r="F72" i="4"/>
  <c r="F80" i="4"/>
  <c r="F88" i="4"/>
  <c r="F96" i="4"/>
  <c r="F104" i="4"/>
  <c r="F112" i="4"/>
  <c r="F120" i="4"/>
  <c r="F128" i="4"/>
  <c r="F136" i="4"/>
  <c r="F144" i="4"/>
  <c r="F152" i="4"/>
  <c r="F160" i="4"/>
  <c r="F168" i="4"/>
  <c r="F176" i="4"/>
  <c r="F184" i="4"/>
  <c r="F192" i="4"/>
  <c r="F200" i="4"/>
  <c r="F208" i="4"/>
  <c r="F216" i="4"/>
  <c r="F224" i="4"/>
  <c r="F232" i="4"/>
  <c r="F240" i="4"/>
  <c r="F248" i="4"/>
  <c r="F256" i="4"/>
  <c r="F264" i="4"/>
  <c r="F272" i="4"/>
  <c r="F280" i="4"/>
  <c r="F288" i="4"/>
  <c r="F296" i="4"/>
  <c r="F304" i="4"/>
  <c r="F312" i="4"/>
  <c r="F320" i="4"/>
  <c r="F9" i="4"/>
  <c r="F17" i="4"/>
  <c r="F25" i="4"/>
  <c r="F33" i="4"/>
  <c r="F41" i="4"/>
  <c r="F49" i="4"/>
  <c r="F57" i="4"/>
  <c r="F65" i="4"/>
  <c r="F73" i="4"/>
  <c r="F81" i="4"/>
  <c r="F89" i="4"/>
  <c r="F97" i="4"/>
  <c r="F105" i="4"/>
  <c r="F113" i="4"/>
  <c r="F121" i="4"/>
  <c r="F129" i="4"/>
  <c r="F137" i="4"/>
  <c r="F145" i="4"/>
  <c r="F153" i="4"/>
  <c r="F161" i="4"/>
  <c r="F169" i="4"/>
  <c r="F177" i="4"/>
  <c r="F185" i="4"/>
  <c r="F193" i="4"/>
  <c r="F201" i="4"/>
  <c r="F209" i="4"/>
  <c r="F217" i="4"/>
  <c r="F225" i="4"/>
  <c r="F233" i="4"/>
  <c r="F241" i="4"/>
  <c r="F249" i="4"/>
  <c r="F257" i="4"/>
  <c r="F265" i="4"/>
  <c r="F273" i="4"/>
  <c r="F281" i="4"/>
  <c r="F289" i="4"/>
  <c r="F297" i="4"/>
  <c r="F305" i="4"/>
  <c r="F313" i="4"/>
  <c r="F321" i="4"/>
  <c r="F10" i="4"/>
  <c r="F18" i="4"/>
  <c r="F26" i="4"/>
  <c r="F34" i="4"/>
  <c r="F42" i="4"/>
  <c r="F50" i="4"/>
  <c r="F58" i="4"/>
  <c r="F66" i="4"/>
  <c r="F74" i="4"/>
  <c r="F82" i="4"/>
  <c r="F90" i="4"/>
  <c r="F98" i="4"/>
  <c r="F106" i="4"/>
  <c r="F114" i="4"/>
  <c r="F122" i="4"/>
  <c r="F130" i="4"/>
  <c r="F138" i="4"/>
  <c r="F146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O3" i="1"/>
  <c r="O4" i="1"/>
  <c r="J29" i="1"/>
  <c r="I26" i="2" l="1"/>
  <c r="I8" i="2"/>
  <c r="E2" i="2"/>
  <c r="E3" i="2"/>
  <c r="F3" i="2"/>
  <c r="B3" i="2"/>
  <c r="B2" i="2"/>
  <c r="C2" i="2"/>
  <c r="F2" i="2"/>
  <c r="J13" i="1"/>
  <c r="O5" i="1"/>
  <c r="O6" i="1"/>
  <c r="L13" i="1"/>
  <c r="E12" i="2" l="1"/>
  <c r="E26" i="2"/>
  <c r="C3" i="2"/>
  <c r="C4" i="2" s="1"/>
  <c r="B4" i="2"/>
  <c r="E4" i="2"/>
  <c r="F4" i="2"/>
  <c r="O8" i="1"/>
  <c r="O7" i="1"/>
  <c r="O9" i="1" l="1"/>
  <c r="O10" i="1" l="1"/>
  <c r="O11" i="1" l="1"/>
  <c r="O17" i="1" l="1"/>
  <c r="O12" i="1"/>
  <c r="O18" i="1"/>
  <c r="O13" i="1"/>
  <c r="O14" i="1" l="1"/>
  <c r="O15" i="1" l="1"/>
  <c r="O19" i="1" l="1"/>
  <c r="O16" i="1"/>
  <c r="O21" i="1" l="1"/>
  <c r="O24" i="1"/>
  <c r="O23" i="1"/>
  <c r="O20" i="1"/>
  <c r="O22" i="1"/>
  <c r="O29" i="1" l="1"/>
  <c r="O27" i="1"/>
  <c r="O25" i="1"/>
  <c r="O26" i="1"/>
  <c r="O28" i="1"/>
  <c r="O30" i="1" l="1"/>
  <c r="O31" i="1" l="1"/>
  <c r="O32" i="1" l="1"/>
  <c r="O33" i="1" l="1"/>
  <c r="O34" i="1" l="1"/>
  <c r="O35" i="1" l="1"/>
  <c r="O36" i="1" l="1"/>
  <c r="O37" i="1" l="1"/>
  <c r="O38" i="1" l="1"/>
  <c r="O39" i="1" l="1"/>
  <c r="O40" i="1" l="1"/>
  <c r="O41" i="1" l="1"/>
  <c r="O42" i="1" l="1"/>
  <c r="O43" i="1" l="1"/>
  <c r="O44" i="1" l="1"/>
  <c r="O45" i="1" l="1"/>
  <c r="O46" i="1" l="1"/>
  <c r="O47" i="1" l="1"/>
  <c r="O48" i="1" l="1"/>
  <c r="O49" i="1" l="1"/>
  <c r="O50" i="1" l="1"/>
  <c r="O51" i="1" l="1"/>
  <c r="O52" i="1" l="1"/>
  <c r="O53" i="1" l="1"/>
  <c r="O54" i="1" l="1"/>
  <c r="O55" i="1" l="1"/>
  <c r="O56" i="1" l="1"/>
  <c r="O57" i="1" l="1"/>
  <c r="O58" i="1" l="1"/>
  <c r="O59" i="1" l="1"/>
  <c r="O60" i="1" l="1"/>
  <c r="O61" i="1" l="1"/>
  <c r="O62" i="1" l="1"/>
  <c r="O63" i="1" l="1"/>
  <c r="O64" i="1" l="1"/>
  <c r="O65" i="1" l="1"/>
  <c r="O66" i="1" l="1"/>
  <c r="O67" i="1" l="1"/>
  <c r="O68" i="1" l="1"/>
  <c r="O69" i="1" l="1"/>
  <c r="O70" i="1" l="1"/>
  <c r="O71" i="1" l="1"/>
  <c r="O72" i="1" l="1"/>
  <c r="O73" i="1" l="1"/>
  <c r="O74" i="1" l="1"/>
  <c r="O75" i="1" l="1"/>
  <c r="O76" i="1" l="1"/>
  <c r="O77" i="1" l="1"/>
  <c r="O78" i="1" l="1"/>
  <c r="O79" i="1" l="1"/>
  <c r="O80" i="1" l="1"/>
  <c r="O81" i="1" l="1"/>
  <c r="O82" i="1" l="1"/>
  <c r="O83" i="1" l="1"/>
  <c r="O84" i="1" l="1"/>
  <c r="O85" i="1" l="1"/>
  <c r="O86" i="1" l="1"/>
  <c r="O87" i="1" l="1"/>
  <c r="O88" i="1" l="1"/>
  <c r="O89" i="1" l="1"/>
  <c r="O90" i="1" l="1"/>
  <c r="O91" i="1" l="1"/>
  <c r="O92" i="1" l="1"/>
  <c r="O93" i="1" l="1"/>
  <c r="O94" i="1" l="1"/>
  <c r="O95" i="1" l="1"/>
  <c r="O96" i="1" l="1"/>
  <c r="O97" i="1" l="1"/>
  <c r="O98" i="1" l="1"/>
  <c r="O99" i="1" l="1"/>
  <c r="O100" i="1" l="1"/>
  <c r="O101" i="1" l="1"/>
  <c r="O102" i="1" l="1"/>
  <c r="O103" i="1" l="1"/>
  <c r="O104" i="1" l="1"/>
  <c r="O105" i="1" l="1"/>
  <c r="O106" i="1" l="1"/>
  <c r="O107" i="1" l="1"/>
  <c r="O108" i="1" l="1"/>
  <c r="O109" i="1" l="1"/>
  <c r="O110" i="1" l="1"/>
  <c r="O111" i="1" l="1"/>
  <c r="O112" i="1" l="1"/>
  <c r="O113" i="1" l="1"/>
  <c r="O114" i="1" l="1"/>
  <c r="O115" i="1" l="1"/>
  <c r="O116" i="1" l="1"/>
  <c r="O117" i="1" l="1"/>
  <c r="O118" i="1" l="1"/>
  <c r="O119" i="1" l="1"/>
  <c r="O120" i="1" l="1"/>
  <c r="O121" i="1" l="1"/>
  <c r="O122" i="1" l="1"/>
  <c r="O123" i="1" l="1"/>
  <c r="O124" i="1" l="1"/>
  <c r="O125" i="1" l="1"/>
  <c r="O126" i="1" l="1"/>
  <c r="O127" i="1" l="1"/>
  <c r="O128" i="1" l="1"/>
  <c r="O129" i="1" l="1"/>
  <c r="O130" i="1" l="1"/>
  <c r="O131" i="1" l="1"/>
  <c r="O132" i="1" l="1"/>
  <c r="O133" i="1" l="1"/>
  <c r="O134" i="1" l="1"/>
  <c r="O135" i="1" l="1"/>
  <c r="O136" i="1" l="1"/>
  <c r="O137" i="1" l="1"/>
  <c r="O138" i="1" l="1"/>
  <c r="O139" i="1" l="1"/>
  <c r="O140" i="1" l="1"/>
  <c r="O141" i="1" l="1"/>
  <c r="O142" i="1" l="1"/>
  <c r="O143" i="1" l="1"/>
  <c r="O144" i="1" l="1"/>
  <c r="O145" i="1" l="1"/>
  <c r="O146" i="1" l="1"/>
  <c r="O147" i="1" l="1"/>
  <c r="O148" i="1" l="1"/>
  <c r="O149" i="1" l="1"/>
  <c r="O150" i="1" l="1"/>
  <c r="O151" i="1" l="1"/>
  <c r="O152" i="1" l="1"/>
  <c r="O153" i="1" l="1"/>
  <c r="O154" i="1" l="1"/>
  <c r="O155" i="1" l="1"/>
  <c r="O156" i="1" l="1"/>
  <c r="O157" i="1" l="1"/>
  <c r="O158" i="1" l="1"/>
  <c r="O159" i="1" l="1"/>
  <c r="O160" i="1" l="1"/>
  <c r="O161" i="1" l="1"/>
  <c r="O162" i="1" l="1"/>
  <c r="O163" i="1" l="1"/>
  <c r="O164" i="1" l="1"/>
  <c r="O165" i="1" l="1"/>
  <c r="O166" i="1" l="1"/>
  <c r="O167" i="1" l="1"/>
  <c r="O168" i="1" l="1"/>
  <c r="O169" i="1" l="1"/>
  <c r="O170" i="1" l="1"/>
  <c r="O171" i="1" l="1"/>
  <c r="O172" i="1" l="1"/>
  <c r="O173" i="1" l="1"/>
  <c r="O174" i="1" l="1"/>
  <c r="O175" i="1" l="1"/>
  <c r="O176" i="1" l="1"/>
  <c r="O177" i="1" l="1"/>
  <c r="O178" i="1" l="1"/>
  <c r="O179" i="1" l="1"/>
  <c r="O180" i="1" l="1"/>
  <c r="O181" i="1" l="1"/>
  <c r="O182" i="1" l="1"/>
  <c r="O183" i="1" l="1"/>
  <c r="O184" i="1" l="1"/>
  <c r="O185" i="1" l="1"/>
  <c r="O186" i="1" l="1"/>
  <c r="O187" i="1" l="1"/>
  <c r="O188" i="1" l="1"/>
  <c r="O189" i="1" l="1"/>
  <c r="O190" i="1" l="1"/>
  <c r="O191" i="1" l="1"/>
  <c r="O192" i="1" l="1"/>
  <c r="O193" i="1" l="1"/>
  <c r="O194" i="1" l="1"/>
  <c r="O195" i="1" l="1"/>
  <c r="O196" i="1" l="1"/>
  <c r="O197" i="1" l="1"/>
  <c r="O198" i="1" l="1"/>
  <c r="O199" i="1" l="1"/>
  <c r="O200" i="1" l="1"/>
  <c r="O201" i="1" l="1"/>
  <c r="O202" i="1" l="1"/>
  <c r="O203" i="1" l="1"/>
  <c r="O204" i="1" l="1"/>
  <c r="O205" i="1" l="1"/>
  <c r="O206" i="1" l="1"/>
  <c r="O207" i="1" l="1"/>
  <c r="O208" i="1" l="1"/>
  <c r="O209" i="1" l="1"/>
  <c r="O210" i="1" l="1"/>
  <c r="O211" i="1" l="1"/>
  <c r="O212" i="1" l="1"/>
  <c r="O213" i="1" l="1"/>
  <c r="O214" i="1" l="1"/>
  <c r="O215" i="1" l="1"/>
  <c r="O216" i="1" l="1"/>
  <c r="O217" i="1" l="1"/>
  <c r="O218" i="1" l="1"/>
  <c r="O219" i="1" l="1"/>
  <c r="O220" i="1" l="1"/>
  <c r="O221" i="1" l="1"/>
  <c r="O222" i="1" l="1"/>
  <c r="O223" i="1" l="1"/>
  <c r="O224" i="1" l="1"/>
  <c r="O225" i="1" l="1"/>
  <c r="O226" i="1" l="1"/>
  <c r="O227" i="1" l="1"/>
  <c r="O228" i="1" l="1"/>
  <c r="O229" i="1" l="1"/>
  <c r="O230" i="1" l="1"/>
  <c r="O231" i="1" l="1"/>
  <c r="O232" i="1" l="1"/>
  <c r="O233" i="1" l="1"/>
  <c r="O234" i="1" l="1"/>
  <c r="O235" i="1" l="1"/>
  <c r="O236" i="1" l="1"/>
  <c r="O237" i="1" l="1"/>
  <c r="O238" i="1" l="1"/>
  <c r="O239" i="1" l="1"/>
  <c r="O240" i="1" l="1"/>
  <c r="O241" i="1" l="1"/>
  <c r="O242" i="1" l="1"/>
  <c r="O243" i="1" l="1"/>
  <c r="O244" i="1" l="1"/>
  <c r="O245" i="1" l="1"/>
  <c r="O246" i="1" l="1"/>
  <c r="O247" i="1" l="1"/>
  <c r="O248" i="1" l="1"/>
  <c r="O249" i="1" l="1"/>
  <c r="O250" i="1" l="1"/>
  <c r="O251" i="1" l="1"/>
  <c r="O252" i="1" l="1"/>
  <c r="O253" i="1" l="1"/>
  <c r="O254" i="1" l="1"/>
  <c r="O255" i="1" l="1"/>
  <c r="O256" i="1" l="1"/>
  <c r="O257" i="1" l="1"/>
  <c r="O258" i="1" l="1"/>
  <c r="O259" i="1" l="1"/>
  <c r="O260" i="1" l="1"/>
  <c r="O261" i="1" l="1"/>
  <c r="O262" i="1" l="1"/>
  <c r="O263" i="1" l="1"/>
  <c r="O264" i="1" l="1"/>
  <c r="O265" i="1" l="1"/>
  <c r="O266" i="1" l="1"/>
  <c r="O267" i="1" l="1"/>
  <c r="O268" i="1" l="1"/>
  <c r="O269" i="1" l="1"/>
  <c r="O270" i="1" l="1"/>
  <c r="O271" i="1" l="1"/>
  <c r="O272" i="1" l="1"/>
  <c r="O273" i="1" l="1"/>
  <c r="O274" i="1" l="1"/>
  <c r="O275" i="1" l="1"/>
  <c r="O276" i="1" l="1"/>
  <c r="O277" i="1" l="1"/>
  <c r="O278" i="1" l="1"/>
  <c r="O279" i="1" l="1"/>
  <c r="O280" i="1" l="1"/>
  <c r="O281" i="1" l="1"/>
  <c r="O282" i="1" l="1"/>
  <c r="O283" i="1" l="1"/>
  <c r="O284" i="1" l="1"/>
  <c r="O285" i="1" l="1"/>
  <c r="O286" i="1" l="1"/>
  <c r="O287" i="1" l="1"/>
  <c r="O288" i="1" l="1"/>
  <c r="O289" i="1" l="1"/>
  <c r="O290" i="1" l="1"/>
  <c r="O291" i="1" l="1"/>
  <c r="O292" i="1" l="1"/>
  <c r="O293" i="1" l="1"/>
  <c r="O294" i="1" l="1"/>
  <c r="O295" i="1" l="1"/>
  <c r="O296" i="1" l="1"/>
  <c r="O297" i="1" l="1"/>
  <c r="O298" i="1" l="1"/>
  <c r="O300" i="1" l="1"/>
  <c r="O299" i="1"/>
</calcChain>
</file>

<file path=xl/sharedStrings.xml><?xml version="1.0" encoding="utf-8"?>
<sst xmlns="http://schemas.openxmlformats.org/spreadsheetml/2006/main" count="237" uniqueCount="127">
  <si>
    <t>Grand Total</t>
  </si>
  <si>
    <t>Order</t>
  </si>
  <si>
    <t>Date</t>
  </si>
  <si>
    <t>Event</t>
  </si>
  <si>
    <t>Fighter</t>
  </si>
  <si>
    <t>Opponent</t>
  </si>
  <si>
    <t>Odds</t>
  </si>
  <si>
    <t>Decimal</t>
  </si>
  <si>
    <t>Bet</t>
  </si>
  <si>
    <t>To win</t>
  </si>
  <si>
    <t>Result</t>
  </si>
  <si>
    <t>Winnings</t>
  </si>
  <si>
    <t>% of Bankroll</t>
  </si>
  <si>
    <t>Bankroll</t>
  </si>
  <si>
    <t>Deposit/Withdrawal</t>
  </si>
  <si>
    <t>Wilder vs. Fury</t>
  </si>
  <si>
    <t>Tyson Fury</t>
  </si>
  <si>
    <t>Deontay Wilder</t>
  </si>
  <si>
    <t>draw</t>
  </si>
  <si>
    <t>UFC 231</t>
  </si>
  <si>
    <t>Joanna Jedrzejczyk</t>
  </si>
  <si>
    <t>Valentina Shevchenko</t>
  </si>
  <si>
    <t>loss</t>
  </si>
  <si>
    <t>Max Holloway</t>
  </si>
  <si>
    <t>Brian Ortega</t>
  </si>
  <si>
    <t>win</t>
  </si>
  <si>
    <t>Bellator 212</t>
  </si>
  <si>
    <t>Frank Mir</t>
  </si>
  <si>
    <t>Javy Ayala</t>
  </si>
  <si>
    <t>Brent Primus</t>
  </si>
  <si>
    <t>Michael Chandler</t>
  </si>
  <si>
    <t>UFC on FOX 31</t>
  </si>
  <si>
    <t>Edson Barboza</t>
  </si>
  <si>
    <t>Dan Hooker</t>
  </si>
  <si>
    <t>Kevin Lee</t>
  </si>
  <si>
    <t>Al Iaquinta</t>
  </si>
  <si>
    <t>Canelo vs. Rocky</t>
  </si>
  <si>
    <t>Canelo Alvarez</t>
  </si>
  <si>
    <t>Rocky Fielding</t>
  </si>
  <si>
    <t>Bellator 213</t>
  </si>
  <si>
    <t>Ilima-Lei MacFarlane</t>
  </si>
  <si>
    <t>Valerie Letourneau</t>
  </si>
  <si>
    <t>UFC 232</t>
  </si>
  <si>
    <t>Megan Anderson</t>
  </si>
  <si>
    <t>Cat Zingano</t>
  </si>
  <si>
    <t>PARLAY</t>
  </si>
  <si>
    <t>Brian Kelleher</t>
  </si>
  <si>
    <t>Montel Jackson</t>
  </si>
  <si>
    <t>Ryan Hall</t>
  </si>
  <si>
    <t>BJ Penn</t>
  </si>
  <si>
    <t>Cris Cyborg</t>
  </si>
  <si>
    <t>Amanda Nunes</t>
  </si>
  <si>
    <t>Jon Jones</t>
  </si>
  <si>
    <t>Alexander Gustafsson</t>
  </si>
  <si>
    <t>Rizin 14</t>
  </si>
  <si>
    <t>Kyoji Horiguchi</t>
  </si>
  <si>
    <t>Darrion Caldwell</t>
  </si>
  <si>
    <t>PFL 11</t>
  </si>
  <si>
    <t>Louis Taylor</t>
  </si>
  <si>
    <t>Abusupiyan Magomedov</t>
  </si>
  <si>
    <t>Kayla Harrison</t>
  </si>
  <si>
    <t>Moriel Charneski</t>
  </si>
  <si>
    <t>Vinny Magalhaes</t>
  </si>
  <si>
    <t>Sean O'Connell</t>
  </si>
  <si>
    <t>Magomed Magomedkerimov</t>
  </si>
  <si>
    <t>Ray Cooper III</t>
  </si>
  <si>
    <t>UFC on ESPN+ 1</t>
  </si>
  <si>
    <t>Ariane Lipski</t>
  </si>
  <si>
    <t>Joanne Calderwood</t>
  </si>
  <si>
    <t>Donald Cerrone</t>
  </si>
  <si>
    <t>Alexander Hernandez</t>
  </si>
  <si>
    <t>Belal Muhammad</t>
  </si>
  <si>
    <t>Geoff Neal</t>
  </si>
  <si>
    <t>Yancy Medeiros</t>
  </si>
  <si>
    <t>Gregor Gillespie</t>
  </si>
  <si>
    <t>Paige VanZant</t>
  </si>
  <si>
    <t>Rachael Ostovich</t>
  </si>
  <si>
    <t>Greg Hardy</t>
  </si>
  <si>
    <t>Allen Crowder</t>
  </si>
  <si>
    <t>Type</t>
  </si>
  <si>
    <t>Parlay</t>
  </si>
  <si>
    <t>Prop</t>
  </si>
  <si>
    <t>Sport</t>
  </si>
  <si>
    <t>Boxing</t>
  </si>
  <si>
    <t>MMA</t>
  </si>
  <si>
    <t>Lipski inside distance</t>
  </si>
  <si>
    <t>VanZant decision</t>
  </si>
  <si>
    <t>Hardy 1st Round</t>
  </si>
  <si>
    <t>Pick</t>
  </si>
  <si>
    <t>Wins</t>
  </si>
  <si>
    <t>Losses</t>
  </si>
  <si>
    <t>favorites</t>
  </si>
  <si>
    <t>underdogs</t>
  </si>
  <si>
    <t>Wizards vs. Lakers</t>
  </si>
  <si>
    <t>NBA</t>
  </si>
  <si>
    <t>Wizards</t>
  </si>
  <si>
    <t>Lakers</t>
  </si>
  <si>
    <t>Wizards first to score</t>
  </si>
  <si>
    <t>winnings</t>
  </si>
  <si>
    <t>wins</t>
  </si>
  <si>
    <t>bets</t>
  </si>
  <si>
    <t>Vinicius Moreira</t>
  </si>
  <si>
    <t>Alonzo Menifield</t>
  </si>
  <si>
    <t>cumulative winnings</t>
  </si>
  <si>
    <t>Win %</t>
  </si>
  <si>
    <t>10-15%</t>
  </si>
  <si>
    <t>15-20%</t>
  </si>
  <si>
    <t>20-25%</t>
  </si>
  <si>
    <t>25-30%</t>
  </si>
  <si>
    <t>35-40%</t>
  </si>
  <si>
    <t>40-45%</t>
  </si>
  <si>
    <t>45-50%</t>
  </si>
  <si>
    <t>50-55%</t>
  </si>
  <si>
    <t>55-60%</t>
  </si>
  <si>
    <t>60-65%</t>
  </si>
  <si>
    <t>30-35%</t>
  </si>
  <si>
    <t>65-70%</t>
  </si>
  <si>
    <t>70-75%</t>
  </si>
  <si>
    <t>75-80%</t>
  </si>
  <si>
    <t>80-85%</t>
  </si>
  <si>
    <t>85-90%</t>
  </si>
  <si>
    <t>Odds (min)</t>
  </si>
  <si>
    <t>Odds(max)</t>
  </si>
  <si>
    <t>90-99%</t>
  </si>
  <si>
    <t>1-10%</t>
  </si>
  <si>
    <t>ROI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</si>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</sst>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6" formatCode="\+#,##0_);\-#,##0_)"/>
    <numFmt numFmtId="167" formatCode="\+#,##0.00_);\-#,##0.00_)"/>
    <numFmt numFmtId="168" formatCode="0.0%"/>
    <numFmt numFmtId="169" formatCode="&quot;$&quot;#,##0.00"/>
    <numFmt numFmtId="178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8" fontId="0" fillId="0" borderId="0" xfId="0" applyNumberFormat="1"/>
    <xf numFmtId="14" fontId="0" fillId="0" borderId="0" xfId="0" applyNumberFormat="1"/>
    <xf numFmtId="167" fontId="0" fillId="0" borderId="0" xfId="0" quotePrefix="1" applyNumberFormat="1" applyAlignment="1">
      <alignment horizontal="right"/>
    </xf>
    <xf numFmtId="168" fontId="0" fillId="0" borderId="0" xfId="0" applyNumberFormat="1"/>
    <xf numFmtId="169" fontId="0" fillId="0" borderId="0" xfId="0" applyNumberFormat="1"/>
    <xf numFmtId="166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NumberFormat="1"/>
    <xf numFmtId="169" fontId="0" fillId="0" borderId="0" xfId="0" applyNumberFormat="1" applyProtection="1"/>
    <xf numFmtId="0" fontId="1" fillId="0" borderId="0" xfId="0" applyFont="1" applyAlignment="1">
      <alignment wrapText="1"/>
    </xf>
    <xf numFmtId="9" fontId="0" fillId="0" borderId="0" xfId="0" applyNumberFormat="1"/>
    <xf numFmtId="178" fontId="0" fillId="0" borderId="0" xfId="0" applyNumberFormat="1"/>
    <xf numFmtId="0" fontId="2" fillId="2" borderId="1" xfId="1" applyAlignment="1">
      <alignment horizontal="right"/>
    </xf>
    <xf numFmtId="178" fontId="2" fillId="2" borderId="1" xfId="1" applyNumberFormat="1"/>
    <xf numFmtId="9" fontId="2" fillId="2" borderId="1" xfId="1" applyNumberFormat="1"/>
    <xf numFmtId="166" fontId="2" fillId="2" borderId="1" xfId="1" applyNumberFormat="1" applyAlignment="1">
      <alignment horizontal="right"/>
    </xf>
    <xf numFmtId="0" fontId="2" fillId="2" borderId="1" xfId="1" applyNumberFormat="1"/>
    <xf numFmtId="8" fontId="2" fillId="2" borderId="1" xfId="1" applyNumberFormat="1"/>
  </cellXfs>
  <cellStyles count="2">
    <cellStyle name="Calculation" xfId="1" builtinId="22"/>
    <cellStyle name="Normal" xfId="0" builtinId="0"/>
  </cellStyles>
  <dxfs count="40">
    <dxf>
      <fill>
        <patternFill>
          <bgColor theme="0" tint="-4.9989318521683403E-2"/>
        </patternFill>
      </fill>
    </dxf>
    <dxf>
      <fill>
        <patternFill patternType="lightHorizontal">
          <fgColor rgb="FFF9D0FC"/>
          <bgColor theme="7" tint="0.59996337778862885"/>
        </patternFill>
      </fill>
    </dxf>
    <dxf>
      <fill>
        <patternFill patternType="lightDown">
          <fgColor theme="2" tint="-0.24994659260841701"/>
        </patternFill>
      </fill>
    </dxf>
    <dxf>
      <border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Grid">
          <fgColor theme="0" tint="-0.24994659260841701"/>
        </patternFill>
      </fill>
    </dxf>
    <dxf>
      <fill>
        <patternFill patternType="lightHorizontal">
          <fgColor rgb="FFF9D0FC"/>
          <bgColor theme="7" tint="0.59996337778862885"/>
        </patternFill>
      </fill>
    </dxf>
    <dxf>
      <border>
        <top style="thin">
          <color auto="1"/>
        </top>
      </border>
    </dxf>
    <dxf>
      <fill>
        <patternFill patternType="lightHorizontal">
          <fgColor rgb="FFF9D0FC"/>
          <bgColor theme="7" tint="0.59996337778862885"/>
        </patternFill>
      </fill>
    </dxf>
    <dxf>
      <border>
        <top style="thin">
          <color auto="1"/>
        </top>
      </border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 patternType="lightHorizontal">
          <fgColor rgb="FFF9D0FC"/>
          <bgColor theme="7" tint="0.59996337778862885"/>
        </patternFill>
      </fill>
    </dxf>
    <dxf>
      <fill>
        <patternFill patternType="lightDown">
          <fgColor theme="2" tint="-0.24994659260841701"/>
        </patternFill>
      </fill>
    </dxf>
    <dxf>
      <border>
        <top style="thin">
          <color auto="1"/>
        </top>
      </border>
    </dxf>
    <dxf>
      <fill>
        <patternFill patternType="lightHorizontal">
          <fgColor rgb="FFF9D0FC"/>
          <bgColor theme="7" tint="0.59996337778862885"/>
        </patternFill>
      </fill>
    </dxf>
    <dxf>
      <border>
        <top style="thin">
          <color auto="1"/>
        </top>
      </border>
    </dxf>
    <dxf>
      <fill>
        <patternFill patternType="lightHorizontal">
          <fgColor rgb="FFF9D0FC"/>
          <bgColor theme="7" tint="0.59996337778862885"/>
        </patternFill>
      </fill>
    </dxf>
    <dxf>
      <border>
        <top style="thin">
          <color auto="1"/>
        </top>
      </border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D0FC"/>
      <color rgb="FFFFFAF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5B13-A9D1-4BF2-B89C-505A67849E14}">
  <dimension ref="A1:Q3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width="5.7109375" bestFit="1" customWidth="1"/>
    <col min="2" max="2" width="10.5703125" bestFit="1" customWidth="1"/>
    <col min="3" max="3" width="14.7109375" bestFit="1" customWidth="1"/>
    <col min="4" max="4" width="7.28515625" bestFit="1" customWidth="1"/>
    <col min="5" max="5" width="6.42578125" bestFit="1" customWidth="1"/>
    <col min="6" max="6" width="24.7109375" customWidth="1"/>
    <col min="7" max="7" width="23.28515625" bestFit="1" customWidth="1"/>
    <col min="8" max="8" width="21.140625" customWidth="1"/>
    <col min="9" max="9" width="10.7109375" bestFit="1" customWidth="1"/>
    <col min="10" max="12" width="8.140625" bestFit="1" customWidth="1"/>
    <col min="13" max="13" width="7" bestFit="1" customWidth="1"/>
    <col min="14" max="14" width="8.7109375" bestFit="1" customWidth="1"/>
    <col min="15" max="15" width="11.7109375" bestFit="1" customWidth="1"/>
    <col min="16" max="16" width="7.7109375" bestFit="1" customWidth="1"/>
    <col min="17" max="17" width="18.140625" bestFit="1" customWidth="1"/>
  </cols>
  <sheetData>
    <row r="1" spans="1:17" s="1" customFormat="1" x14ac:dyDescent="0.25">
      <c r="A1" s="1" t="s">
        <v>1</v>
      </c>
      <c r="B1" s="1" t="s">
        <v>2</v>
      </c>
      <c r="C1" s="1" t="s">
        <v>3</v>
      </c>
      <c r="D1" s="1" t="s">
        <v>79</v>
      </c>
      <c r="E1" s="1" t="s">
        <v>82</v>
      </c>
      <c r="F1" s="1" t="s">
        <v>4</v>
      </c>
      <c r="G1" s="1" t="s">
        <v>5</v>
      </c>
      <c r="H1" s="1" t="s">
        <v>81</v>
      </c>
      <c r="I1" s="9" t="s">
        <v>6</v>
      </c>
      <c r="J1" s="9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>
        <v>1</v>
      </c>
      <c r="B2" s="4">
        <v>43435</v>
      </c>
      <c r="C2" t="s">
        <v>15</v>
      </c>
      <c r="D2" s="1" t="s">
        <v>88</v>
      </c>
      <c r="E2" t="s">
        <v>83</v>
      </c>
      <c r="F2" t="s">
        <v>16</v>
      </c>
      <c r="G2" t="s">
        <v>17</v>
      </c>
      <c r="I2" s="8">
        <v>145</v>
      </c>
      <c r="J2" s="5">
        <f>IF(I2="", "", IF(I2&gt;0, I2/100 +1, -100/I2 +1))</f>
        <v>2.4500000000000002</v>
      </c>
      <c r="K2" s="3">
        <v>70</v>
      </c>
      <c r="L2" s="3">
        <f t="shared" ref="L2:L13" si="0">IFERROR(IF(K2=0, "", IF(I2&gt;0, K2/100*I2,K2/I2*-100)), "")</f>
        <v>101.5</v>
      </c>
      <c r="M2" t="s">
        <v>18</v>
      </c>
      <c r="N2" s="3">
        <f t="shared" ref="N2:N68" si="1">IF(M2="", "", IF(M2="Draw", 0, IF(M2="win", L2, -1*K2)))</f>
        <v>0</v>
      </c>
      <c r="O2" s="6">
        <f>IFERROR(K2/INDEX($P$2:$P$30000,_xlfn.MINIFS(A:A,B:B,B2,C:C,C2)),"")</f>
        <v>1</v>
      </c>
      <c r="P2" s="11">
        <f>0+Q2</f>
        <v>70</v>
      </c>
      <c r="Q2">
        <v>70</v>
      </c>
    </row>
    <row r="3" spans="1:17" x14ac:dyDescent="0.25">
      <c r="A3">
        <f t="shared" ref="A2:A29" si="2">IF(AND(B3="", D3&lt;&gt;""), A2, A2+1)</f>
        <v>2</v>
      </c>
      <c r="B3" s="4">
        <v>43442</v>
      </c>
      <c r="C3" t="s">
        <v>19</v>
      </c>
      <c r="D3" s="1" t="s">
        <v>88</v>
      </c>
      <c r="E3" t="s">
        <v>84</v>
      </c>
      <c r="F3" t="s">
        <v>20</v>
      </c>
      <c r="G3" t="s">
        <v>21</v>
      </c>
      <c r="I3" s="8">
        <v>275</v>
      </c>
      <c r="J3" s="5">
        <f t="shared" ref="J3:J69" si="3">IF(I3="", "", IF(I3&gt;0, I3/100 +1, -100/I3 +1))</f>
        <v>3.75</v>
      </c>
      <c r="K3" s="3">
        <v>20</v>
      </c>
      <c r="L3" s="3">
        <f t="shared" si="0"/>
        <v>55</v>
      </c>
      <c r="M3" t="s">
        <v>22</v>
      </c>
      <c r="N3" s="3">
        <f t="shared" si="1"/>
        <v>-20</v>
      </c>
      <c r="O3" s="6">
        <f t="shared" ref="O3:O66" si="4">IFERROR(K3/INDEX($P$2:$P$30000,_xlfn.MINIFS(A:A,B:B,B3,C:C,C3)),"")</f>
        <v>0.2857142857142857</v>
      </c>
      <c r="P3" s="7">
        <f>IF(M2="", P2, IF(C3="", P2, P2+LOOKUP(2, 1/($N$2:$N2&lt;&gt;""),$N$2:$N2) +Q3))</f>
        <v>70</v>
      </c>
    </row>
    <row r="4" spans="1:17" x14ac:dyDescent="0.25">
      <c r="A4">
        <f t="shared" si="2"/>
        <v>3</v>
      </c>
      <c r="B4" s="4">
        <v>43442</v>
      </c>
      <c r="C4" t="s">
        <v>19</v>
      </c>
      <c r="D4" s="1" t="s">
        <v>88</v>
      </c>
      <c r="E4" t="s">
        <v>84</v>
      </c>
      <c r="F4" t="s">
        <v>23</v>
      </c>
      <c r="G4" t="s">
        <v>24</v>
      </c>
      <c r="I4" s="8">
        <v>105</v>
      </c>
      <c r="J4" s="5">
        <f t="shared" si="3"/>
        <v>2.0499999999999998</v>
      </c>
      <c r="K4" s="3">
        <v>50</v>
      </c>
      <c r="L4" s="3">
        <f t="shared" si="0"/>
        <v>52.5</v>
      </c>
      <c r="M4" t="s">
        <v>25</v>
      </c>
      <c r="N4" s="3">
        <f t="shared" si="1"/>
        <v>52.5</v>
      </c>
      <c r="O4" s="6">
        <f t="shared" si="4"/>
        <v>0.7142857142857143</v>
      </c>
      <c r="P4" s="7">
        <f>IF(M3="", P3, IF(C4="", P3, P3+LOOKUP(2, 1/($N$2:$N3&lt;&gt;""),$N$2:$N3) +Q4))</f>
        <v>50</v>
      </c>
    </row>
    <row r="5" spans="1:17" x14ac:dyDescent="0.25">
      <c r="A5">
        <f t="shared" si="2"/>
        <v>4</v>
      </c>
      <c r="B5" s="4">
        <v>43448</v>
      </c>
      <c r="C5" t="s">
        <v>26</v>
      </c>
      <c r="D5" s="1" t="s">
        <v>88</v>
      </c>
      <c r="E5" t="s">
        <v>84</v>
      </c>
      <c r="F5" t="s">
        <v>27</v>
      </c>
      <c r="G5" t="s">
        <v>28</v>
      </c>
      <c r="I5" s="8">
        <v>115</v>
      </c>
      <c r="J5" s="5">
        <f t="shared" si="3"/>
        <v>2.15</v>
      </c>
      <c r="K5" s="3">
        <v>30</v>
      </c>
      <c r="L5" s="3">
        <f t="shared" si="0"/>
        <v>34.5</v>
      </c>
      <c r="M5" t="s">
        <v>22</v>
      </c>
      <c r="N5" s="3">
        <f t="shared" si="1"/>
        <v>-30</v>
      </c>
      <c r="O5" s="6">
        <f t="shared" si="4"/>
        <v>0.29268292682926828</v>
      </c>
      <c r="P5" s="7">
        <f>IF(M4="", P4, IF(C5="", P4, P4+LOOKUP(2, 1/($N$2:$N4&lt;&gt;""),$N$2:$N4) +Q5))</f>
        <v>102.5</v>
      </c>
    </row>
    <row r="6" spans="1:17" x14ac:dyDescent="0.25">
      <c r="A6">
        <f t="shared" si="2"/>
        <v>5</v>
      </c>
      <c r="B6" s="4">
        <v>43448</v>
      </c>
      <c r="C6" t="s">
        <v>26</v>
      </c>
      <c r="D6" s="1" t="s">
        <v>88</v>
      </c>
      <c r="E6" t="s">
        <v>84</v>
      </c>
      <c r="F6" t="s">
        <v>29</v>
      </c>
      <c r="G6" t="s">
        <v>30</v>
      </c>
      <c r="I6" s="8">
        <v>400</v>
      </c>
      <c r="J6" s="5">
        <f t="shared" si="3"/>
        <v>5</v>
      </c>
      <c r="K6" s="3">
        <v>10</v>
      </c>
      <c r="L6" s="3">
        <f t="shared" si="0"/>
        <v>40</v>
      </c>
      <c r="M6" t="s">
        <v>22</v>
      </c>
      <c r="N6" s="3">
        <f t="shared" si="1"/>
        <v>-10</v>
      </c>
      <c r="O6" s="6">
        <f t="shared" si="4"/>
        <v>9.7560975609756101E-2</v>
      </c>
      <c r="P6" s="7">
        <f>IF(M5="", P5, IF(C6="", P5, P5+LOOKUP(2, 1/($N$2:$N5&lt;&gt;""),$N$2:$N5) +Q6))</f>
        <v>72.5</v>
      </c>
    </row>
    <row r="7" spans="1:17" x14ac:dyDescent="0.25">
      <c r="A7">
        <f t="shared" si="2"/>
        <v>6</v>
      </c>
      <c r="B7" s="4">
        <v>43449</v>
      </c>
      <c r="C7" t="s">
        <v>31</v>
      </c>
      <c r="D7" s="1" t="s">
        <v>88</v>
      </c>
      <c r="E7" t="s">
        <v>84</v>
      </c>
      <c r="F7" t="s">
        <v>32</v>
      </c>
      <c r="G7" t="s">
        <v>33</v>
      </c>
      <c r="I7" s="8">
        <v>105</v>
      </c>
      <c r="J7" s="5">
        <f t="shared" si="3"/>
        <v>2.0499999999999998</v>
      </c>
      <c r="K7" s="3">
        <v>62.5</v>
      </c>
      <c r="L7" s="3">
        <f t="shared" si="0"/>
        <v>65.625</v>
      </c>
      <c r="M7" t="s">
        <v>25</v>
      </c>
      <c r="N7" s="3">
        <f t="shared" si="1"/>
        <v>65.625</v>
      </c>
      <c r="O7" s="6">
        <f t="shared" si="4"/>
        <v>1</v>
      </c>
      <c r="P7" s="7">
        <f>IF(M6="", P6, IF(C7="", P6, P6+LOOKUP(2, 1/($N$2:$N6&lt;&gt;""),$N$2:$N6) +Q7))</f>
        <v>62.5</v>
      </c>
    </row>
    <row r="8" spans="1:17" x14ac:dyDescent="0.25">
      <c r="A8">
        <f t="shared" si="2"/>
        <v>7</v>
      </c>
      <c r="B8" s="4">
        <v>43449</v>
      </c>
      <c r="C8" t="s">
        <v>31</v>
      </c>
      <c r="D8" s="1" t="s">
        <v>88</v>
      </c>
      <c r="E8" t="s">
        <v>84</v>
      </c>
      <c r="F8" t="s">
        <v>34</v>
      </c>
      <c r="G8" t="s">
        <v>35</v>
      </c>
      <c r="I8" s="8">
        <v>-335</v>
      </c>
      <c r="J8" s="5">
        <f t="shared" si="3"/>
        <v>1.2985074626865671</v>
      </c>
      <c r="K8" s="3">
        <v>26.8</v>
      </c>
      <c r="L8" s="3">
        <f t="shared" si="0"/>
        <v>8</v>
      </c>
      <c r="M8" t="s">
        <v>22</v>
      </c>
      <c r="N8" s="3">
        <f t="shared" si="1"/>
        <v>-26.8</v>
      </c>
      <c r="O8" s="6">
        <f t="shared" si="4"/>
        <v>0.42880000000000001</v>
      </c>
      <c r="P8" s="7">
        <f>IF(M7="", P7, IF(C8="", P7, P7+LOOKUP(2, 1/($N$2:$N7&lt;&gt;""),$N$2:$N7) +Q8))</f>
        <v>128.125</v>
      </c>
    </row>
    <row r="9" spans="1:17" x14ac:dyDescent="0.25">
      <c r="A9">
        <f t="shared" si="2"/>
        <v>8</v>
      </c>
      <c r="B9" s="4">
        <v>43449</v>
      </c>
      <c r="C9" t="s">
        <v>36</v>
      </c>
      <c r="D9" s="1" t="s">
        <v>88</v>
      </c>
      <c r="E9" t="s">
        <v>83</v>
      </c>
      <c r="F9" t="s">
        <v>37</v>
      </c>
      <c r="G9" t="s">
        <v>38</v>
      </c>
      <c r="I9" s="8">
        <v>-2500</v>
      </c>
      <c r="J9" s="5">
        <f t="shared" si="3"/>
        <v>1.04</v>
      </c>
      <c r="K9" s="3">
        <v>100</v>
      </c>
      <c r="L9" s="3">
        <f t="shared" si="0"/>
        <v>4</v>
      </c>
      <c r="M9" t="s">
        <v>25</v>
      </c>
      <c r="N9" s="3">
        <f t="shared" si="1"/>
        <v>4</v>
      </c>
      <c r="O9" s="6">
        <f t="shared" si="4"/>
        <v>0.98692326671601283</v>
      </c>
      <c r="P9" s="7">
        <f>IF(M8="", P8, IF(C9="", P8, P8+LOOKUP(2, 1/($N$2:$N8&lt;&gt;""),$N$2:$N8) +Q9))</f>
        <v>101.325</v>
      </c>
    </row>
    <row r="10" spans="1:17" x14ac:dyDescent="0.25">
      <c r="A10">
        <f t="shared" si="2"/>
        <v>9</v>
      </c>
      <c r="B10" s="4">
        <v>43449</v>
      </c>
      <c r="C10" t="s">
        <v>39</v>
      </c>
      <c r="D10" s="1" t="s">
        <v>88</v>
      </c>
      <c r="E10" t="s">
        <v>84</v>
      </c>
      <c r="F10" t="s">
        <v>40</v>
      </c>
      <c r="G10" t="s">
        <v>41</v>
      </c>
      <c r="I10" s="8">
        <v>-255</v>
      </c>
      <c r="J10" s="5">
        <f t="shared" si="3"/>
        <v>1.392156862745098</v>
      </c>
      <c r="K10" s="3">
        <v>25.5</v>
      </c>
      <c r="L10" s="3">
        <f t="shared" si="0"/>
        <v>10</v>
      </c>
      <c r="M10" t="s">
        <v>25</v>
      </c>
      <c r="N10" s="3">
        <f t="shared" si="1"/>
        <v>10</v>
      </c>
      <c r="O10" s="6">
        <f t="shared" si="4"/>
        <v>0.24210776169000711</v>
      </c>
      <c r="P10" s="7">
        <f>IF(M9="", P9, IF(C10="", P9, P9+LOOKUP(2, 1/($N$2:$N9&lt;&gt;""),$N$2:$N9) +Q10))</f>
        <v>105.325</v>
      </c>
    </row>
    <row r="11" spans="1:17" x14ac:dyDescent="0.25">
      <c r="A11">
        <f t="shared" si="2"/>
        <v>10</v>
      </c>
      <c r="B11" s="4">
        <v>43450</v>
      </c>
      <c r="C11" t="s">
        <v>93</v>
      </c>
      <c r="D11" s="1" t="s">
        <v>81</v>
      </c>
      <c r="E11" t="s">
        <v>94</v>
      </c>
      <c r="F11" t="s">
        <v>95</v>
      </c>
      <c r="G11" t="s">
        <v>96</v>
      </c>
      <c r="H11" t="s">
        <v>97</v>
      </c>
      <c r="I11" s="8">
        <v>105</v>
      </c>
      <c r="J11" s="5">
        <f t="shared" si="3"/>
        <v>2.0499999999999998</v>
      </c>
      <c r="K11" s="3">
        <v>5</v>
      </c>
      <c r="L11" s="3">
        <f t="shared" si="0"/>
        <v>5.25</v>
      </c>
      <c r="M11" t="s">
        <v>22</v>
      </c>
      <c r="N11" s="3">
        <f t="shared" si="1"/>
        <v>-5</v>
      </c>
      <c r="O11" s="6">
        <f t="shared" si="4"/>
        <v>4.3355733795794493E-2</v>
      </c>
      <c r="P11" s="7">
        <f>IF(M10="", P10, IF(C11="", P10, P10+LOOKUP(2, 1/($N$2:$N10&lt;&gt;""),$N$2:$N10) +Q11))</f>
        <v>115.325</v>
      </c>
    </row>
    <row r="12" spans="1:17" x14ac:dyDescent="0.25">
      <c r="A12">
        <f t="shared" si="2"/>
        <v>11</v>
      </c>
      <c r="B12" s="4">
        <v>43463</v>
      </c>
      <c r="C12" t="s">
        <v>42</v>
      </c>
      <c r="D12" s="1" t="s">
        <v>88</v>
      </c>
      <c r="E12" t="s">
        <v>84</v>
      </c>
      <c r="F12" t="s">
        <v>43</v>
      </c>
      <c r="G12" t="s">
        <v>44</v>
      </c>
      <c r="I12" s="8">
        <v>120</v>
      </c>
      <c r="J12" s="5">
        <f t="shared" si="3"/>
        <v>2.2000000000000002</v>
      </c>
      <c r="K12" s="3">
        <v>50</v>
      </c>
      <c r="L12" s="3">
        <f t="shared" si="0"/>
        <v>60</v>
      </c>
      <c r="M12" t="s">
        <v>25</v>
      </c>
      <c r="N12" s="3">
        <f t="shared" si="1"/>
        <v>60</v>
      </c>
      <c r="O12" s="6">
        <f t="shared" si="4"/>
        <v>0.45320643553138451</v>
      </c>
      <c r="P12" s="7">
        <f>IF(M11="", P11, IF(C12="", P11, P11+LOOKUP(2, 1/($N$2:$N11&lt;&gt;""),$N$2:$N11) +Q12))</f>
        <v>110.325</v>
      </c>
    </row>
    <row r="13" spans="1:17" x14ac:dyDescent="0.25">
      <c r="A13">
        <f t="shared" si="2"/>
        <v>12</v>
      </c>
      <c r="B13" s="4">
        <v>43463</v>
      </c>
      <c r="C13" t="s">
        <v>42</v>
      </c>
      <c r="D13" s="1" t="s">
        <v>80</v>
      </c>
      <c r="E13" t="s">
        <v>84</v>
      </c>
      <c r="F13" t="s">
        <v>45</v>
      </c>
      <c r="G13" t="s">
        <v>45</v>
      </c>
      <c r="I13" s="8">
        <f ca="1">IF(F13="PARLAY",(PRODUCT(OFFSET(J13,1,0,COUNTIF(A:A,A13)-1))-1)*100)</f>
        <v>256.85314685314688</v>
      </c>
      <c r="J13" s="5">
        <f t="shared" ca="1" si="3"/>
        <v>3.5685314685314689</v>
      </c>
      <c r="K13" s="3">
        <v>6</v>
      </c>
      <c r="L13" s="3">
        <f t="shared" ca="1" si="0"/>
        <v>15.411188811188813</v>
      </c>
      <c r="M13" t="s">
        <v>22</v>
      </c>
      <c r="N13" s="3">
        <f>IF(M13="", "", IF(M13="Draw", 0, IF(M13="win", L13, -1*K13)))</f>
        <v>-6</v>
      </c>
      <c r="O13" s="6">
        <f t="shared" si="4"/>
        <v>5.4384772263766146E-2</v>
      </c>
      <c r="P13" s="7">
        <f>IF(M12="", P12, IF(C13="", P12, P12+LOOKUP(2, 1/($N$2:$N12&lt;&gt;""),$N$2:$N12) +Q13))</f>
        <v>170.32499999999999</v>
      </c>
    </row>
    <row r="14" spans="1:17" x14ac:dyDescent="0.25">
      <c r="A14">
        <f t="shared" si="2"/>
        <v>12</v>
      </c>
      <c r="B14" s="4"/>
      <c r="D14" s="1" t="s">
        <v>88</v>
      </c>
      <c r="E14" t="s">
        <v>84</v>
      </c>
      <c r="F14" t="s">
        <v>46</v>
      </c>
      <c r="G14" t="s">
        <v>47</v>
      </c>
      <c r="I14" s="8">
        <v>110</v>
      </c>
      <c r="J14" s="5">
        <f t="shared" si="3"/>
        <v>2.1</v>
      </c>
      <c r="K14" s="3"/>
      <c r="L14" s="3" t="str">
        <f>IFERROR(IF(K14=0, "", IF(I14&gt;0, K14/100*I14,K14/I14*-100)), "")</f>
        <v/>
      </c>
      <c r="M14" t="s">
        <v>22</v>
      </c>
      <c r="N14" s="3"/>
      <c r="O14" s="6">
        <f t="shared" si="4"/>
        <v>0</v>
      </c>
      <c r="P14" s="7">
        <f>IF(M13="", P13, IF(C14="", P13, P13+LOOKUP(2, 1/($N$2:$N13&lt;&gt;""),$N$2:$N13) +Q14))</f>
        <v>170.32499999999999</v>
      </c>
    </row>
    <row r="15" spans="1:17" x14ac:dyDescent="0.25">
      <c r="A15">
        <f t="shared" si="2"/>
        <v>12</v>
      </c>
      <c r="B15" s="4"/>
      <c r="D15" s="1" t="s">
        <v>88</v>
      </c>
      <c r="E15" t="s">
        <v>84</v>
      </c>
      <c r="F15" t="s">
        <v>48</v>
      </c>
      <c r="G15" t="s">
        <v>49</v>
      </c>
      <c r="I15" s="8">
        <v>-440</v>
      </c>
      <c r="J15" s="5">
        <f t="shared" si="3"/>
        <v>1.2272727272727273</v>
      </c>
      <c r="K15" s="3"/>
      <c r="L15" s="3" t="str">
        <f t="shared" ref="L15:L42" si="5">IFERROR(IF(K15=0, "", IF(I15&gt;0, K15/100*I15,K15/I15*-100)), "")</f>
        <v/>
      </c>
      <c r="M15" t="s">
        <v>25</v>
      </c>
      <c r="N15" s="3"/>
      <c r="O15" s="6">
        <f t="shared" si="4"/>
        <v>0</v>
      </c>
      <c r="P15" s="7">
        <f>IF(M14="", P14, IF(C15="", P14, P14+LOOKUP(2, 1/($N$2:$N14&lt;&gt;""),$N$2:$N14) +Q15))</f>
        <v>170.32499999999999</v>
      </c>
    </row>
    <row r="16" spans="1:17" x14ac:dyDescent="0.25">
      <c r="A16">
        <f t="shared" si="2"/>
        <v>12</v>
      </c>
      <c r="B16" s="4"/>
      <c r="D16" s="1" t="s">
        <v>88</v>
      </c>
      <c r="E16" t="s">
        <v>84</v>
      </c>
      <c r="F16" t="s">
        <v>50</v>
      </c>
      <c r="G16" t="s">
        <v>51</v>
      </c>
      <c r="I16" s="8">
        <v>-260</v>
      </c>
      <c r="J16" s="5">
        <f t="shared" si="3"/>
        <v>1.3846153846153846</v>
      </c>
      <c r="K16" s="3"/>
      <c r="L16" s="3" t="str">
        <f t="shared" si="5"/>
        <v/>
      </c>
      <c r="M16" t="s">
        <v>22</v>
      </c>
      <c r="N16" s="3"/>
      <c r="O16" s="6">
        <f t="shared" si="4"/>
        <v>0</v>
      </c>
      <c r="P16" s="7">
        <f>IF(M15="", P15, IF(C16="", P15, P15+LOOKUP(2, 1/($N$2:$N15&lt;&gt;""),$N$2:$N15) +Q16))</f>
        <v>170.32499999999999</v>
      </c>
    </row>
    <row r="17" spans="1:16" x14ac:dyDescent="0.25">
      <c r="A17">
        <f t="shared" si="2"/>
        <v>13</v>
      </c>
      <c r="B17" s="4">
        <v>43463</v>
      </c>
      <c r="C17" t="s">
        <v>42</v>
      </c>
      <c r="D17" s="1" t="s">
        <v>88</v>
      </c>
      <c r="E17" t="s">
        <v>84</v>
      </c>
      <c r="F17" t="s">
        <v>50</v>
      </c>
      <c r="G17" t="s">
        <v>51</v>
      </c>
      <c r="I17" s="8">
        <v>-180</v>
      </c>
      <c r="J17" s="5">
        <f t="shared" si="3"/>
        <v>1.5555555555555556</v>
      </c>
      <c r="K17" s="3">
        <v>126</v>
      </c>
      <c r="L17" s="3">
        <f t="shared" si="5"/>
        <v>70</v>
      </c>
      <c r="M17" t="s">
        <v>22</v>
      </c>
      <c r="N17" s="3">
        <f t="shared" si="1"/>
        <v>-126</v>
      </c>
      <c r="O17" s="6">
        <f t="shared" si="4"/>
        <v>1.1420802175390889</v>
      </c>
      <c r="P17" s="7">
        <f>IF(M16="", P16, IF(C17="", P16, P16+LOOKUP(2, 1/($N$2:$N16&lt;&gt;""),$N$2:$N16) +Q17))</f>
        <v>164.32499999999999</v>
      </c>
    </row>
    <row r="18" spans="1:16" x14ac:dyDescent="0.25">
      <c r="A18">
        <f t="shared" si="2"/>
        <v>14</v>
      </c>
      <c r="B18" s="4">
        <v>43463</v>
      </c>
      <c r="C18" t="s">
        <v>42</v>
      </c>
      <c r="D18" s="1" t="s">
        <v>88</v>
      </c>
      <c r="E18" t="s">
        <v>84</v>
      </c>
      <c r="F18" t="s">
        <v>52</v>
      </c>
      <c r="G18" t="s">
        <v>53</v>
      </c>
      <c r="I18" s="8">
        <v>-290</v>
      </c>
      <c r="J18" s="5">
        <f t="shared" si="3"/>
        <v>1.3448275862068966</v>
      </c>
      <c r="K18" s="3">
        <v>29</v>
      </c>
      <c r="L18" s="3">
        <f t="shared" si="5"/>
        <v>10</v>
      </c>
      <c r="M18" t="s">
        <v>25</v>
      </c>
      <c r="N18" s="3">
        <f t="shared" si="1"/>
        <v>10</v>
      </c>
      <c r="O18" s="6">
        <f t="shared" si="4"/>
        <v>0.26285973260820306</v>
      </c>
      <c r="P18" s="7">
        <f>IF(M17="", P17, IF(C18="", P17, P17+LOOKUP(2, 1/($N$2:$N17&lt;&gt;""),$N$2:$N17) +Q18))</f>
        <v>38.324999999999989</v>
      </c>
    </row>
    <row r="19" spans="1:16" x14ac:dyDescent="0.25">
      <c r="A19">
        <f t="shared" si="2"/>
        <v>15</v>
      </c>
      <c r="B19" s="4">
        <v>43465</v>
      </c>
      <c r="C19" t="s">
        <v>54</v>
      </c>
      <c r="D19" s="1" t="s">
        <v>88</v>
      </c>
      <c r="E19" t="s">
        <v>84</v>
      </c>
      <c r="F19" t="s">
        <v>55</v>
      </c>
      <c r="G19" t="s">
        <v>56</v>
      </c>
      <c r="I19" s="8">
        <v>185</v>
      </c>
      <c r="J19" s="5">
        <f t="shared" si="3"/>
        <v>2.85</v>
      </c>
      <c r="K19" s="3">
        <v>40</v>
      </c>
      <c r="L19" s="3">
        <f t="shared" si="5"/>
        <v>74</v>
      </c>
      <c r="M19" t="s">
        <v>25</v>
      </c>
      <c r="N19" s="3">
        <f t="shared" si="1"/>
        <v>74</v>
      </c>
      <c r="O19" s="6">
        <f t="shared" si="4"/>
        <v>0.23484514897989139</v>
      </c>
      <c r="P19" s="7">
        <f>IF(M18="", P18, IF(C19="", P18, P18+LOOKUP(2, 1/($N$2:$N18&lt;&gt;""),$N$2:$N18) +Q19))</f>
        <v>48.324999999999989</v>
      </c>
    </row>
    <row r="20" spans="1:16" x14ac:dyDescent="0.25">
      <c r="A20">
        <f t="shared" si="2"/>
        <v>16</v>
      </c>
      <c r="B20" s="4">
        <v>43465</v>
      </c>
      <c r="C20" t="s">
        <v>57</v>
      </c>
      <c r="D20" s="1" t="s">
        <v>88</v>
      </c>
      <c r="E20" t="s">
        <v>84</v>
      </c>
      <c r="F20" t="s">
        <v>58</v>
      </c>
      <c r="G20" t="s">
        <v>59</v>
      </c>
      <c r="I20" s="8">
        <v>240</v>
      </c>
      <c r="J20" s="5">
        <f t="shared" si="3"/>
        <v>3.4</v>
      </c>
      <c r="K20" s="3">
        <v>10</v>
      </c>
      <c r="L20" s="3">
        <f t="shared" si="5"/>
        <v>24</v>
      </c>
      <c r="M20" t="s">
        <v>25</v>
      </c>
      <c r="N20" s="3">
        <f t="shared" si="1"/>
        <v>24</v>
      </c>
      <c r="O20" s="6">
        <f t="shared" si="4"/>
        <v>6.0855012931690253E-2</v>
      </c>
      <c r="P20" s="7">
        <f>IF(M19="", P19, IF(C20="", P19, P19+LOOKUP(2, 1/($N$2:$N19&lt;&gt;""),$N$2:$N19) +Q20))</f>
        <v>122.32499999999999</v>
      </c>
    </row>
    <row r="21" spans="1:16" x14ac:dyDescent="0.25">
      <c r="A21">
        <f t="shared" si="2"/>
        <v>17</v>
      </c>
      <c r="B21" s="4">
        <v>43465</v>
      </c>
      <c r="C21" t="s">
        <v>57</v>
      </c>
      <c r="D21" s="1" t="s">
        <v>88</v>
      </c>
      <c r="E21" t="s">
        <v>84</v>
      </c>
      <c r="F21" t="s">
        <v>60</v>
      </c>
      <c r="G21" t="s">
        <v>61</v>
      </c>
      <c r="I21" s="8">
        <v>-1750</v>
      </c>
      <c r="J21" s="5">
        <f t="shared" si="3"/>
        <v>1.0571428571428572</v>
      </c>
      <c r="K21" s="3">
        <v>87.5</v>
      </c>
      <c r="L21" s="3">
        <f>IFERROR(IF(K21=0, "", IF(I21&gt;0, K21/100*I21,K21/I21*-100)), "")</f>
        <v>5</v>
      </c>
      <c r="M21" t="s">
        <v>25</v>
      </c>
      <c r="N21" s="3">
        <f t="shared" si="1"/>
        <v>5</v>
      </c>
      <c r="O21" s="6">
        <f t="shared" si="4"/>
        <v>0.53248136315228967</v>
      </c>
      <c r="P21" s="7">
        <f>IF(M20="", P20, IF(C21="", P20, P20+LOOKUP(2, 1/($N$2:$N20&lt;&gt;""),$N$2:$N20) +Q21))</f>
        <v>146.32499999999999</v>
      </c>
    </row>
    <row r="22" spans="1:16" x14ac:dyDescent="0.25">
      <c r="A22">
        <f t="shared" si="2"/>
        <v>18</v>
      </c>
      <c r="B22" s="4">
        <v>43465</v>
      </c>
      <c r="C22" t="s">
        <v>57</v>
      </c>
      <c r="D22" s="1" t="s">
        <v>88</v>
      </c>
      <c r="E22" t="s">
        <v>84</v>
      </c>
      <c r="F22" t="s">
        <v>62</v>
      </c>
      <c r="G22" t="s">
        <v>63</v>
      </c>
      <c r="I22" s="8">
        <v>-500</v>
      </c>
      <c r="J22" s="5">
        <f t="shared" si="3"/>
        <v>1.2</v>
      </c>
      <c r="K22" s="3">
        <v>50</v>
      </c>
      <c r="L22" s="3">
        <f t="shared" si="5"/>
        <v>10</v>
      </c>
      <c r="M22" t="s">
        <v>22</v>
      </c>
      <c r="N22" s="3">
        <f t="shared" si="1"/>
        <v>-50</v>
      </c>
      <c r="O22" s="6">
        <f t="shared" si="4"/>
        <v>0.30427506465845128</v>
      </c>
      <c r="P22" s="7">
        <f>IF(M21="", P21, IF(C22="", P21, P21+LOOKUP(2, 1/($N$2:$N21&lt;&gt;""),$N$2:$N21) +Q22))</f>
        <v>151.32499999999999</v>
      </c>
    </row>
    <row r="23" spans="1:16" x14ac:dyDescent="0.25">
      <c r="A23">
        <f t="shared" si="2"/>
        <v>19</v>
      </c>
      <c r="B23" s="4">
        <v>43465</v>
      </c>
      <c r="C23" t="s">
        <v>57</v>
      </c>
      <c r="D23" s="1" t="s">
        <v>88</v>
      </c>
      <c r="E23" t="s">
        <v>84</v>
      </c>
      <c r="F23" t="s">
        <v>64</v>
      </c>
      <c r="G23" t="s">
        <v>65</v>
      </c>
      <c r="I23" s="8">
        <v>135</v>
      </c>
      <c r="J23" s="5">
        <f t="shared" si="3"/>
        <v>2.35</v>
      </c>
      <c r="K23" s="3">
        <v>20</v>
      </c>
      <c r="L23" s="3">
        <f t="shared" si="5"/>
        <v>27</v>
      </c>
      <c r="M23" t="s">
        <v>25</v>
      </c>
      <c r="N23" s="3">
        <f t="shared" si="1"/>
        <v>27</v>
      </c>
      <c r="O23" s="6">
        <f t="shared" si="4"/>
        <v>0.12171002586338051</v>
      </c>
      <c r="P23" s="7">
        <f>IF(M22="", P22, IF(C23="", P22, P22+LOOKUP(2, 1/($N$2:$N22&lt;&gt;""),$N$2:$N22) +Q23))</f>
        <v>101.32499999999999</v>
      </c>
    </row>
    <row r="24" spans="1:16" x14ac:dyDescent="0.25">
      <c r="A24">
        <f t="shared" si="2"/>
        <v>20</v>
      </c>
      <c r="B24" s="4">
        <v>43465</v>
      </c>
      <c r="C24" t="s">
        <v>57</v>
      </c>
      <c r="D24" s="1" t="s">
        <v>88</v>
      </c>
      <c r="E24" t="s">
        <v>84</v>
      </c>
      <c r="F24" t="s">
        <v>64</v>
      </c>
      <c r="G24" t="s">
        <v>65</v>
      </c>
      <c r="I24" s="8">
        <v>130</v>
      </c>
      <c r="J24" s="5">
        <f t="shared" si="3"/>
        <v>2.2999999999999998</v>
      </c>
      <c r="K24" s="3">
        <v>10</v>
      </c>
      <c r="L24" s="3">
        <f t="shared" si="5"/>
        <v>13</v>
      </c>
      <c r="M24" t="s">
        <v>25</v>
      </c>
      <c r="N24" s="3">
        <f t="shared" si="1"/>
        <v>13</v>
      </c>
      <c r="O24" s="6">
        <f t="shared" si="4"/>
        <v>6.0855012931690253E-2</v>
      </c>
      <c r="P24" s="7">
        <f>IF(M23="", P23, IF(C24="", P23, P23+LOOKUP(2, 1/($N$2:$N23&lt;&gt;""),$N$2:$N23) +Q24))</f>
        <v>128.32499999999999</v>
      </c>
    </row>
    <row r="25" spans="1:16" x14ac:dyDescent="0.25">
      <c r="A25">
        <f t="shared" si="2"/>
        <v>21</v>
      </c>
      <c r="B25" s="4">
        <v>43484</v>
      </c>
      <c r="C25" t="s">
        <v>66</v>
      </c>
      <c r="D25" s="1" t="s">
        <v>81</v>
      </c>
      <c r="E25" t="s">
        <v>84</v>
      </c>
      <c r="F25" t="s">
        <v>67</v>
      </c>
      <c r="G25" t="s">
        <v>68</v>
      </c>
      <c r="H25" t="s">
        <v>85</v>
      </c>
      <c r="I25" s="8">
        <v>180</v>
      </c>
      <c r="J25" s="5">
        <f t="shared" si="3"/>
        <v>2.8</v>
      </c>
      <c r="K25" s="3">
        <v>7.33</v>
      </c>
      <c r="L25" s="3">
        <f t="shared" si="5"/>
        <v>13.194000000000001</v>
      </c>
      <c r="N25" s="3" t="str">
        <f t="shared" si="1"/>
        <v/>
      </c>
      <c r="O25" s="6">
        <f t="shared" si="4"/>
        <v>4.8438790682306297E-2</v>
      </c>
      <c r="P25" s="7">
        <f>IF(M24="", P24, IF(C25="", P24, P24+LOOKUP(2, 1/($N$2:$N24&lt;&gt;""),$N$2:$N24) +Q25))</f>
        <v>141.32499999999999</v>
      </c>
    </row>
    <row r="26" spans="1:16" x14ac:dyDescent="0.25">
      <c r="A26">
        <f t="shared" si="2"/>
        <v>22</v>
      </c>
      <c r="B26" s="4">
        <v>43484</v>
      </c>
      <c r="C26" t="s">
        <v>66</v>
      </c>
      <c r="D26" s="1" t="s">
        <v>88</v>
      </c>
      <c r="E26" t="s">
        <v>84</v>
      </c>
      <c r="F26" t="s">
        <v>69</v>
      </c>
      <c r="G26" t="s">
        <v>70</v>
      </c>
      <c r="I26" s="8">
        <v>165</v>
      </c>
      <c r="J26" s="5">
        <f t="shared" si="3"/>
        <v>2.65</v>
      </c>
      <c r="K26" s="3">
        <v>10</v>
      </c>
      <c r="L26" s="3">
        <f t="shared" si="5"/>
        <v>16.5</v>
      </c>
      <c r="N26" s="3" t="str">
        <f t="shared" si="1"/>
        <v/>
      </c>
      <c r="O26" s="6">
        <f t="shared" si="4"/>
        <v>6.6082934082273254E-2</v>
      </c>
      <c r="P26" s="7">
        <f>IF(M25="", P25, IF(C26="", P25, P25+LOOKUP(2, 1/($N$2:$N25&lt;&gt;""),$N$2:$N25) +Q26))</f>
        <v>141.32499999999999</v>
      </c>
    </row>
    <row r="27" spans="1:16" x14ac:dyDescent="0.25">
      <c r="A27">
        <f t="shared" si="2"/>
        <v>23</v>
      </c>
      <c r="B27" s="4">
        <v>43484</v>
      </c>
      <c r="C27" t="s">
        <v>66</v>
      </c>
      <c r="D27" s="1" t="s">
        <v>88</v>
      </c>
      <c r="E27" t="s">
        <v>84</v>
      </c>
      <c r="F27" t="s">
        <v>71</v>
      </c>
      <c r="G27" t="s">
        <v>72</v>
      </c>
      <c r="I27" s="8">
        <v>155</v>
      </c>
      <c r="J27" s="5">
        <f t="shared" si="3"/>
        <v>2.5499999999999998</v>
      </c>
      <c r="K27" s="3">
        <v>15</v>
      </c>
      <c r="L27" s="3">
        <f t="shared" si="5"/>
        <v>23.25</v>
      </c>
      <c r="N27" s="3"/>
      <c r="O27" s="6">
        <f t="shared" si="4"/>
        <v>9.912440112340988E-2</v>
      </c>
      <c r="P27" s="7">
        <f>IF(M26="", P26, IF(C27="", P26, P26+LOOKUP(2, 1/($N$2:$N26&lt;&gt;""),$N$2:$N26) +Q27))</f>
        <v>141.32499999999999</v>
      </c>
    </row>
    <row r="28" spans="1:16" x14ac:dyDescent="0.25">
      <c r="A28">
        <f t="shared" si="2"/>
        <v>24</v>
      </c>
      <c r="B28" s="4">
        <v>43484</v>
      </c>
      <c r="C28" t="s">
        <v>66</v>
      </c>
      <c r="D28" s="1" t="s">
        <v>88</v>
      </c>
      <c r="E28" t="s">
        <v>84</v>
      </c>
      <c r="F28" t="s">
        <v>73</v>
      </c>
      <c r="G28" t="s">
        <v>74</v>
      </c>
      <c r="I28" s="8">
        <v>425</v>
      </c>
      <c r="J28" s="5">
        <f t="shared" si="3"/>
        <v>5.25</v>
      </c>
      <c r="K28" s="3">
        <v>5</v>
      </c>
      <c r="L28" s="3">
        <f t="shared" si="5"/>
        <v>21.25</v>
      </c>
      <c r="N28" s="3"/>
      <c r="O28" s="6">
        <f t="shared" si="4"/>
        <v>3.3041467041136627E-2</v>
      </c>
      <c r="P28" s="7">
        <f>IF(M27="", P27, IF(C28="", P27, P27+LOOKUP(2, 1/($N$2:$N27&lt;&gt;""),$N$2:$N27) +Q28))</f>
        <v>141.32499999999999</v>
      </c>
    </row>
    <row r="29" spans="1:16" x14ac:dyDescent="0.25">
      <c r="A29">
        <f t="shared" si="2"/>
        <v>25</v>
      </c>
      <c r="B29" s="4">
        <v>43484</v>
      </c>
      <c r="C29" t="s">
        <v>66</v>
      </c>
      <c r="D29" s="1" t="s">
        <v>80</v>
      </c>
      <c r="E29" t="s">
        <v>84</v>
      </c>
      <c r="F29" t="s">
        <v>45</v>
      </c>
      <c r="G29" t="s">
        <v>45</v>
      </c>
      <c r="I29" s="8">
        <f ca="1">IF(F29="PARLAY",(PRODUCT(OFFSET(J29,1,0,COUNTIF(A:A,A29)-1))-1)*100)</f>
        <v>273.04347826086956</v>
      </c>
      <c r="J29" s="5">
        <f t="shared" ca="1" si="3"/>
        <v>3.7304347826086954</v>
      </c>
      <c r="K29" s="3">
        <v>5</v>
      </c>
      <c r="L29" s="3">
        <f t="shared" ca="1" si="5"/>
        <v>13.652173913043478</v>
      </c>
      <c r="N29" s="3"/>
      <c r="O29" s="6">
        <f t="shared" si="4"/>
        <v>3.3041467041136627E-2</v>
      </c>
      <c r="P29" s="7">
        <f>IF(M28="", P28, IF(C29="", P28, P28+LOOKUP(2, 1/($N$2:$N28&lt;&gt;""),$N$2:$N28) +Q29))</f>
        <v>141.32499999999999</v>
      </c>
    </row>
    <row r="30" spans="1:16" x14ac:dyDescent="0.25">
      <c r="A30">
        <f>IF(AND(B30="", D30&lt;&gt;""), A29, A29+1)</f>
        <v>25</v>
      </c>
      <c r="B30" s="4"/>
      <c r="D30" s="1" t="s">
        <v>81</v>
      </c>
      <c r="E30" t="s">
        <v>84</v>
      </c>
      <c r="F30" t="s">
        <v>75</v>
      </c>
      <c r="G30" t="s">
        <v>76</v>
      </c>
      <c r="H30" t="s">
        <v>86</v>
      </c>
      <c r="I30" s="8">
        <v>160</v>
      </c>
      <c r="J30" s="5">
        <f t="shared" si="3"/>
        <v>2.6</v>
      </c>
      <c r="K30" s="3"/>
      <c r="L30" s="3" t="str">
        <f t="shared" si="5"/>
        <v/>
      </c>
      <c r="N30" s="3"/>
      <c r="O30" s="6">
        <f t="shared" si="4"/>
        <v>0</v>
      </c>
      <c r="P30" s="7">
        <f>IF(M29="", P29, IF(C30="", P29, P29+LOOKUP(2, 1/($N$2:$N29&lt;&gt;""),$N$2:$N29) +Q30))</f>
        <v>141.32499999999999</v>
      </c>
    </row>
    <row r="31" spans="1:16" x14ac:dyDescent="0.25">
      <c r="A31">
        <f t="shared" ref="A31:A94" si="6">IF(AND(B31="", D31&lt;&gt;""), A30, A30+1)</f>
        <v>25</v>
      </c>
      <c r="B31" s="4"/>
      <c r="D31" s="1" t="s">
        <v>81</v>
      </c>
      <c r="E31" t="s">
        <v>84</v>
      </c>
      <c r="F31" t="s">
        <v>77</v>
      </c>
      <c r="G31" t="s">
        <v>78</v>
      </c>
      <c r="H31" t="s">
        <v>87</v>
      </c>
      <c r="I31" s="8">
        <v>-230</v>
      </c>
      <c r="J31" s="5">
        <f t="shared" si="3"/>
        <v>1.4347826086956521</v>
      </c>
      <c r="K31" s="3"/>
      <c r="L31" s="3" t="str">
        <f t="shared" si="5"/>
        <v/>
      </c>
      <c r="N31" s="3"/>
      <c r="O31" s="6">
        <f t="shared" si="4"/>
        <v>0</v>
      </c>
      <c r="P31" s="7">
        <f>IF(M30="", P30, IF(C31="", P30, P30+LOOKUP(2, 1/($N$2:$N30&lt;&gt;""),$N$2:$N30) +Q31))</f>
        <v>141.32499999999999</v>
      </c>
    </row>
    <row r="32" spans="1:16" x14ac:dyDescent="0.25">
      <c r="A32">
        <f t="shared" si="6"/>
        <v>26</v>
      </c>
      <c r="B32" s="4">
        <v>43484</v>
      </c>
      <c r="C32" t="s">
        <v>66</v>
      </c>
      <c r="D32" s="1" t="s">
        <v>88</v>
      </c>
      <c r="E32" t="s">
        <v>84</v>
      </c>
      <c r="F32" t="s">
        <v>101</v>
      </c>
      <c r="G32" t="s">
        <v>102</v>
      </c>
      <c r="I32" s="8">
        <v>245</v>
      </c>
      <c r="J32" s="5">
        <f t="shared" si="3"/>
        <v>3.45</v>
      </c>
      <c r="K32" s="3">
        <v>5</v>
      </c>
      <c r="L32" s="3">
        <f t="shared" si="5"/>
        <v>12.25</v>
      </c>
      <c r="N32" s="3"/>
      <c r="O32" s="6">
        <f t="shared" si="4"/>
        <v>3.3041467041136627E-2</v>
      </c>
      <c r="P32" s="7">
        <f>IF(M31="", P31, IF(C32="", P31, P31+LOOKUP(2, 1/($N$2:$N31&lt;&gt;""),$N$2:$N31) +Q32))</f>
        <v>141.32499999999999</v>
      </c>
    </row>
    <row r="33" spans="1:16" x14ac:dyDescent="0.25">
      <c r="A33">
        <f t="shared" si="6"/>
        <v>27</v>
      </c>
      <c r="B33" s="4"/>
      <c r="I33" s="8"/>
      <c r="J33" s="5" t="str">
        <f t="shared" si="3"/>
        <v/>
      </c>
      <c r="K33" s="3"/>
      <c r="L33" s="3" t="str">
        <f t="shared" si="5"/>
        <v/>
      </c>
      <c r="N33" s="3" t="str">
        <f t="shared" si="1"/>
        <v/>
      </c>
      <c r="O33" s="6">
        <f t="shared" si="4"/>
        <v>0</v>
      </c>
      <c r="P33" s="7">
        <f>IF(M32="", P32, IF(C33="", P32, P32+LOOKUP(2, 1/($N$2:$N32&lt;&gt;""),$N$2:$N32) +Q33))</f>
        <v>141.32499999999999</v>
      </c>
    </row>
    <row r="34" spans="1:16" x14ac:dyDescent="0.25">
      <c r="A34">
        <f t="shared" si="6"/>
        <v>28</v>
      </c>
      <c r="B34" s="4"/>
      <c r="I34" s="8"/>
      <c r="J34" s="5" t="str">
        <f t="shared" si="3"/>
        <v/>
      </c>
      <c r="K34" s="3"/>
      <c r="L34" s="3" t="str">
        <f t="shared" si="5"/>
        <v/>
      </c>
      <c r="N34" s="3" t="str">
        <f t="shared" si="1"/>
        <v/>
      </c>
      <c r="O34" s="6">
        <f t="shared" si="4"/>
        <v>0</v>
      </c>
      <c r="P34" s="7">
        <f>IF(M33="", P33, IF(C34="", P33, P33+LOOKUP(2, 1/($N$2:$N33&lt;&gt;""),$N$2:$N33) +Q34))</f>
        <v>141.32499999999999</v>
      </c>
    </row>
    <row r="35" spans="1:16" x14ac:dyDescent="0.25">
      <c r="A35">
        <f t="shared" si="6"/>
        <v>29</v>
      </c>
      <c r="B35" s="4"/>
      <c r="I35" s="8"/>
      <c r="J35" s="5" t="str">
        <f t="shared" si="3"/>
        <v/>
      </c>
      <c r="K35" s="3"/>
      <c r="L35" s="3" t="str">
        <f t="shared" si="5"/>
        <v/>
      </c>
      <c r="N35" s="3" t="str">
        <f t="shared" si="1"/>
        <v/>
      </c>
      <c r="O35" s="6">
        <f t="shared" si="4"/>
        <v>0</v>
      </c>
      <c r="P35" s="7">
        <f>IF(M34="", P34, IF(C35="", P34, P34+LOOKUP(2, 1/($N$2:$N34&lt;&gt;""),$N$2:$N34) +Q35))</f>
        <v>141.32499999999999</v>
      </c>
    </row>
    <row r="36" spans="1:16" x14ac:dyDescent="0.25">
      <c r="A36">
        <f t="shared" si="6"/>
        <v>30</v>
      </c>
      <c r="B36" s="4"/>
      <c r="I36" s="8"/>
      <c r="J36" s="5" t="str">
        <f t="shared" si="3"/>
        <v/>
      </c>
      <c r="K36" s="3"/>
      <c r="L36" s="3" t="str">
        <f t="shared" si="5"/>
        <v/>
      </c>
      <c r="N36" s="3" t="str">
        <f t="shared" si="1"/>
        <v/>
      </c>
      <c r="O36" s="6">
        <f t="shared" si="4"/>
        <v>0</v>
      </c>
      <c r="P36" s="7">
        <f>IF(M35="", P35, IF(C36="", P35, P35+LOOKUP(2, 1/($N$2:$N35&lt;&gt;""),$N$2:$N35) +Q36))</f>
        <v>141.32499999999999</v>
      </c>
    </row>
    <row r="37" spans="1:16" x14ac:dyDescent="0.25">
      <c r="A37">
        <f t="shared" si="6"/>
        <v>31</v>
      </c>
      <c r="B37" s="4"/>
      <c r="I37" s="8"/>
      <c r="J37" s="5" t="str">
        <f t="shared" si="3"/>
        <v/>
      </c>
      <c r="K37" s="3"/>
      <c r="L37" s="3" t="str">
        <f t="shared" si="5"/>
        <v/>
      </c>
      <c r="N37" s="3" t="str">
        <f t="shared" si="1"/>
        <v/>
      </c>
      <c r="O37" s="6">
        <f t="shared" si="4"/>
        <v>0</v>
      </c>
      <c r="P37" s="7">
        <f>IF(M36="", P36, IF(C37="", P36, P36+LOOKUP(2, 1/($N$2:$N36&lt;&gt;""),$N$2:$N36) +Q37))</f>
        <v>141.32499999999999</v>
      </c>
    </row>
    <row r="38" spans="1:16" x14ac:dyDescent="0.25">
      <c r="A38">
        <f t="shared" si="6"/>
        <v>32</v>
      </c>
      <c r="B38" s="4"/>
      <c r="I38" s="8"/>
      <c r="J38" s="5" t="str">
        <f t="shared" si="3"/>
        <v/>
      </c>
      <c r="K38" s="3"/>
      <c r="L38" s="3" t="str">
        <f t="shared" si="5"/>
        <v/>
      </c>
      <c r="N38" s="3" t="str">
        <f t="shared" si="1"/>
        <v/>
      </c>
      <c r="O38" s="6">
        <f t="shared" si="4"/>
        <v>0</v>
      </c>
      <c r="P38" s="7">
        <f>IF(M37="", P37, IF(C38="", P37, P37+LOOKUP(2, 1/($N$2:$N37&lt;&gt;""),$N$2:$N37) +Q38))</f>
        <v>141.32499999999999</v>
      </c>
    </row>
    <row r="39" spans="1:16" x14ac:dyDescent="0.25">
      <c r="A39">
        <f t="shared" si="6"/>
        <v>33</v>
      </c>
      <c r="B39" s="4"/>
      <c r="I39" s="8"/>
      <c r="J39" s="5" t="str">
        <f t="shared" si="3"/>
        <v/>
      </c>
      <c r="K39" s="3"/>
      <c r="L39" s="3" t="str">
        <f t="shared" si="5"/>
        <v/>
      </c>
      <c r="N39" s="3" t="str">
        <f t="shared" si="1"/>
        <v/>
      </c>
      <c r="O39" s="6">
        <f t="shared" si="4"/>
        <v>0</v>
      </c>
      <c r="P39" s="7">
        <f>IF(M38="", P38, IF(C39="", P38, P38+LOOKUP(2, 1/($N$2:$N38&lt;&gt;""),$N$2:$N38) +Q39))</f>
        <v>141.32499999999999</v>
      </c>
    </row>
    <row r="40" spans="1:16" x14ac:dyDescent="0.25">
      <c r="A40">
        <f t="shared" si="6"/>
        <v>34</v>
      </c>
      <c r="B40" s="4"/>
      <c r="I40" s="8"/>
      <c r="J40" s="5" t="str">
        <f t="shared" si="3"/>
        <v/>
      </c>
      <c r="K40" s="3"/>
      <c r="L40" s="3" t="str">
        <f t="shared" si="5"/>
        <v/>
      </c>
      <c r="N40" s="3" t="str">
        <f t="shared" si="1"/>
        <v/>
      </c>
      <c r="O40" s="6">
        <f t="shared" si="4"/>
        <v>0</v>
      </c>
      <c r="P40" s="7">
        <f>IF(M39="", P39, IF(C40="", P39, P39+LOOKUP(2, 1/($N$2:$N39&lt;&gt;""),$N$2:$N39) +Q40))</f>
        <v>141.32499999999999</v>
      </c>
    </row>
    <row r="41" spans="1:16" x14ac:dyDescent="0.25">
      <c r="A41">
        <f t="shared" si="6"/>
        <v>35</v>
      </c>
      <c r="B41" s="4"/>
      <c r="I41" s="8"/>
      <c r="J41" s="5" t="str">
        <f t="shared" si="3"/>
        <v/>
      </c>
      <c r="K41" s="3"/>
      <c r="L41" s="3" t="str">
        <f t="shared" si="5"/>
        <v/>
      </c>
      <c r="N41" s="3" t="str">
        <f t="shared" si="1"/>
        <v/>
      </c>
      <c r="O41" s="6">
        <f t="shared" si="4"/>
        <v>0</v>
      </c>
      <c r="P41" s="7">
        <f>IF(M40="", P40, IF(C41="", P40, P40+LOOKUP(2, 1/($N$2:$N40&lt;&gt;""),$N$2:$N40) +Q41))</f>
        <v>141.32499999999999</v>
      </c>
    </row>
    <row r="42" spans="1:16" x14ac:dyDescent="0.25">
      <c r="A42">
        <f t="shared" si="6"/>
        <v>36</v>
      </c>
      <c r="B42" s="4"/>
      <c r="I42" s="8"/>
      <c r="J42" s="5" t="str">
        <f t="shared" si="3"/>
        <v/>
      </c>
      <c r="K42" s="3"/>
      <c r="L42" s="3" t="str">
        <f t="shared" si="5"/>
        <v/>
      </c>
      <c r="N42" s="3" t="str">
        <f t="shared" si="1"/>
        <v/>
      </c>
      <c r="O42" s="6">
        <f t="shared" si="4"/>
        <v>0</v>
      </c>
      <c r="P42" s="7">
        <f>IF(M41="", P41, IF(C42="", P41, P41+LOOKUP(2, 1/($N$2:$N41&lt;&gt;""),$N$2:$N41) +Q42))</f>
        <v>141.32499999999999</v>
      </c>
    </row>
    <row r="43" spans="1:16" x14ac:dyDescent="0.25">
      <c r="A43">
        <f t="shared" si="6"/>
        <v>37</v>
      </c>
      <c r="B43" s="4"/>
      <c r="I43" s="8"/>
      <c r="J43" s="5" t="str">
        <f t="shared" si="3"/>
        <v/>
      </c>
      <c r="K43" s="3"/>
      <c r="L43" s="3"/>
      <c r="N43" s="3" t="str">
        <f t="shared" si="1"/>
        <v/>
      </c>
      <c r="O43" s="6">
        <f t="shared" si="4"/>
        <v>0</v>
      </c>
      <c r="P43" s="7">
        <f>IF(M42="", P42, IF(C43="", P42, P42+LOOKUP(2, 1/($N$2:$N42&lt;&gt;""),$N$2:$N42) +Q43))</f>
        <v>141.32499999999999</v>
      </c>
    </row>
    <row r="44" spans="1:16" x14ac:dyDescent="0.25">
      <c r="A44">
        <f t="shared" si="6"/>
        <v>38</v>
      </c>
      <c r="B44" s="4"/>
      <c r="I44" s="8"/>
      <c r="J44" s="5" t="str">
        <f t="shared" si="3"/>
        <v/>
      </c>
      <c r="K44" s="3"/>
      <c r="L44" s="3"/>
      <c r="N44" s="3" t="str">
        <f t="shared" si="1"/>
        <v/>
      </c>
      <c r="O44" s="6">
        <f t="shared" si="4"/>
        <v>0</v>
      </c>
      <c r="P44" s="7">
        <f>IF(M43="", P43, IF(C44="", P43, P43+LOOKUP(2, 1/($N$2:$N43&lt;&gt;""),$N$2:$N43) +Q44))</f>
        <v>141.32499999999999</v>
      </c>
    </row>
    <row r="45" spans="1:16" x14ac:dyDescent="0.25">
      <c r="A45">
        <f t="shared" si="6"/>
        <v>39</v>
      </c>
      <c r="B45" s="4"/>
      <c r="I45" s="8"/>
      <c r="J45" s="5" t="str">
        <f t="shared" si="3"/>
        <v/>
      </c>
      <c r="K45" s="3"/>
      <c r="L45" s="3"/>
      <c r="N45" s="3" t="str">
        <f t="shared" si="1"/>
        <v/>
      </c>
      <c r="O45" s="6">
        <f t="shared" si="4"/>
        <v>0</v>
      </c>
      <c r="P45" s="7">
        <f>IF(M44="", P44, IF(C45="", P44, P44+LOOKUP(2, 1/($N$2:$N44&lt;&gt;""),$N$2:$N44) +Q45))</f>
        <v>141.32499999999999</v>
      </c>
    </row>
    <row r="46" spans="1:16" x14ac:dyDescent="0.25">
      <c r="A46">
        <f t="shared" si="6"/>
        <v>40</v>
      </c>
      <c r="B46" s="4"/>
      <c r="I46" s="8"/>
      <c r="J46" s="5" t="str">
        <f t="shared" si="3"/>
        <v/>
      </c>
      <c r="K46" s="3"/>
      <c r="L46" s="3"/>
      <c r="N46" s="3" t="str">
        <f t="shared" si="1"/>
        <v/>
      </c>
      <c r="O46" s="6">
        <f t="shared" si="4"/>
        <v>0</v>
      </c>
      <c r="P46" s="7">
        <f>IF(M45="", P45, IF(C46="", P45, P45+LOOKUP(2, 1/($N$2:$N45&lt;&gt;""),$N$2:$N45) +Q46))</f>
        <v>141.32499999999999</v>
      </c>
    </row>
    <row r="47" spans="1:16" x14ac:dyDescent="0.25">
      <c r="A47">
        <f t="shared" si="6"/>
        <v>41</v>
      </c>
      <c r="B47" s="4"/>
      <c r="I47" s="8"/>
      <c r="J47" s="5" t="str">
        <f t="shared" si="3"/>
        <v/>
      </c>
      <c r="K47" s="3"/>
      <c r="L47" s="3"/>
      <c r="N47" s="3" t="str">
        <f t="shared" si="1"/>
        <v/>
      </c>
      <c r="O47" s="6">
        <f t="shared" si="4"/>
        <v>0</v>
      </c>
      <c r="P47" s="7">
        <f>IF(M46="", P46, IF(C47="", P46, P46+LOOKUP(2, 1/($N$2:$N46&lt;&gt;""),$N$2:$N46) +Q47))</f>
        <v>141.32499999999999</v>
      </c>
    </row>
    <row r="48" spans="1:16" x14ac:dyDescent="0.25">
      <c r="A48">
        <f t="shared" si="6"/>
        <v>42</v>
      </c>
      <c r="B48" s="4"/>
      <c r="I48" s="8"/>
      <c r="J48" s="5" t="str">
        <f t="shared" si="3"/>
        <v/>
      </c>
      <c r="K48" s="3"/>
      <c r="L48" s="3"/>
      <c r="N48" s="3" t="str">
        <f t="shared" si="1"/>
        <v/>
      </c>
      <c r="O48" s="6">
        <f t="shared" si="4"/>
        <v>0</v>
      </c>
      <c r="P48" s="7">
        <f>IF(M47="", P47, IF(C48="", P47, P47+LOOKUP(2, 1/($N$2:$N47&lt;&gt;""),$N$2:$N47) +Q48))</f>
        <v>141.32499999999999</v>
      </c>
    </row>
    <row r="49" spans="1:16" x14ac:dyDescent="0.25">
      <c r="A49">
        <f t="shared" si="6"/>
        <v>43</v>
      </c>
      <c r="B49" s="4"/>
      <c r="I49" s="8"/>
      <c r="J49" s="5" t="str">
        <f t="shared" si="3"/>
        <v/>
      </c>
      <c r="K49" s="3"/>
      <c r="L49" s="3"/>
      <c r="N49" s="3" t="str">
        <f t="shared" si="1"/>
        <v/>
      </c>
      <c r="O49" s="6">
        <f t="shared" si="4"/>
        <v>0</v>
      </c>
      <c r="P49" s="7">
        <f>IF(M48="", P48, IF(C49="", P48, P48+LOOKUP(2, 1/($N$2:$N48&lt;&gt;""),$N$2:$N48) +Q49))</f>
        <v>141.32499999999999</v>
      </c>
    </row>
    <row r="50" spans="1:16" x14ac:dyDescent="0.25">
      <c r="A50">
        <f t="shared" si="6"/>
        <v>44</v>
      </c>
      <c r="B50" s="4"/>
      <c r="I50" s="8"/>
      <c r="J50" s="5" t="str">
        <f t="shared" si="3"/>
        <v/>
      </c>
      <c r="K50" s="3"/>
      <c r="L50" s="3"/>
      <c r="N50" s="3" t="str">
        <f t="shared" si="1"/>
        <v/>
      </c>
      <c r="O50" s="6">
        <f t="shared" si="4"/>
        <v>0</v>
      </c>
      <c r="P50" s="7">
        <f>IF(M49="", P49, IF(C50="", P49, P49+LOOKUP(2, 1/($N$2:$N49&lt;&gt;""),$N$2:$N49) +Q50))</f>
        <v>141.32499999999999</v>
      </c>
    </row>
    <row r="51" spans="1:16" x14ac:dyDescent="0.25">
      <c r="A51">
        <f t="shared" si="6"/>
        <v>45</v>
      </c>
      <c r="B51" s="4"/>
      <c r="I51" s="8"/>
      <c r="J51" s="5" t="str">
        <f t="shared" si="3"/>
        <v/>
      </c>
      <c r="K51" s="3"/>
      <c r="L51" s="3"/>
      <c r="N51" s="3" t="str">
        <f t="shared" si="1"/>
        <v/>
      </c>
      <c r="O51" s="6">
        <f t="shared" si="4"/>
        <v>0</v>
      </c>
      <c r="P51" s="7">
        <f>IF(M50="", P50, IF(C51="", P50, P50+LOOKUP(2, 1/($N$2:$N50&lt;&gt;""),$N$2:$N50) +Q51))</f>
        <v>141.32499999999999</v>
      </c>
    </row>
    <row r="52" spans="1:16" x14ac:dyDescent="0.25">
      <c r="A52">
        <f t="shared" si="6"/>
        <v>46</v>
      </c>
      <c r="B52" s="4"/>
      <c r="I52" s="8"/>
      <c r="J52" s="5" t="str">
        <f t="shared" si="3"/>
        <v/>
      </c>
      <c r="K52" s="3"/>
      <c r="L52" s="3"/>
      <c r="N52" s="3" t="str">
        <f t="shared" si="1"/>
        <v/>
      </c>
      <c r="O52" s="6">
        <f t="shared" si="4"/>
        <v>0</v>
      </c>
      <c r="P52" s="7">
        <f>IF(M51="", P51, IF(C52="", P51, P51+LOOKUP(2, 1/($N$2:$N51&lt;&gt;""),$N$2:$N51) +Q52))</f>
        <v>141.32499999999999</v>
      </c>
    </row>
    <row r="53" spans="1:16" x14ac:dyDescent="0.25">
      <c r="A53">
        <f t="shared" si="6"/>
        <v>47</v>
      </c>
      <c r="B53" s="4"/>
      <c r="I53" s="8"/>
      <c r="J53" s="5" t="str">
        <f t="shared" si="3"/>
        <v/>
      </c>
      <c r="K53" s="3"/>
      <c r="L53" s="3"/>
      <c r="N53" s="3" t="str">
        <f t="shared" si="1"/>
        <v/>
      </c>
      <c r="O53" s="6">
        <f t="shared" si="4"/>
        <v>0</v>
      </c>
      <c r="P53" s="7">
        <f>IF(M52="", P52, IF(C53="", P52, P52+LOOKUP(2, 1/($N$2:$N52&lt;&gt;""),$N$2:$N52) +Q53))</f>
        <v>141.32499999999999</v>
      </c>
    </row>
    <row r="54" spans="1:16" x14ac:dyDescent="0.25">
      <c r="A54">
        <f t="shared" si="6"/>
        <v>48</v>
      </c>
      <c r="B54" s="4"/>
      <c r="I54" s="8"/>
      <c r="J54" s="5" t="str">
        <f t="shared" si="3"/>
        <v/>
      </c>
      <c r="K54" s="3"/>
      <c r="L54" s="3"/>
      <c r="N54" s="3" t="str">
        <f t="shared" si="1"/>
        <v/>
      </c>
      <c r="O54" s="6">
        <f t="shared" si="4"/>
        <v>0</v>
      </c>
      <c r="P54" s="7">
        <f>IF(M53="", P53, IF(C54="", P53, P53+LOOKUP(2, 1/($N$2:$N53&lt;&gt;""),$N$2:$N53) +Q54))</f>
        <v>141.32499999999999</v>
      </c>
    </row>
    <row r="55" spans="1:16" x14ac:dyDescent="0.25">
      <c r="A55">
        <f t="shared" si="6"/>
        <v>49</v>
      </c>
      <c r="B55" s="4"/>
      <c r="I55" s="8"/>
      <c r="J55" s="5" t="str">
        <f t="shared" si="3"/>
        <v/>
      </c>
      <c r="K55" s="3"/>
      <c r="L55" s="3"/>
      <c r="N55" s="3" t="str">
        <f t="shared" si="1"/>
        <v/>
      </c>
      <c r="O55" s="6">
        <f t="shared" si="4"/>
        <v>0</v>
      </c>
      <c r="P55" s="7">
        <f>IF(M54="", P54, IF(C55="", P54, P54+LOOKUP(2, 1/($N$2:$N54&lt;&gt;""),$N$2:$N54) +Q55))</f>
        <v>141.32499999999999</v>
      </c>
    </row>
    <row r="56" spans="1:16" x14ac:dyDescent="0.25">
      <c r="A56">
        <f t="shared" si="6"/>
        <v>50</v>
      </c>
      <c r="B56" s="4"/>
      <c r="I56" s="8"/>
      <c r="J56" s="5" t="str">
        <f t="shared" si="3"/>
        <v/>
      </c>
      <c r="K56" s="3"/>
      <c r="L56" s="3"/>
      <c r="N56" s="3" t="str">
        <f t="shared" si="1"/>
        <v/>
      </c>
      <c r="O56" s="6">
        <f t="shared" si="4"/>
        <v>0</v>
      </c>
      <c r="P56" s="7">
        <f>IF(M55="", P55, IF(C56="", P55, P55+LOOKUP(2, 1/($N$2:$N55&lt;&gt;""),$N$2:$N55) +Q56))</f>
        <v>141.32499999999999</v>
      </c>
    </row>
    <row r="57" spans="1:16" x14ac:dyDescent="0.25">
      <c r="A57">
        <f t="shared" si="6"/>
        <v>51</v>
      </c>
      <c r="B57" s="4"/>
      <c r="I57" s="8"/>
      <c r="J57" s="5" t="str">
        <f t="shared" si="3"/>
        <v/>
      </c>
      <c r="K57" s="3"/>
      <c r="L57" s="3"/>
      <c r="N57" s="3" t="str">
        <f t="shared" si="1"/>
        <v/>
      </c>
      <c r="O57" s="6">
        <f t="shared" si="4"/>
        <v>0</v>
      </c>
      <c r="P57" s="7">
        <f>IF(M56="", P56, IF(C57="", P56, P56+LOOKUP(2, 1/($N$2:$N56&lt;&gt;""),$N$2:$N56) +Q57))</f>
        <v>141.32499999999999</v>
      </c>
    </row>
    <row r="58" spans="1:16" x14ac:dyDescent="0.25">
      <c r="A58">
        <f t="shared" si="6"/>
        <v>52</v>
      </c>
      <c r="B58" s="4"/>
      <c r="I58" s="8"/>
      <c r="J58" s="5" t="str">
        <f t="shared" si="3"/>
        <v/>
      </c>
      <c r="K58" s="3"/>
      <c r="L58" s="3"/>
      <c r="N58" s="3" t="str">
        <f t="shared" si="1"/>
        <v/>
      </c>
      <c r="O58" s="6">
        <f t="shared" si="4"/>
        <v>0</v>
      </c>
      <c r="P58" s="7">
        <f>IF(M57="", P57, IF(C58="", P57, P57+LOOKUP(2, 1/($N$2:$N57&lt;&gt;""),$N$2:$N57) +Q58))</f>
        <v>141.32499999999999</v>
      </c>
    </row>
    <row r="59" spans="1:16" x14ac:dyDescent="0.25">
      <c r="A59">
        <f t="shared" si="6"/>
        <v>53</v>
      </c>
      <c r="B59" s="4"/>
      <c r="I59" s="8"/>
      <c r="J59" s="5" t="str">
        <f t="shared" si="3"/>
        <v/>
      </c>
      <c r="K59" s="3"/>
      <c r="L59" s="3"/>
      <c r="N59" s="3" t="str">
        <f t="shared" si="1"/>
        <v/>
      </c>
      <c r="O59" s="6">
        <f t="shared" si="4"/>
        <v>0</v>
      </c>
      <c r="P59" s="7">
        <f>IF(M58="", P58, IF(C59="", P58, P58+LOOKUP(2, 1/($N$2:$N58&lt;&gt;""),$N$2:$N58) +Q59))</f>
        <v>141.32499999999999</v>
      </c>
    </row>
    <row r="60" spans="1:16" x14ac:dyDescent="0.25">
      <c r="A60">
        <f t="shared" si="6"/>
        <v>54</v>
      </c>
      <c r="B60" s="4"/>
      <c r="I60" s="8"/>
      <c r="J60" s="5" t="str">
        <f t="shared" si="3"/>
        <v/>
      </c>
      <c r="K60" s="3"/>
      <c r="L60" s="3"/>
      <c r="N60" s="3" t="str">
        <f t="shared" si="1"/>
        <v/>
      </c>
      <c r="O60" s="6">
        <f t="shared" si="4"/>
        <v>0</v>
      </c>
      <c r="P60" s="7">
        <f>IF(M59="", P59, IF(C60="", P59, P59+LOOKUP(2, 1/($N$2:$N59&lt;&gt;""),$N$2:$N59) +Q60))</f>
        <v>141.32499999999999</v>
      </c>
    </row>
    <row r="61" spans="1:16" x14ac:dyDescent="0.25">
      <c r="A61">
        <f t="shared" si="6"/>
        <v>55</v>
      </c>
      <c r="B61" s="4"/>
      <c r="I61" s="8"/>
      <c r="J61" s="5" t="str">
        <f t="shared" si="3"/>
        <v/>
      </c>
      <c r="K61" s="3"/>
      <c r="L61" s="3"/>
      <c r="N61" s="3" t="str">
        <f t="shared" si="1"/>
        <v/>
      </c>
      <c r="O61" s="6">
        <f t="shared" si="4"/>
        <v>0</v>
      </c>
      <c r="P61" s="7">
        <f>IF(M60="", P60, IF(C61="", P60, P60+LOOKUP(2, 1/($N$2:$N60&lt;&gt;""),$N$2:$N60) +Q61))</f>
        <v>141.32499999999999</v>
      </c>
    </row>
    <row r="62" spans="1:16" x14ac:dyDescent="0.25">
      <c r="A62">
        <f t="shared" si="6"/>
        <v>56</v>
      </c>
      <c r="B62" s="4"/>
      <c r="I62" s="8"/>
      <c r="J62" s="5" t="str">
        <f t="shared" si="3"/>
        <v/>
      </c>
      <c r="K62" s="3"/>
      <c r="L62" s="3"/>
      <c r="N62" s="3" t="str">
        <f t="shared" si="1"/>
        <v/>
      </c>
      <c r="O62" s="6">
        <f t="shared" si="4"/>
        <v>0</v>
      </c>
      <c r="P62" s="7">
        <f>IF(M61="", P61, IF(C62="", P61, P61+LOOKUP(2, 1/($N$2:$N61&lt;&gt;""),$N$2:$N61) +Q62))</f>
        <v>141.32499999999999</v>
      </c>
    </row>
    <row r="63" spans="1:16" x14ac:dyDescent="0.25">
      <c r="A63">
        <f t="shared" si="6"/>
        <v>57</v>
      </c>
      <c r="B63" s="4"/>
      <c r="I63" s="8"/>
      <c r="J63" s="5" t="str">
        <f t="shared" si="3"/>
        <v/>
      </c>
      <c r="K63" s="3"/>
      <c r="L63" s="3"/>
      <c r="N63" s="3" t="str">
        <f t="shared" si="1"/>
        <v/>
      </c>
      <c r="O63" s="6">
        <f t="shared" si="4"/>
        <v>0</v>
      </c>
      <c r="P63" s="7">
        <f>IF(M62="", P62, IF(C63="", P62, P62+LOOKUP(2, 1/($N$2:$N62&lt;&gt;""),$N$2:$N62) +Q63))</f>
        <v>141.32499999999999</v>
      </c>
    </row>
    <row r="64" spans="1:16" x14ac:dyDescent="0.25">
      <c r="A64">
        <f t="shared" si="6"/>
        <v>58</v>
      </c>
      <c r="B64" s="4"/>
      <c r="I64" s="8"/>
      <c r="J64" s="5" t="str">
        <f t="shared" si="3"/>
        <v/>
      </c>
      <c r="K64" s="3"/>
      <c r="L64" s="3"/>
      <c r="N64" s="3" t="str">
        <f t="shared" si="1"/>
        <v/>
      </c>
      <c r="O64" s="6">
        <f t="shared" si="4"/>
        <v>0</v>
      </c>
      <c r="P64" s="7">
        <f>IF(M63="", P63, IF(C64="", P63, P63+LOOKUP(2, 1/($N$2:$N63&lt;&gt;""),$N$2:$N63) +Q64))</f>
        <v>141.32499999999999</v>
      </c>
    </row>
    <row r="65" spans="1:16" x14ac:dyDescent="0.25">
      <c r="A65">
        <f t="shared" si="6"/>
        <v>59</v>
      </c>
      <c r="B65" s="4"/>
      <c r="I65" s="8"/>
      <c r="J65" s="5" t="str">
        <f t="shared" si="3"/>
        <v/>
      </c>
      <c r="K65" s="3"/>
      <c r="L65" s="3"/>
      <c r="N65" s="3" t="str">
        <f t="shared" si="1"/>
        <v/>
      </c>
      <c r="O65" s="6">
        <f t="shared" si="4"/>
        <v>0</v>
      </c>
      <c r="P65" s="7">
        <f>IF(M64="", P64, IF(C65="", P64, P64+LOOKUP(2, 1/($N$2:$N64&lt;&gt;""),$N$2:$N64) +Q65))</f>
        <v>141.32499999999999</v>
      </c>
    </row>
    <row r="66" spans="1:16" x14ac:dyDescent="0.25">
      <c r="A66">
        <f t="shared" si="6"/>
        <v>60</v>
      </c>
      <c r="B66" s="4"/>
      <c r="I66" s="8"/>
      <c r="J66" s="5" t="str">
        <f t="shared" si="3"/>
        <v/>
      </c>
      <c r="K66" s="3"/>
      <c r="L66" s="3"/>
      <c r="N66" s="3" t="str">
        <f t="shared" si="1"/>
        <v/>
      </c>
      <c r="O66" s="6">
        <f t="shared" si="4"/>
        <v>0</v>
      </c>
      <c r="P66" s="7">
        <f>IF(M65="", P65, IF(C66="", P65, P65+LOOKUP(2, 1/($N$2:$N65&lt;&gt;""),$N$2:$N65) +Q66))</f>
        <v>141.32499999999999</v>
      </c>
    </row>
    <row r="67" spans="1:16" x14ac:dyDescent="0.25">
      <c r="A67">
        <f t="shared" si="6"/>
        <v>61</v>
      </c>
      <c r="B67" s="4"/>
      <c r="I67" s="8"/>
      <c r="J67" s="5" t="str">
        <f t="shared" si="3"/>
        <v/>
      </c>
      <c r="K67" s="3"/>
      <c r="L67" s="3"/>
      <c r="N67" s="3" t="str">
        <f t="shared" si="1"/>
        <v/>
      </c>
      <c r="O67" s="6">
        <f t="shared" ref="O67:O130" si="7">IFERROR(K67/INDEX($P$2:$P$30000,_xlfn.MINIFS(A:A,B:B,B67,C:C,C67)),"")</f>
        <v>0</v>
      </c>
      <c r="P67" s="7">
        <f>IF(M66="", P66, IF(C67="", P66, P66+LOOKUP(2, 1/($N$2:$N66&lt;&gt;""),$N$2:$N66) +Q67))</f>
        <v>141.32499999999999</v>
      </c>
    </row>
    <row r="68" spans="1:16" x14ac:dyDescent="0.25">
      <c r="A68">
        <f t="shared" si="6"/>
        <v>62</v>
      </c>
      <c r="B68" s="4"/>
      <c r="I68" s="8"/>
      <c r="J68" s="5" t="str">
        <f t="shared" si="3"/>
        <v/>
      </c>
      <c r="K68" s="3"/>
      <c r="L68" s="3"/>
      <c r="N68" s="3" t="str">
        <f t="shared" si="1"/>
        <v/>
      </c>
      <c r="O68" s="6">
        <f t="shared" si="7"/>
        <v>0</v>
      </c>
      <c r="P68" s="7">
        <f>IF(M67="", P67, IF(C68="", P67, P67+LOOKUP(2, 1/($N$2:$N67&lt;&gt;""),$N$2:$N67) +Q68))</f>
        <v>141.32499999999999</v>
      </c>
    </row>
    <row r="69" spans="1:16" x14ac:dyDescent="0.25">
      <c r="A69">
        <f t="shared" si="6"/>
        <v>63</v>
      </c>
      <c r="B69" s="4"/>
      <c r="I69" s="8"/>
      <c r="J69" s="5" t="str">
        <f t="shared" si="3"/>
        <v/>
      </c>
      <c r="K69" s="3"/>
      <c r="L69" s="3"/>
      <c r="N69" s="3" t="str">
        <f t="shared" ref="N69:N132" si="8">IF(M69="", "", IF(M69="Draw", 0, IF(M69="win", L69, -1*K69)))</f>
        <v/>
      </c>
      <c r="O69" s="6">
        <f t="shared" si="7"/>
        <v>0</v>
      </c>
      <c r="P69" s="7">
        <f>IF(M68="", P68, IF(C69="", P68, P68+LOOKUP(2, 1/($N$2:$N68&lt;&gt;""),$N$2:$N68) +Q69))</f>
        <v>141.32499999999999</v>
      </c>
    </row>
    <row r="70" spans="1:16" x14ac:dyDescent="0.25">
      <c r="A70">
        <f t="shared" si="6"/>
        <v>64</v>
      </c>
      <c r="B70" s="4"/>
      <c r="I70" s="8"/>
      <c r="J70" s="5" t="str">
        <f t="shared" ref="J70:J133" si="9">IF(I70="", "", IF(I70&gt;0, I70/100 +1, -100/I70 +1))</f>
        <v/>
      </c>
      <c r="K70" s="3"/>
      <c r="L70" s="3"/>
      <c r="N70" s="3" t="str">
        <f t="shared" si="8"/>
        <v/>
      </c>
      <c r="O70" s="6">
        <f t="shared" si="7"/>
        <v>0</v>
      </c>
      <c r="P70" s="7">
        <f>IF(M69="", P69, IF(C70="", P69, P69+LOOKUP(2, 1/($N$2:$N69&lt;&gt;""),$N$2:$N69) +Q70))</f>
        <v>141.32499999999999</v>
      </c>
    </row>
    <row r="71" spans="1:16" x14ac:dyDescent="0.25">
      <c r="A71">
        <f t="shared" si="6"/>
        <v>65</v>
      </c>
      <c r="B71" s="4"/>
      <c r="I71" s="8"/>
      <c r="J71" s="5" t="str">
        <f t="shared" si="9"/>
        <v/>
      </c>
      <c r="K71" s="3"/>
      <c r="L71" s="3"/>
      <c r="N71" s="3" t="str">
        <f t="shared" si="8"/>
        <v/>
      </c>
      <c r="O71" s="6">
        <f t="shared" si="7"/>
        <v>0</v>
      </c>
      <c r="P71" s="7">
        <f>IF(M70="", P70, IF(C71="", P70, P70+LOOKUP(2, 1/($N$2:$N70&lt;&gt;""),$N$2:$N70) +Q71))</f>
        <v>141.32499999999999</v>
      </c>
    </row>
    <row r="72" spans="1:16" x14ac:dyDescent="0.25">
      <c r="A72">
        <f t="shared" si="6"/>
        <v>66</v>
      </c>
      <c r="B72" s="4"/>
      <c r="I72" s="8"/>
      <c r="J72" s="5" t="str">
        <f t="shared" si="9"/>
        <v/>
      </c>
      <c r="K72" s="3"/>
      <c r="L72" s="3"/>
      <c r="N72" s="3" t="str">
        <f t="shared" si="8"/>
        <v/>
      </c>
      <c r="O72" s="6">
        <f t="shared" si="7"/>
        <v>0</v>
      </c>
      <c r="P72" s="7">
        <f>IF(M71="", P71, IF(C72="", P71, P71+LOOKUP(2, 1/($N$2:$N71&lt;&gt;""),$N$2:$N71) +Q72))</f>
        <v>141.32499999999999</v>
      </c>
    </row>
    <row r="73" spans="1:16" x14ac:dyDescent="0.25">
      <c r="A73">
        <f t="shared" si="6"/>
        <v>67</v>
      </c>
      <c r="B73" s="4"/>
      <c r="I73" s="8"/>
      <c r="J73" s="5" t="str">
        <f t="shared" si="9"/>
        <v/>
      </c>
      <c r="K73" s="3"/>
      <c r="L73" s="3"/>
      <c r="N73" s="3" t="str">
        <f t="shared" si="8"/>
        <v/>
      </c>
      <c r="O73" s="6">
        <f t="shared" si="7"/>
        <v>0</v>
      </c>
      <c r="P73" s="7">
        <f>IF(M72="", P72, IF(C73="", P72, P72+LOOKUP(2, 1/($N$2:$N72&lt;&gt;""),$N$2:$N72) +Q73))</f>
        <v>141.32499999999999</v>
      </c>
    </row>
    <row r="74" spans="1:16" x14ac:dyDescent="0.25">
      <c r="A74">
        <f t="shared" si="6"/>
        <v>68</v>
      </c>
      <c r="B74" s="4"/>
      <c r="I74" s="8"/>
      <c r="J74" s="5" t="str">
        <f t="shared" si="9"/>
        <v/>
      </c>
      <c r="K74" s="3"/>
      <c r="L74" s="3"/>
      <c r="N74" s="3" t="str">
        <f t="shared" si="8"/>
        <v/>
      </c>
      <c r="O74" s="6">
        <f t="shared" si="7"/>
        <v>0</v>
      </c>
      <c r="P74" s="7">
        <f>IF(M73="", P73, IF(C74="", P73, P73+LOOKUP(2, 1/($N$2:$N73&lt;&gt;""),$N$2:$N73) +Q74))</f>
        <v>141.32499999999999</v>
      </c>
    </row>
    <row r="75" spans="1:16" x14ac:dyDescent="0.25">
      <c r="A75">
        <f t="shared" si="6"/>
        <v>69</v>
      </c>
      <c r="B75" s="4"/>
      <c r="I75" s="8"/>
      <c r="J75" s="5" t="str">
        <f t="shared" si="9"/>
        <v/>
      </c>
      <c r="K75" s="3"/>
      <c r="L75" s="3"/>
      <c r="N75" s="3" t="str">
        <f t="shared" si="8"/>
        <v/>
      </c>
      <c r="O75" s="6">
        <f t="shared" si="7"/>
        <v>0</v>
      </c>
      <c r="P75" s="7">
        <f>IF(M74="", P74, IF(C75="", P74, P74+LOOKUP(2, 1/($N$2:$N74&lt;&gt;""),$N$2:$N74) +Q75))</f>
        <v>141.32499999999999</v>
      </c>
    </row>
    <row r="76" spans="1:16" x14ac:dyDescent="0.25">
      <c r="A76">
        <f t="shared" si="6"/>
        <v>70</v>
      </c>
      <c r="B76" s="4"/>
      <c r="I76" s="8"/>
      <c r="J76" s="5" t="str">
        <f t="shared" si="9"/>
        <v/>
      </c>
      <c r="K76" s="3"/>
      <c r="L76" s="3"/>
      <c r="N76" s="3" t="str">
        <f t="shared" si="8"/>
        <v/>
      </c>
      <c r="O76" s="6">
        <f t="shared" si="7"/>
        <v>0</v>
      </c>
      <c r="P76" s="7">
        <f>IF(M75="", P75, IF(C76="", P75, P75+LOOKUP(2, 1/($N$2:$N75&lt;&gt;""),$N$2:$N75) +Q76))</f>
        <v>141.32499999999999</v>
      </c>
    </row>
    <row r="77" spans="1:16" x14ac:dyDescent="0.25">
      <c r="A77">
        <f t="shared" si="6"/>
        <v>71</v>
      </c>
      <c r="B77" s="4"/>
      <c r="I77" s="8"/>
      <c r="J77" s="5" t="str">
        <f t="shared" si="9"/>
        <v/>
      </c>
      <c r="K77" s="3"/>
      <c r="L77" s="3"/>
      <c r="N77" s="3" t="str">
        <f t="shared" si="8"/>
        <v/>
      </c>
      <c r="O77" s="6">
        <f t="shared" si="7"/>
        <v>0</v>
      </c>
      <c r="P77" s="7">
        <f>IF(M76="", P76, IF(C77="", P76, P76+LOOKUP(2, 1/($N$2:$N76&lt;&gt;""),$N$2:$N76) +Q77))</f>
        <v>141.32499999999999</v>
      </c>
    </row>
    <row r="78" spans="1:16" x14ac:dyDescent="0.25">
      <c r="A78">
        <f t="shared" si="6"/>
        <v>72</v>
      </c>
      <c r="B78" s="4"/>
      <c r="I78" s="8"/>
      <c r="J78" s="5" t="str">
        <f t="shared" si="9"/>
        <v/>
      </c>
      <c r="K78" s="3"/>
      <c r="L78" s="3"/>
      <c r="N78" s="3" t="str">
        <f t="shared" si="8"/>
        <v/>
      </c>
      <c r="O78" s="6">
        <f t="shared" si="7"/>
        <v>0</v>
      </c>
      <c r="P78" s="7">
        <f>IF(M77="", P77, IF(C78="", P77, P77+LOOKUP(2, 1/($N$2:$N77&lt;&gt;""),$N$2:$N77) +Q78))</f>
        <v>141.32499999999999</v>
      </c>
    </row>
    <row r="79" spans="1:16" x14ac:dyDescent="0.25">
      <c r="A79">
        <f t="shared" si="6"/>
        <v>73</v>
      </c>
      <c r="B79" s="4"/>
      <c r="I79" s="8"/>
      <c r="J79" s="5" t="str">
        <f t="shared" si="9"/>
        <v/>
      </c>
      <c r="K79" s="3"/>
      <c r="L79" s="3"/>
      <c r="N79" s="3" t="str">
        <f t="shared" si="8"/>
        <v/>
      </c>
      <c r="O79" s="6">
        <f t="shared" si="7"/>
        <v>0</v>
      </c>
      <c r="P79" s="7">
        <f>IF(M78="", P78, IF(C79="", P78, P78+LOOKUP(2, 1/($N$2:$N78&lt;&gt;""),$N$2:$N78) +Q79))</f>
        <v>141.32499999999999</v>
      </c>
    </row>
    <row r="80" spans="1:16" x14ac:dyDescent="0.25">
      <c r="A80">
        <f t="shared" si="6"/>
        <v>74</v>
      </c>
      <c r="B80" s="4"/>
      <c r="I80" s="8"/>
      <c r="J80" s="5" t="str">
        <f t="shared" si="9"/>
        <v/>
      </c>
      <c r="K80" s="3"/>
      <c r="L80" s="3"/>
      <c r="N80" s="3" t="str">
        <f t="shared" si="8"/>
        <v/>
      </c>
      <c r="O80" s="6">
        <f t="shared" si="7"/>
        <v>0</v>
      </c>
      <c r="P80" s="7">
        <f>IF(M79="", P79, IF(C80="", P79, P79+LOOKUP(2, 1/($N$2:$N79&lt;&gt;""),$N$2:$N79) +Q80))</f>
        <v>141.32499999999999</v>
      </c>
    </row>
    <row r="81" spans="1:16" x14ac:dyDescent="0.25">
      <c r="A81">
        <f t="shared" si="6"/>
        <v>75</v>
      </c>
      <c r="B81" s="4"/>
      <c r="I81" s="8"/>
      <c r="J81" s="5" t="str">
        <f t="shared" si="9"/>
        <v/>
      </c>
      <c r="K81" s="3"/>
      <c r="L81" s="3"/>
      <c r="N81" s="3" t="str">
        <f t="shared" si="8"/>
        <v/>
      </c>
      <c r="O81" s="6">
        <f t="shared" si="7"/>
        <v>0</v>
      </c>
      <c r="P81" s="7">
        <f>IF(M80="", P80, IF(C81="", P80, P80+LOOKUP(2, 1/($N$2:$N80&lt;&gt;""),$N$2:$N80) +Q81))</f>
        <v>141.32499999999999</v>
      </c>
    </row>
    <row r="82" spans="1:16" x14ac:dyDescent="0.25">
      <c r="A82">
        <f t="shared" si="6"/>
        <v>76</v>
      </c>
      <c r="B82" s="4"/>
      <c r="I82" s="8"/>
      <c r="J82" s="5" t="str">
        <f t="shared" si="9"/>
        <v/>
      </c>
      <c r="K82" s="3"/>
      <c r="L82" s="3"/>
      <c r="N82" s="3" t="str">
        <f t="shared" si="8"/>
        <v/>
      </c>
      <c r="O82" s="6">
        <f t="shared" si="7"/>
        <v>0</v>
      </c>
      <c r="P82" s="7">
        <f>IF(M81="", P81, IF(C82="", P81, P81+LOOKUP(2, 1/($N$2:$N81&lt;&gt;""),$N$2:$N81) +Q82))</f>
        <v>141.32499999999999</v>
      </c>
    </row>
    <row r="83" spans="1:16" x14ac:dyDescent="0.25">
      <c r="A83">
        <f t="shared" si="6"/>
        <v>77</v>
      </c>
      <c r="B83" s="4"/>
      <c r="I83" s="8"/>
      <c r="J83" s="5" t="str">
        <f t="shared" si="9"/>
        <v/>
      </c>
      <c r="K83" s="3"/>
      <c r="L83" s="3"/>
      <c r="N83" s="3" t="str">
        <f t="shared" si="8"/>
        <v/>
      </c>
      <c r="O83" s="6">
        <f t="shared" si="7"/>
        <v>0</v>
      </c>
      <c r="P83" s="7">
        <f>IF(M82="", P82, IF(C83="", P82, P82+LOOKUP(2, 1/($N$2:$N82&lt;&gt;""),$N$2:$N82) +Q83))</f>
        <v>141.32499999999999</v>
      </c>
    </row>
    <row r="84" spans="1:16" x14ac:dyDescent="0.25">
      <c r="A84">
        <f t="shared" si="6"/>
        <v>78</v>
      </c>
      <c r="B84" s="4"/>
      <c r="I84" s="8"/>
      <c r="J84" s="5" t="str">
        <f t="shared" si="9"/>
        <v/>
      </c>
      <c r="K84" s="3"/>
      <c r="L84" s="3"/>
      <c r="N84" s="3" t="str">
        <f t="shared" si="8"/>
        <v/>
      </c>
      <c r="O84" s="6">
        <f t="shared" si="7"/>
        <v>0</v>
      </c>
      <c r="P84" s="7">
        <f>IF(M83="", P83, IF(C84="", P83, P83+LOOKUP(2, 1/($N$2:$N83&lt;&gt;""),$N$2:$N83) +Q84))</f>
        <v>141.32499999999999</v>
      </c>
    </row>
    <row r="85" spans="1:16" x14ac:dyDescent="0.25">
      <c r="A85">
        <f t="shared" si="6"/>
        <v>79</v>
      </c>
      <c r="B85" s="4"/>
      <c r="I85" s="8"/>
      <c r="J85" s="5" t="str">
        <f t="shared" si="9"/>
        <v/>
      </c>
      <c r="K85" s="3"/>
      <c r="L85" s="3"/>
      <c r="N85" s="3" t="str">
        <f t="shared" si="8"/>
        <v/>
      </c>
      <c r="O85" s="6">
        <f t="shared" si="7"/>
        <v>0</v>
      </c>
      <c r="P85" s="7">
        <f>IF(M84="", P84, IF(C85="", P84, P84+LOOKUP(2, 1/($N$2:$N84&lt;&gt;""),$N$2:$N84) +Q85))</f>
        <v>141.32499999999999</v>
      </c>
    </row>
    <row r="86" spans="1:16" x14ac:dyDescent="0.25">
      <c r="A86">
        <f t="shared" si="6"/>
        <v>80</v>
      </c>
      <c r="B86" s="4"/>
      <c r="I86" s="8"/>
      <c r="J86" s="5" t="str">
        <f t="shared" si="9"/>
        <v/>
      </c>
      <c r="K86" s="3"/>
      <c r="L86" s="3"/>
      <c r="N86" s="3" t="str">
        <f t="shared" si="8"/>
        <v/>
      </c>
      <c r="O86" s="6">
        <f t="shared" si="7"/>
        <v>0</v>
      </c>
      <c r="P86" s="7">
        <f>IF(M85="", P85, IF(C86="", P85, P85+LOOKUP(2, 1/($N$2:$N85&lt;&gt;""),$N$2:$N85) +Q86))</f>
        <v>141.32499999999999</v>
      </c>
    </row>
    <row r="87" spans="1:16" x14ac:dyDescent="0.25">
      <c r="A87">
        <f t="shared" si="6"/>
        <v>81</v>
      </c>
      <c r="B87" s="4"/>
      <c r="I87" s="8"/>
      <c r="J87" s="5" t="str">
        <f t="shared" si="9"/>
        <v/>
      </c>
      <c r="K87" s="3"/>
      <c r="L87" s="3"/>
      <c r="N87" s="3" t="str">
        <f t="shared" si="8"/>
        <v/>
      </c>
      <c r="O87" s="6">
        <f t="shared" si="7"/>
        <v>0</v>
      </c>
      <c r="P87" s="7">
        <f>IF(M86="", P86, IF(C87="", P86, P86+LOOKUP(2, 1/($N$2:$N86&lt;&gt;""),$N$2:$N86) +Q87))</f>
        <v>141.32499999999999</v>
      </c>
    </row>
    <row r="88" spans="1:16" x14ac:dyDescent="0.25">
      <c r="A88">
        <f t="shared" si="6"/>
        <v>82</v>
      </c>
      <c r="B88" s="4"/>
      <c r="I88" s="8"/>
      <c r="J88" s="5" t="str">
        <f t="shared" si="9"/>
        <v/>
      </c>
      <c r="K88" s="3"/>
      <c r="L88" s="3"/>
      <c r="N88" s="3" t="str">
        <f t="shared" si="8"/>
        <v/>
      </c>
      <c r="O88" s="6">
        <f t="shared" si="7"/>
        <v>0</v>
      </c>
      <c r="P88" s="7">
        <f>IF(M87="", P87, IF(C88="", P87, P87+LOOKUP(2, 1/($N$2:$N87&lt;&gt;""),$N$2:$N87) +Q88))</f>
        <v>141.32499999999999</v>
      </c>
    </row>
    <row r="89" spans="1:16" x14ac:dyDescent="0.25">
      <c r="A89">
        <f t="shared" si="6"/>
        <v>83</v>
      </c>
      <c r="B89" s="4"/>
      <c r="I89" s="8"/>
      <c r="J89" s="5" t="str">
        <f t="shared" si="9"/>
        <v/>
      </c>
      <c r="K89" s="3"/>
      <c r="L89" s="3"/>
      <c r="N89" s="3" t="str">
        <f t="shared" si="8"/>
        <v/>
      </c>
      <c r="O89" s="6">
        <f t="shared" si="7"/>
        <v>0</v>
      </c>
      <c r="P89" s="7">
        <f>IF(M88="", P88, IF(C89="", P88, P88+LOOKUP(2, 1/($N$2:$N88&lt;&gt;""),$N$2:$N88) +Q89))</f>
        <v>141.32499999999999</v>
      </c>
    </row>
    <row r="90" spans="1:16" x14ac:dyDescent="0.25">
      <c r="A90">
        <f t="shared" si="6"/>
        <v>84</v>
      </c>
      <c r="B90" s="4"/>
      <c r="I90" s="8"/>
      <c r="J90" s="5" t="str">
        <f t="shared" si="9"/>
        <v/>
      </c>
      <c r="K90" s="3"/>
      <c r="L90" s="3"/>
      <c r="N90" s="3" t="str">
        <f t="shared" si="8"/>
        <v/>
      </c>
      <c r="O90" s="6">
        <f t="shared" si="7"/>
        <v>0</v>
      </c>
      <c r="P90" s="7">
        <f>IF(M89="", P89, IF(C90="", P89, P89+LOOKUP(2, 1/($N$2:$N89&lt;&gt;""),$N$2:$N89) +Q90))</f>
        <v>141.32499999999999</v>
      </c>
    </row>
    <row r="91" spans="1:16" x14ac:dyDescent="0.25">
      <c r="A91">
        <f t="shared" si="6"/>
        <v>85</v>
      </c>
      <c r="B91" s="4"/>
      <c r="I91" s="8"/>
      <c r="J91" s="5" t="str">
        <f t="shared" si="9"/>
        <v/>
      </c>
      <c r="K91" s="3"/>
      <c r="L91" s="3"/>
      <c r="N91" s="3" t="str">
        <f t="shared" si="8"/>
        <v/>
      </c>
      <c r="O91" s="6">
        <f t="shared" si="7"/>
        <v>0</v>
      </c>
      <c r="P91" s="7">
        <f>IF(M90="", P90, IF(C91="", P90, P90+LOOKUP(2, 1/($N$2:$N90&lt;&gt;""),$N$2:$N90) +Q91))</f>
        <v>141.32499999999999</v>
      </c>
    </row>
    <row r="92" spans="1:16" x14ac:dyDescent="0.25">
      <c r="A92">
        <f t="shared" si="6"/>
        <v>86</v>
      </c>
      <c r="B92" s="4"/>
      <c r="I92" s="8"/>
      <c r="J92" s="5" t="str">
        <f t="shared" si="9"/>
        <v/>
      </c>
      <c r="K92" s="3"/>
      <c r="L92" s="3"/>
      <c r="N92" s="3" t="str">
        <f t="shared" si="8"/>
        <v/>
      </c>
      <c r="O92" s="6">
        <f t="shared" si="7"/>
        <v>0</v>
      </c>
      <c r="P92" s="7">
        <f>IF(M91="", P91, IF(C92="", P91, P91+LOOKUP(2, 1/($N$2:$N91&lt;&gt;""),$N$2:$N91) +Q92))</f>
        <v>141.32499999999999</v>
      </c>
    </row>
    <row r="93" spans="1:16" x14ac:dyDescent="0.25">
      <c r="A93">
        <f t="shared" si="6"/>
        <v>87</v>
      </c>
      <c r="B93" s="4"/>
      <c r="I93" s="8"/>
      <c r="J93" s="5" t="str">
        <f t="shared" si="9"/>
        <v/>
      </c>
      <c r="K93" s="3"/>
      <c r="L93" s="3"/>
      <c r="N93" s="3" t="str">
        <f t="shared" si="8"/>
        <v/>
      </c>
      <c r="O93" s="6">
        <f t="shared" si="7"/>
        <v>0</v>
      </c>
      <c r="P93" s="7">
        <f>IF(M92="", P92, IF(C93="", P92, P92+LOOKUP(2, 1/($N$2:$N92&lt;&gt;""),$N$2:$N92) +Q93))</f>
        <v>141.32499999999999</v>
      </c>
    </row>
    <row r="94" spans="1:16" x14ac:dyDescent="0.25">
      <c r="A94">
        <f t="shared" si="6"/>
        <v>88</v>
      </c>
      <c r="B94" s="4"/>
      <c r="I94" s="8"/>
      <c r="J94" s="5" t="str">
        <f t="shared" si="9"/>
        <v/>
      </c>
      <c r="K94" s="3"/>
      <c r="L94" s="3"/>
      <c r="N94" s="3" t="str">
        <f t="shared" si="8"/>
        <v/>
      </c>
      <c r="O94" s="6">
        <f t="shared" si="7"/>
        <v>0</v>
      </c>
      <c r="P94" s="7">
        <f>IF(M93="", P93, IF(C94="", P93, P93+LOOKUP(2, 1/($N$2:$N93&lt;&gt;""),$N$2:$N93) +Q94))</f>
        <v>141.32499999999999</v>
      </c>
    </row>
    <row r="95" spans="1:16" x14ac:dyDescent="0.25">
      <c r="A95">
        <f t="shared" ref="A95:A158" si="10">IF(AND(B95="", D95&lt;&gt;""), A94, A94+1)</f>
        <v>89</v>
      </c>
      <c r="B95" s="4"/>
      <c r="I95" s="8"/>
      <c r="J95" s="5" t="str">
        <f t="shared" si="9"/>
        <v/>
      </c>
      <c r="K95" s="3"/>
      <c r="L95" s="3"/>
      <c r="N95" s="3" t="str">
        <f t="shared" si="8"/>
        <v/>
      </c>
      <c r="O95" s="6">
        <f t="shared" si="7"/>
        <v>0</v>
      </c>
      <c r="P95" s="7">
        <f>IF(M94="", P94, IF(C95="", P94, P94+LOOKUP(2, 1/($N$2:$N94&lt;&gt;""),$N$2:$N94) +Q95))</f>
        <v>141.32499999999999</v>
      </c>
    </row>
    <row r="96" spans="1:16" x14ac:dyDescent="0.25">
      <c r="A96">
        <f t="shared" si="10"/>
        <v>90</v>
      </c>
      <c r="B96" s="4"/>
      <c r="I96" s="8"/>
      <c r="J96" s="5" t="str">
        <f t="shared" si="9"/>
        <v/>
      </c>
      <c r="K96" s="3"/>
      <c r="L96" s="3"/>
      <c r="N96" s="3" t="str">
        <f t="shared" si="8"/>
        <v/>
      </c>
      <c r="O96" s="6">
        <f t="shared" si="7"/>
        <v>0</v>
      </c>
      <c r="P96" s="7">
        <f>IF(M95="", P95, IF(C96="", P95, P95+LOOKUP(2, 1/($N$2:$N95&lt;&gt;""),$N$2:$N95) +Q96))</f>
        <v>141.32499999999999</v>
      </c>
    </row>
    <row r="97" spans="1:16" x14ac:dyDescent="0.25">
      <c r="A97">
        <f t="shared" si="10"/>
        <v>91</v>
      </c>
      <c r="B97" s="4"/>
      <c r="I97" s="8"/>
      <c r="J97" s="5" t="str">
        <f t="shared" si="9"/>
        <v/>
      </c>
      <c r="K97" s="3"/>
      <c r="L97" s="3"/>
      <c r="N97" s="3" t="str">
        <f t="shared" si="8"/>
        <v/>
      </c>
      <c r="O97" s="6">
        <f t="shared" si="7"/>
        <v>0</v>
      </c>
      <c r="P97" s="7">
        <f>IF(M96="", P96, IF(C97="", P96, P96+LOOKUP(2, 1/($N$2:$N96&lt;&gt;""),$N$2:$N96) +Q97))</f>
        <v>141.32499999999999</v>
      </c>
    </row>
    <row r="98" spans="1:16" x14ac:dyDescent="0.25">
      <c r="A98">
        <f t="shared" si="10"/>
        <v>92</v>
      </c>
      <c r="B98" s="4"/>
      <c r="I98" s="8"/>
      <c r="J98" s="5" t="str">
        <f t="shared" si="9"/>
        <v/>
      </c>
      <c r="K98" s="3"/>
      <c r="L98" s="3"/>
      <c r="N98" s="3" t="str">
        <f t="shared" si="8"/>
        <v/>
      </c>
      <c r="O98" s="6">
        <f t="shared" si="7"/>
        <v>0</v>
      </c>
      <c r="P98" s="7">
        <f>IF(M97="", P97, IF(C98="", P97, P97+LOOKUP(2, 1/($N$2:$N97&lt;&gt;""),$N$2:$N97) +Q98))</f>
        <v>141.32499999999999</v>
      </c>
    </row>
    <row r="99" spans="1:16" x14ac:dyDescent="0.25">
      <c r="A99">
        <f t="shared" si="10"/>
        <v>93</v>
      </c>
      <c r="B99" s="4"/>
      <c r="I99" s="8"/>
      <c r="J99" s="5" t="str">
        <f t="shared" si="9"/>
        <v/>
      </c>
      <c r="K99" s="3"/>
      <c r="L99" s="3"/>
      <c r="N99" s="3" t="str">
        <f t="shared" si="8"/>
        <v/>
      </c>
      <c r="O99" s="6">
        <f t="shared" si="7"/>
        <v>0</v>
      </c>
      <c r="P99" s="7">
        <f>IF(M98="", P98, IF(C99="", P98, P98+LOOKUP(2, 1/($N$2:$N98&lt;&gt;""),$N$2:$N98) +Q99))</f>
        <v>141.32499999999999</v>
      </c>
    </row>
    <row r="100" spans="1:16" x14ac:dyDescent="0.25">
      <c r="A100">
        <f t="shared" si="10"/>
        <v>94</v>
      </c>
      <c r="B100" s="4"/>
      <c r="I100" s="8"/>
      <c r="J100" s="5" t="str">
        <f t="shared" si="9"/>
        <v/>
      </c>
      <c r="K100" s="3"/>
      <c r="L100" s="3"/>
      <c r="N100" s="3" t="str">
        <f t="shared" si="8"/>
        <v/>
      </c>
      <c r="O100" s="6">
        <f t="shared" si="7"/>
        <v>0</v>
      </c>
      <c r="P100" s="7">
        <f>IF(M99="", P99, IF(C100="", P99, P99+LOOKUP(2, 1/($N$2:$N99&lt;&gt;""),$N$2:$N99) +Q100))</f>
        <v>141.32499999999999</v>
      </c>
    </row>
    <row r="101" spans="1:16" x14ac:dyDescent="0.25">
      <c r="A101">
        <f t="shared" si="10"/>
        <v>95</v>
      </c>
      <c r="B101" s="4"/>
      <c r="I101" s="8"/>
      <c r="J101" s="5" t="str">
        <f t="shared" si="9"/>
        <v/>
      </c>
      <c r="K101" s="3"/>
      <c r="L101" s="3"/>
      <c r="N101" s="3" t="str">
        <f t="shared" si="8"/>
        <v/>
      </c>
      <c r="O101" s="6">
        <f t="shared" si="7"/>
        <v>0</v>
      </c>
      <c r="P101" s="7">
        <f>IF(M100="", P100, IF(C101="", P100, P100+LOOKUP(2, 1/($N$2:$N100&lt;&gt;""),$N$2:$N100) +Q101))</f>
        <v>141.32499999999999</v>
      </c>
    </row>
    <row r="102" spans="1:16" x14ac:dyDescent="0.25">
      <c r="A102">
        <f t="shared" si="10"/>
        <v>96</v>
      </c>
      <c r="B102" s="4"/>
      <c r="I102" s="8"/>
      <c r="J102" s="5" t="str">
        <f t="shared" si="9"/>
        <v/>
      </c>
      <c r="K102" s="3"/>
      <c r="L102" s="3"/>
      <c r="N102" s="3" t="str">
        <f t="shared" si="8"/>
        <v/>
      </c>
      <c r="O102" s="6">
        <f t="shared" si="7"/>
        <v>0</v>
      </c>
      <c r="P102" s="7">
        <f>IF(M101="", P101, IF(C102="", P101, P101+LOOKUP(2, 1/($N$2:$N101&lt;&gt;""),$N$2:$N101) +Q102))</f>
        <v>141.32499999999999</v>
      </c>
    </row>
    <row r="103" spans="1:16" x14ac:dyDescent="0.25">
      <c r="A103">
        <f t="shared" si="10"/>
        <v>97</v>
      </c>
      <c r="B103" s="4"/>
      <c r="I103" s="8"/>
      <c r="J103" s="5" t="str">
        <f t="shared" si="9"/>
        <v/>
      </c>
      <c r="K103" s="3"/>
      <c r="L103" s="3"/>
      <c r="N103" s="3" t="str">
        <f t="shared" si="8"/>
        <v/>
      </c>
      <c r="O103" s="6">
        <f t="shared" si="7"/>
        <v>0</v>
      </c>
      <c r="P103" s="7">
        <f>IF(M102="", P102, IF(C103="", P102, P102+LOOKUP(2, 1/($N$2:$N102&lt;&gt;""),$N$2:$N102) +Q103))</f>
        <v>141.32499999999999</v>
      </c>
    </row>
    <row r="104" spans="1:16" x14ac:dyDescent="0.25">
      <c r="A104">
        <f t="shared" si="10"/>
        <v>98</v>
      </c>
      <c r="B104" s="4"/>
      <c r="I104" s="8"/>
      <c r="J104" s="5" t="str">
        <f t="shared" si="9"/>
        <v/>
      </c>
      <c r="K104" s="3"/>
      <c r="L104" s="3"/>
      <c r="N104" s="3" t="str">
        <f t="shared" si="8"/>
        <v/>
      </c>
      <c r="O104" s="6">
        <f t="shared" si="7"/>
        <v>0</v>
      </c>
      <c r="P104" s="7">
        <f>IF(M103="", P103, IF(C104="", P103, P103+LOOKUP(2, 1/($N$2:$N103&lt;&gt;""),$N$2:$N103) +Q104))</f>
        <v>141.32499999999999</v>
      </c>
    </row>
    <row r="105" spans="1:16" x14ac:dyDescent="0.25">
      <c r="A105">
        <f t="shared" si="10"/>
        <v>99</v>
      </c>
      <c r="B105" s="4"/>
      <c r="I105" s="8"/>
      <c r="J105" s="5" t="str">
        <f t="shared" si="9"/>
        <v/>
      </c>
      <c r="K105" s="3"/>
      <c r="L105" s="3"/>
      <c r="N105" s="3" t="str">
        <f t="shared" si="8"/>
        <v/>
      </c>
      <c r="O105" s="6">
        <f t="shared" si="7"/>
        <v>0</v>
      </c>
      <c r="P105" s="7">
        <f>IF(M104="", P104, IF(C105="", P104, P104+LOOKUP(2, 1/($N$2:$N104&lt;&gt;""),$N$2:$N104) +Q105))</f>
        <v>141.32499999999999</v>
      </c>
    </row>
    <row r="106" spans="1:16" x14ac:dyDescent="0.25">
      <c r="A106">
        <f t="shared" si="10"/>
        <v>100</v>
      </c>
      <c r="B106" s="4"/>
      <c r="I106" s="8"/>
      <c r="J106" s="5" t="str">
        <f t="shared" si="9"/>
        <v/>
      </c>
      <c r="K106" s="3"/>
      <c r="L106" s="3"/>
      <c r="N106" s="3" t="str">
        <f t="shared" si="8"/>
        <v/>
      </c>
      <c r="O106" s="6">
        <f t="shared" si="7"/>
        <v>0</v>
      </c>
      <c r="P106" s="7">
        <f>IF(M105="", P105, IF(C106="", P105, P105+LOOKUP(2, 1/($N$2:$N105&lt;&gt;""),$N$2:$N105) +Q106))</f>
        <v>141.32499999999999</v>
      </c>
    </row>
    <row r="107" spans="1:16" x14ac:dyDescent="0.25">
      <c r="A107">
        <f t="shared" si="10"/>
        <v>101</v>
      </c>
      <c r="B107" s="4"/>
      <c r="I107" s="8"/>
      <c r="J107" s="5" t="str">
        <f t="shared" si="9"/>
        <v/>
      </c>
      <c r="K107" s="3"/>
      <c r="L107" s="3"/>
      <c r="N107" s="3" t="str">
        <f t="shared" si="8"/>
        <v/>
      </c>
      <c r="O107" s="6">
        <f t="shared" si="7"/>
        <v>0</v>
      </c>
      <c r="P107" s="7">
        <f>IF(M106="", P106, IF(C107="", P106, P106+LOOKUP(2, 1/($N$2:$N106&lt;&gt;""),$N$2:$N106) +Q107))</f>
        <v>141.32499999999999</v>
      </c>
    </row>
    <row r="108" spans="1:16" x14ac:dyDescent="0.25">
      <c r="A108">
        <f t="shared" si="10"/>
        <v>102</v>
      </c>
      <c r="B108" s="4"/>
      <c r="I108" s="8"/>
      <c r="J108" s="5" t="str">
        <f t="shared" si="9"/>
        <v/>
      </c>
      <c r="K108" s="3"/>
      <c r="L108" s="3"/>
      <c r="N108" s="3" t="str">
        <f t="shared" si="8"/>
        <v/>
      </c>
      <c r="O108" s="6">
        <f t="shared" si="7"/>
        <v>0</v>
      </c>
      <c r="P108" s="7">
        <f>IF(M107="", P107, IF(C108="", P107, P107+LOOKUP(2, 1/($N$2:$N107&lt;&gt;""),$N$2:$N107) +Q108))</f>
        <v>141.32499999999999</v>
      </c>
    </row>
    <row r="109" spans="1:16" x14ac:dyDescent="0.25">
      <c r="A109">
        <f t="shared" si="10"/>
        <v>103</v>
      </c>
      <c r="B109" s="4"/>
      <c r="I109" s="8"/>
      <c r="J109" s="5" t="str">
        <f t="shared" si="9"/>
        <v/>
      </c>
      <c r="K109" s="3"/>
      <c r="L109" s="3"/>
      <c r="N109" s="3" t="str">
        <f t="shared" si="8"/>
        <v/>
      </c>
      <c r="O109" s="6">
        <f t="shared" si="7"/>
        <v>0</v>
      </c>
      <c r="P109" s="7">
        <f>IF(M108="", P108, IF(C109="", P108, P108+LOOKUP(2, 1/($N$2:$N108&lt;&gt;""),$N$2:$N108) +Q109))</f>
        <v>141.32499999999999</v>
      </c>
    </row>
    <row r="110" spans="1:16" x14ac:dyDescent="0.25">
      <c r="A110">
        <f t="shared" si="10"/>
        <v>104</v>
      </c>
      <c r="B110" s="4"/>
      <c r="I110" s="8"/>
      <c r="J110" s="5" t="str">
        <f t="shared" si="9"/>
        <v/>
      </c>
      <c r="K110" s="3"/>
      <c r="L110" s="3"/>
      <c r="N110" s="3" t="str">
        <f t="shared" si="8"/>
        <v/>
      </c>
      <c r="O110" s="6">
        <f t="shared" si="7"/>
        <v>0</v>
      </c>
      <c r="P110" s="7">
        <f>IF(M109="", P109, IF(C110="", P109, P109+LOOKUP(2, 1/($N$2:$N109&lt;&gt;""),$N$2:$N109) +Q110))</f>
        <v>141.32499999999999</v>
      </c>
    </row>
    <row r="111" spans="1:16" x14ac:dyDescent="0.25">
      <c r="A111">
        <f t="shared" si="10"/>
        <v>105</v>
      </c>
      <c r="B111" s="4"/>
      <c r="I111" s="8"/>
      <c r="J111" s="5" t="str">
        <f t="shared" si="9"/>
        <v/>
      </c>
      <c r="K111" s="3"/>
      <c r="L111" s="3"/>
      <c r="N111" s="3" t="str">
        <f t="shared" si="8"/>
        <v/>
      </c>
      <c r="O111" s="6">
        <f t="shared" si="7"/>
        <v>0</v>
      </c>
      <c r="P111" s="7">
        <f>IF(M110="", P110, IF(C111="", P110, P110+LOOKUP(2, 1/($N$2:$N110&lt;&gt;""),$N$2:$N110) +Q111))</f>
        <v>141.32499999999999</v>
      </c>
    </row>
    <row r="112" spans="1:16" x14ac:dyDescent="0.25">
      <c r="A112">
        <f t="shared" si="10"/>
        <v>106</v>
      </c>
      <c r="B112" s="4"/>
      <c r="I112" s="8"/>
      <c r="J112" s="5" t="str">
        <f t="shared" si="9"/>
        <v/>
      </c>
      <c r="K112" s="3"/>
      <c r="L112" s="3"/>
      <c r="N112" s="3" t="str">
        <f t="shared" si="8"/>
        <v/>
      </c>
      <c r="O112" s="6">
        <f t="shared" si="7"/>
        <v>0</v>
      </c>
      <c r="P112" s="7">
        <f>IF(M111="", P111, IF(C112="", P111, P111+LOOKUP(2, 1/($N$2:$N111&lt;&gt;""),$N$2:$N111) +Q112))</f>
        <v>141.32499999999999</v>
      </c>
    </row>
    <row r="113" spans="1:16" x14ac:dyDescent="0.25">
      <c r="A113">
        <f t="shared" si="10"/>
        <v>107</v>
      </c>
      <c r="B113" s="4"/>
      <c r="I113" s="8"/>
      <c r="J113" s="5" t="str">
        <f t="shared" si="9"/>
        <v/>
      </c>
      <c r="K113" s="3"/>
      <c r="L113" s="3"/>
      <c r="N113" s="3" t="str">
        <f t="shared" si="8"/>
        <v/>
      </c>
      <c r="O113" s="6">
        <f t="shared" si="7"/>
        <v>0</v>
      </c>
      <c r="P113" s="7">
        <f>IF(M112="", P112, IF(C113="", P112, P112+LOOKUP(2, 1/($N$2:$N112&lt;&gt;""),$N$2:$N112) +Q113))</f>
        <v>141.32499999999999</v>
      </c>
    </row>
    <row r="114" spans="1:16" x14ac:dyDescent="0.25">
      <c r="A114">
        <f t="shared" si="10"/>
        <v>108</v>
      </c>
      <c r="B114" s="4"/>
      <c r="I114" s="8"/>
      <c r="J114" s="5" t="str">
        <f t="shared" si="9"/>
        <v/>
      </c>
      <c r="K114" s="3"/>
      <c r="L114" s="3"/>
      <c r="N114" s="3" t="str">
        <f t="shared" si="8"/>
        <v/>
      </c>
      <c r="O114" s="6">
        <f t="shared" si="7"/>
        <v>0</v>
      </c>
      <c r="P114" s="7">
        <f>IF(M113="", P113, IF(C114="", P113, P113+LOOKUP(2, 1/($N$2:$N113&lt;&gt;""),$N$2:$N113) +Q114))</f>
        <v>141.32499999999999</v>
      </c>
    </row>
    <row r="115" spans="1:16" x14ac:dyDescent="0.25">
      <c r="A115">
        <f t="shared" si="10"/>
        <v>109</v>
      </c>
      <c r="B115" s="4"/>
      <c r="I115" s="8"/>
      <c r="J115" s="5" t="str">
        <f t="shared" si="9"/>
        <v/>
      </c>
      <c r="K115" s="3"/>
      <c r="L115" s="3"/>
      <c r="N115" s="3" t="str">
        <f t="shared" si="8"/>
        <v/>
      </c>
      <c r="O115" s="6">
        <f t="shared" si="7"/>
        <v>0</v>
      </c>
      <c r="P115" s="7">
        <f>IF(M114="", P114, IF(C115="", P114, P114+LOOKUP(2, 1/($N$2:$N114&lt;&gt;""),$N$2:$N114) +Q115))</f>
        <v>141.32499999999999</v>
      </c>
    </row>
    <row r="116" spans="1:16" x14ac:dyDescent="0.25">
      <c r="A116">
        <f t="shared" si="10"/>
        <v>110</v>
      </c>
      <c r="B116" s="4"/>
      <c r="I116" s="8"/>
      <c r="J116" s="5" t="str">
        <f t="shared" si="9"/>
        <v/>
      </c>
      <c r="K116" s="3"/>
      <c r="L116" s="3"/>
      <c r="N116" s="3" t="str">
        <f t="shared" si="8"/>
        <v/>
      </c>
      <c r="O116" s="6">
        <f t="shared" si="7"/>
        <v>0</v>
      </c>
      <c r="P116" s="7">
        <f>IF(M115="", P115, IF(C116="", P115, P115+LOOKUP(2, 1/($N$2:$N115&lt;&gt;""),$N$2:$N115) +Q116))</f>
        <v>141.32499999999999</v>
      </c>
    </row>
    <row r="117" spans="1:16" x14ac:dyDescent="0.25">
      <c r="A117">
        <f t="shared" si="10"/>
        <v>111</v>
      </c>
      <c r="B117" s="4"/>
      <c r="I117" s="8"/>
      <c r="J117" s="5" t="str">
        <f t="shared" si="9"/>
        <v/>
      </c>
      <c r="K117" s="3"/>
      <c r="L117" s="3"/>
      <c r="N117" s="3" t="str">
        <f t="shared" si="8"/>
        <v/>
      </c>
      <c r="O117" s="6">
        <f t="shared" si="7"/>
        <v>0</v>
      </c>
      <c r="P117" s="7">
        <f>IF(M116="", P116, IF(C117="", P116, P116+LOOKUP(2, 1/($N$2:$N116&lt;&gt;""),$N$2:$N116) +Q117))</f>
        <v>141.32499999999999</v>
      </c>
    </row>
    <row r="118" spans="1:16" x14ac:dyDescent="0.25">
      <c r="A118">
        <f t="shared" si="10"/>
        <v>112</v>
      </c>
      <c r="B118" s="4"/>
      <c r="I118" s="8"/>
      <c r="J118" s="5" t="str">
        <f t="shared" si="9"/>
        <v/>
      </c>
      <c r="K118" s="3"/>
      <c r="L118" s="3"/>
      <c r="N118" s="3" t="str">
        <f t="shared" si="8"/>
        <v/>
      </c>
      <c r="O118" s="6">
        <f t="shared" si="7"/>
        <v>0</v>
      </c>
      <c r="P118" s="7">
        <f>IF(M117="", P117, IF(C118="", P117, P117+LOOKUP(2, 1/($N$2:$N117&lt;&gt;""),$N$2:$N117) +Q118))</f>
        <v>141.32499999999999</v>
      </c>
    </row>
    <row r="119" spans="1:16" x14ac:dyDescent="0.25">
      <c r="A119">
        <f t="shared" si="10"/>
        <v>113</v>
      </c>
      <c r="B119" s="4"/>
      <c r="I119" s="8"/>
      <c r="J119" s="5" t="str">
        <f t="shared" si="9"/>
        <v/>
      </c>
      <c r="K119" s="3"/>
      <c r="L119" s="3"/>
      <c r="N119" s="3" t="str">
        <f t="shared" si="8"/>
        <v/>
      </c>
      <c r="O119" s="6">
        <f t="shared" si="7"/>
        <v>0</v>
      </c>
      <c r="P119" s="7">
        <f>IF(M118="", P118, IF(C119="", P118, P118+LOOKUP(2, 1/($N$2:$N118&lt;&gt;""),$N$2:$N118) +Q119))</f>
        <v>141.32499999999999</v>
      </c>
    </row>
    <row r="120" spans="1:16" x14ac:dyDescent="0.25">
      <c r="A120">
        <f t="shared" si="10"/>
        <v>114</v>
      </c>
      <c r="B120" s="4"/>
      <c r="I120" s="8"/>
      <c r="J120" s="5" t="str">
        <f t="shared" si="9"/>
        <v/>
      </c>
      <c r="K120" s="3"/>
      <c r="L120" s="3"/>
      <c r="N120" s="3" t="str">
        <f t="shared" si="8"/>
        <v/>
      </c>
      <c r="O120" s="6">
        <f t="shared" si="7"/>
        <v>0</v>
      </c>
      <c r="P120" s="7">
        <f>IF(M119="", P119, IF(C120="", P119, P119+LOOKUP(2, 1/($N$2:$N119&lt;&gt;""),$N$2:$N119) +Q120))</f>
        <v>141.32499999999999</v>
      </c>
    </row>
    <row r="121" spans="1:16" x14ac:dyDescent="0.25">
      <c r="A121">
        <f t="shared" si="10"/>
        <v>115</v>
      </c>
      <c r="B121" s="4"/>
      <c r="I121" s="8"/>
      <c r="J121" s="5" t="str">
        <f t="shared" si="9"/>
        <v/>
      </c>
      <c r="K121" s="3"/>
      <c r="L121" s="3"/>
      <c r="N121" s="3" t="str">
        <f t="shared" si="8"/>
        <v/>
      </c>
      <c r="O121" s="6">
        <f t="shared" si="7"/>
        <v>0</v>
      </c>
      <c r="P121" s="7">
        <f>IF(M120="", P120, IF(C121="", P120, P120+LOOKUP(2, 1/($N$2:$N120&lt;&gt;""),$N$2:$N120) +Q121))</f>
        <v>141.32499999999999</v>
      </c>
    </row>
    <row r="122" spans="1:16" x14ac:dyDescent="0.25">
      <c r="A122">
        <f t="shared" si="10"/>
        <v>116</v>
      </c>
      <c r="B122" s="4"/>
      <c r="I122" s="8"/>
      <c r="J122" s="5" t="str">
        <f t="shared" si="9"/>
        <v/>
      </c>
      <c r="K122" s="3"/>
      <c r="L122" s="3"/>
      <c r="N122" s="3" t="str">
        <f t="shared" si="8"/>
        <v/>
      </c>
      <c r="O122" s="6">
        <f t="shared" si="7"/>
        <v>0</v>
      </c>
      <c r="P122" s="7">
        <f>IF(M121="", P121, IF(C122="", P121, P121+LOOKUP(2, 1/($N$2:$N121&lt;&gt;""),$N$2:$N121) +Q122))</f>
        <v>141.32499999999999</v>
      </c>
    </row>
    <row r="123" spans="1:16" x14ac:dyDescent="0.25">
      <c r="A123">
        <f t="shared" si="10"/>
        <v>117</v>
      </c>
      <c r="B123" s="4"/>
      <c r="I123" s="8"/>
      <c r="J123" s="5" t="str">
        <f t="shared" si="9"/>
        <v/>
      </c>
      <c r="K123" s="3"/>
      <c r="L123" s="3"/>
      <c r="N123" s="3" t="str">
        <f t="shared" si="8"/>
        <v/>
      </c>
      <c r="O123" s="6">
        <f t="shared" si="7"/>
        <v>0</v>
      </c>
      <c r="P123" s="7">
        <f>IF(M122="", P122, IF(C123="", P122, P122+LOOKUP(2, 1/($N$2:$N122&lt;&gt;""),$N$2:$N122) +Q123))</f>
        <v>141.32499999999999</v>
      </c>
    </row>
    <row r="124" spans="1:16" x14ac:dyDescent="0.25">
      <c r="A124">
        <f t="shared" si="10"/>
        <v>118</v>
      </c>
      <c r="B124" s="4"/>
      <c r="I124" s="8"/>
      <c r="J124" s="5" t="str">
        <f t="shared" si="9"/>
        <v/>
      </c>
      <c r="K124" s="3"/>
      <c r="L124" s="3"/>
      <c r="N124" s="3" t="str">
        <f t="shared" si="8"/>
        <v/>
      </c>
      <c r="O124" s="6">
        <f t="shared" si="7"/>
        <v>0</v>
      </c>
      <c r="P124" s="7">
        <f>IF(M123="", P123, IF(C124="", P123, P123+LOOKUP(2, 1/($N$2:$N123&lt;&gt;""),$N$2:$N123) +Q124))</f>
        <v>141.32499999999999</v>
      </c>
    </row>
    <row r="125" spans="1:16" x14ac:dyDescent="0.25">
      <c r="A125">
        <f t="shared" si="10"/>
        <v>119</v>
      </c>
      <c r="B125" s="4"/>
      <c r="I125" s="8"/>
      <c r="J125" s="5" t="str">
        <f t="shared" si="9"/>
        <v/>
      </c>
      <c r="K125" s="3"/>
      <c r="L125" s="3"/>
      <c r="N125" s="3" t="str">
        <f t="shared" si="8"/>
        <v/>
      </c>
      <c r="O125" s="6">
        <f t="shared" si="7"/>
        <v>0</v>
      </c>
      <c r="P125" s="7">
        <f>IF(M124="", P124, IF(C125="", P124, P124+LOOKUP(2, 1/($N$2:$N124&lt;&gt;""),$N$2:$N124) +Q125))</f>
        <v>141.32499999999999</v>
      </c>
    </row>
    <row r="126" spans="1:16" x14ac:dyDescent="0.25">
      <c r="A126">
        <f t="shared" si="10"/>
        <v>120</v>
      </c>
      <c r="B126" s="4"/>
      <c r="I126" s="8"/>
      <c r="J126" s="5" t="str">
        <f t="shared" si="9"/>
        <v/>
      </c>
      <c r="K126" s="3"/>
      <c r="L126" s="3"/>
      <c r="N126" s="3" t="str">
        <f t="shared" si="8"/>
        <v/>
      </c>
      <c r="O126" s="6">
        <f t="shared" si="7"/>
        <v>0</v>
      </c>
      <c r="P126" s="7">
        <f>IF(M125="", P125, IF(C126="", P125, P125+LOOKUP(2, 1/($N$2:$N125&lt;&gt;""),$N$2:$N125) +Q126))</f>
        <v>141.32499999999999</v>
      </c>
    </row>
    <row r="127" spans="1:16" x14ac:dyDescent="0.25">
      <c r="A127">
        <f t="shared" si="10"/>
        <v>121</v>
      </c>
      <c r="B127" s="4"/>
      <c r="I127" s="8"/>
      <c r="J127" s="5" t="str">
        <f t="shared" si="9"/>
        <v/>
      </c>
      <c r="K127" s="3"/>
      <c r="L127" s="3"/>
      <c r="N127" s="3" t="str">
        <f t="shared" si="8"/>
        <v/>
      </c>
      <c r="O127" s="6">
        <f t="shared" si="7"/>
        <v>0</v>
      </c>
      <c r="P127" s="7">
        <f>IF(M126="", P126, IF(C127="", P126, P126+LOOKUP(2, 1/($N$2:$N126&lt;&gt;""),$N$2:$N126) +Q127))</f>
        <v>141.32499999999999</v>
      </c>
    </row>
    <row r="128" spans="1:16" x14ac:dyDescent="0.25">
      <c r="A128">
        <f t="shared" si="10"/>
        <v>122</v>
      </c>
      <c r="B128" s="4"/>
      <c r="I128" s="8"/>
      <c r="J128" s="5" t="str">
        <f t="shared" si="9"/>
        <v/>
      </c>
      <c r="K128" s="3"/>
      <c r="L128" s="3"/>
      <c r="N128" s="3" t="str">
        <f t="shared" si="8"/>
        <v/>
      </c>
      <c r="O128" s="6">
        <f t="shared" si="7"/>
        <v>0</v>
      </c>
      <c r="P128" s="7">
        <f>IF(M127="", P127, IF(C128="", P127, P127+LOOKUP(2, 1/($N$2:$N127&lt;&gt;""),$N$2:$N127) +Q128))</f>
        <v>141.32499999999999</v>
      </c>
    </row>
    <row r="129" spans="1:16" x14ac:dyDescent="0.25">
      <c r="A129">
        <f t="shared" si="10"/>
        <v>123</v>
      </c>
      <c r="B129" s="4"/>
      <c r="I129" s="8"/>
      <c r="J129" s="5" t="str">
        <f t="shared" si="9"/>
        <v/>
      </c>
      <c r="K129" s="3"/>
      <c r="L129" s="3"/>
      <c r="N129" s="3" t="str">
        <f t="shared" si="8"/>
        <v/>
      </c>
      <c r="O129" s="6">
        <f t="shared" si="7"/>
        <v>0</v>
      </c>
      <c r="P129" s="7">
        <f>IF(M128="", P128, IF(C129="", P128, P128+LOOKUP(2, 1/($N$2:$N128&lt;&gt;""),$N$2:$N128) +Q129))</f>
        <v>141.32499999999999</v>
      </c>
    </row>
    <row r="130" spans="1:16" x14ac:dyDescent="0.25">
      <c r="A130">
        <f t="shared" si="10"/>
        <v>124</v>
      </c>
      <c r="B130" s="4"/>
      <c r="I130" s="8"/>
      <c r="J130" s="5" t="str">
        <f t="shared" si="9"/>
        <v/>
      </c>
      <c r="K130" s="3"/>
      <c r="L130" s="3"/>
      <c r="N130" s="3" t="str">
        <f t="shared" si="8"/>
        <v/>
      </c>
      <c r="O130" s="6">
        <f t="shared" si="7"/>
        <v>0</v>
      </c>
      <c r="P130" s="7">
        <f>IF(M129="", P129, IF(C130="", P129, P129+LOOKUP(2, 1/($N$2:$N129&lt;&gt;""),$N$2:$N129) +Q130))</f>
        <v>141.32499999999999</v>
      </c>
    </row>
    <row r="131" spans="1:16" x14ac:dyDescent="0.25">
      <c r="A131">
        <f t="shared" si="10"/>
        <v>125</v>
      </c>
      <c r="B131" s="4"/>
      <c r="I131" s="8"/>
      <c r="J131" s="5" t="str">
        <f t="shared" si="9"/>
        <v/>
      </c>
      <c r="K131" s="3"/>
      <c r="L131" s="3"/>
      <c r="N131" s="3" t="str">
        <f t="shared" si="8"/>
        <v/>
      </c>
      <c r="O131" s="6">
        <f t="shared" ref="O131:O194" si="11">IFERROR(K131/INDEX($P$2:$P$30000,_xlfn.MINIFS(A:A,B:B,B131,C:C,C131)),"")</f>
        <v>0</v>
      </c>
      <c r="P131" s="7">
        <f>IF(M130="", P130, IF(C131="", P130, P130+LOOKUP(2, 1/($N$2:$N130&lt;&gt;""),$N$2:$N130) +Q131))</f>
        <v>141.32499999999999</v>
      </c>
    </row>
    <row r="132" spans="1:16" x14ac:dyDescent="0.25">
      <c r="A132">
        <f t="shared" si="10"/>
        <v>126</v>
      </c>
      <c r="B132" s="4"/>
      <c r="I132" s="8"/>
      <c r="J132" s="5" t="str">
        <f t="shared" si="9"/>
        <v/>
      </c>
      <c r="K132" s="3"/>
      <c r="L132" s="3"/>
      <c r="N132" s="3" t="str">
        <f t="shared" si="8"/>
        <v/>
      </c>
      <c r="O132" s="6">
        <f t="shared" si="11"/>
        <v>0</v>
      </c>
      <c r="P132" s="7">
        <f>IF(M131="", P131, IF(C132="", P131, P131+LOOKUP(2, 1/($N$2:$N131&lt;&gt;""),$N$2:$N131) +Q132))</f>
        <v>141.32499999999999</v>
      </c>
    </row>
    <row r="133" spans="1:16" x14ac:dyDescent="0.25">
      <c r="A133">
        <f t="shared" si="10"/>
        <v>127</v>
      </c>
      <c r="B133" s="4"/>
      <c r="I133" s="8"/>
      <c r="J133" s="5" t="str">
        <f t="shared" si="9"/>
        <v/>
      </c>
      <c r="K133" s="3"/>
      <c r="L133" s="3"/>
      <c r="N133" s="3" t="str">
        <f t="shared" ref="N133:N196" si="12">IF(M133="", "", IF(M133="Draw", 0, IF(M133="win", L133, -1*K133)))</f>
        <v/>
      </c>
      <c r="O133" s="6">
        <f t="shared" si="11"/>
        <v>0</v>
      </c>
      <c r="P133" s="7">
        <f>IF(M132="", P132, IF(C133="", P132, P132+LOOKUP(2, 1/($N$2:$N132&lt;&gt;""),$N$2:$N132) +Q133))</f>
        <v>141.32499999999999</v>
      </c>
    </row>
    <row r="134" spans="1:16" x14ac:dyDescent="0.25">
      <c r="A134">
        <f t="shared" si="10"/>
        <v>128</v>
      </c>
      <c r="B134" s="4"/>
      <c r="I134" s="8"/>
      <c r="J134" s="5" t="str">
        <f t="shared" ref="J134:J197" si="13">IF(I134="", "", IF(I134&gt;0, I134/100 +1, -100/I134 +1))</f>
        <v/>
      </c>
      <c r="K134" s="3"/>
      <c r="L134" s="3"/>
      <c r="N134" s="3" t="str">
        <f t="shared" si="12"/>
        <v/>
      </c>
      <c r="O134" s="6">
        <f t="shared" si="11"/>
        <v>0</v>
      </c>
      <c r="P134" s="7">
        <f>IF(M133="", P133, IF(C134="", P133, P133+LOOKUP(2, 1/($N$2:$N133&lt;&gt;""),$N$2:$N133) +Q134))</f>
        <v>141.32499999999999</v>
      </c>
    </row>
    <row r="135" spans="1:16" x14ac:dyDescent="0.25">
      <c r="A135">
        <f t="shared" si="10"/>
        <v>129</v>
      </c>
      <c r="B135" s="4"/>
      <c r="I135" s="8"/>
      <c r="J135" s="5" t="str">
        <f t="shared" si="13"/>
        <v/>
      </c>
      <c r="K135" s="3"/>
      <c r="L135" s="3"/>
      <c r="N135" s="3" t="str">
        <f t="shared" si="12"/>
        <v/>
      </c>
      <c r="O135" s="6">
        <f t="shared" si="11"/>
        <v>0</v>
      </c>
      <c r="P135" s="7">
        <f>IF(M134="", P134, IF(C135="", P134, P134+LOOKUP(2, 1/($N$2:$N134&lt;&gt;""),$N$2:$N134) +Q135))</f>
        <v>141.32499999999999</v>
      </c>
    </row>
    <row r="136" spans="1:16" x14ac:dyDescent="0.25">
      <c r="A136">
        <f t="shared" si="10"/>
        <v>130</v>
      </c>
      <c r="B136" s="4"/>
      <c r="I136" s="8"/>
      <c r="J136" s="5" t="str">
        <f t="shared" si="13"/>
        <v/>
      </c>
      <c r="K136" s="3"/>
      <c r="L136" s="3"/>
      <c r="N136" s="3" t="str">
        <f t="shared" si="12"/>
        <v/>
      </c>
      <c r="O136" s="6">
        <f t="shared" si="11"/>
        <v>0</v>
      </c>
      <c r="P136" s="7">
        <f>IF(M135="", P135, IF(C136="", P135, P135+LOOKUP(2, 1/($N$2:$N135&lt;&gt;""),$N$2:$N135) +Q136))</f>
        <v>141.32499999999999</v>
      </c>
    </row>
    <row r="137" spans="1:16" x14ac:dyDescent="0.25">
      <c r="A137">
        <f t="shared" si="10"/>
        <v>131</v>
      </c>
      <c r="B137" s="4"/>
      <c r="I137" s="8"/>
      <c r="J137" s="5" t="str">
        <f t="shared" si="13"/>
        <v/>
      </c>
      <c r="K137" s="3"/>
      <c r="L137" s="3"/>
      <c r="N137" s="3" t="str">
        <f t="shared" si="12"/>
        <v/>
      </c>
      <c r="O137" s="6">
        <f t="shared" si="11"/>
        <v>0</v>
      </c>
      <c r="P137" s="7">
        <f>IF(M136="", P136, IF(C137="", P136, P136+LOOKUP(2, 1/($N$2:$N136&lt;&gt;""),$N$2:$N136) +Q137))</f>
        <v>141.32499999999999</v>
      </c>
    </row>
    <row r="138" spans="1:16" x14ac:dyDescent="0.25">
      <c r="A138">
        <f t="shared" si="10"/>
        <v>132</v>
      </c>
      <c r="B138" s="4"/>
      <c r="I138" s="8"/>
      <c r="J138" s="5" t="str">
        <f t="shared" si="13"/>
        <v/>
      </c>
      <c r="K138" s="3"/>
      <c r="L138" s="3"/>
      <c r="N138" s="3" t="str">
        <f t="shared" si="12"/>
        <v/>
      </c>
      <c r="O138" s="6">
        <f t="shared" si="11"/>
        <v>0</v>
      </c>
      <c r="P138" s="7">
        <f>IF(M137="", P137, IF(C138="", P137, P137+LOOKUP(2, 1/($N$2:$N137&lt;&gt;""),$N$2:$N137) +Q138))</f>
        <v>141.32499999999999</v>
      </c>
    </row>
    <row r="139" spans="1:16" x14ac:dyDescent="0.25">
      <c r="A139">
        <f t="shared" si="10"/>
        <v>133</v>
      </c>
      <c r="B139" s="4"/>
      <c r="I139" s="8"/>
      <c r="J139" s="5" t="str">
        <f t="shared" si="13"/>
        <v/>
      </c>
      <c r="K139" s="3"/>
      <c r="L139" s="3"/>
      <c r="N139" s="3" t="str">
        <f t="shared" si="12"/>
        <v/>
      </c>
      <c r="O139" s="6">
        <f t="shared" si="11"/>
        <v>0</v>
      </c>
      <c r="P139" s="7">
        <f>IF(M138="", P138, IF(C139="", P138, P138+LOOKUP(2, 1/($N$2:$N138&lt;&gt;""),$N$2:$N138) +Q139))</f>
        <v>141.32499999999999</v>
      </c>
    </row>
    <row r="140" spans="1:16" x14ac:dyDescent="0.25">
      <c r="A140">
        <f t="shared" si="10"/>
        <v>134</v>
      </c>
      <c r="B140" s="4"/>
      <c r="I140" s="8"/>
      <c r="J140" s="5" t="str">
        <f t="shared" si="13"/>
        <v/>
      </c>
      <c r="K140" s="3"/>
      <c r="L140" s="3"/>
      <c r="N140" s="3" t="str">
        <f t="shared" si="12"/>
        <v/>
      </c>
      <c r="O140" s="6">
        <f t="shared" si="11"/>
        <v>0</v>
      </c>
      <c r="P140" s="7">
        <f>IF(M139="", P139, IF(C140="", P139, P139+LOOKUP(2, 1/($N$2:$N139&lt;&gt;""),$N$2:$N139) +Q140))</f>
        <v>141.32499999999999</v>
      </c>
    </row>
    <row r="141" spans="1:16" x14ac:dyDescent="0.25">
      <c r="A141">
        <f t="shared" si="10"/>
        <v>135</v>
      </c>
      <c r="B141" s="4"/>
      <c r="I141" s="8"/>
      <c r="J141" s="5" t="str">
        <f t="shared" si="13"/>
        <v/>
      </c>
      <c r="K141" s="3"/>
      <c r="L141" s="3"/>
      <c r="N141" s="3" t="str">
        <f t="shared" si="12"/>
        <v/>
      </c>
      <c r="O141" s="6">
        <f t="shared" si="11"/>
        <v>0</v>
      </c>
      <c r="P141" s="7">
        <f>IF(M140="", P140, IF(C141="", P140, P140+LOOKUP(2, 1/($N$2:$N140&lt;&gt;""),$N$2:$N140) +Q141))</f>
        <v>141.32499999999999</v>
      </c>
    </row>
    <row r="142" spans="1:16" x14ac:dyDescent="0.25">
      <c r="A142">
        <f t="shared" si="10"/>
        <v>136</v>
      </c>
      <c r="B142" s="4"/>
      <c r="I142" s="8"/>
      <c r="J142" s="5" t="str">
        <f t="shared" si="13"/>
        <v/>
      </c>
      <c r="K142" s="3"/>
      <c r="L142" s="3"/>
      <c r="N142" s="3" t="str">
        <f t="shared" si="12"/>
        <v/>
      </c>
      <c r="O142" s="6">
        <f t="shared" si="11"/>
        <v>0</v>
      </c>
      <c r="P142" s="7">
        <f>IF(M141="", P141, IF(C142="", P141, P141+LOOKUP(2, 1/($N$2:$N141&lt;&gt;""),$N$2:$N141) +Q142))</f>
        <v>141.32499999999999</v>
      </c>
    </row>
    <row r="143" spans="1:16" x14ac:dyDescent="0.25">
      <c r="A143">
        <f t="shared" si="10"/>
        <v>137</v>
      </c>
      <c r="B143" s="4"/>
      <c r="I143" s="8"/>
      <c r="J143" s="5" t="str">
        <f t="shared" si="13"/>
        <v/>
      </c>
      <c r="K143" s="3"/>
      <c r="L143" s="3"/>
      <c r="N143" s="3" t="str">
        <f t="shared" si="12"/>
        <v/>
      </c>
      <c r="O143" s="6">
        <f t="shared" si="11"/>
        <v>0</v>
      </c>
      <c r="P143" s="7">
        <f>IF(M142="", P142, IF(C143="", P142, P142+LOOKUP(2, 1/($N$2:$N142&lt;&gt;""),$N$2:$N142) +Q143))</f>
        <v>141.32499999999999</v>
      </c>
    </row>
    <row r="144" spans="1:16" x14ac:dyDescent="0.25">
      <c r="A144">
        <f t="shared" si="10"/>
        <v>138</v>
      </c>
      <c r="B144" s="4"/>
      <c r="I144" s="8"/>
      <c r="J144" s="5" t="str">
        <f t="shared" si="13"/>
        <v/>
      </c>
      <c r="K144" s="3"/>
      <c r="L144" s="3"/>
      <c r="N144" s="3" t="str">
        <f t="shared" si="12"/>
        <v/>
      </c>
      <c r="O144" s="6">
        <f t="shared" si="11"/>
        <v>0</v>
      </c>
      <c r="P144" s="7">
        <f>IF(M143="", P143, IF(C144="", P143, P143+LOOKUP(2, 1/($N$2:$N143&lt;&gt;""),$N$2:$N143) +Q144))</f>
        <v>141.32499999999999</v>
      </c>
    </row>
    <row r="145" spans="1:16" x14ac:dyDescent="0.25">
      <c r="A145">
        <f t="shared" si="10"/>
        <v>139</v>
      </c>
      <c r="B145" s="4"/>
      <c r="I145" s="8"/>
      <c r="J145" s="5" t="str">
        <f t="shared" si="13"/>
        <v/>
      </c>
      <c r="K145" s="3"/>
      <c r="L145" s="3"/>
      <c r="N145" s="3" t="str">
        <f t="shared" si="12"/>
        <v/>
      </c>
      <c r="O145" s="6">
        <f t="shared" si="11"/>
        <v>0</v>
      </c>
      <c r="P145" s="7">
        <f>IF(M144="", P144, IF(C145="", P144, P144+LOOKUP(2, 1/($N$2:$N144&lt;&gt;""),$N$2:$N144) +Q145))</f>
        <v>141.32499999999999</v>
      </c>
    </row>
    <row r="146" spans="1:16" x14ac:dyDescent="0.25">
      <c r="A146">
        <f t="shared" si="10"/>
        <v>140</v>
      </c>
      <c r="B146" s="4"/>
      <c r="I146" s="8"/>
      <c r="J146" s="5" t="str">
        <f t="shared" si="13"/>
        <v/>
      </c>
      <c r="K146" s="3"/>
      <c r="L146" s="3"/>
      <c r="N146" s="3" t="str">
        <f t="shared" si="12"/>
        <v/>
      </c>
      <c r="O146" s="6">
        <f t="shared" si="11"/>
        <v>0</v>
      </c>
      <c r="P146" s="7">
        <f>IF(M145="", P145, IF(C146="", P145, P145+LOOKUP(2, 1/($N$2:$N145&lt;&gt;""),$N$2:$N145) +Q146))</f>
        <v>141.32499999999999</v>
      </c>
    </row>
    <row r="147" spans="1:16" x14ac:dyDescent="0.25">
      <c r="A147">
        <f t="shared" si="10"/>
        <v>141</v>
      </c>
      <c r="B147" s="4"/>
      <c r="I147" s="8"/>
      <c r="J147" s="5" t="str">
        <f t="shared" si="13"/>
        <v/>
      </c>
      <c r="K147" s="3"/>
      <c r="L147" s="3"/>
      <c r="N147" s="3" t="str">
        <f t="shared" si="12"/>
        <v/>
      </c>
      <c r="O147" s="6">
        <f t="shared" si="11"/>
        <v>0</v>
      </c>
      <c r="P147" s="7">
        <f>IF(M146="", P146, IF(C147="", P146, P146+LOOKUP(2, 1/($N$2:$N146&lt;&gt;""),$N$2:$N146) +Q147))</f>
        <v>141.32499999999999</v>
      </c>
    </row>
    <row r="148" spans="1:16" x14ac:dyDescent="0.25">
      <c r="A148">
        <f t="shared" si="10"/>
        <v>142</v>
      </c>
      <c r="B148" s="4"/>
      <c r="I148" s="8"/>
      <c r="J148" s="5" t="str">
        <f t="shared" si="13"/>
        <v/>
      </c>
      <c r="K148" s="3"/>
      <c r="L148" s="3"/>
      <c r="N148" s="3" t="str">
        <f t="shared" si="12"/>
        <v/>
      </c>
      <c r="O148" s="6">
        <f t="shared" si="11"/>
        <v>0</v>
      </c>
      <c r="P148" s="7">
        <f>IF(M147="", P147, IF(C148="", P147, P147+LOOKUP(2, 1/($N$2:$N147&lt;&gt;""),$N$2:$N147) +Q148))</f>
        <v>141.32499999999999</v>
      </c>
    </row>
    <row r="149" spans="1:16" x14ac:dyDescent="0.25">
      <c r="A149">
        <f t="shared" si="10"/>
        <v>143</v>
      </c>
      <c r="B149" s="4"/>
      <c r="I149" s="8"/>
      <c r="J149" s="5" t="str">
        <f t="shared" si="13"/>
        <v/>
      </c>
      <c r="K149" s="3"/>
      <c r="L149" s="3"/>
      <c r="N149" s="3" t="str">
        <f t="shared" si="12"/>
        <v/>
      </c>
      <c r="O149" s="6">
        <f t="shared" si="11"/>
        <v>0</v>
      </c>
      <c r="P149" s="7">
        <f>IF(M148="", P148, IF(C149="", P148, P148+LOOKUP(2, 1/($N$2:$N148&lt;&gt;""),$N$2:$N148) +Q149))</f>
        <v>141.32499999999999</v>
      </c>
    </row>
    <row r="150" spans="1:16" x14ac:dyDescent="0.25">
      <c r="A150">
        <f t="shared" si="10"/>
        <v>144</v>
      </c>
      <c r="B150" s="4"/>
      <c r="I150" s="8"/>
      <c r="J150" s="5" t="str">
        <f t="shared" si="13"/>
        <v/>
      </c>
      <c r="K150" s="3"/>
      <c r="L150" s="3"/>
      <c r="N150" s="3" t="str">
        <f t="shared" si="12"/>
        <v/>
      </c>
      <c r="O150" s="6">
        <f t="shared" si="11"/>
        <v>0</v>
      </c>
      <c r="P150" s="7">
        <f>IF(M149="", P149, IF(C150="", P149, P149+LOOKUP(2, 1/($N$2:$N149&lt;&gt;""),$N$2:$N149) +Q150))</f>
        <v>141.32499999999999</v>
      </c>
    </row>
    <row r="151" spans="1:16" x14ac:dyDescent="0.25">
      <c r="A151">
        <f t="shared" si="10"/>
        <v>145</v>
      </c>
      <c r="B151" s="4"/>
      <c r="I151" s="8"/>
      <c r="J151" s="5" t="str">
        <f t="shared" si="13"/>
        <v/>
      </c>
      <c r="K151" s="3"/>
      <c r="L151" s="3"/>
      <c r="N151" s="3" t="str">
        <f t="shared" si="12"/>
        <v/>
      </c>
      <c r="O151" s="6">
        <f t="shared" si="11"/>
        <v>0</v>
      </c>
      <c r="P151" s="7">
        <f>IF(M150="", P150, IF(C151="", P150, P150+LOOKUP(2, 1/($N$2:$N150&lt;&gt;""),$N$2:$N150) +Q151))</f>
        <v>141.32499999999999</v>
      </c>
    </row>
    <row r="152" spans="1:16" x14ac:dyDescent="0.25">
      <c r="A152">
        <f t="shared" si="10"/>
        <v>146</v>
      </c>
      <c r="B152" s="4"/>
      <c r="I152" s="8"/>
      <c r="J152" s="5" t="str">
        <f t="shared" si="13"/>
        <v/>
      </c>
      <c r="K152" s="3"/>
      <c r="L152" s="3"/>
      <c r="N152" s="3" t="str">
        <f t="shared" si="12"/>
        <v/>
      </c>
      <c r="O152" s="6">
        <f t="shared" si="11"/>
        <v>0</v>
      </c>
      <c r="P152" s="7">
        <f>IF(M151="", P151, IF(C152="", P151, P151+LOOKUP(2, 1/($N$2:$N151&lt;&gt;""),$N$2:$N151) +Q152))</f>
        <v>141.32499999999999</v>
      </c>
    </row>
    <row r="153" spans="1:16" x14ac:dyDescent="0.25">
      <c r="A153">
        <f t="shared" si="10"/>
        <v>147</v>
      </c>
      <c r="B153" s="4"/>
      <c r="I153" s="8"/>
      <c r="J153" s="5" t="str">
        <f t="shared" si="13"/>
        <v/>
      </c>
      <c r="K153" s="3"/>
      <c r="L153" s="3"/>
      <c r="N153" s="3" t="str">
        <f t="shared" si="12"/>
        <v/>
      </c>
      <c r="O153" s="6">
        <f t="shared" si="11"/>
        <v>0</v>
      </c>
      <c r="P153" s="7">
        <f>IF(M152="", P152, IF(C153="", P152, P152+LOOKUP(2, 1/($N$2:$N152&lt;&gt;""),$N$2:$N152) +Q153))</f>
        <v>141.32499999999999</v>
      </c>
    </row>
    <row r="154" spans="1:16" x14ac:dyDescent="0.25">
      <c r="A154">
        <f t="shared" si="10"/>
        <v>148</v>
      </c>
      <c r="B154" s="4"/>
      <c r="I154" s="8"/>
      <c r="J154" s="5" t="str">
        <f t="shared" si="13"/>
        <v/>
      </c>
      <c r="K154" s="3"/>
      <c r="L154" s="3"/>
      <c r="N154" s="3" t="str">
        <f t="shared" si="12"/>
        <v/>
      </c>
      <c r="O154" s="6">
        <f t="shared" si="11"/>
        <v>0</v>
      </c>
      <c r="P154" s="7">
        <f>IF(M153="", P153, IF(C154="", P153, P153+LOOKUP(2, 1/($N$2:$N153&lt;&gt;""),$N$2:$N153) +Q154))</f>
        <v>141.32499999999999</v>
      </c>
    </row>
    <row r="155" spans="1:16" x14ac:dyDescent="0.25">
      <c r="A155">
        <f t="shared" si="10"/>
        <v>149</v>
      </c>
      <c r="B155" s="4"/>
      <c r="I155" s="8"/>
      <c r="J155" s="5" t="str">
        <f t="shared" si="13"/>
        <v/>
      </c>
      <c r="K155" s="3"/>
      <c r="L155" s="3"/>
      <c r="N155" s="3" t="str">
        <f t="shared" si="12"/>
        <v/>
      </c>
      <c r="O155" s="6">
        <f t="shared" si="11"/>
        <v>0</v>
      </c>
      <c r="P155" s="7">
        <f>IF(M154="", P154, IF(C155="", P154, P154+LOOKUP(2, 1/($N$2:$N154&lt;&gt;""),$N$2:$N154) +Q155))</f>
        <v>141.32499999999999</v>
      </c>
    </row>
    <row r="156" spans="1:16" x14ac:dyDescent="0.25">
      <c r="A156">
        <f t="shared" si="10"/>
        <v>150</v>
      </c>
      <c r="B156" s="4"/>
      <c r="I156" s="8"/>
      <c r="J156" s="5" t="str">
        <f t="shared" si="13"/>
        <v/>
      </c>
      <c r="K156" s="3"/>
      <c r="L156" s="3"/>
      <c r="N156" s="3" t="str">
        <f t="shared" si="12"/>
        <v/>
      </c>
      <c r="O156" s="6">
        <f t="shared" si="11"/>
        <v>0</v>
      </c>
      <c r="P156" s="7">
        <f>IF(M155="", P155, IF(C156="", P155, P155+LOOKUP(2, 1/($N$2:$N155&lt;&gt;""),$N$2:$N155) +Q156))</f>
        <v>141.32499999999999</v>
      </c>
    </row>
    <row r="157" spans="1:16" x14ac:dyDescent="0.25">
      <c r="A157">
        <f t="shared" si="10"/>
        <v>151</v>
      </c>
      <c r="B157" s="4"/>
      <c r="I157" s="8"/>
      <c r="J157" s="5" t="str">
        <f t="shared" si="13"/>
        <v/>
      </c>
      <c r="K157" s="3"/>
      <c r="L157" s="3"/>
      <c r="N157" s="3" t="str">
        <f t="shared" si="12"/>
        <v/>
      </c>
      <c r="O157" s="6">
        <f t="shared" si="11"/>
        <v>0</v>
      </c>
      <c r="P157" s="7">
        <f>IF(M156="", P156, IF(C157="", P156, P156+LOOKUP(2, 1/($N$2:$N156&lt;&gt;""),$N$2:$N156) +Q157))</f>
        <v>141.32499999999999</v>
      </c>
    </row>
    <row r="158" spans="1:16" x14ac:dyDescent="0.25">
      <c r="A158">
        <f t="shared" si="10"/>
        <v>152</v>
      </c>
      <c r="B158" s="4"/>
      <c r="I158" s="8"/>
      <c r="J158" s="5" t="str">
        <f t="shared" si="13"/>
        <v/>
      </c>
      <c r="K158" s="3"/>
      <c r="L158" s="3"/>
      <c r="N158" s="3" t="str">
        <f t="shared" si="12"/>
        <v/>
      </c>
      <c r="O158" s="6">
        <f t="shared" si="11"/>
        <v>0</v>
      </c>
      <c r="P158" s="7">
        <f>IF(M157="", P157, IF(C158="", P157, P157+LOOKUP(2, 1/($N$2:$N157&lt;&gt;""),$N$2:$N157) +Q158))</f>
        <v>141.32499999999999</v>
      </c>
    </row>
    <row r="159" spans="1:16" x14ac:dyDescent="0.25">
      <c r="A159">
        <f t="shared" ref="A159:A222" si="14">IF(AND(B159="", D159&lt;&gt;""), A158, A158+1)</f>
        <v>153</v>
      </c>
      <c r="B159" s="4"/>
      <c r="I159" s="8"/>
      <c r="J159" s="5" t="str">
        <f t="shared" si="13"/>
        <v/>
      </c>
      <c r="K159" s="3"/>
      <c r="L159" s="3"/>
      <c r="N159" s="3" t="str">
        <f t="shared" si="12"/>
        <v/>
      </c>
      <c r="O159" s="6">
        <f t="shared" si="11"/>
        <v>0</v>
      </c>
      <c r="P159" s="7">
        <f>IF(M158="", P158, IF(C159="", P158, P158+LOOKUP(2, 1/($N$2:$N158&lt;&gt;""),$N$2:$N158) +Q159))</f>
        <v>141.32499999999999</v>
      </c>
    </row>
    <row r="160" spans="1:16" x14ac:dyDescent="0.25">
      <c r="A160">
        <f t="shared" si="14"/>
        <v>154</v>
      </c>
      <c r="B160" s="4"/>
      <c r="I160" s="8"/>
      <c r="J160" s="5" t="str">
        <f t="shared" si="13"/>
        <v/>
      </c>
      <c r="K160" s="3"/>
      <c r="L160" s="3"/>
      <c r="N160" s="3" t="str">
        <f t="shared" si="12"/>
        <v/>
      </c>
      <c r="O160" s="6">
        <f t="shared" si="11"/>
        <v>0</v>
      </c>
      <c r="P160" s="7">
        <f>IF(M159="", P159, IF(C160="", P159, P159+LOOKUP(2, 1/($N$2:$N159&lt;&gt;""),$N$2:$N159) +Q160))</f>
        <v>141.32499999999999</v>
      </c>
    </row>
    <row r="161" spans="1:16" x14ac:dyDescent="0.25">
      <c r="A161">
        <f t="shared" si="14"/>
        <v>155</v>
      </c>
      <c r="B161" s="4"/>
      <c r="I161" s="8"/>
      <c r="J161" s="5" t="str">
        <f t="shared" si="13"/>
        <v/>
      </c>
      <c r="K161" s="3"/>
      <c r="L161" s="3"/>
      <c r="N161" s="3" t="str">
        <f t="shared" si="12"/>
        <v/>
      </c>
      <c r="O161" s="6">
        <f t="shared" si="11"/>
        <v>0</v>
      </c>
      <c r="P161" s="7">
        <f>IF(M160="", P160, IF(C161="", P160, P160+LOOKUP(2, 1/($N$2:$N160&lt;&gt;""),$N$2:$N160) +Q161))</f>
        <v>141.32499999999999</v>
      </c>
    </row>
    <row r="162" spans="1:16" x14ac:dyDescent="0.25">
      <c r="A162">
        <f t="shared" si="14"/>
        <v>156</v>
      </c>
      <c r="B162" s="4"/>
      <c r="I162" s="8"/>
      <c r="J162" s="5" t="str">
        <f t="shared" si="13"/>
        <v/>
      </c>
      <c r="K162" s="3"/>
      <c r="L162" s="3"/>
      <c r="N162" s="3" t="str">
        <f t="shared" si="12"/>
        <v/>
      </c>
      <c r="O162" s="6">
        <f t="shared" si="11"/>
        <v>0</v>
      </c>
      <c r="P162" s="7">
        <f>IF(M161="", P161, IF(C162="", P161, P161+LOOKUP(2, 1/($N$2:$N161&lt;&gt;""),$N$2:$N161) +Q162))</f>
        <v>141.32499999999999</v>
      </c>
    </row>
    <row r="163" spans="1:16" x14ac:dyDescent="0.25">
      <c r="A163">
        <f t="shared" si="14"/>
        <v>157</v>
      </c>
      <c r="B163" s="4"/>
      <c r="I163" s="8"/>
      <c r="J163" s="5" t="str">
        <f t="shared" si="13"/>
        <v/>
      </c>
      <c r="K163" s="3"/>
      <c r="L163" s="3"/>
      <c r="N163" s="3" t="str">
        <f t="shared" si="12"/>
        <v/>
      </c>
      <c r="O163" s="6">
        <f t="shared" si="11"/>
        <v>0</v>
      </c>
      <c r="P163" s="7">
        <f>IF(M162="", P162, IF(C163="", P162, P162+LOOKUP(2, 1/($N$2:$N162&lt;&gt;""),$N$2:$N162) +Q163))</f>
        <v>141.32499999999999</v>
      </c>
    </row>
    <row r="164" spans="1:16" x14ac:dyDescent="0.25">
      <c r="A164">
        <f t="shared" si="14"/>
        <v>158</v>
      </c>
      <c r="B164" s="4"/>
      <c r="I164" s="8"/>
      <c r="J164" s="5" t="str">
        <f t="shared" si="13"/>
        <v/>
      </c>
      <c r="K164" s="3"/>
      <c r="L164" s="3"/>
      <c r="N164" s="3" t="str">
        <f t="shared" si="12"/>
        <v/>
      </c>
      <c r="O164" s="6">
        <f t="shared" si="11"/>
        <v>0</v>
      </c>
      <c r="P164" s="7">
        <f>IF(M163="", P163, IF(C164="", P163, P163+LOOKUP(2, 1/($N$2:$N163&lt;&gt;""),$N$2:$N163) +Q164))</f>
        <v>141.32499999999999</v>
      </c>
    </row>
    <row r="165" spans="1:16" x14ac:dyDescent="0.25">
      <c r="A165">
        <f t="shared" si="14"/>
        <v>159</v>
      </c>
      <c r="B165" s="4"/>
      <c r="I165" s="8"/>
      <c r="J165" s="5" t="str">
        <f t="shared" si="13"/>
        <v/>
      </c>
      <c r="K165" s="3"/>
      <c r="L165" s="3"/>
      <c r="N165" s="3" t="str">
        <f t="shared" si="12"/>
        <v/>
      </c>
      <c r="O165" s="6">
        <f t="shared" si="11"/>
        <v>0</v>
      </c>
      <c r="P165" s="7">
        <f>IF(M164="", P164, IF(C165="", P164, P164+LOOKUP(2, 1/($N$2:$N164&lt;&gt;""),$N$2:$N164) +Q165))</f>
        <v>141.32499999999999</v>
      </c>
    </row>
    <row r="166" spans="1:16" x14ac:dyDescent="0.25">
      <c r="A166">
        <f t="shared" si="14"/>
        <v>160</v>
      </c>
      <c r="B166" s="4"/>
      <c r="I166" s="8"/>
      <c r="J166" s="5" t="str">
        <f t="shared" si="13"/>
        <v/>
      </c>
      <c r="K166" s="3"/>
      <c r="L166" s="3"/>
      <c r="N166" s="3" t="str">
        <f t="shared" si="12"/>
        <v/>
      </c>
      <c r="O166" s="6">
        <f t="shared" si="11"/>
        <v>0</v>
      </c>
      <c r="P166" s="7">
        <f>IF(M165="", P165, IF(C166="", P165, P165+LOOKUP(2, 1/($N$2:$N165&lt;&gt;""),$N$2:$N165) +Q166))</f>
        <v>141.32499999999999</v>
      </c>
    </row>
    <row r="167" spans="1:16" x14ac:dyDescent="0.25">
      <c r="A167">
        <f t="shared" si="14"/>
        <v>161</v>
      </c>
      <c r="B167" s="4"/>
      <c r="I167" s="8"/>
      <c r="J167" s="5" t="str">
        <f t="shared" si="13"/>
        <v/>
      </c>
      <c r="K167" s="3"/>
      <c r="L167" s="3"/>
      <c r="N167" s="3" t="str">
        <f t="shared" si="12"/>
        <v/>
      </c>
      <c r="O167" s="6">
        <f t="shared" si="11"/>
        <v>0</v>
      </c>
      <c r="P167" s="7">
        <f>IF(M166="", P166, IF(C167="", P166, P166+LOOKUP(2, 1/($N$2:$N166&lt;&gt;""),$N$2:$N166) +Q167))</f>
        <v>141.32499999999999</v>
      </c>
    </row>
    <row r="168" spans="1:16" x14ac:dyDescent="0.25">
      <c r="A168">
        <f t="shared" si="14"/>
        <v>162</v>
      </c>
      <c r="B168" s="4"/>
      <c r="I168" s="8"/>
      <c r="J168" s="5" t="str">
        <f t="shared" si="13"/>
        <v/>
      </c>
      <c r="K168" s="3"/>
      <c r="L168" s="3"/>
      <c r="N168" s="3" t="str">
        <f t="shared" si="12"/>
        <v/>
      </c>
      <c r="O168" s="6">
        <f t="shared" si="11"/>
        <v>0</v>
      </c>
      <c r="P168" s="7">
        <f>IF(M167="", P167, IF(C168="", P167, P167+LOOKUP(2, 1/($N$2:$N167&lt;&gt;""),$N$2:$N167) +Q168))</f>
        <v>141.32499999999999</v>
      </c>
    </row>
    <row r="169" spans="1:16" x14ac:dyDescent="0.25">
      <c r="A169">
        <f t="shared" si="14"/>
        <v>163</v>
      </c>
      <c r="B169" s="4"/>
      <c r="I169" s="8"/>
      <c r="J169" s="5" t="str">
        <f t="shared" si="13"/>
        <v/>
      </c>
      <c r="K169" s="3"/>
      <c r="L169" s="3"/>
      <c r="N169" s="3" t="str">
        <f t="shared" si="12"/>
        <v/>
      </c>
      <c r="O169" s="6">
        <f t="shared" si="11"/>
        <v>0</v>
      </c>
      <c r="P169" s="7">
        <f>IF(M168="", P168, IF(C169="", P168, P168+LOOKUP(2, 1/($N$2:$N168&lt;&gt;""),$N$2:$N168) +Q169))</f>
        <v>141.32499999999999</v>
      </c>
    </row>
    <row r="170" spans="1:16" x14ac:dyDescent="0.25">
      <c r="A170">
        <f t="shared" si="14"/>
        <v>164</v>
      </c>
      <c r="B170" s="4"/>
      <c r="I170" s="8"/>
      <c r="J170" s="5" t="str">
        <f t="shared" si="13"/>
        <v/>
      </c>
      <c r="K170" s="3"/>
      <c r="L170" s="3"/>
      <c r="N170" s="3" t="str">
        <f t="shared" si="12"/>
        <v/>
      </c>
      <c r="O170" s="6">
        <f t="shared" si="11"/>
        <v>0</v>
      </c>
      <c r="P170" s="7">
        <f>IF(M169="", P169, IF(C170="", P169, P169+LOOKUP(2, 1/($N$2:$N169&lt;&gt;""),$N$2:$N169) +Q170))</f>
        <v>141.32499999999999</v>
      </c>
    </row>
    <row r="171" spans="1:16" x14ac:dyDescent="0.25">
      <c r="A171">
        <f t="shared" si="14"/>
        <v>165</v>
      </c>
      <c r="B171" s="4"/>
      <c r="I171" s="8"/>
      <c r="J171" s="5" t="str">
        <f t="shared" si="13"/>
        <v/>
      </c>
      <c r="K171" s="3"/>
      <c r="L171" s="3"/>
      <c r="N171" s="3" t="str">
        <f t="shared" si="12"/>
        <v/>
      </c>
      <c r="O171" s="6">
        <f t="shared" si="11"/>
        <v>0</v>
      </c>
      <c r="P171" s="7">
        <f>IF(M170="", P170, IF(C171="", P170, P170+LOOKUP(2, 1/($N$2:$N170&lt;&gt;""),$N$2:$N170) +Q171))</f>
        <v>141.32499999999999</v>
      </c>
    </row>
    <row r="172" spans="1:16" x14ac:dyDescent="0.25">
      <c r="A172">
        <f t="shared" si="14"/>
        <v>166</v>
      </c>
      <c r="B172" s="4"/>
      <c r="I172" s="8"/>
      <c r="J172" s="5" t="str">
        <f t="shared" si="13"/>
        <v/>
      </c>
      <c r="K172" s="3"/>
      <c r="L172" s="3"/>
      <c r="N172" s="3" t="str">
        <f t="shared" si="12"/>
        <v/>
      </c>
      <c r="O172" s="6">
        <f t="shared" si="11"/>
        <v>0</v>
      </c>
      <c r="P172" s="7">
        <f>IF(M171="", P171, IF(C172="", P171, P171+LOOKUP(2, 1/($N$2:$N171&lt;&gt;""),$N$2:$N171) +Q172))</f>
        <v>141.32499999999999</v>
      </c>
    </row>
    <row r="173" spans="1:16" x14ac:dyDescent="0.25">
      <c r="A173">
        <f t="shared" si="14"/>
        <v>167</v>
      </c>
      <c r="B173" s="4"/>
      <c r="I173" s="8"/>
      <c r="J173" s="5" t="str">
        <f t="shared" si="13"/>
        <v/>
      </c>
      <c r="K173" s="3"/>
      <c r="L173" s="3"/>
      <c r="N173" s="3" t="str">
        <f t="shared" si="12"/>
        <v/>
      </c>
      <c r="O173" s="6">
        <f t="shared" si="11"/>
        <v>0</v>
      </c>
      <c r="P173" s="7">
        <f>IF(M172="", P172, IF(C173="", P172, P172+LOOKUP(2, 1/($N$2:$N172&lt;&gt;""),$N$2:$N172) +Q173))</f>
        <v>141.32499999999999</v>
      </c>
    </row>
    <row r="174" spans="1:16" x14ac:dyDescent="0.25">
      <c r="A174">
        <f t="shared" si="14"/>
        <v>168</v>
      </c>
      <c r="B174" s="4"/>
      <c r="I174" s="8"/>
      <c r="J174" s="5" t="str">
        <f t="shared" si="13"/>
        <v/>
      </c>
      <c r="K174" s="3"/>
      <c r="L174" s="3"/>
      <c r="N174" s="3" t="str">
        <f t="shared" si="12"/>
        <v/>
      </c>
      <c r="O174" s="6">
        <f t="shared" si="11"/>
        <v>0</v>
      </c>
      <c r="P174" s="7">
        <f>IF(M173="", P173, IF(C174="", P173, P173+LOOKUP(2, 1/($N$2:$N173&lt;&gt;""),$N$2:$N173) +Q174))</f>
        <v>141.32499999999999</v>
      </c>
    </row>
    <row r="175" spans="1:16" x14ac:dyDescent="0.25">
      <c r="A175">
        <f t="shared" si="14"/>
        <v>169</v>
      </c>
      <c r="B175" s="4"/>
      <c r="I175" s="8"/>
      <c r="J175" s="5" t="str">
        <f t="shared" si="13"/>
        <v/>
      </c>
      <c r="K175" s="3"/>
      <c r="L175" s="3"/>
      <c r="N175" s="3" t="str">
        <f t="shared" si="12"/>
        <v/>
      </c>
      <c r="O175" s="6">
        <f t="shared" si="11"/>
        <v>0</v>
      </c>
      <c r="P175" s="7">
        <f>IF(M174="", P174, IF(C175="", P174, P174+LOOKUP(2, 1/($N$2:$N174&lt;&gt;""),$N$2:$N174) +Q175))</f>
        <v>141.32499999999999</v>
      </c>
    </row>
    <row r="176" spans="1:16" x14ac:dyDescent="0.25">
      <c r="A176">
        <f t="shared" si="14"/>
        <v>170</v>
      </c>
      <c r="B176" s="4"/>
      <c r="I176" s="8"/>
      <c r="J176" s="5" t="str">
        <f t="shared" si="13"/>
        <v/>
      </c>
      <c r="K176" s="3"/>
      <c r="L176" s="3"/>
      <c r="N176" s="3" t="str">
        <f t="shared" si="12"/>
        <v/>
      </c>
      <c r="O176" s="6">
        <f t="shared" si="11"/>
        <v>0</v>
      </c>
      <c r="P176" s="7">
        <f>IF(M175="", P175, IF(C176="", P175, P175+LOOKUP(2, 1/($N$2:$N175&lt;&gt;""),$N$2:$N175) +Q176))</f>
        <v>141.32499999999999</v>
      </c>
    </row>
    <row r="177" spans="1:16" x14ac:dyDescent="0.25">
      <c r="A177">
        <f t="shared" si="14"/>
        <v>171</v>
      </c>
      <c r="B177" s="4"/>
      <c r="I177" s="8"/>
      <c r="J177" s="5" t="str">
        <f t="shared" si="13"/>
        <v/>
      </c>
      <c r="K177" s="3"/>
      <c r="L177" s="3"/>
      <c r="N177" s="3" t="str">
        <f t="shared" si="12"/>
        <v/>
      </c>
      <c r="O177" s="6">
        <f t="shared" si="11"/>
        <v>0</v>
      </c>
      <c r="P177" s="7">
        <f>IF(M176="", P176, IF(C177="", P176, P176+LOOKUP(2, 1/($N$2:$N176&lt;&gt;""),$N$2:$N176) +Q177))</f>
        <v>141.32499999999999</v>
      </c>
    </row>
    <row r="178" spans="1:16" x14ac:dyDescent="0.25">
      <c r="A178">
        <f t="shared" si="14"/>
        <v>172</v>
      </c>
      <c r="B178" s="4"/>
      <c r="I178" s="8"/>
      <c r="J178" s="5" t="str">
        <f t="shared" si="13"/>
        <v/>
      </c>
      <c r="K178" s="3"/>
      <c r="L178" s="3"/>
      <c r="N178" s="3" t="str">
        <f t="shared" si="12"/>
        <v/>
      </c>
      <c r="O178" s="6">
        <f t="shared" si="11"/>
        <v>0</v>
      </c>
      <c r="P178" s="7">
        <f>IF(M177="", P177, IF(C178="", P177, P177+LOOKUP(2, 1/($N$2:$N177&lt;&gt;""),$N$2:$N177) +Q178))</f>
        <v>141.32499999999999</v>
      </c>
    </row>
    <row r="179" spans="1:16" x14ac:dyDescent="0.25">
      <c r="A179">
        <f t="shared" si="14"/>
        <v>173</v>
      </c>
      <c r="B179" s="4"/>
      <c r="I179" s="8"/>
      <c r="J179" s="5" t="str">
        <f t="shared" si="13"/>
        <v/>
      </c>
      <c r="K179" s="3"/>
      <c r="L179" s="3"/>
      <c r="N179" s="3" t="str">
        <f t="shared" si="12"/>
        <v/>
      </c>
      <c r="O179" s="6">
        <f t="shared" si="11"/>
        <v>0</v>
      </c>
      <c r="P179" s="7">
        <f>IF(M178="", P178, IF(C179="", P178, P178+LOOKUP(2, 1/($N$2:$N178&lt;&gt;""),$N$2:$N178) +Q179))</f>
        <v>141.32499999999999</v>
      </c>
    </row>
    <row r="180" spans="1:16" x14ac:dyDescent="0.25">
      <c r="A180">
        <f t="shared" si="14"/>
        <v>174</v>
      </c>
      <c r="B180" s="4"/>
      <c r="I180" s="8"/>
      <c r="J180" s="5" t="str">
        <f t="shared" si="13"/>
        <v/>
      </c>
      <c r="K180" s="3"/>
      <c r="L180" s="3"/>
      <c r="N180" s="3" t="str">
        <f t="shared" si="12"/>
        <v/>
      </c>
      <c r="O180" s="6">
        <f t="shared" si="11"/>
        <v>0</v>
      </c>
      <c r="P180" s="7">
        <f>IF(M179="", P179, IF(C180="", P179, P179+LOOKUP(2, 1/($N$2:$N179&lt;&gt;""),$N$2:$N179) +Q180))</f>
        <v>141.32499999999999</v>
      </c>
    </row>
    <row r="181" spans="1:16" x14ac:dyDescent="0.25">
      <c r="A181">
        <f t="shared" si="14"/>
        <v>175</v>
      </c>
      <c r="B181" s="4"/>
      <c r="I181" s="8"/>
      <c r="J181" s="5" t="str">
        <f t="shared" si="13"/>
        <v/>
      </c>
      <c r="K181" s="3"/>
      <c r="L181" s="3"/>
      <c r="N181" s="3" t="str">
        <f t="shared" si="12"/>
        <v/>
      </c>
      <c r="O181" s="6">
        <f t="shared" si="11"/>
        <v>0</v>
      </c>
      <c r="P181" s="7">
        <f>IF(M180="", P180, IF(C181="", P180, P180+LOOKUP(2, 1/($N$2:$N180&lt;&gt;""),$N$2:$N180) +Q181))</f>
        <v>141.32499999999999</v>
      </c>
    </row>
    <row r="182" spans="1:16" x14ac:dyDescent="0.25">
      <c r="A182">
        <f t="shared" si="14"/>
        <v>176</v>
      </c>
      <c r="B182" s="4"/>
      <c r="I182" s="8"/>
      <c r="J182" s="5" t="str">
        <f t="shared" si="13"/>
        <v/>
      </c>
      <c r="K182" s="3"/>
      <c r="L182" s="3"/>
      <c r="N182" s="3" t="str">
        <f t="shared" si="12"/>
        <v/>
      </c>
      <c r="O182" s="6">
        <f t="shared" si="11"/>
        <v>0</v>
      </c>
      <c r="P182" s="7">
        <f>IF(M181="", P181, IF(C182="", P181, P181+LOOKUP(2, 1/($N$2:$N181&lt;&gt;""),$N$2:$N181) +Q182))</f>
        <v>141.32499999999999</v>
      </c>
    </row>
    <row r="183" spans="1:16" x14ac:dyDescent="0.25">
      <c r="A183">
        <f t="shared" si="14"/>
        <v>177</v>
      </c>
      <c r="B183" s="4"/>
      <c r="I183" s="8"/>
      <c r="J183" s="5" t="str">
        <f t="shared" si="13"/>
        <v/>
      </c>
      <c r="K183" s="3"/>
      <c r="L183" s="3"/>
      <c r="N183" s="3" t="str">
        <f t="shared" si="12"/>
        <v/>
      </c>
      <c r="O183" s="6">
        <f t="shared" si="11"/>
        <v>0</v>
      </c>
      <c r="P183" s="7">
        <f>IF(M182="", P182, IF(C183="", P182, P182+LOOKUP(2, 1/($N$2:$N182&lt;&gt;""),$N$2:$N182) +Q183))</f>
        <v>141.32499999999999</v>
      </c>
    </row>
    <row r="184" spans="1:16" x14ac:dyDescent="0.25">
      <c r="A184">
        <f t="shared" si="14"/>
        <v>178</v>
      </c>
      <c r="B184" s="4"/>
      <c r="I184" s="8"/>
      <c r="J184" s="5" t="str">
        <f t="shared" si="13"/>
        <v/>
      </c>
      <c r="K184" s="3"/>
      <c r="L184" s="3"/>
      <c r="N184" s="3" t="str">
        <f t="shared" si="12"/>
        <v/>
      </c>
      <c r="O184" s="6">
        <f t="shared" si="11"/>
        <v>0</v>
      </c>
      <c r="P184" s="7">
        <f>IF(M183="", P183, IF(C184="", P183, P183+LOOKUP(2, 1/($N$2:$N183&lt;&gt;""),$N$2:$N183) +Q184))</f>
        <v>141.32499999999999</v>
      </c>
    </row>
    <row r="185" spans="1:16" x14ac:dyDescent="0.25">
      <c r="A185">
        <f t="shared" si="14"/>
        <v>179</v>
      </c>
      <c r="B185" s="4"/>
      <c r="I185" s="8"/>
      <c r="J185" s="5" t="str">
        <f t="shared" si="13"/>
        <v/>
      </c>
      <c r="K185" s="3"/>
      <c r="L185" s="3"/>
      <c r="N185" s="3" t="str">
        <f t="shared" si="12"/>
        <v/>
      </c>
      <c r="O185" s="6">
        <f t="shared" si="11"/>
        <v>0</v>
      </c>
      <c r="P185" s="7">
        <f>IF(M184="", P184, IF(C185="", P184, P184+LOOKUP(2, 1/($N$2:$N184&lt;&gt;""),$N$2:$N184) +Q185))</f>
        <v>141.32499999999999</v>
      </c>
    </row>
    <row r="186" spans="1:16" x14ac:dyDescent="0.25">
      <c r="A186">
        <f t="shared" si="14"/>
        <v>180</v>
      </c>
      <c r="B186" s="4"/>
      <c r="I186" s="8"/>
      <c r="J186" s="5" t="str">
        <f t="shared" si="13"/>
        <v/>
      </c>
      <c r="K186" s="3"/>
      <c r="L186" s="3"/>
      <c r="N186" s="3" t="str">
        <f t="shared" si="12"/>
        <v/>
      </c>
      <c r="O186" s="6">
        <f t="shared" si="11"/>
        <v>0</v>
      </c>
      <c r="P186" s="7">
        <f>IF(M185="", P185, IF(C186="", P185, P185+LOOKUP(2, 1/($N$2:$N185&lt;&gt;""),$N$2:$N185) +Q186))</f>
        <v>141.32499999999999</v>
      </c>
    </row>
    <row r="187" spans="1:16" x14ac:dyDescent="0.25">
      <c r="A187">
        <f t="shared" si="14"/>
        <v>181</v>
      </c>
      <c r="B187" s="4"/>
      <c r="I187" s="8"/>
      <c r="J187" s="5" t="str">
        <f t="shared" si="13"/>
        <v/>
      </c>
      <c r="K187" s="3"/>
      <c r="L187" s="3"/>
      <c r="N187" s="3" t="str">
        <f t="shared" si="12"/>
        <v/>
      </c>
      <c r="O187" s="6">
        <f t="shared" si="11"/>
        <v>0</v>
      </c>
      <c r="P187" s="7">
        <f>IF(M186="", P186, IF(C187="", P186, P186+LOOKUP(2, 1/($N$2:$N186&lt;&gt;""),$N$2:$N186) +Q187))</f>
        <v>141.32499999999999</v>
      </c>
    </row>
    <row r="188" spans="1:16" x14ac:dyDescent="0.25">
      <c r="A188">
        <f t="shared" si="14"/>
        <v>182</v>
      </c>
      <c r="B188" s="4"/>
      <c r="I188" s="8"/>
      <c r="J188" s="5" t="str">
        <f t="shared" si="13"/>
        <v/>
      </c>
      <c r="K188" s="3"/>
      <c r="L188" s="3"/>
      <c r="N188" s="3" t="str">
        <f t="shared" si="12"/>
        <v/>
      </c>
      <c r="O188" s="6">
        <f t="shared" si="11"/>
        <v>0</v>
      </c>
      <c r="P188" s="7">
        <f>IF(M187="", P187, IF(C188="", P187, P187+LOOKUP(2, 1/($N$2:$N187&lt;&gt;""),$N$2:$N187) +Q188))</f>
        <v>141.32499999999999</v>
      </c>
    </row>
    <row r="189" spans="1:16" x14ac:dyDescent="0.25">
      <c r="A189">
        <f t="shared" si="14"/>
        <v>183</v>
      </c>
      <c r="B189" s="4"/>
      <c r="I189" s="8"/>
      <c r="J189" s="5" t="str">
        <f t="shared" si="13"/>
        <v/>
      </c>
      <c r="K189" s="3"/>
      <c r="L189" s="3"/>
      <c r="N189" s="3" t="str">
        <f t="shared" si="12"/>
        <v/>
      </c>
      <c r="O189" s="6">
        <f t="shared" si="11"/>
        <v>0</v>
      </c>
      <c r="P189" s="7">
        <f>IF(M188="", P188, IF(C189="", P188, P188+LOOKUP(2, 1/($N$2:$N188&lt;&gt;""),$N$2:$N188) +Q189))</f>
        <v>141.32499999999999</v>
      </c>
    </row>
    <row r="190" spans="1:16" x14ac:dyDescent="0.25">
      <c r="A190">
        <f t="shared" si="14"/>
        <v>184</v>
      </c>
      <c r="B190" s="4"/>
      <c r="I190" s="8"/>
      <c r="J190" s="5" t="str">
        <f t="shared" si="13"/>
        <v/>
      </c>
      <c r="K190" s="3"/>
      <c r="L190" s="3"/>
      <c r="N190" s="3" t="str">
        <f t="shared" si="12"/>
        <v/>
      </c>
      <c r="O190" s="6">
        <f t="shared" si="11"/>
        <v>0</v>
      </c>
      <c r="P190" s="7">
        <f>IF(M189="", P189, IF(C190="", P189, P189+LOOKUP(2, 1/($N$2:$N189&lt;&gt;""),$N$2:$N189) +Q190))</f>
        <v>141.32499999999999</v>
      </c>
    </row>
    <row r="191" spans="1:16" x14ac:dyDescent="0.25">
      <c r="A191">
        <f t="shared" si="14"/>
        <v>185</v>
      </c>
      <c r="B191" s="4"/>
      <c r="I191" s="8"/>
      <c r="J191" s="5" t="str">
        <f t="shared" si="13"/>
        <v/>
      </c>
      <c r="K191" s="3"/>
      <c r="L191" s="3"/>
      <c r="N191" s="3" t="str">
        <f t="shared" si="12"/>
        <v/>
      </c>
      <c r="O191" s="6">
        <f t="shared" si="11"/>
        <v>0</v>
      </c>
      <c r="P191" s="7">
        <f>IF(M190="", P190, IF(C191="", P190, P190+LOOKUP(2, 1/($N$2:$N190&lt;&gt;""),$N$2:$N190) +Q191))</f>
        <v>141.32499999999999</v>
      </c>
    </row>
    <row r="192" spans="1:16" x14ac:dyDescent="0.25">
      <c r="A192">
        <f t="shared" si="14"/>
        <v>186</v>
      </c>
      <c r="B192" s="4"/>
      <c r="I192" s="8"/>
      <c r="J192" s="5" t="str">
        <f t="shared" si="13"/>
        <v/>
      </c>
      <c r="K192" s="3"/>
      <c r="L192" s="3"/>
      <c r="N192" s="3" t="str">
        <f t="shared" si="12"/>
        <v/>
      </c>
      <c r="O192" s="6">
        <f t="shared" si="11"/>
        <v>0</v>
      </c>
      <c r="P192" s="7">
        <f>IF(M191="", P191, IF(C192="", P191, P191+LOOKUP(2, 1/($N$2:$N191&lt;&gt;""),$N$2:$N191) +Q192))</f>
        <v>141.32499999999999</v>
      </c>
    </row>
    <row r="193" spans="1:16" x14ac:dyDescent="0.25">
      <c r="A193">
        <f t="shared" si="14"/>
        <v>187</v>
      </c>
      <c r="B193" s="4"/>
      <c r="I193" s="8"/>
      <c r="J193" s="5" t="str">
        <f t="shared" si="13"/>
        <v/>
      </c>
      <c r="K193" s="3"/>
      <c r="L193" s="3"/>
      <c r="N193" s="3" t="str">
        <f t="shared" si="12"/>
        <v/>
      </c>
      <c r="O193" s="6">
        <f t="shared" si="11"/>
        <v>0</v>
      </c>
      <c r="P193" s="7">
        <f>IF(M192="", P192, IF(C193="", P192, P192+LOOKUP(2, 1/($N$2:$N192&lt;&gt;""),$N$2:$N192) +Q193))</f>
        <v>141.32499999999999</v>
      </c>
    </row>
    <row r="194" spans="1:16" x14ac:dyDescent="0.25">
      <c r="A194">
        <f t="shared" si="14"/>
        <v>188</v>
      </c>
      <c r="B194" s="4"/>
      <c r="I194" s="8"/>
      <c r="J194" s="5" t="str">
        <f t="shared" si="13"/>
        <v/>
      </c>
      <c r="K194" s="3"/>
      <c r="L194" s="3"/>
      <c r="N194" s="3" t="str">
        <f t="shared" si="12"/>
        <v/>
      </c>
      <c r="O194" s="6">
        <f t="shared" si="11"/>
        <v>0</v>
      </c>
      <c r="P194" s="7">
        <f>IF(M193="", P193, IF(C194="", P193, P193+LOOKUP(2, 1/($N$2:$N193&lt;&gt;""),$N$2:$N193) +Q194))</f>
        <v>141.32499999999999</v>
      </c>
    </row>
    <row r="195" spans="1:16" x14ac:dyDescent="0.25">
      <c r="A195">
        <f t="shared" si="14"/>
        <v>189</v>
      </c>
      <c r="B195" s="4"/>
      <c r="I195" s="8"/>
      <c r="J195" s="5" t="str">
        <f t="shared" si="13"/>
        <v/>
      </c>
      <c r="K195" s="3"/>
      <c r="L195" s="3"/>
      <c r="N195" s="3" t="str">
        <f t="shared" si="12"/>
        <v/>
      </c>
      <c r="O195" s="6">
        <f t="shared" ref="O195:O258" si="15">IFERROR(K195/INDEX($P$2:$P$30000,_xlfn.MINIFS(A:A,B:B,B195,C:C,C195)),"")</f>
        <v>0</v>
      </c>
      <c r="P195" s="7">
        <f>IF(M194="", P194, IF(C195="", P194, P194+LOOKUP(2, 1/($N$2:$N194&lt;&gt;""),$N$2:$N194) +Q195))</f>
        <v>141.32499999999999</v>
      </c>
    </row>
    <row r="196" spans="1:16" x14ac:dyDescent="0.25">
      <c r="A196">
        <f t="shared" si="14"/>
        <v>190</v>
      </c>
      <c r="B196" s="4"/>
      <c r="I196" s="8"/>
      <c r="J196" s="5" t="str">
        <f t="shared" si="13"/>
        <v/>
      </c>
      <c r="K196" s="3"/>
      <c r="L196" s="3"/>
      <c r="N196" s="3" t="str">
        <f t="shared" si="12"/>
        <v/>
      </c>
      <c r="O196" s="6">
        <f t="shared" si="15"/>
        <v>0</v>
      </c>
      <c r="P196" s="7">
        <f>IF(M195="", P195, IF(C196="", P195, P195+LOOKUP(2, 1/($N$2:$N195&lt;&gt;""),$N$2:$N195) +Q196))</f>
        <v>141.32499999999999</v>
      </c>
    </row>
    <row r="197" spans="1:16" x14ac:dyDescent="0.25">
      <c r="A197">
        <f t="shared" si="14"/>
        <v>191</v>
      </c>
      <c r="B197" s="4"/>
      <c r="I197" s="8"/>
      <c r="J197" s="5" t="str">
        <f t="shared" si="13"/>
        <v/>
      </c>
      <c r="K197" s="3"/>
      <c r="L197" s="3"/>
      <c r="N197" s="3" t="str">
        <f t="shared" ref="N197:N260" si="16">IF(M197="", "", IF(M197="Draw", 0, IF(M197="win", L197, -1*K197)))</f>
        <v/>
      </c>
      <c r="O197" s="6">
        <f t="shared" si="15"/>
        <v>0</v>
      </c>
      <c r="P197" s="7">
        <f>IF(M196="", P196, IF(C197="", P196, P196+LOOKUP(2, 1/($N$2:$N196&lt;&gt;""),$N$2:$N196) +Q197))</f>
        <v>141.32499999999999</v>
      </c>
    </row>
    <row r="198" spans="1:16" x14ac:dyDescent="0.25">
      <c r="A198">
        <f t="shared" si="14"/>
        <v>192</v>
      </c>
      <c r="B198" s="4"/>
      <c r="I198" s="8"/>
      <c r="J198" s="5" t="str">
        <f t="shared" ref="J198:J261" si="17">IF(I198="", "", IF(I198&gt;0, I198/100 +1, -100/I198 +1))</f>
        <v/>
      </c>
      <c r="K198" s="3"/>
      <c r="L198" s="3"/>
      <c r="N198" s="3" t="str">
        <f t="shared" si="16"/>
        <v/>
      </c>
      <c r="O198" s="6">
        <f t="shared" si="15"/>
        <v>0</v>
      </c>
      <c r="P198" s="7">
        <f>IF(M197="", P197, IF(C198="", P197, P197+LOOKUP(2, 1/($N$2:$N197&lt;&gt;""),$N$2:$N197) +Q198))</f>
        <v>141.32499999999999</v>
      </c>
    </row>
    <row r="199" spans="1:16" x14ac:dyDescent="0.25">
      <c r="A199">
        <f t="shared" si="14"/>
        <v>193</v>
      </c>
      <c r="B199" s="4"/>
      <c r="I199" s="8"/>
      <c r="J199" s="5" t="str">
        <f t="shared" si="17"/>
        <v/>
      </c>
      <c r="K199" s="3"/>
      <c r="L199" s="3"/>
      <c r="N199" s="3" t="str">
        <f t="shared" si="16"/>
        <v/>
      </c>
      <c r="O199" s="6">
        <f t="shared" si="15"/>
        <v>0</v>
      </c>
      <c r="P199" s="7">
        <f>IF(M198="", P198, IF(C199="", P198, P198+LOOKUP(2, 1/($N$2:$N198&lt;&gt;""),$N$2:$N198) +Q199))</f>
        <v>141.32499999999999</v>
      </c>
    </row>
    <row r="200" spans="1:16" x14ac:dyDescent="0.25">
      <c r="A200">
        <f t="shared" si="14"/>
        <v>194</v>
      </c>
      <c r="B200" s="4"/>
      <c r="I200" s="8"/>
      <c r="J200" s="5" t="str">
        <f t="shared" si="17"/>
        <v/>
      </c>
      <c r="K200" s="3"/>
      <c r="L200" s="3"/>
      <c r="N200" s="3" t="str">
        <f t="shared" si="16"/>
        <v/>
      </c>
      <c r="O200" s="6">
        <f t="shared" si="15"/>
        <v>0</v>
      </c>
      <c r="P200" s="7">
        <f>IF(M199="", P199, IF(C200="", P199, P199+LOOKUP(2, 1/($N$2:$N199&lt;&gt;""),$N$2:$N199) +Q200))</f>
        <v>141.32499999999999</v>
      </c>
    </row>
    <row r="201" spans="1:16" x14ac:dyDescent="0.25">
      <c r="A201">
        <f t="shared" si="14"/>
        <v>195</v>
      </c>
      <c r="B201" s="4"/>
      <c r="I201" s="8"/>
      <c r="J201" s="5" t="str">
        <f t="shared" si="17"/>
        <v/>
      </c>
      <c r="K201" s="3"/>
      <c r="L201" s="3"/>
      <c r="N201" s="3" t="str">
        <f t="shared" si="16"/>
        <v/>
      </c>
      <c r="O201" s="6">
        <f t="shared" si="15"/>
        <v>0</v>
      </c>
      <c r="P201" s="7">
        <f>IF(M200="", P200, IF(C201="", P200, P200+LOOKUP(2, 1/($N$2:$N200&lt;&gt;""),$N$2:$N200) +Q201))</f>
        <v>141.32499999999999</v>
      </c>
    </row>
    <row r="202" spans="1:16" x14ac:dyDescent="0.25">
      <c r="A202">
        <f t="shared" si="14"/>
        <v>196</v>
      </c>
      <c r="B202" s="4"/>
      <c r="I202" s="8"/>
      <c r="J202" s="5" t="str">
        <f t="shared" si="17"/>
        <v/>
      </c>
      <c r="K202" s="3"/>
      <c r="L202" s="3"/>
      <c r="N202" s="3" t="str">
        <f t="shared" si="16"/>
        <v/>
      </c>
      <c r="O202" s="6">
        <f t="shared" si="15"/>
        <v>0</v>
      </c>
      <c r="P202" s="7">
        <f>IF(M201="", P201, IF(C202="", P201, P201+LOOKUP(2, 1/($N$2:$N201&lt;&gt;""),$N$2:$N201) +Q202))</f>
        <v>141.32499999999999</v>
      </c>
    </row>
    <row r="203" spans="1:16" x14ac:dyDescent="0.25">
      <c r="A203">
        <f t="shared" si="14"/>
        <v>197</v>
      </c>
      <c r="B203" s="4"/>
      <c r="I203" s="8"/>
      <c r="J203" s="5" t="str">
        <f t="shared" si="17"/>
        <v/>
      </c>
      <c r="K203" s="3"/>
      <c r="L203" s="3"/>
      <c r="N203" s="3" t="str">
        <f t="shared" si="16"/>
        <v/>
      </c>
      <c r="O203" s="6">
        <f t="shared" si="15"/>
        <v>0</v>
      </c>
      <c r="P203" s="7">
        <f>IF(M202="", P202, IF(C203="", P202, P202+LOOKUP(2, 1/($N$2:$N202&lt;&gt;""),$N$2:$N202) +Q203))</f>
        <v>141.32499999999999</v>
      </c>
    </row>
    <row r="204" spans="1:16" x14ac:dyDescent="0.25">
      <c r="A204">
        <f t="shared" si="14"/>
        <v>198</v>
      </c>
      <c r="B204" s="4"/>
      <c r="I204" s="8"/>
      <c r="J204" s="5" t="str">
        <f t="shared" si="17"/>
        <v/>
      </c>
      <c r="K204" s="3"/>
      <c r="L204" s="3"/>
      <c r="N204" s="3" t="str">
        <f t="shared" si="16"/>
        <v/>
      </c>
      <c r="O204" s="6">
        <f t="shared" si="15"/>
        <v>0</v>
      </c>
      <c r="P204" s="7">
        <f>IF(M203="", P203, IF(C204="", P203, P203+LOOKUP(2, 1/($N$2:$N203&lt;&gt;""),$N$2:$N203) +Q204))</f>
        <v>141.32499999999999</v>
      </c>
    </row>
    <row r="205" spans="1:16" x14ac:dyDescent="0.25">
      <c r="A205">
        <f t="shared" si="14"/>
        <v>199</v>
      </c>
      <c r="B205" s="4"/>
      <c r="I205" s="8"/>
      <c r="J205" s="5" t="str">
        <f t="shared" si="17"/>
        <v/>
      </c>
      <c r="K205" s="3"/>
      <c r="L205" s="3"/>
      <c r="N205" s="3" t="str">
        <f t="shared" si="16"/>
        <v/>
      </c>
      <c r="O205" s="6">
        <f t="shared" si="15"/>
        <v>0</v>
      </c>
      <c r="P205" s="7">
        <f>IF(M204="", P204, IF(C205="", P204, P204+LOOKUP(2, 1/($N$2:$N204&lt;&gt;""),$N$2:$N204) +Q205))</f>
        <v>141.32499999999999</v>
      </c>
    </row>
    <row r="206" spans="1:16" x14ac:dyDescent="0.25">
      <c r="A206">
        <f t="shared" si="14"/>
        <v>200</v>
      </c>
      <c r="B206" s="4"/>
      <c r="I206" s="8"/>
      <c r="J206" s="5" t="str">
        <f t="shared" si="17"/>
        <v/>
      </c>
      <c r="K206" s="3"/>
      <c r="L206" s="3"/>
      <c r="N206" s="3" t="str">
        <f t="shared" si="16"/>
        <v/>
      </c>
      <c r="O206" s="6">
        <f t="shared" si="15"/>
        <v>0</v>
      </c>
      <c r="P206" s="7">
        <f>IF(M205="", P205, IF(C206="", P205, P205+LOOKUP(2, 1/($N$2:$N205&lt;&gt;""),$N$2:$N205) +Q206))</f>
        <v>141.32499999999999</v>
      </c>
    </row>
    <row r="207" spans="1:16" x14ac:dyDescent="0.25">
      <c r="A207">
        <f t="shared" si="14"/>
        <v>201</v>
      </c>
      <c r="B207" s="4"/>
      <c r="I207" s="8"/>
      <c r="J207" s="5" t="str">
        <f t="shared" si="17"/>
        <v/>
      </c>
      <c r="K207" s="3"/>
      <c r="L207" s="3"/>
      <c r="N207" s="3" t="str">
        <f t="shared" si="16"/>
        <v/>
      </c>
      <c r="O207" s="6">
        <f t="shared" si="15"/>
        <v>0</v>
      </c>
      <c r="P207" s="7">
        <f>IF(M206="", P206, IF(C207="", P206, P206+LOOKUP(2, 1/($N$2:$N206&lt;&gt;""),$N$2:$N206) +Q207))</f>
        <v>141.32499999999999</v>
      </c>
    </row>
    <row r="208" spans="1:16" x14ac:dyDescent="0.25">
      <c r="A208">
        <f t="shared" si="14"/>
        <v>202</v>
      </c>
      <c r="B208" s="4"/>
      <c r="I208" s="8"/>
      <c r="J208" s="5" t="str">
        <f t="shared" si="17"/>
        <v/>
      </c>
      <c r="K208" s="3"/>
      <c r="L208" s="3"/>
      <c r="N208" s="3" t="str">
        <f t="shared" si="16"/>
        <v/>
      </c>
      <c r="O208" s="6">
        <f t="shared" si="15"/>
        <v>0</v>
      </c>
      <c r="P208" s="7">
        <f>IF(M207="", P207, IF(C208="", P207, P207+LOOKUP(2, 1/($N$2:$N207&lt;&gt;""),$N$2:$N207) +Q208))</f>
        <v>141.32499999999999</v>
      </c>
    </row>
    <row r="209" spans="1:16" x14ac:dyDescent="0.25">
      <c r="A209">
        <f t="shared" si="14"/>
        <v>203</v>
      </c>
      <c r="B209" s="4"/>
      <c r="I209" s="8"/>
      <c r="J209" s="5" t="str">
        <f t="shared" si="17"/>
        <v/>
      </c>
      <c r="K209" s="3"/>
      <c r="L209" s="3"/>
      <c r="N209" s="3" t="str">
        <f t="shared" si="16"/>
        <v/>
      </c>
      <c r="O209" s="6">
        <f t="shared" si="15"/>
        <v>0</v>
      </c>
      <c r="P209" s="7">
        <f>IF(M208="", P208, IF(C209="", P208, P208+LOOKUP(2, 1/($N$2:$N208&lt;&gt;""),$N$2:$N208) +Q209))</f>
        <v>141.32499999999999</v>
      </c>
    </row>
    <row r="210" spans="1:16" x14ac:dyDescent="0.25">
      <c r="A210">
        <f t="shared" si="14"/>
        <v>204</v>
      </c>
      <c r="B210" s="4"/>
      <c r="I210" s="8"/>
      <c r="J210" s="5" t="str">
        <f t="shared" si="17"/>
        <v/>
      </c>
      <c r="K210" s="3"/>
      <c r="L210" s="3"/>
      <c r="N210" s="3" t="str">
        <f t="shared" si="16"/>
        <v/>
      </c>
      <c r="O210" s="6">
        <f t="shared" si="15"/>
        <v>0</v>
      </c>
      <c r="P210" s="7">
        <f>IF(M209="", P209, IF(C210="", P209, P209+LOOKUP(2, 1/($N$2:$N209&lt;&gt;""),$N$2:$N209) +Q210))</f>
        <v>141.32499999999999</v>
      </c>
    </row>
    <row r="211" spans="1:16" x14ac:dyDescent="0.25">
      <c r="A211">
        <f t="shared" si="14"/>
        <v>205</v>
      </c>
      <c r="B211" s="4"/>
      <c r="I211" s="8"/>
      <c r="J211" s="5" t="str">
        <f t="shared" si="17"/>
        <v/>
      </c>
      <c r="K211" s="3"/>
      <c r="L211" s="3"/>
      <c r="N211" s="3" t="str">
        <f t="shared" si="16"/>
        <v/>
      </c>
      <c r="O211" s="6">
        <f t="shared" si="15"/>
        <v>0</v>
      </c>
      <c r="P211" s="7">
        <f>IF(M210="", P210, IF(C211="", P210, P210+LOOKUP(2, 1/($N$2:$N210&lt;&gt;""),$N$2:$N210) +Q211))</f>
        <v>141.32499999999999</v>
      </c>
    </row>
    <row r="212" spans="1:16" x14ac:dyDescent="0.25">
      <c r="A212">
        <f t="shared" si="14"/>
        <v>206</v>
      </c>
      <c r="B212" s="4"/>
      <c r="I212" s="8"/>
      <c r="J212" s="5" t="str">
        <f t="shared" si="17"/>
        <v/>
      </c>
      <c r="K212" s="3"/>
      <c r="L212" s="3"/>
      <c r="N212" s="3" t="str">
        <f t="shared" si="16"/>
        <v/>
      </c>
      <c r="O212" s="6">
        <f t="shared" si="15"/>
        <v>0</v>
      </c>
      <c r="P212" s="7">
        <f>IF(M211="", P211, IF(C212="", P211, P211+LOOKUP(2, 1/($N$2:$N211&lt;&gt;""),$N$2:$N211) +Q212))</f>
        <v>141.32499999999999</v>
      </c>
    </row>
    <row r="213" spans="1:16" x14ac:dyDescent="0.25">
      <c r="A213">
        <f t="shared" si="14"/>
        <v>207</v>
      </c>
      <c r="B213" s="4"/>
      <c r="I213" s="8"/>
      <c r="J213" s="5" t="str">
        <f t="shared" si="17"/>
        <v/>
      </c>
      <c r="K213" s="3"/>
      <c r="L213" s="3"/>
      <c r="N213" s="3" t="str">
        <f t="shared" si="16"/>
        <v/>
      </c>
      <c r="O213" s="6">
        <f t="shared" si="15"/>
        <v>0</v>
      </c>
      <c r="P213" s="7">
        <f>IF(M212="", P212, IF(C213="", P212, P212+LOOKUP(2, 1/($N$2:$N212&lt;&gt;""),$N$2:$N212) +Q213))</f>
        <v>141.32499999999999</v>
      </c>
    </row>
    <row r="214" spans="1:16" x14ac:dyDescent="0.25">
      <c r="A214">
        <f t="shared" si="14"/>
        <v>208</v>
      </c>
      <c r="B214" s="4"/>
      <c r="I214" s="8"/>
      <c r="J214" s="5" t="str">
        <f t="shared" si="17"/>
        <v/>
      </c>
      <c r="K214" s="3"/>
      <c r="L214" s="3"/>
      <c r="N214" s="3" t="str">
        <f t="shared" si="16"/>
        <v/>
      </c>
      <c r="O214" s="6">
        <f t="shared" si="15"/>
        <v>0</v>
      </c>
      <c r="P214" s="7">
        <f>IF(M213="", P213, IF(C214="", P213, P213+LOOKUP(2, 1/($N$2:$N213&lt;&gt;""),$N$2:$N213) +Q214))</f>
        <v>141.32499999999999</v>
      </c>
    </row>
    <row r="215" spans="1:16" x14ac:dyDescent="0.25">
      <c r="A215">
        <f t="shared" si="14"/>
        <v>209</v>
      </c>
      <c r="B215" s="4"/>
      <c r="I215" s="8"/>
      <c r="J215" s="5" t="str">
        <f t="shared" si="17"/>
        <v/>
      </c>
      <c r="K215" s="3"/>
      <c r="L215" s="3"/>
      <c r="N215" s="3" t="str">
        <f t="shared" si="16"/>
        <v/>
      </c>
      <c r="O215" s="6">
        <f t="shared" si="15"/>
        <v>0</v>
      </c>
      <c r="P215" s="7">
        <f>IF(M214="", P214, IF(C215="", P214, P214+LOOKUP(2, 1/($N$2:$N214&lt;&gt;""),$N$2:$N214) +Q215))</f>
        <v>141.32499999999999</v>
      </c>
    </row>
    <row r="216" spans="1:16" x14ac:dyDescent="0.25">
      <c r="A216">
        <f t="shared" si="14"/>
        <v>210</v>
      </c>
      <c r="B216" s="4"/>
      <c r="I216" s="8"/>
      <c r="J216" s="5" t="str">
        <f t="shared" si="17"/>
        <v/>
      </c>
      <c r="K216" s="3"/>
      <c r="L216" s="3"/>
      <c r="N216" s="3" t="str">
        <f t="shared" si="16"/>
        <v/>
      </c>
      <c r="O216" s="6">
        <f t="shared" si="15"/>
        <v>0</v>
      </c>
      <c r="P216" s="7">
        <f>IF(M215="", P215, IF(C216="", P215, P215+LOOKUP(2, 1/($N$2:$N215&lt;&gt;""),$N$2:$N215) +Q216))</f>
        <v>141.32499999999999</v>
      </c>
    </row>
    <row r="217" spans="1:16" x14ac:dyDescent="0.25">
      <c r="A217">
        <f t="shared" si="14"/>
        <v>211</v>
      </c>
      <c r="B217" s="4"/>
      <c r="I217" s="8"/>
      <c r="J217" s="5" t="str">
        <f t="shared" si="17"/>
        <v/>
      </c>
      <c r="K217" s="3"/>
      <c r="L217" s="3"/>
      <c r="N217" s="3" t="str">
        <f t="shared" si="16"/>
        <v/>
      </c>
      <c r="O217" s="6">
        <f t="shared" si="15"/>
        <v>0</v>
      </c>
      <c r="P217" s="7">
        <f>IF(M216="", P216, IF(C217="", P216, P216+LOOKUP(2, 1/($N$2:$N216&lt;&gt;""),$N$2:$N216) +Q217))</f>
        <v>141.32499999999999</v>
      </c>
    </row>
    <row r="218" spans="1:16" x14ac:dyDescent="0.25">
      <c r="A218">
        <f t="shared" si="14"/>
        <v>212</v>
      </c>
      <c r="B218" s="4"/>
      <c r="I218" s="8"/>
      <c r="J218" s="5" t="str">
        <f t="shared" si="17"/>
        <v/>
      </c>
      <c r="K218" s="3"/>
      <c r="L218" s="3"/>
      <c r="N218" s="3" t="str">
        <f t="shared" si="16"/>
        <v/>
      </c>
      <c r="O218" s="6">
        <f t="shared" si="15"/>
        <v>0</v>
      </c>
      <c r="P218" s="7">
        <f>IF(M217="", P217, IF(C218="", P217, P217+LOOKUP(2, 1/($N$2:$N217&lt;&gt;""),$N$2:$N217) +Q218))</f>
        <v>141.32499999999999</v>
      </c>
    </row>
    <row r="219" spans="1:16" x14ac:dyDescent="0.25">
      <c r="A219">
        <f t="shared" si="14"/>
        <v>213</v>
      </c>
      <c r="B219" s="4"/>
      <c r="I219" s="8"/>
      <c r="J219" s="5" t="str">
        <f t="shared" si="17"/>
        <v/>
      </c>
      <c r="K219" s="3"/>
      <c r="L219" s="3"/>
      <c r="N219" s="3" t="str">
        <f t="shared" si="16"/>
        <v/>
      </c>
      <c r="O219" s="6">
        <f t="shared" si="15"/>
        <v>0</v>
      </c>
      <c r="P219" s="7">
        <f>IF(M218="", P218, IF(C219="", P218, P218+LOOKUP(2, 1/($N$2:$N218&lt;&gt;""),$N$2:$N218) +Q219))</f>
        <v>141.32499999999999</v>
      </c>
    </row>
    <row r="220" spans="1:16" x14ac:dyDescent="0.25">
      <c r="A220">
        <f t="shared" si="14"/>
        <v>214</v>
      </c>
      <c r="B220" s="4"/>
      <c r="I220" s="8"/>
      <c r="J220" s="5" t="str">
        <f t="shared" si="17"/>
        <v/>
      </c>
      <c r="K220" s="3"/>
      <c r="L220" s="3"/>
      <c r="N220" s="3" t="str">
        <f t="shared" si="16"/>
        <v/>
      </c>
      <c r="O220" s="6">
        <f t="shared" si="15"/>
        <v>0</v>
      </c>
      <c r="P220" s="7">
        <f>IF(M219="", P219, IF(C220="", P219, P219+LOOKUP(2, 1/($N$2:$N219&lt;&gt;""),$N$2:$N219) +Q220))</f>
        <v>141.32499999999999</v>
      </c>
    </row>
    <row r="221" spans="1:16" x14ac:dyDescent="0.25">
      <c r="A221">
        <f t="shared" si="14"/>
        <v>215</v>
      </c>
      <c r="B221" s="4"/>
      <c r="I221" s="8"/>
      <c r="J221" s="5" t="str">
        <f t="shared" si="17"/>
        <v/>
      </c>
      <c r="K221" s="3"/>
      <c r="L221" s="3"/>
      <c r="N221" s="3" t="str">
        <f t="shared" si="16"/>
        <v/>
      </c>
      <c r="O221" s="6">
        <f t="shared" si="15"/>
        <v>0</v>
      </c>
      <c r="P221" s="7">
        <f>IF(M220="", P220, IF(C221="", P220, P220+LOOKUP(2, 1/($N$2:$N220&lt;&gt;""),$N$2:$N220) +Q221))</f>
        <v>141.32499999999999</v>
      </c>
    </row>
    <row r="222" spans="1:16" x14ac:dyDescent="0.25">
      <c r="A222">
        <f t="shared" si="14"/>
        <v>216</v>
      </c>
      <c r="B222" s="4"/>
      <c r="I222" s="8"/>
      <c r="J222" s="5" t="str">
        <f t="shared" si="17"/>
        <v/>
      </c>
      <c r="K222" s="3"/>
      <c r="L222" s="3"/>
      <c r="N222" s="3" t="str">
        <f t="shared" si="16"/>
        <v/>
      </c>
      <c r="O222" s="6">
        <f t="shared" si="15"/>
        <v>0</v>
      </c>
      <c r="P222" s="7">
        <f>IF(M221="", P221, IF(C222="", P221, P221+LOOKUP(2, 1/($N$2:$N221&lt;&gt;""),$N$2:$N221) +Q222))</f>
        <v>141.32499999999999</v>
      </c>
    </row>
    <row r="223" spans="1:16" x14ac:dyDescent="0.25">
      <c r="A223">
        <f t="shared" ref="A223:A286" si="18">IF(AND(B223="", D223&lt;&gt;""), A222, A222+1)</f>
        <v>217</v>
      </c>
      <c r="B223" s="4"/>
      <c r="I223" s="8"/>
      <c r="J223" s="5" t="str">
        <f t="shared" si="17"/>
        <v/>
      </c>
      <c r="K223" s="3"/>
      <c r="L223" s="3"/>
      <c r="N223" s="3" t="str">
        <f t="shared" si="16"/>
        <v/>
      </c>
      <c r="O223" s="6">
        <f t="shared" si="15"/>
        <v>0</v>
      </c>
      <c r="P223" s="7">
        <f>IF(M222="", P222, IF(C223="", P222, P222+LOOKUP(2, 1/($N$2:$N222&lt;&gt;""),$N$2:$N222) +Q223))</f>
        <v>141.32499999999999</v>
      </c>
    </row>
    <row r="224" spans="1:16" x14ac:dyDescent="0.25">
      <c r="A224">
        <f t="shared" si="18"/>
        <v>218</v>
      </c>
      <c r="B224" s="4"/>
      <c r="I224" s="8"/>
      <c r="J224" s="5" t="str">
        <f t="shared" si="17"/>
        <v/>
      </c>
      <c r="K224" s="3"/>
      <c r="L224" s="3"/>
      <c r="N224" s="3" t="str">
        <f t="shared" si="16"/>
        <v/>
      </c>
      <c r="O224" s="6">
        <f t="shared" si="15"/>
        <v>0</v>
      </c>
      <c r="P224" s="7">
        <f>IF(M223="", P223, IF(C224="", P223, P223+LOOKUP(2, 1/($N$2:$N223&lt;&gt;""),$N$2:$N223) +Q224))</f>
        <v>141.32499999999999</v>
      </c>
    </row>
    <row r="225" spans="1:16" x14ac:dyDescent="0.25">
      <c r="A225">
        <f t="shared" si="18"/>
        <v>219</v>
      </c>
      <c r="B225" s="4"/>
      <c r="I225" s="8"/>
      <c r="J225" s="5" t="str">
        <f t="shared" si="17"/>
        <v/>
      </c>
      <c r="K225" s="3"/>
      <c r="L225" s="3"/>
      <c r="N225" s="3" t="str">
        <f t="shared" si="16"/>
        <v/>
      </c>
      <c r="O225" s="6">
        <f t="shared" si="15"/>
        <v>0</v>
      </c>
      <c r="P225" s="7">
        <f>IF(M224="", P224, IF(C225="", P224, P224+LOOKUP(2, 1/($N$2:$N224&lt;&gt;""),$N$2:$N224) +Q225))</f>
        <v>141.32499999999999</v>
      </c>
    </row>
    <row r="226" spans="1:16" x14ac:dyDescent="0.25">
      <c r="A226">
        <f t="shared" si="18"/>
        <v>220</v>
      </c>
      <c r="B226" s="4"/>
      <c r="I226" s="8"/>
      <c r="J226" s="5" t="str">
        <f t="shared" si="17"/>
        <v/>
      </c>
      <c r="K226" s="3"/>
      <c r="L226" s="3"/>
      <c r="N226" s="3" t="str">
        <f t="shared" si="16"/>
        <v/>
      </c>
      <c r="O226" s="6">
        <f t="shared" si="15"/>
        <v>0</v>
      </c>
      <c r="P226" s="7">
        <f>IF(M225="", P225, IF(C226="", P225, P225+LOOKUP(2, 1/($N$2:$N225&lt;&gt;""),$N$2:$N225) +Q226))</f>
        <v>141.32499999999999</v>
      </c>
    </row>
    <row r="227" spans="1:16" x14ac:dyDescent="0.25">
      <c r="A227">
        <f t="shared" si="18"/>
        <v>221</v>
      </c>
      <c r="B227" s="4"/>
      <c r="I227" s="8"/>
      <c r="J227" s="5" t="str">
        <f t="shared" si="17"/>
        <v/>
      </c>
      <c r="K227" s="3"/>
      <c r="L227" s="3"/>
      <c r="N227" s="3" t="str">
        <f t="shared" si="16"/>
        <v/>
      </c>
      <c r="O227" s="6">
        <f t="shared" si="15"/>
        <v>0</v>
      </c>
      <c r="P227" s="7">
        <f>IF(M226="", P226, IF(C227="", P226, P226+LOOKUP(2, 1/($N$2:$N226&lt;&gt;""),$N$2:$N226) +Q227))</f>
        <v>141.32499999999999</v>
      </c>
    </row>
    <row r="228" spans="1:16" x14ac:dyDescent="0.25">
      <c r="A228">
        <f t="shared" si="18"/>
        <v>222</v>
      </c>
      <c r="B228" s="4"/>
      <c r="I228" s="8"/>
      <c r="J228" s="5" t="str">
        <f t="shared" si="17"/>
        <v/>
      </c>
      <c r="K228" s="3"/>
      <c r="L228" s="3"/>
      <c r="N228" s="3" t="str">
        <f t="shared" si="16"/>
        <v/>
      </c>
      <c r="O228" s="6">
        <f t="shared" si="15"/>
        <v>0</v>
      </c>
      <c r="P228" s="7">
        <f>IF(M227="", P227, IF(C228="", P227, P227+LOOKUP(2, 1/($N$2:$N227&lt;&gt;""),$N$2:$N227) +Q228))</f>
        <v>141.32499999999999</v>
      </c>
    </row>
    <row r="229" spans="1:16" x14ac:dyDescent="0.25">
      <c r="A229">
        <f t="shared" si="18"/>
        <v>223</v>
      </c>
      <c r="B229" s="4"/>
      <c r="I229" s="8"/>
      <c r="J229" s="5" t="str">
        <f t="shared" si="17"/>
        <v/>
      </c>
      <c r="K229" s="3"/>
      <c r="L229" s="3"/>
      <c r="N229" s="3" t="str">
        <f t="shared" si="16"/>
        <v/>
      </c>
      <c r="O229" s="6">
        <f t="shared" si="15"/>
        <v>0</v>
      </c>
      <c r="P229" s="7">
        <f>IF(M228="", P228, IF(C229="", P228, P228+LOOKUP(2, 1/($N$2:$N228&lt;&gt;""),$N$2:$N228) +Q229))</f>
        <v>141.32499999999999</v>
      </c>
    </row>
    <row r="230" spans="1:16" x14ac:dyDescent="0.25">
      <c r="A230">
        <f t="shared" si="18"/>
        <v>224</v>
      </c>
      <c r="B230" s="4"/>
      <c r="I230" s="8"/>
      <c r="J230" s="5" t="str">
        <f t="shared" si="17"/>
        <v/>
      </c>
      <c r="K230" s="3"/>
      <c r="L230" s="3"/>
      <c r="N230" s="3" t="str">
        <f t="shared" si="16"/>
        <v/>
      </c>
      <c r="O230" s="6">
        <f t="shared" si="15"/>
        <v>0</v>
      </c>
      <c r="P230" s="7">
        <f>IF(M229="", P229, IF(C230="", P229, P229+LOOKUP(2, 1/($N$2:$N229&lt;&gt;""),$N$2:$N229) +Q230))</f>
        <v>141.32499999999999</v>
      </c>
    </row>
    <row r="231" spans="1:16" x14ac:dyDescent="0.25">
      <c r="A231">
        <f t="shared" si="18"/>
        <v>225</v>
      </c>
      <c r="B231" s="4"/>
      <c r="I231" s="8"/>
      <c r="J231" s="5" t="str">
        <f t="shared" si="17"/>
        <v/>
      </c>
      <c r="K231" s="3"/>
      <c r="L231" s="3"/>
      <c r="N231" s="3" t="str">
        <f t="shared" si="16"/>
        <v/>
      </c>
      <c r="O231" s="6">
        <f t="shared" si="15"/>
        <v>0</v>
      </c>
      <c r="P231" s="7">
        <f>IF(M230="", P230, IF(C231="", P230, P230+LOOKUP(2, 1/($N$2:$N230&lt;&gt;""),$N$2:$N230) +Q231))</f>
        <v>141.32499999999999</v>
      </c>
    </row>
    <row r="232" spans="1:16" x14ac:dyDescent="0.25">
      <c r="A232">
        <f t="shared" si="18"/>
        <v>226</v>
      </c>
      <c r="B232" s="4"/>
      <c r="I232" s="8"/>
      <c r="J232" s="5" t="str">
        <f t="shared" si="17"/>
        <v/>
      </c>
      <c r="K232" s="3"/>
      <c r="L232" s="3"/>
      <c r="N232" s="3" t="str">
        <f t="shared" si="16"/>
        <v/>
      </c>
      <c r="O232" s="6">
        <f t="shared" si="15"/>
        <v>0</v>
      </c>
      <c r="P232" s="7">
        <f>IF(M231="", P231, IF(C232="", P231, P231+LOOKUP(2, 1/($N$2:$N231&lt;&gt;""),$N$2:$N231) +Q232))</f>
        <v>141.32499999999999</v>
      </c>
    </row>
    <row r="233" spans="1:16" x14ac:dyDescent="0.25">
      <c r="A233">
        <f t="shared" si="18"/>
        <v>227</v>
      </c>
      <c r="B233" s="4"/>
      <c r="I233" s="8"/>
      <c r="J233" s="5" t="str">
        <f t="shared" si="17"/>
        <v/>
      </c>
      <c r="K233" s="3"/>
      <c r="L233" s="3"/>
      <c r="N233" s="3" t="str">
        <f t="shared" si="16"/>
        <v/>
      </c>
      <c r="O233" s="6">
        <f t="shared" si="15"/>
        <v>0</v>
      </c>
      <c r="P233" s="7">
        <f>IF(M232="", P232, IF(C233="", P232, P232+LOOKUP(2, 1/($N$2:$N232&lt;&gt;""),$N$2:$N232) +Q233))</f>
        <v>141.32499999999999</v>
      </c>
    </row>
    <row r="234" spans="1:16" x14ac:dyDescent="0.25">
      <c r="A234">
        <f t="shared" si="18"/>
        <v>228</v>
      </c>
      <c r="B234" s="4"/>
      <c r="I234" s="8"/>
      <c r="J234" s="5" t="str">
        <f t="shared" si="17"/>
        <v/>
      </c>
      <c r="K234" s="3"/>
      <c r="L234" s="3"/>
      <c r="N234" s="3" t="str">
        <f t="shared" si="16"/>
        <v/>
      </c>
      <c r="O234" s="6">
        <f t="shared" si="15"/>
        <v>0</v>
      </c>
      <c r="P234" s="7">
        <f>IF(M233="", P233, IF(C234="", P233, P233+LOOKUP(2, 1/($N$2:$N233&lt;&gt;""),$N$2:$N233) +Q234))</f>
        <v>141.32499999999999</v>
      </c>
    </row>
    <row r="235" spans="1:16" x14ac:dyDescent="0.25">
      <c r="A235">
        <f t="shared" si="18"/>
        <v>229</v>
      </c>
      <c r="B235" s="4"/>
      <c r="I235" s="8"/>
      <c r="J235" s="5" t="str">
        <f t="shared" si="17"/>
        <v/>
      </c>
      <c r="K235" s="3"/>
      <c r="L235" s="3"/>
      <c r="N235" s="3" t="str">
        <f t="shared" si="16"/>
        <v/>
      </c>
      <c r="O235" s="6">
        <f t="shared" si="15"/>
        <v>0</v>
      </c>
      <c r="P235" s="7">
        <f>IF(M234="", P234, IF(C235="", P234, P234+LOOKUP(2, 1/($N$2:$N234&lt;&gt;""),$N$2:$N234) +Q235))</f>
        <v>141.32499999999999</v>
      </c>
    </row>
    <row r="236" spans="1:16" x14ac:dyDescent="0.25">
      <c r="A236">
        <f t="shared" si="18"/>
        <v>230</v>
      </c>
      <c r="B236" s="4"/>
      <c r="I236" s="8"/>
      <c r="J236" s="5" t="str">
        <f t="shared" si="17"/>
        <v/>
      </c>
      <c r="K236" s="3"/>
      <c r="L236" s="3"/>
      <c r="N236" s="3" t="str">
        <f t="shared" si="16"/>
        <v/>
      </c>
      <c r="O236" s="6">
        <f t="shared" si="15"/>
        <v>0</v>
      </c>
      <c r="P236" s="7">
        <f>IF(M235="", P235, IF(C236="", P235, P235+LOOKUP(2, 1/($N$2:$N235&lt;&gt;""),$N$2:$N235) +Q236))</f>
        <v>141.32499999999999</v>
      </c>
    </row>
    <row r="237" spans="1:16" x14ac:dyDescent="0.25">
      <c r="A237">
        <f t="shared" si="18"/>
        <v>231</v>
      </c>
      <c r="B237" s="4"/>
      <c r="I237" s="8"/>
      <c r="J237" s="5" t="str">
        <f t="shared" si="17"/>
        <v/>
      </c>
      <c r="K237" s="3"/>
      <c r="L237" s="3"/>
      <c r="N237" s="3" t="str">
        <f t="shared" si="16"/>
        <v/>
      </c>
      <c r="O237" s="6">
        <f t="shared" si="15"/>
        <v>0</v>
      </c>
      <c r="P237" s="7">
        <f>IF(M236="", P236, IF(C237="", P236, P236+LOOKUP(2, 1/($N$2:$N236&lt;&gt;""),$N$2:$N236) +Q237))</f>
        <v>141.32499999999999</v>
      </c>
    </row>
    <row r="238" spans="1:16" x14ac:dyDescent="0.25">
      <c r="A238">
        <f t="shared" si="18"/>
        <v>232</v>
      </c>
      <c r="B238" s="4"/>
      <c r="I238" s="8"/>
      <c r="J238" s="5" t="str">
        <f t="shared" si="17"/>
        <v/>
      </c>
      <c r="K238" s="3"/>
      <c r="L238" s="3"/>
      <c r="N238" s="3" t="str">
        <f t="shared" si="16"/>
        <v/>
      </c>
      <c r="O238" s="6">
        <f t="shared" si="15"/>
        <v>0</v>
      </c>
      <c r="P238" s="7">
        <f>IF(M237="", P237, IF(C238="", P237, P237+LOOKUP(2, 1/($N$2:$N237&lt;&gt;""),$N$2:$N237) +Q238))</f>
        <v>141.32499999999999</v>
      </c>
    </row>
    <row r="239" spans="1:16" x14ac:dyDescent="0.25">
      <c r="A239">
        <f t="shared" si="18"/>
        <v>233</v>
      </c>
      <c r="B239" s="4"/>
      <c r="I239" s="8"/>
      <c r="J239" s="5" t="str">
        <f t="shared" si="17"/>
        <v/>
      </c>
      <c r="K239" s="3"/>
      <c r="L239" s="3"/>
      <c r="N239" s="3" t="str">
        <f t="shared" si="16"/>
        <v/>
      </c>
      <c r="O239" s="6">
        <f t="shared" si="15"/>
        <v>0</v>
      </c>
      <c r="P239" s="7">
        <f>IF(M238="", P238, IF(C239="", P238, P238+LOOKUP(2, 1/($N$2:$N238&lt;&gt;""),$N$2:$N238) +Q239))</f>
        <v>141.32499999999999</v>
      </c>
    </row>
    <row r="240" spans="1:16" x14ac:dyDescent="0.25">
      <c r="A240">
        <f t="shared" si="18"/>
        <v>234</v>
      </c>
      <c r="B240" s="4"/>
      <c r="I240" s="8"/>
      <c r="J240" s="5" t="str">
        <f t="shared" si="17"/>
        <v/>
      </c>
      <c r="K240" s="3"/>
      <c r="L240" s="3"/>
      <c r="N240" s="3" t="str">
        <f t="shared" si="16"/>
        <v/>
      </c>
      <c r="O240" s="6">
        <f t="shared" si="15"/>
        <v>0</v>
      </c>
      <c r="P240" s="7">
        <f>IF(M239="", P239, IF(C240="", P239, P239+LOOKUP(2, 1/($N$2:$N239&lt;&gt;""),$N$2:$N239) +Q240))</f>
        <v>141.32499999999999</v>
      </c>
    </row>
    <row r="241" spans="1:16" x14ac:dyDescent="0.25">
      <c r="A241">
        <f t="shared" si="18"/>
        <v>235</v>
      </c>
      <c r="B241" s="4"/>
      <c r="I241" s="8"/>
      <c r="J241" s="5" t="str">
        <f t="shared" si="17"/>
        <v/>
      </c>
      <c r="K241" s="3"/>
      <c r="L241" s="3"/>
      <c r="N241" s="3" t="str">
        <f t="shared" si="16"/>
        <v/>
      </c>
      <c r="O241" s="6">
        <f t="shared" si="15"/>
        <v>0</v>
      </c>
      <c r="P241" s="7">
        <f>IF(M240="", P240, IF(C241="", P240, P240+LOOKUP(2, 1/($N$2:$N240&lt;&gt;""),$N$2:$N240) +Q241))</f>
        <v>141.32499999999999</v>
      </c>
    </row>
    <row r="242" spans="1:16" x14ac:dyDescent="0.25">
      <c r="A242">
        <f t="shared" si="18"/>
        <v>236</v>
      </c>
      <c r="B242" s="4"/>
      <c r="I242" s="8"/>
      <c r="J242" s="5" t="str">
        <f t="shared" si="17"/>
        <v/>
      </c>
      <c r="K242" s="3"/>
      <c r="L242" s="3"/>
      <c r="N242" s="3" t="str">
        <f t="shared" si="16"/>
        <v/>
      </c>
      <c r="O242" s="6">
        <f t="shared" si="15"/>
        <v>0</v>
      </c>
      <c r="P242" s="7">
        <f>IF(M241="", P241, IF(C242="", P241, P241+LOOKUP(2, 1/($N$2:$N241&lt;&gt;""),$N$2:$N241) +Q242))</f>
        <v>141.32499999999999</v>
      </c>
    </row>
    <row r="243" spans="1:16" x14ac:dyDescent="0.25">
      <c r="A243">
        <f t="shared" si="18"/>
        <v>237</v>
      </c>
      <c r="B243" s="4"/>
      <c r="I243" s="8"/>
      <c r="J243" s="5" t="str">
        <f t="shared" si="17"/>
        <v/>
      </c>
      <c r="K243" s="3"/>
      <c r="L243" s="3"/>
      <c r="N243" s="3" t="str">
        <f t="shared" si="16"/>
        <v/>
      </c>
      <c r="O243" s="6">
        <f t="shared" si="15"/>
        <v>0</v>
      </c>
      <c r="P243" s="7">
        <f>IF(M242="", P242, IF(C243="", P242, P242+LOOKUP(2, 1/($N$2:$N242&lt;&gt;""),$N$2:$N242) +Q243))</f>
        <v>141.32499999999999</v>
      </c>
    </row>
    <row r="244" spans="1:16" x14ac:dyDescent="0.25">
      <c r="A244">
        <f t="shared" si="18"/>
        <v>238</v>
      </c>
      <c r="B244" s="4"/>
      <c r="I244" s="8"/>
      <c r="J244" s="5" t="str">
        <f t="shared" si="17"/>
        <v/>
      </c>
      <c r="K244" s="3"/>
      <c r="L244" s="3"/>
      <c r="N244" s="3" t="str">
        <f t="shared" si="16"/>
        <v/>
      </c>
      <c r="O244" s="6">
        <f t="shared" si="15"/>
        <v>0</v>
      </c>
      <c r="P244" s="7">
        <f>IF(M243="", P243, IF(C244="", P243, P243+LOOKUP(2, 1/($N$2:$N243&lt;&gt;""),$N$2:$N243) +Q244))</f>
        <v>141.32499999999999</v>
      </c>
    </row>
    <row r="245" spans="1:16" x14ac:dyDescent="0.25">
      <c r="A245">
        <f t="shared" si="18"/>
        <v>239</v>
      </c>
      <c r="B245" s="4"/>
      <c r="I245" s="8"/>
      <c r="J245" s="5" t="str">
        <f t="shared" si="17"/>
        <v/>
      </c>
      <c r="K245" s="3"/>
      <c r="L245" s="3"/>
      <c r="N245" s="3" t="str">
        <f t="shared" si="16"/>
        <v/>
      </c>
      <c r="O245" s="6">
        <f t="shared" si="15"/>
        <v>0</v>
      </c>
      <c r="P245" s="7">
        <f>IF(M244="", P244, IF(C245="", P244, P244+LOOKUP(2, 1/($N$2:$N244&lt;&gt;""),$N$2:$N244) +Q245))</f>
        <v>141.32499999999999</v>
      </c>
    </row>
    <row r="246" spans="1:16" x14ac:dyDescent="0.25">
      <c r="A246">
        <f t="shared" si="18"/>
        <v>240</v>
      </c>
      <c r="B246" s="4"/>
      <c r="I246" s="8"/>
      <c r="J246" s="5" t="str">
        <f t="shared" si="17"/>
        <v/>
      </c>
      <c r="K246" s="3"/>
      <c r="L246" s="3"/>
      <c r="N246" s="3" t="str">
        <f t="shared" si="16"/>
        <v/>
      </c>
      <c r="O246" s="6">
        <f t="shared" si="15"/>
        <v>0</v>
      </c>
      <c r="P246" s="7">
        <f>IF(M245="", P245, IF(C246="", P245, P245+LOOKUP(2, 1/($N$2:$N245&lt;&gt;""),$N$2:$N245) +Q246))</f>
        <v>141.32499999999999</v>
      </c>
    </row>
    <row r="247" spans="1:16" x14ac:dyDescent="0.25">
      <c r="A247">
        <f t="shared" si="18"/>
        <v>241</v>
      </c>
      <c r="B247" s="4"/>
      <c r="I247" s="8"/>
      <c r="J247" s="5" t="str">
        <f t="shared" si="17"/>
        <v/>
      </c>
      <c r="K247" s="3"/>
      <c r="L247" s="3"/>
      <c r="N247" s="3" t="str">
        <f t="shared" si="16"/>
        <v/>
      </c>
      <c r="O247" s="6">
        <f t="shared" si="15"/>
        <v>0</v>
      </c>
      <c r="P247" s="7">
        <f>IF(M246="", P246, IF(C247="", P246, P246+LOOKUP(2, 1/($N$2:$N246&lt;&gt;""),$N$2:$N246) +Q247))</f>
        <v>141.32499999999999</v>
      </c>
    </row>
    <row r="248" spans="1:16" x14ac:dyDescent="0.25">
      <c r="A248">
        <f t="shared" si="18"/>
        <v>242</v>
      </c>
      <c r="B248" s="4"/>
      <c r="I248" s="8"/>
      <c r="J248" s="5" t="str">
        <f t="shared" si="17"/>
        <v/>
      </c>
      <c r="K248" s="3"/>
      <c r="L248" s="3"/>
      <c r="N248" s="3" t="str">
        <f t="shared" si="16"/>
        <v/>
      </c>
      <c r="O248" s="6">
        <f t="shared" si="15"/>
        <v>0</v>
      </c>
      <c r="P248" s="7">
        <f>IF(M247="", P247, IF(C248="", P247, P247+LOOKUP(2, 1/($N$2:$N247&lt;&gt;""),$N$2:$N247) +Q248))</f>
        <v>141.32499999999999</v>
      </c>
    </row>
    <row r="249" spans="1:16" x14ac:dyDescent="0.25">
      <c r="A249">
        <f t="shared" si="18"/>
        <v>243</v>
      </c>
      <c r="B249" s="4"/>
      <c r="I249" s="8"/>
      <c r="J249" s="5" t="str">
        <f t="shared" si="17"/>
        <v/>
      </c>
      <c r="K249" s="3"/>
      <c r="L249" s="3"/>
      <c r="N249" s="3" t="str">
        <f t="shared" si="16"/>
        <v/>
      </c>
      <c r="O249" s="6">
        <f t="shared" si="15"/>
        <v>0</v>
      </c>
      <c r="P249" s="7">
        <f>IF(M248="", P248, IF(C249="", P248, P248+LOOKUP(2, 1/($N$2:$N248&lt;&gt;""),$N$2:$N248) +Q249))</f>
        <v>141.32499999999999</v>
      </c>
    </row>
    <row r="250" spans="1:16" x14ac:dyDescent="0.25">
      <c r="A250">
        <f t="shared" si="18"/>
        <v>244</v>
      </c>
      <c r="B250" s="4"/>
      <c r="I250" s="8"/>
      <c r="J250" s="5" t="str">
        <f t="shared" si="17"/>
        <v/>
      </c>
      <c r="K250" s="3"/>
      <c r="L250" s="3"/>
      <c r="N250" s="3" t="str">
        <f t="shared" si="16"/>
        <v/>
      </c>
      <c r="O250" s="6">
        <f t="shared" si="15"/>
        <v>0</v>
      </c>
      <c r="P250" s="7">
        <f>IF(M249="", P249, IF(C250="", P249, P249+LOOKUP(2, 1/($N$2:$N249&lt;&gt;""),$N$2:$N249) +Q250))</f>
        <v>141.32499999999999</v>
      </c>
    </row>
    <row r="251" spans="1:16" x14ac:dyDescent="0.25">
      <c r="A251">
        <f t="shared" si="18"/>
        <v>245</v>
      </c>
      <c r="B251" s="4"/>
      <c r="I251" s="8"/>
      <c r="J251" s="5" t="str">
        <f t="shared" si="17"/>
        <v/>
      </c>
      <c r="K251" s="3"/>
      <c r="L251" s="3"/>
      <c r="N251" s="3" t="str">
        <f t="shared" si="16"/>
        <v/>
      </c>
      <c r="O251" s="6">
        <f t="shared" si="15"/>
        <v>0</v>
      </c>
      <c r="P251" s="7">
        <f>IF(M250="", P250, IF(C251="", P250, P250+LOOKUP(2, 1/($N$2:$N250&lt;&gt;""),$N$2:$N250) +Q251))</f>
        <v>141.32499999999999</v>
      </c>
    </row>
    <row r="252" spans="1:16" x14ac:dyDescent="0.25">
      <c r="A252">
        <f t="shared" si="18"/>
        <v>246</v>
      </c>
      <c r="B252" s="4"/>
      <c r="I252" s="8"/>
      <c r="J252" s="5" t="str">
        <f t="shared" si="17"/>
        <v/>
      </c>
      <c r="K252" s="3"/>
      <c r="L252" s="3"/>
      <c r="N252" s="3" t="str">
        <f t="shared" si="16"/>
        <v/>
      </c>
      <c r="O252" s="6">
        <f t="shared" si="15"/>
        <v>0</v>
      </c>
      <c r="P252" s="7">
        <f>IF(M251="", P251, IF(C252="", P251, P251+LOOKUP(2, 1/($N$2:$N251&lt;&gt;""),$N$2:$N251) +Q252))</f>
        <v>141.32499999999999</v>
      </c>
    </row>
    <row r="253" spans="1:16" x14ac:dyDescent="0.25">
      <c r="A253">
        <f t="shared" si="18"/>
        <v>247</v>
      </c>
      <c r="B253" s="4"/>
      <c r="I253" s="8"/>
      <c r="J253" s="5" t="str">
        <f t="shared" si="17"/>
        <v/>
      </c>
      <c r="K253" s="3"/>
      <c r="L253" s="3"/>
      <c r="N253" s="3" t="str">
        <f t="shared" si="16"/>
        <v/>
      </c>
      <c r="O253" s="6">
        <f t="shared" si="15"/>
        <v>0</v>
      </c>
      <c r="P253" s="7">
        <f>IF(M252="", P252, IF(C253="", P252, P252+LOOKUP(2, 1/($N$2:$N252&lt;&gt;""),$N$2:$N252) +Q253))</f>
        <v>141.32499999999999</v>
      </c>
    </row>
    <row r="254" spans="1:16" x14ac:dyDescent="0.25">
      <c r="A254">
        <f t="shared" si="18"/>
        <v>248</v>
      </c>
      <c r="B254" s="4"/>
      <c r="I254" s="8"/>
      <c r="J254" s="5" t="str">
        <f t="shared" si="17"/>
        <v/>
      </c>
      <c r="K254" s="3"/>
      <c r="L254" s="3"/>
      <c r="N254" s="3" t="str">
        <f t="shared" si="16"/>
        <v/>
      </c>
      <c r="O254" s="6">
        <f t="shared" si="15"/>
        <v>0</v>
      </c>
      <c r="P254" s="7">
        <f>IF(M253="", P253, IF(C254="", P253, P253+LOOKUP(2, 1/($N$2:$N253&lt;&gt;""),$N$2:$N253) +Q254))</f>
        <v>141.32499999999999</v>
      </c>
    </row>
    <row r="255" spans="1:16" x14ac:dyDescent="0.25">
      <c r="A255">
        <f t="shared" si="18"/>
        <v>249</v>
      </c>
      <c r="B255" s="4"/>
      <c r="I255" s="8"/>
      <c r="J255" s="5" t="str">
        <f t="shared" si="17"/>
        <v/>
      </c>
      <c r="K255" s="3"/>
      <c r="L255" s="3"/>
      <c r="N255" s="3" t="str">
        <f t="shared" si="16"/>
        <v/>
      </c>
      <c r="O255" s="6">
        <f t="shared" si="15"/>
        <v>0</v>
      </c>
      <c r="P255" s="7">
        <f>IF(M254="", P254, IF(C255="", P254, P254+LOOKUP(2, 1/($N$2:$N254&lt;&gt;""),$N$2:$N254) +Q255))</f>
        <v>141.32499999999999</v>
      </c>
    </row>
    <row r="256" spans="1:16" x14ac:dyDescent="0.25">
      <c r="A256">
        <f t="shared" si="18"/>
        <v>250</v>
      </c>
      <c r="B256" s="4"/>
      <c r="I256" s="8"/>
      <c r="J256" s="5" t="str">
        <f t="shared" si="17"/>
        <v/>
      </c>
      <c r="K256" s="3"/>
      <c r="L256" s="3"/>
      <c r="N256" s="3" t="str">
        <f t="shared" si="16"/>
        <v/>
      </c>
      <c r="O256" s="6">
        <f t="shared" si="15"/>
        <v>0</v>
      </c>
      <c r="P256" s="7">
        <f>IF(M255="", P255, IF(C256="", P255, P255+LOOKUP(2, 1/($N$2:$N255&lt;&gt;""),$N$2:$N255) +Q256))</f>
        <v>141.32499999999999</v>
      </c>
    </row>
    <row r="257" spans="1:16" x14ac:dyDescent="0.25">
      <c r="A257">
        <f t="shared" si="18"/>
        <v>251</v>
      </c>
      <c r="B257" s="4"/>
      <c r="I257" s="8"/>
      <c r="J257" s="5" t="str">
        <f t="shared" si="17"/>
        <v/>
      </c>
      <c r="K257" s="3"/>
      <c r="L257" s="3"/>
      <c r="N257" s="3" t="str">
        <f t="shared" si="16"/>
        <v/>
      </c>
      <c r="O257" s="6">
        <f t="shared" si="15"/>
        <v>0</v>
      </c>
      <c r="P257" s="7">
        <f>IF(M256="", P256, IF(C257="", P256, P256+LOOKUP(2, 1/($N$2:$N256&lt;&gt;""),$N$2:$N256) +Q257))</f>
        <v>141.32499999999999</v>
      </c>
    </row>
    <row r="258" spans="1:16" x14ac:dyDescent="0.25">
      <c r="A258">
        <f t="shared" si="18"/>
        <v>252</v>
      </c>
      <c r="B258" s="4"/>
      <c r="I258" s="8"/>
      <c r="J258" s="5" t="str">
        <f t="shared" si="17"/>
        <v/>
      </c>
      <c r="K258" s="3"/>
      <c r="L258" s="3"/>
      <c r="N258" s="3" t="str">
        <f t="shared" si="16"/>
        <v/>
      </c>
      <c r="O258" s="6">
        <f t="shared" si="15"/>
        <v>0</v>
      </c>
      <c r="P258" s="7">
        <f>IF(M257="", P257, IF(C258="", P257, P257+LOOKUP(2, 1/($N$2:$N257&lt;&gt;""),$N$2:$N257) +Q258))</f>
        <v>141.32499999999999</v>
      </c>
    </row>
    <row r="259" spans="1:16" x14ac:dyDescent="0.25">
      <c r="A259">
        <f t="shared" si="18"/>
        <v>253</v>
      </c>
      <c r="B259" s="4"/>
      <c r="I259" s="8"/>
      <c r="J259" s="5" t="str">
        <f t="shared" si="17"/>
        <v/>
      </c>
      <c r="K259" s="3"/>
      <c r="L259" s="3"/>
      <c r="N259" s="3" t="str">
        <f t="shared" si="16"/>
        <v/>
      </c>
      <c r="O259" s="6">
        <f t="shared" ref="O259:O300" si="19">IFERROR(K259/INDEX($P$2:$P$30000,_xlfn.MINIFS(A:A,B:B,B259,C:C,C259)),"")</f>
        <v>0</v>
      </c>
      <c r="P259" s="7">
        <f>IF(M258="", P258, IF(C259="", P258, P258+LOOKUP(2, 1/($N$2:$N258&lt;&gt;""),$N$2:$N258) +Q259))</f>
        <v>141.32499999999999</v>
      </c>
    </row>
    <row r="260" spans="1:16" x14ac:dyDescent="0.25">
      <c r="A260">
        <f t="shared" si="18"/>
        <v>254</v>
      </c>
      <c r="B260" s="4"/>
      <c r="I260" s="8"/>
      <c r="J260" s="5" t="str">
        <f t="shared" si="17"/>
        <v/>
      </c>
      <c r="K260" s="3"/>
      <c r="L260" s="3"/>
      <c r="N260" s="3" t="str">
        <f t="shared" si="16"/>
        <v/>
      </c>
      <c r="O260" s="6">
        <f t="shared" si="19"/>
        <v>0</v>
      </c>
      <c r="P260" s="7">
        <f>IF(M259="", P259, IF(C260="", P259, P259+LOOKUP(2, 1/($N$2:$N259&lt;&gt;""),$N$2:$N259) +Q260))</f>
        <v>141.32499999999999</v>
      </c>
    </row>
    <row r="261" spans="1:16" x14ac:dyDescent="0.25">
      <c r="A261">
        <f t="shared" si="18"/>
        <v>255</v>
      </c>
      <c r="B261" s="4"/>
      <c r="I261" s="8"/>
      <c r="J261" s="5" t="str">
        <f t="shared" si="17"/>
        <v/>
      </c>
      <c r="K261" s="3"/>
      <c r="L261" s="3"/>
      <c r="N261" s="3" t="str">
        <f t="shared" ref="N261:N300" si="20">IF(M261="", "", IF(M261="Draw", 0, IF(M261="win", L261, -1*K261)))</f>
        <v/>
      </c>
      <c r="O261" s="6">
        <f t="shared" si="19"/>
        <v>0</v>
      </c>
      <c r="P261" s="7">
        <f>IF(M260="", P260, IF(C261="", P260, P260+LOOKUP(2, 1/($N$2:$N260&lt;&gt;""),$N$2:$N260) +Q261))</f>
        <v>141.32499999999999</v>
      </c>
    </row>
    <row r="262" spans="1:16" x14ac:dyDescent="0.25">
      <c r="A262">
        <f t="shared" si="18"/>
        <v>256</v>
      </c>
      <c r="B262" s="4"/>
      <c r="I262" s="8"/>
      <c r="J262" s="5" t="str">
        <f t="shared" ref="J262:J300" si="21">IF(I262="", "", IF(I262&gt;0, I262/100 +1, -100/I262 +1))</f>
        <v/>
      </c>
      <c r="K262" s="3"/>
      <c r="L262" s="3"/>
      <c r="N262" s="3" t="str">
        <f t="shared" si="20"/>
        <v/>
      </c>
      <c r="O262" s="6">
        <f t="shared" si="19"/>
        <v>0</v>
      </c>
      <c r="P262" s="7">
        <f>IF(M261="", P261, IF(C262="", P261, P261+LOOKUP(2, 1/($N$2:$N261&lt;&gt;""),$N$2:$N261) +Q262))</f>
        <v>141.32499999999999</v>
      </c>
    </row>
    <row r="263" spans="1:16" x14ac:dyDescent="0.25">
      <c r="A263">
        <f t="shared" si="18"/>
        <v>257</v>
      </c>
      <c r="B263" s="4"/>
      <c r="I263" s="8"/>
      <c r="J263" s="5" t="str">
        <f t="shared" si="21"/>
        <v/>
      </c>
      <c r="K263" s="3"/>
      <c r="L263" s="3"/>
      <c r="N263" s="3" t="str">
        <f t="shared" si="20"/>
        <v/>
      </c>
      <c r="O263" s="6">
        <f t="shared" si="19"/>
        <v>0</v>
      </c>
      <c r="P263" s="7">
        <f>IF(M262="", P262, IF(C263="", P262, P262+LOOKUP(2, 1/($N$2:$N262&lt;&gt;""),$N$2:$N262) +Q263))</f>
        <v>141.32499999999999</v>
      </c>
    </row>
    <row r="264" spans="1:16" x14ac:dyDescent="0.25">
      <c r="A264">
        <f t="shared" si="18"/>
        <v>258</v>
      </c>
      <c r="B264" s="4"/>
      <c r="I264" s="8"/>
      <c r="J264" s="5" t="str">
        <f t="shared" si="21"/>
        <v/>
      </c>
      <c r="K264" s="3"/>
      <c r="L264" s="3"/>
      <c r="N264" s="3" t="str">
        <f t="shared" si="20"/>
        <v/>
      </c>
      <c r="O264" s="6">
        <f t="shared" si="19"/>
        <v>0</v>
      </c>
      <c r="P264" s="7">
        <f>IF(M263="", P263, IF(C264="", P263, P263+LOOKUP(2, 1/($N$2:$N263&lt;&gt;""),$N$2:$N263) +Q264))</f>
        <v>141.32499999999999</v>
      </c>
    </row>
    <row r="265" spans="1:16" x14ac:dyDescent="0.25">
      <c r="A265">
        <f t="shared" si="18"/>
        <v>259</v>
      </c>
      <c r="B265" s="4"/>
      <c r="I265" s="8"/>
      <c r="J265" s="5" t="str">
        <f t="shared" si="21"/>
        <v/>
      </c>
      <c r="K265" s="3"/>
      <c r="L265" s="3"/>
      <c r="N265" s="3" t="str">
        <f t="shared" si="20"/>
        <v/>
      </c>
      <c r="O265" s="6">
        <f t="shared" si="19"/>
        <v>0</v>
      </c>
      <c r="P265" s="7">
        <f>IF(M264="", P264, IF(C265="", P264, P264+LOOKUP(2, 1/($N$2:$N264&lt;&gt;""),$N$2:$N264) +Q265))</f>
        <v>141.32499999999999</v>
      </c>
    </row>
    <row r="266" spans="1:16" x14ac:dyDescent="0.25">
      <c r="A266">
        <f t="shared" si="18"/>
        <v>260</v>
      </c>
      <c r="B266" s="4"/>
      <c r="I266" s="8"/>
      <c r="J266" s="5" t="str">
        <f t="shared" si="21"/>
        <v/>
      </c>
      <c r="K266" s="3"/>
      <c r="L266" s="3"/>
      <c r="N266" s="3" t="str">
        <f t="shared" si="20"/>
        <v/>
      </c>
      <c r="O266" s="6">
        <f t="shared" si="19"/>
        <v>0</v>
      </c>
      <c r="P266" s="7">
        <f>IF(M265="", P265, IF(C266="", P265, P265+LOOKUP(2, 1/($N$2:$N265&lt;&gt;""),$N$2:$N265) +Q266))</f>
        <v>141.32499999999999</v>
      </c>
    </row>
    <row r="267" spans="1:16" x14ac:dyDescent="0.25">
      <c r="A267">
        <f t="shared" si="18"/>
        <v>261</v>
      </c>
      <c r="B267" s="4"/>
      <c r="I267" s="8"/>
      <c r="J267" s="5" t="str">
        <f t="shared" si="21"/>
        <v/>
      </c>
      <c r="K267" s="3"/>
      <c r="L267" s="3"/>
      <c r="N267" s="3" t="str">
        <f t="shared" si="20"/>
        <v/>
      </c>
      <c r="O267" s="6">
        <f t="shared" si="19"/>
        <v>0</v>
      </c>
      <c r="P267" s="7">
        <f>IF(M266="", P266, IF(C267="", P266, P266+LOOKUP(2, 1/($N$2:$N266&lt;&gt;""),$N$2:$N266) +Q267))</f>
        <v>141.32499999999999</v>
      </c>
    </row>
    <row r="268" spans="1:16" x14ac:dyDescent="0.25">
      <c r="A268">
        <f t="shared" si="18"/>
        <v>262</v>
      </c>
      <c r="B268" s="4"/>
      <c r="I268" s="8"/>
      <c r="J268" s="5" t="str">
        <f t="shared" si="21"/>
        <v/>
      </c>
      <c r="K268" s="3"/>
      <c r="L268" s="3"/>
      <c r="N268" s="3" t="str">
        <f t="shared" si="20"/>
        <v/>
      </c>
      <c r="O268" s="6">
        <f t="shared" si="19"/>
        <v>0</v>
      </c>
      <c r="P268" s="7">
        <f>IF(M267="", P267, IF(C268="", P267, P267+LOOKUP(2, 1/($N$2:$N267&lt;&gt;""),$N$2:$N267) +Q268))</f>
        <v>141.32499999999999</v>
      </c>
    </row>
    <row r="269" spans="1:16" x14ac:dyDescent="0.25">
      <c r="A269">
        <f t="shared" si="18"/>
        <v>263</v>
      </c>
      <c r="B269" s="4"/>
      <c r="I269" s="8"/>
      <c r="J269" s="5" t="str">
        <f t="shared" si="21"/>
        <v/>
      </c>
      <c r="K269" s="3"/>
      <c r="L269" s="3"/>
      <c r="N269" s="3" t="str">
        <f t="shared" si="20"/>
        <v/>
      </c>
      <c r="O269" s="6">
        <f t="shared" si="19"/>
        <v>0</v>
      </c>
      <c r="P269" s="7">
        <f>IF(M268="", P268, IF(C269="", P268, P268+LOOKUP(2, 1/($N$2:$N268&lt;&gt;""),$N$2:$N268) +Q269))</f>
        <v>141.32499999999999</v>
      </c>
    </row>
    <row r="270" spans="1:16" x14ac:dyDescent="0.25">
      <c r="A270">
        <f t="shared" si="18"/>
        <v>264</v>
      </c>
      <c r="B270" s="4"/>
      <c r="I270" s="8"/>
      <c r="J270" s="5" t="str">
        <f t="shared" si="21"/>
        <v/>
      </c>
      <c r="K270" s="3"/>
      <c r="L270" s="3"/>
      <c r="N270" s="3" t="str">
        <f t="shared" si="20"/>
        <v/>
      </c>
      <c r="O270" s="6">
        <f t="shared" si="19"/>
        <v>0</v>
      </c>
      <c r="P270" s="7">
        <f>IF(M269="", P269, IF(C270="", P269, P269+LOOKUP(2, 1/($N$2:$N269&lt;&gt;""),$N$2:$N269) +Q270))</f>
        <v>141.32499999999999</v>
      </c>
    </row>
    <row r="271" spans="1:16" x14ac:dyDescent="0.25">
      <c r="A271">
        <f t="shared" si="18"/>
        <v>265</v>
      </c>
      <c r="B271" s="4"/>
      <c r="I271" s="8"/>
      <c r="J271" s="5" t="str">
        <f t="shared" si="21"/>
        <v/>
      </c>
      <c r="K271" s="3"/>
      <c r="L271" s="3"/>
      <c r="N271" s="3" t="str">
        <f t="shared" si="20"/>
        <v/>
      </c>
      <c r="O271" s="6">
        <f t="shared" si="19"/>
        <v>0</v>
      </c>
      <c r="P271" s="7">
        <f>IF(M270="", P270, IF(C271="", P270, P270+LOOKUP(2, 1/($N$2:$N270&lt;&gt;""),$N$2:$N270) +Q271))</f>
        <v>141.32499999999999</v>
      </c>
    </row>
    <row r="272" spans="1:16" x14ac:dyDescent="0.25">
      <c r="A272">
        <f t="shared" si="18"/>
        <v>266</v>
      </c>
      <c r="B272" s="4"/>
      <c r="I272" s="8"/>
      <c r="J272" s="5" t="str">
        <f t="shared" si="21"/>
        <v/>
      </c>
      <c r="K272" s="3"/>
      <c r="L272" s="3"/>
      <c r="N272" s="3" t="str">
        <f t="shared" si="20"/>
        <v/>
      </c>
      <c r="O272" s="6">
        <f t="shared" si="19"/>
        <v>0</v>
      </c>
      <c r="P272" s="7">
        <f>IF(M271="", P271, IF(C272="", P271, P271+LOOKUP(2, 1/($N$2:$N271&lt;&gt;""),$N$2:$N271) +Q272))</f>
        <v>141.32499999999999</v>
      </c>
    </row>
    <row r="273" spans="1:16" x14ac:dyDescent="0.25">
      <c r="A273">
        <f t="shared" si="18"/>
        <v>267</v>
      </c>
      <c r="B273" s="4"/>
      <c r="I273" s="8"/>
      <c r="J273" s="5" t="str">
        <f t="shared" si="21"/>
        <v/>
      </c>
      <c r="K273" s="3"/>
      <c r="L273" s="3"/>
      <c r="N273" s="3" t="str">
        <f t="shared" si="20"/>
        <v/>
      </c>
      <c r="O273" s="6">
        <f t="shared" si="19"/>
        <v>0</v>
      </c>
      <c r="P273" s="7">
        <f>IF(M272="", P272, IF(C273="", P272, P272+LOOKUP(2, 1/($N$2:$N272&lt;&gt;""),$N$2:$N272) +Q273))</f>
        <v>141.32499999999999</v>
      </c>
    </row>
    <row r="274" spans="1:16" x14ac:dyDescent="0.25">
      <c r="A274">
        <f t="shared" si="18"/>
        <v>268</v>
      </c>
      <c r="B274" s="4"/>
      <c r="I274" s="8"/>
      <c r="J274" s="5" t="str">
        <f t="shared" si="21"/>
        <v/>
      </c>
      <c r="K274" s="3"/>
      <c r="L274" s="3"/>
      <c r="N274" s="3" t="str">
        <f t="shared" si="20"/>
        <v/>
      </c>
      <c r="O274" s="6">
        <f t="shared" si="19"/>
        <v>0</v>
      </c>
      <c r="P274" s="7">
        <f>IF(M273="", P273, IF(C274="", P273, P273+LOOKUP(2, 1/($N$2:$N273&lt;&gt;""),$N$2:$N273) +Q274))</f>
        <v>141.32499999999999</v>
      </c>
    </row>
    <row r="275" spans="1:16" x14ac:dyDescent="0.25">
      <c r="A275">
        <f t="shared" si="18"/>
        <v>269</v>
      </c>
      <c r="B275" s="4"/>
      <c r="I275" s="8"/>
      <c r="J275" s="5" t="str">
        <f t="shared" si="21"/>
        <v/>
      </c>
      <c r="K275" s="3"/>
      <c r="L275" s="3"/>
      <c r="N275" s="3" t="str">
        <f t="shared" si="20"/>
        <v/>
      </c>
      <c r="O275" s="6">
        <f t="shared" si="19"/>
        <v>0</v>
      </c>
      <c r="P275" s="7">
        <f>IF(M274="", P274, IF(C275="", P274, P274+LOOKUP(2, 1/($N$2:$N274&lt;&gt;""),$N$2:$N274) +Q275))</f>
        <v>141.32499999999999</v>
      </c>
    </row>
    <row r="276" spans="1:16" x14ac:dyDescent="0.25">
      <c r="A276">
        <f t="shared" si="18"/>
        <v>270</v>
      </c>
      <c r="B276" s="4"/>
      <c r="I276" s="8"/>
      <c r="J276" s="5" t="str">
        <f t="shared" si="21"/>
        <v/>
      </c>
      <c r="K276" s="3"/>
      <c r="L276" s="3"/>
      <c r="N276" s="3" t="str">
        <f t="shared" si="20"/>
        <v/>
      </c>
      <c r="O276" s="6">
        <f t="shared" si="19"/>
        <v>0</v>
      </c>
      <c r="P276" s="7">
        <f>IF(M275="", P275, IF(C276="", P275, P275+LOOKUP(2, 1/($N$2:$N275&lt;&gt;""),$N$2:$N275) +Q276))</f>
        <v>141.32499999999999</v>
      </c>
    </row>
    <row r="277" spans="1:16" x14ac:dyDescent="0.25">
      <c r="A277">
        <f t="shared" si="18"/>
        <v>271</v>
      </c>
      <c r="B277" s="4"/>
      <c r="I277" s="8"/>
      <c r="J277" s="5" t="str">
        <f t="shared" si="21"/>
        <v/>
      </c>
      <c r="K277" s="3"/>
      <c r="L277" s="3"/>
      <c r="N277" s="3" t="str">
        <f t="shared" si="20"/>
        <v/>
      </c>
      <c r="O277" s="6">
        <f t="shared" si="19"/>
        <v>0</v>
      </c>
      <c r="P277" s="7">
        <f>IF(M276="", P276, IF(C277="", P276, P276+LOOKUP(2, 1/($N$2:$N276&lt;&gt;""),$N$2:$N276) +Q277))</f>
        <v>141.32499999999999</v>
      </c>
    </row>
    <row r="278" spans="1:16" x14ac:dyDescent="0.25">
      <c r="A278">
        <f t="shared" si="18"/>
        <v>272</v>
      </c>
      <c r="B278" s="4"/>
      <c r="I278" s="8"/>
      <c r="J278" s="5" t="str">
        <f t="shared" si="21"/>
        <v/>
      </c>
      <c r="K278" s="3"/>
      <c r="L278" s="3"/>
      <c r="N278" s="3" t="str">
        <f t="shared" si="20"/>
        <v/>
      </c>
      <c r="O278" s="6">
        <f t="shared" si="19"/>
        <v>0</v>
      </c>
      <c r="P278" s="7">
        <f>IF(M277="", P277, IF(C278="", P277, P277+LOOKUP(2, 1/($N$2:$N277&lt;&gt;""),$N$2:$N277) +Q278))</f>
        <v>141.32499999999999</v>
      </c>
    </row>
    <row r="279" spans="1:16" x14ac:dyDescent="0.25">
      <c r="A279">
        <f t="shared" si="18"/>
        <v>273</v>
      </c>
      <c r="B279" s="4"/>
      <c r="I279" s="8"/>
      <c r="J279" s="5" t="str">
        <f t="shared" si="21"/>
        <v/>
      </c>
      <c r="K279" s="3"/>
      <c r="L279" s="3"/>
      <c r="N279" s="3" t="str">
        <f t="shared" si="20"/>
        <v/>
      </c>
      <c r="O279" s="6">
        <f t="shared" si="19"/>
        <v>0</v>
      </c>
      <c r="P279" s="7">
        <f>IF(M278="", P278, IF(C279="", P278, P278+LOOKUP(2, 1/($N$2:$N278&lt;&gt;""),$N$2:$N278) +Q279))</f>
        <v>141.32499999999999</v>
      </c>
    </row>
    <row r="280" spans="1:16" x14ac:dyDescent="0.25">
      <c r="A280">
        <f t="shared" si="18"/>
        <v>274</v>
      </c>
      <c r="B280" s="4"/>
      <c r="I280" s="8"/>
      <c r="J280" s="5" t="str">
        <f t="shared" si="21"/>
        <v/>
      </c>
      <c r="K280" s="3"/>
      <c r="L280" s="3"/>
      <c r="N280" s="3" t="str">
        <f t="shared" si="20"/>
        <v/>
      </c>
      <c r="O280" s="6">
        <f t="shared" si="19"/>
        <v>0</v>
      </c>
      <c r="P280" s="7">
        <f>IF(M279="", P279, IF(C280="", P279, P279+LOOKUP(2, 1/($N$2:$N279&lt;&gt;""),$N$2:$N279) +Q280))</f>
        <v>141.32499999999999</v>
      </c>
    </row>
    <row r="281" spans="1:16" x14ac:dyDescent="0.25">
      <c r="A281">
        <f t="shared" si="18"/>
        <v>275</v>
      </c>
      <c r="B281" s="4"/>
      <c r="I281" s="8"/>
      <c r="J281" s="5" t="str">
        <f t="shared" si="21"/>
        <v/>
      </c>
      <c r="K281" s="3"/>
      <c r="L281" s="3"/>
      <c r="N281" s="3" t="str">
        <f t="shared" si="20"/>
        <v/>
      </c>
      <c r="O281" s="6">
        <f t="shared" si="19"/>
        <v>0</v>
      </c>
      <c r="P281" s="7">
        <f>IF(M280="", P280, IF(C281="", P280, P280+LOOKUP(2, 1/($N$2:$N280&lt;&gt;""),$N$2:$N280) +Q281))</f>
        <v>141.32499999999999</v>
      </c>
    </row>
    <row r="282" spans="1:16" x14ac:dyDescent="0.25">
      <c r="A282">
        <f t="shared" si="18"/>
        <v>276</v>
      </c>
      <c r="B282" s="4"/>
      <c r="I282" s="8"/>
      <c r="J282" s="5" t="str">
        <f t="shared" si="21"/>
        <v/>
      </c>
      <c r="K282" s="3"/>
      <c r="L282" s="3"/>
      <c r="N282" s="3" t="str">
        <f t="shared" si="20"/>
        <v/>
      </c>
      <c r="O282" s="6">
        <f t="shared" si="19"/>
        <v>0</v>
      </c>
      <c r="P282" s="7">
        <f>IF(M281="", P281, IF(C282="", P281, P281+LOOKUP(2, 1/($N$2:$N281&lt;&gt;""),$N$2:$N281) +Q282))</f>
        <v>141.32499999999999</v>
      </c>
    </row>
    <row r="283" spans="1:16" x14ac:dyDescent="0.25">
      <c r="A283">
        <f t="shared" si="18"/>
        <v>277</v>
      </c>
      <c r="B283" s="4"/>
      <c r="I283" s="8"/>
      <c r="J283" s="5" t="str">
        <f t="shared" si="21"/>
        <v/>
      </c>
      <c r="K283" s="3"/>
      <c r="L283" s="3"/>
      <c r="N283" s="3" t="str">
        <f t="shared" si="20"/>
        <v/>
      </c>
      <c r="O283" s="6">
        <f t="shared" si="19"/>
        <v>0</v>
      </c>
      <c r="P283" s="7">
        <f>IF(M282="", P282, IF(C283="", P282, P282+LOOKUP(2, 1/($N$2:$N282&lt;&gt;""),$N$2:$N282) +Q283))</f>
        <v>141.32499999999999</v>
      </c>
    </row>
    <row r="284" spans="1:16" x14ac:dyDescent="0.25">
      <c r="A284">
        <f t="shared" si="18"/>
        <v>278</v>
      </c>
      <c r="B284" s="4"/>
      <c r="I284" s="8"/>
      <c r="J284" s="5" t="str">
        <f t="shared" si="21"/>
        <v/>
      </c>
      <c r="K284" s="3"/>
      <c r="L284" s="3"/>
      <c r="N284" s="3" t="str">
        <f t="shared" si="20"/>
        <v/>
      </c>
      <c r="O284" s="6">
        <f t="shared" si="19"/>
        <v>0</v>
      </c>
      <c r="P284" s="7">
        <f>IF(M283="", P283, IF(C284="", P283, P283+LOOKUP(2, 1/($N$2:$N283&lt;&gt;""),$N$2:$N283) +Q284))</f>
        <v>141.32499999999999</v>
      </c>
    </row>
    <row r="285" spans="1:16" x14ac:dyDescent="0.25">
      <c r="A285">
        <f t="shared" si="18"/>
        <v>279</v>
      </c>
      <c r="B285" s="4"/>
      <c r="I285" s="8"/>
      <c r="J285" s="5" t="str">
        <f t="shared" si="21"/>
        <v/>
      </c>
      <c r="K285" s="3"/>
      <c r="L285" s="3"/>
      <c r="N285" s="3" t="str">
        <f t="shared" si="20"/>
        <v/>
      </c>
      <c r="O285" s="6">
        <f t="shared" si="19"/>
        <v>0</v>
      </c>
      <c r="P285" s="7">
        <f>IF(M284="", P284, IF(C285="", P284, P284+LOOKUP(2, 1/($N$2:$N284&lt;&gt;""),$N$2:$N284) +Q285))</f>
        <v>141.32499999999999</v>
      </c>
    </row>
    <row r="286" spans="1:16" x14ac:dyDescent="0.25">
      <c r="A286">
        <f t="shared" si="18"/>
        <v>280</v>
      </c>
      <c r="B286" s="4"/>
      <c r="I286" s="8"/>
      <c r="J286" s="5" t="str">
        <f t="shared" si="21"/>
        <v/>
      </c>
      <c r="K286" s="3"/>
      <c r="L286" s="3"/>
      <c r="N286" s="3" t="str">
        <f t="shared" si="20"/>
        <v/>
      </c>
      <c r="O286" s="6">
        <f t="shared" si="19"/>
        <v>0</v>
      </c>
      <c r="P286" s="7">
        <f>IF(M285="", P285, IF(C286="", P285, P285+LOOKUP(2, 1/($N$2:$N285&lt;&gt;""),$N$2:$N285) +Q286))</f>
        <v>141.32499999999999</v>
      </c>
    </row>
    <row r="287" spans="1:16" x14ac:dyDescent="0.25">
      <c r="A287">
        <f t="shared" ref="A287:A350" si="22">IF(AND(B287="", D287&lt;&gt;""), A286, A286+1)</f>
        <v>281</v>
      </c>
      <c r="B287" s="4"/>
      <c r="I287" s="8"/>
      <c r="J287" s="5" t="str">
        <f t="shared" si="21"/>
        <v/>
      </c>
      <c r="K287" s="3"/>
      <c r="L287" s="3"/>
      <c r="N287" s="3" t="str">
        <f t="shared" si="20"/>
        <v/>
      </c>
      <c r="O287" s="6">
        <f t="shared" si="19"/>
        <v>0</v>
      </c>
      <c r="P287" s="7">
        <f>IF(M286="", P286, IF(C287="", P286, P286+LOOKUP(2, 1/($N$2:$N286&lt;&gt;""),$N$2:$N286) +Q287))</f>
        <v>141.32499999999999</v>
      </c>
    </row>
    <row r="288" spans="1:16" x14ac:dyDescent="0.25">
      <c r="A288">
        <f t="shared" si="22"/>
        <v>282</v>
      </c>
      <c r="B288" s="4"/>
      <c r="I288" s="8"/>
      <c r="J288" s="5" t="str">
        <f t="shared" si="21"/>
        <v/>
      </c>
      <c r="K288" s="3"/>
      <c r="L288" s="3"/>
      <c r="N288" s="3" t="str">
        <f t="shared" si="20"/>
        <v/>
      </c>
      <c r="O288" s="6">
        <f t="shared" si="19"/>
        <v>0</v>
      </c>
      <c r="P288" s="7">
        <f>IF(M287="", P287, IF(C288="", P287, P287+LOOKUP(2, 1/($N$2:$N287&lt;&gt;""),$N$2:$N287) +Q288))</f>
        <v>141.32499999999999</v>
      </c>
    </row>
    <row r="289" spans="1:16" x14ac:dyDescent="0.25">
      <c r="A289">
        <f t="shared" si="22"/>
        <v>283</v>
      </c>
      <c r="B289" s="4"/>
      <c r="I289" s="8"/>
      <c r="J289" s="5" t="str">
        <f t="shared" si="21"/>
        <v/>
      </c>
      <c r="K289" s="3"/>
      <c r="L289" s="3"/>
      <c r="N289" s="3" t="str">
        <f t="shared" si="20"/>
        <v/>
      </c>
      <c r="O289" s="6">
        <f t="shared" si="19"/>
        <v>0</v>
      </c>
      <c r="P289" s="7">
        <f>IF(M288="", P288, IF(C289="", P288, P288+LOOKUP(2, 1/($N$2:$N288&lt;&gt;""),$N$2:$N288) +Q289))</f>
        <v>141.32499999999999</v>
      </c>
    </row>
    <row r="290" spans="1:16" x14ac:dyDescent="0.25">
      <c r="A290">
        <f t="shared" si="22"/>
        <v>284</v>
      </c>
      <c r="B290" s="4"/>
      <c r="I290" s="8"/>
      <c r="J290" s="5" t="str">
        <f t="shared" si="21"/>
        <v/>
      </c>
      <c r="K290" s="3"/>
      <c r="L290" s="3"/>
      <c r="N290" s="3" t="str">
        <f t="shared" si="20"/>
        <v/>
      </c>
      <c r="O290" s="6">
        <f t="shared" si="19"/>
        <v>0</v>
      </c>
      <c r="P290" s="7">
        <f>IF(M289="", P289, IF(C290="", P289, P289+LOOKUP(2, 1/($N$2:$N289&lt;&gt;""),$N$2:$N289) +Q290))</f>
        <v>141.32499999999999</v>
      </c>
    </row>
    <row r="291" spans="1:16" x14ac:dyDescent="0.25">
      <c r="A291">
        <f t="shared" si="22"/>
        <v>285</v>
      </c>
      <c r="B291" s="4"/>
      <c r="I291" s="8"/>
      <c r="J291" s="5" t="str">
        <f t="shared" si="21"/>
        <v/>
      </c>
      <c r="K291" s="3"/>
      <c r="L291" s="3"/>
      <c r="N291" s="3" t="str">
        <f t="shared" si="20"/>
        <v/>
      </c>
      <c r="O291" s="6">
        <f t="shared" si="19"/>
        <v>0</v>
      </c>
      <c r="P291" s="7">
        <f>IF(M290="", P290, IF(C291="", P290, P290+LOOKUP(2, 1/($N$2:$N290&lt;&gt;""),$N$2:$N290) +Q291))</f>
        <v>141.32499999999999</v>
      </c>
    </row>
    <row r="292" spans="1:16" x14ac:dyDescent="0.25">
      <c r="A292">
        <f t="shared" si="22"/>
        <v>286</v>
      </c>
      <c r="B292" s="4"/>
      <c r="I292" s="8"/>
      <c r="J292" s="5" t="str">
        <f t="shared" si="21"/>
        <v/>
      </c>
      <c r="K292" s="3"/>
      <c r="L292" s="3"/>
      <c r="N292" s="3" t="str">
        <f t="shared" si="20"/>
        <v/>
      </c>
      <c r="O292" s="6">
        <f t="shared" si="19"/>
        <v>0</v>
      </c>
      <c r="P292" s="7">
        <f>IF(M291="", P291, IF(C292="", P291, P291+LOOKUP(2, 1/($N$2:$N291&lt;&gt;""),$N$2:$N291) +Q292))</f>
        <v>141.32499999999999</v>
      </c>
    </row>
    <row r="293" spans="1:16" x14ac:dyDescent="0.25">
      <c r="A293">
        <f t="shared" si="22"/>
        <v>287</v>
      </c>
      <c r="B293" s="4"/>
      <c r="I293" s="8"/>
      <c r="J293" s="5" t="str">
        <f t="shared" si="21"/>
        <v/>
      </c>
      <c r="K293" s="3"/>
      <c r="L293" s="3"/>
      <c r="N293" s="3" t="str">
        <f t="shared" si="20"/>
        <v/>
      </c>
      <c r="O293" s="6">
        <f t="shared" si="19"/>
        <v>0</v>
      </c>
      <c r="P293" s="7">
        <f>IF(M292="", P292, IF(C293="", P292, P292+LOOKUP(2, 1/($N$2:$N292&lt;&gt;""),$N$2:$N292) +Q293))</f>
        <v>141.32499999999999</v>
      </c>
    </row>
    <row r="294" spans="1:16" x14ac:dyDescent="0.25">
      <c r="A294">
        <f t="shared" si="22"/>
        <v>288</v>
      </c>
      <c r="B294" s="4"/>
      <c r="I294" s="8"/>
      <c r="J294" s="5" t="str">
        <f t="shared" si="21"/>
        <v/>
      </c>
      <c r="K294" s="3"/>
      <c r="L294" s="3"/>
      <c r="N294" s="3" t="str">
        <f t="shared" si="20"/>
        <v/>
      </c>
      <c r="O294" s="6">
        <f t="shared" si="19"/>
        <v>0</v>
      </c>
      <c r="P294" s="7">
        <f>IF(M293="", P293, IF(C294="", P293, P293+LOOKUP(2, 1/($N$2:$N293&lt;&gt;""),$N$2:$N293) +Q294))</f>
        <v>141.32499999999999</v>
      </c>
    </row>
    <row r="295" spans="1:16" x14ac:dyDescent="0.25">
      <c r="A295">
        <f t="shared" si="22"/>
        <v>289</v>
      </c>
      <c r="B295" s="4"/>
      <c r="I295" s="8"/>
      <c r="J295" s="5" t="str">
        <f t="shared" si="21"/>
        <v/>
      </c>
      <c r="K295" s="3"/>
      <c r="L295" s="3"/>
      <c r="N295" s="3" t="str">
        <f t="shared" si="20"/>
        <v/>
      </c>
      <c r="O295" s="6">
        <f t="shared" si="19"/>
        <v>0</v>
      </c>
      <c r="P295" s="7">
        <f>IF(M294="", P294, IF(C295="", P294, P294+LOOKUP(2, 1/($N$2:$N294&lt;&gt;""),$N$2:$N294) +Q295))</f>
        <v>141.32499999999999</v>
      </c>
    </row>
    <row r="296" spans="1:16" x14ac:dyDescent="0.25">
      <c r="A296">
        <f t="shared" si="22"/>
        <v>290</v>
      </c>
      <c r="B296" s="4"/>
      <c r="I296" s="8"/>
      <c r="J296" s="5" t="str">
        <f t="shared" si="21"/>
        <v/>
      </c>
      <c r="K296" s="3"/>
      <c r="L296" s="3"/>
      <c r="N296" s="3" t="str">
        <f t="shared" si="20"/>
        <v/>
      </c>
      <c r="O296" s="6">
        <f t="shared" si="19"/>
        <v>0</v>
      </c>
      <c r="P296" s="7">
        <f>IF(M295="", P295, IF(C296="", P295, P295+LOOKUP(2, 1/($N$2:$N295&lt;&gt;""),$N$2:$N295) +Q296))</f>
        <v>141.32499999999999</v>
      </c>
    </row>
    <row r="297" spans="1:16" x14ac:dyDescent="0.25">
      <c r="A297">
        <f t="shared" si="22"/>
        <v>291</v>
      </c>
      <c r="B297" s="4"/>
      <c r="I297" s="8"/>
      <c r="J297" s="5" t="str">
        <f t="shared" si="21"/>
        <v/>
      </c>
      <c r="K297" s="3"/>
      <c r="L297" s="3"/>
      <c r="N297" s="3" t="str">
        <f t="shared" si="20"/>
        <v/>
      </c>
      <c r="O297" s="6">
        <f t="shared" si="19"/>
        <v>0</v>
      </c>
      <c r="P297" s="7">
        <f>IF(M296="", P296, IF(C297="", P296, P296+LOOKUP(2, 1/($N$2:$N296&lt;&gt;""),$N$2:$N296) +Q297))</f>
        <v>141.32499999999999</v>
      </c>
    </row>
    <row r="298" spans="1:16" x14ac:dyDescent="0.25">
      <c r="A298">
        <f t="shared" si="22"/>
        <v>292</v>
      </c>
      <c r="B298" s="4"/>
      <c r="I298" s="8"/>
      <c r="J298" s="5" t="str">
        <f t="shared" si="21"/>
        <v/>
      </c>
      <c r="K298" s="3"/>
      <c r="L298" s="3"/>
      <c r="N298" s="3" t="str">
        <f t="shared" si="20"/>
        <v/>
      </c>
      <c r="O298" s="6">
        <f t="shared" si="19"/>
        <v>0</v>
      </c>
      <c r="P298" s="7">
        <f>IF(M297="", P297, IF(C298="", P297, P297+LOOKUP(2, 1/($N$2:$N297&lt;&gt;""),$N$2:$N297) +Q298))</f>
        <v>141.32499999999999</v>
      </c>
    </row>
    <row r="299" spans="1:16" x14ac:dyDescent="0.25">
      <c r="A299">
        <f t="shared" si="22"/>
        <v>293</v>
      </c>
      <c r="B299" s="4"/>
      <c r="I299" s="8"/>
      <c r="J299" s="5" t="str">
        <f t="shared" si="21"/>
        <v/>
      </c>
      <c r="K299" s="3"/>
      <c r="L299" s="3"/>
      <c r="N299" s="3" t="str">
        <f t="shared" si="20"/>
        <v/>
      </c>
      <c r="O299" s="6">
        <f t="shared" si="19"/>
        <v>0</v>
      </c>
      <c r="P299" s="7">
        <f>IF(M298="", P298, IF(C299="", P298, P298+LOOKUP(2, 1/($N$2:$N298&lt;&gt;""),$N$2:$N298) +Q299))</f>
        <v>141.32499999999999</v>
      </c>
    </row>
    <row r="300" spans="1:16" x14ac:dyDescent="0.25">
      <c r="A300">
        <f t="shared" si="22"/>
        <v>294</v>
      </c>
      <c r="B300" s="4"/>
      <c r="I300" s="8"/>
      <c r="J300" s="5" t="str">
        <f t="shared" si="21"/>
        <v/>
      </c>
      <c r="K300" s="3"/>
      <c r="L300" s="3"/>
      <c r="N300" s="3" t="str">
        <f t="shared" si="20"/>
        <v/>
      </c>
      <c r="O300" s="6">
        <f t="shared" si="19"/>
        <v>0</v>
      </c>
      <c r="P300" s="7">
        <f>IF(M299="", P299, IF(C300="", P299, P299+LOOKUP(2, 1/($N$2:$N299&lt;&gt;""),$N$2:$N299) +Q300))</f>
        <v>141.32499999999999</v>
      </c>
    </row>
    <row r="301" spans="1:16" x14ac:dyDescent="0.25">
      <c r="A301">
        <f t="shared" si="22"/>
        <v>295</v>
      </c>
      <c r="J301" s="5"/>
      <c r="N301" s="3"/>
      <c r="P301" s="7"/>
    </row>
    <row r="302" spans="1:16" x14ac:dyDescent="0.25">
      <c r="A302">
        <f t="shared" si="22"/>
        <v>296</v>
      </c>
    </row>
    <row r="303" spans="1:16" x14ac:dyDescent="0.25">
      <c r="A303">
        <f t="shared" si="22"/>
        <v>297</v>
      </c>
    </row>
    <row r="304" spans="1:16" x14ac:dyDescent="0.25">
      <c r="A304">
        <f t="shared" si="22"/>
        <v>298</v>
      </c>
    </row>
    <row r="305" spans="1:1" x14ac:dyDescent="0.25">
      <c r="A305">
        <f t="shared" si="22"/>
        <v>299</v>
      </c>
    </row>
    <row r="306" spans="1:1" x14ac:dyDescent="0.25">
      <c r="A306">
        <f t="shared" si="22"/>
        <v>300</v>
      </c>
    </row>
    <row r="307" spans="1:1" x14ac:dyDescent="0.25">
      <c r="A307">
        <f t="shared" si="22"/>
        <v>301</v>
      </c>
    </row>
    <row r="308" spans="1:1" x14ac:dyDescent="0.25">
      <c r="A308">
        <f t="shared" si="22"/>
        <v>302</v>
      </c>
    </row>
    <row r="309" spans="1:1" x14ac:dyDescent="0.25">
      <c r="A309">
        <f t="shared" si="22"/>
        <v>303</v>
      </c>
    </row>
    <row r="310" spans="1:1" x14ac:dyDescent="0.25">
      <c r="A310">
        <f t="shared" si="22"/>
        <v>304</v>
      </c>
    </row>
    <row r="311" spans="1:1" x14ac:dyDescent="0.25">
      <c r="A311">
        <f t="shared" si="22"/>
        <v>305</v>
      </c>
    </row>
    <row r="312" spans="1:1" x14ac:dyDescent="0.25">
      <c r="A312">
        <f t="shared" si="22"/>
        <v>306</v>
      </c>
    </row>
    <row r="313" spans="1:1" x14ac:dyDescent="0.25">
      <c r="A313">
        <f t="shared" si="22"/>
        <v>307</v>
      </c>
    </row>
    <row r="314" spans="1:1" x14ac:dyDescent="0.25">
      <c r="A314">
        <f t="shared" si="22"/>
        <v>308</v>
      </c>
    </row>
    <row r="315" spans="1:1" x14ac:dyDescent="0.25">
      <c r="A315">
        <f t="shared" si="22"/>
        <v>309</v>
      </c>
    </row>
    <row r="316" spans="1:1" x14ac:dyDescent="0.25">
      <c r="A316">
        <f t="shared" si="22"/>
        <v>310</v>
      </c>
    </row>
    <row r="317" spans="1:1" x14ac:dyDescent="0.25">
      <c r="A317">
        <f t="shared" si="22"/>
        <v>311</v>
      </c>
    </row>
    <row r="318" spans="1:1" x14ac:dyDescent="0.25">
      <c r="A318">
        <f t="shared" si="22"/>
        <v>312</v>
      </c>
    </row>
    <row r="319" spans="1:1" x14ac:dyDescent="0.25">
      <c r="A319">
        <f t="shared" si="22"/>
        <v>313</v>
      </c>
    </row>
    <row r="320" spans="1:1" x14ac:dyDescent="0.25">
      <c r="A320">
        <f t="shared" si="22"/>
        <v>314</v>
      </c>
    </row>
    <row r="321" spans="1:1" x14ac:dyDescent="0.25">
      <c r="A321">
        <f t="shared" si="22"/>
        <v>315</v>
      </c>
    </row>
    <row r="322" spans="1:1" x14ac:dyDescent="0.25">
      <c r="A322">
        <f t="shared" si="22"/>
        <v>316</v>
      </c>
    </row>
    <row r="323" spans="1:1" x14ac:dyDescent="0.25">
      <c r="A323">
        <f t="shared" si="22"/>
        <v>317</v>
      </c>
    </row>
    <row r="324" spans="1:1" x14ac:dyDescent="0.25">
      <c r="A324">
        <f t="shared" si="22"/>
        <v>318</v>
      </c>
    </row>
    <row r="325" spans="1:1" x14ac:dyDescent="0.25">
      <c r="A325">
        <f t="shared" si="22"/>
        <v>319</v>
      </c>
    </row>
    <row r="326" spans="1:1" x14ac:dyDescent="0.25">
      <c r="A326">
        <f t="shared" si="22"/>
        <v>320</v>
      </c>
    </row>
    <row r="327" spans="1:1" x14ac:dyDescent="0.25">
      <c r="A327">
        <f t="shared" si="22"/>
        <v>321</v>
      </c>
    </row>
    <row r="328" spans="1:1" x14ac:dyDescent="0.25">
      <c r="A328">
        <f t="shared" si="22"/>
        <v>322</v>
      </c>
    </row>
    <row r="329" spans="1:1" x14ac:dyDescent="0.25">
      <c r="A329">
        <f t="shared" si="22"/>
        <v>323</v>
      </c>
    </row>
    <row r="330" spans="1:1" x14ac:dyDescent="0.25">
      <c r="A330">
        <f t="shared" si="22"/>
        <v>324</v>
      </c>
    </row>
    <row r="331" spans="1:1" x14ac:dyDescent="0.25">
      <c r="A331">
        <f t="shared" si="22"/>
        <v>325</v>
      </c>
    </row>
    <row r="332" spans="1:1" x14ac:dyDescent="0.25">
      <c r="A332">
        <f t="shared" si="22"/>
        <v>326</v>
      </c>
    </row>
    <row r="333" spans="1:1" x14ac:dyDescent="0.25">
      <c r="A333">
        <f t="shared" si="22"/>
        <v>327</v>
      </c>
    </row>
    <row r="334" spans="1:1" x14ac:dyDescent="0.25">
      <c r="A334">
        <f t="shared" si="22"/>
        <v>328</v>
      </c>
    </row>
    <row r="335" spans="1:1" x14ac:dyDescent="0.25">
      <c r="A335">
        <f t="shared" si="22"/>
        <v>329</v>
      </c>
    </row>
    <row r="336" spans="1:1" x14ac:dyDescent="0.25">
      <c r="A336">
        <f t="shared" si="22"/>
        <v>330</v>
      </c>
    </row>
    <row r="337" spans="1:1" x14ac:dyDescent="0.25">
      <c r="A337">
        <f t="shared" si="22"/>
        <v>331</v>
      </c>
    </row>
    <row r="338" spans="1:1" x14ac:dyDescent="0.25">
      <c r="A338">
        <f t="shared" si="22"/>
        <v>332</v>
      </c>
    </row>
    <row r="339" spans="1:1" x14ac:dyDescent="0.25">
      <c r="A339">
        <f t="shared" si="22"/>
        <v>333</v>
      </c>
    </row>
    <row r="340" spans="1:1" x14ac:dyDescent="0.25">
      <c r="A340">
        <f t="shared" si="22"/>
        <v>334</v>
      </c>
    </row>
    <row r="341" spans="1:1" x14ac:dyDescent="0.25">
      <c r="A341">
        <f t="shared" si="22"/>
        <v>335</v>
      </c>
    </row>
    <row r="342" spans="1:1" x14ac:dyDescent="0.25">
      <c r="A342">
        <f t="shared" si="22"/>
        <v>336</v>
      </c>
    </row>
    <row r="343" spans="1:1" x14ac:dyDescent="0.25">
      <c r="A343">
        <f t="shared" si="22"/>
        <v>337</v>
      </c>
    </row>
    <row r="344" spans="1:1" x14ac:dyDescent="0.25">
      <c r="A344">
        <f t="shared" si="22"/>
        <v>338</v>
      </c>
    </row>
    <row r="345" spans="1:1" x14ac:dyDescent="0.25">
      <c r="A345">
        <f t="shared" si="22"/>
        <v>339</v>
      </c>
    </row>
    <row r="346" spans="1:1" x14ac:dyDescent="0.25">
      <c r="A346">
        <f t="shared" si="22"/>
        <v>340</v>
      </c>
    </row>
    <row r="347" spans="1:1" x14ac:dyDescent="0.25">
      <c r="A347">
        <f t="shared" si="22"/>
        <v>341</v>
      </c>
    </row>
    <row r="348" spans="1:1" x14ac:dyDescent="0.25">
      <c r="A348">
        <f t="shared" si="22"/>
        <v>342</v>
      </c>
    </row>
    <row r="349" spans="1:1" x14ac:dyDescent="0.25">
      <c r="A349">
        <f t="shared" si="22"/>
        <v>343</v>
      </c>
    </row>
    <row r="350" spans="1:1" x14ac:dyDescent="0.25">
      <c r="A350">
        <f t="shared" si="22"/>
        <v>344</v>
      </c>
    </row>
    <row r="351" spans="1:1" x14ac:dyDescent="0.25">
      <c r="A351">
        <f t="shared" ref="A351:A414" si="23">IF(AND(B351="", D351&lt;&gt;""), A350, A350+1)</f>
        <v>345</v>
      </c>
    </row>
    <row r="352" spans="1:1" x14ac:dyDescent="0.25">
      <c r="A352">
        <f t="shared" si="23"/>
        <v>346</v>
      </c>
    </row>
    <row r="353" spans="1:1" x14ac:dyDescent="0.25">
      <c r="A353">
        <f t="shared" si="23"/>
        <v>347</v>
      </c>
    </row>
    <row r="354" spans="1:1" x14ac:dyDescent="0.25">
      <c r="A354">
        <f t="shared" si="23"/>
        <v>348</v>
      </c>
    </row>
    <row r="355" spans="1:1" x14ac:dyDescent="0.25">
      <c r="A355">
        <f t="shared" si="23"/>
        <v>349</v>
      </c>
    </row>
    <row r="356" spans="1:1" x14ac:dyDescent="0.25">
      <c r="A356">
        <f t="shared" si="23"/>
        <v>350</v>
      </c>
    </row>
    <row r="357" spans="1:1" x14ac:dyDescent="0.25">
      <c r="A357">
        <f t="shared" si="23"/>
        <v>351</v>
      </c>
    </row>
    <row r="358" spans="1:1" x14ac:dyDescent="0.25">
      <c r="A358">
        <f t="shared" si="23"/>
        <v>352</v>
      </c>
    </row>
    <row r="359" spans="1:1" x14ac:dyDescent="0.25">
      <c r="A359">
        <f t="shared" si="23"/>
        <v>353</v>
      </c>
    </row>
    <row r="360" spans="1:1" x14ac:dyDescent="0.25">
      <c r="A360">
        <f t="shared" si="23"/>
        <v>354</v>
      </c>
    </row>
    <row r="361" spans="1:1" x14ac:dyDescent="0.25">
      <c r="A361">
        <f t="shared" si="23"/>
        <v>355</v>
      </c>
    </row>
    <row r="362" spans="1:1" x14ac:dyDescent="0.25">
      <c r="A362">
        <f t="shared" si="23"/>
        <v>356</v>
      </c>
    </row>
    <row r="363" spans="1:1" x14ac:dyDescent="0.25">
      <c r="A363">
        <f t="shared" si="23"/>
        <v>357</v>
      </c>
    </row>
    <row r="364" spans="1:1" x14ac:dyDescent="0.25">
      <c r="A364">
        <f t="shared" si="23"/>
        <v>358</v>
      </c>
    </row>
    <row r="365" spans="1:1" x14ac:dyDescent="0.25">
      <c r="A365">
        <f t="shared" si="23"/>
        <v>359</v>
      </c>
    </row>
    <row r="366" spans="1:1" x14ac:dyDescent="0.25">
      <c r="A366">
        <f t="shared" si="23"/>
        <v>360</v>
      </c>
    </row>
    <row r="367" spans="1:1" x14ac:dyDescent="0.25">
      <c r="A367">
        <f t="shared" si="23"/>
        <v>361</v>
      </c>
    </row>
    <row r="368" spans="1:1" x14ac:dyDescent="0.25">
      <c r="A368">
        <f t="shared" si="23"/>
        <v>362</v>
      </c>
    </row>
    <row r="369" spans="1:1" x14ac:dyDescent="0.25">
      <c r="A369">
        <f t="shared" si="23"/>
        <v>363</v>
      </c>
    </row>
    <row r="370" spans="1:1" x14ac:dyDescent="0.25">
      <c r="A370">
        <f t="shared" si="23"/>
        <v>364</v>
      </c>
    </row>
    <row r="371" spans="1:1" x14ac:dyDescent="0.25">
      <c r="A371">
        <f t="shared" si="23"/>
        <v>365</v>
      </c>
    </row>
    <row r="372" spans="1:1" x14ac:dyDescent="0.25">
      <c r="A372">
        <f t="shared" si="23"/>
        <v>366</v>
      </c>
    </row>
    <row r="373" spans="1:1" x14ac:dyDescent="0.25">
      <c r="A373">
        <f t="shared" si="23"/>
        <v>367</v>
      </c>
    </row>
    <row r="374" spans="1:1" x14ac:dyDescent="0.25">
      <c r="A374">
        <f t="shared" si="23"/>
        <v>368</v>
      </c>
    </row>
    <row r="375" spans="1:1" x14ac:dyDescent="0.25">
      <c r="A375">
        <f t="shared" si="23"/>
        <v>369</v>
      </c>
    </row>
    <row r="376" spans="1:1" x14ac:dyDescent="0.25">
      <c r="A376">
        <f t="shared" si="23"/>
        <v>370</v>
      </c>
    </row>
    <row r="377" spans="1:1" x14ac:dyDescent="0.25">
      <c r="A377">
        <f t="shared" si="23"/>
        <v>371</v>
      </c>
    </row>
    <row r="378" spans="1:1" x14ac:dyDescent="0.25">
      <c r="A378">
        <f t="shared" si="23"/>
        <v>372</v>
      </c>
    </row>
    <row r="379" spans="1:1" x14ac:dyDescent="0.25">
      <c r="A379">
        <f t="shared" si="23"/>
        <v>373</v>
      </c>
    </row>
    <row r="380" spans="1:1" x14ac:dyDescent="0.25">
      <c r="A380">
        <f t="shared" si="23"/>
        <v>374</v>
      </c>
    </row>
    <row r="381" spans="1:1" x14ac:dyDescent="0.25">
      <c r="A381">
        <f t="shared" si="23"/>
        <v>375</v>
      </c>
    </row>
    <row r="382" spans="1:1" x14ac:dyDescent="0.25">
      <c r="A382">
        <f t="shared" si="23"/>
        <v>376</v>
      </c>
    </row>
    <row r="383" spans="1:1" x14ac:dyDescent="0.25">
      <c r="A383">
        <f t="shared" si="23"/>
        <v>377</v>
      </c>
    </row>
    <row r="384" spans="1:1" x14ac:dyDescent="0.25">
      <c r="A384">
        <f t="shared" si="23"/>
        <v>378</v>
      </c>
    </row>
    <row r="385" spans="1:1" x14ac:dyDescent="0.25">
      <c r="A385">
        <f t="shared" si="23"/>
        <v>379</v>
      </c>
    </row>
    <row r="386" spans="1:1" x14ac:dyDescent="0.25">
      <c r="A386">
        <f t="shared" si="23"/>
        <v>380</v>
      </c>
    </row>
    <row r="387" spans="1:1" x14ac:dyDescent="0.25">
      <c r="A387">
        <f t="shared" si="23"/>
        <v>381</v>
      </c>
    </row>
    <row r="388" spans="1:1" x14ac:dyDescent="0.25">
      <c r="A388">
        <f t="shared" si="23"/>
        <v>382</v>
      </c>
    </row>
    <row r="389" spans="1:1" x14ac:dyDescent="0.25">
      <c r="A389">
        <f t="shared" si="23"/>
        <v>383</v>
      </c>
    </row>
    <row r="390" spans="1:1" x14ac:dyDescent="0.25">
      <c r="A390">
        <f t="shared" si="23"/>
        <v>384</v>
      </c>
    </row>
    <row r="391" spans="1:1" x14ac:dyDescent="0.25">
      <c r="A391">
        <f t="shared" si="23"/>
        <v>385</v>
      </c>
    </row>
    <row r="392" spans="1:1" x14ac:dyDescent="0.25">
      <c r="A392">
        <f t="shared" si="23"/>
        <v>386</v>
      </c>
    </row>
    <row r="393" spans="1:1" x14ac:dyDescent="0.25">
      <c r="A393">
        <f t="shared" si="23"/>
        <v>387</v>
      </c>
    </row>
    <row r="394" spans="1:1" x14ac:dyDescent="0.25">
      <c r="A394">
        <f t="shared" si="23"/>
        <v>388</v>
      </c>
    </row>
    <row r="395" spans="1:1" x14ac:dyDescent="0.25">
      <c r="A395">
        <f t="shared" si="23"/>
        <v>389</v>
      </c>
    </row>
    <row r="396" spans="1:1" x14ac:dyDescent="0.25">
      <c r="A396">
        <f t="shared" si="23"/>
        <v>390</v>
      </c>
    </row>
    <row r="397" spans="1:1" x14ac:dyDescent="0.25">
      <c r="A397">
        <f t="shared" si="23"/>
        <v>391</v>
      </c>
    </row>
    <row r="398" spans="1:1" x14ac:dyDescent="0.25">
      <c r="A398">
        <f t="shared" si="23"/>
        <v>392</v>
      </c>
    </row>
    <row r="399" spans="1:1" x14ac:dyDescent="0.25">
      <c r="A399">
        <f t="shared" si="23"/>
        <v>393</v>
      </c>
    </row>
    <row r="400" spans="1:1" x14ac:dyDescent="0.25">
      <c r="A400">
        <f t="shared" si="23"/>
        <v>394</v>
      </c>
    </row>
    <row r="401" spans="1:1" x14ac:dyDescent="0.25">
      <c r="A401">
        <f t="shared" si="23"/>
        <v>395</v>
      </c>
    </row>
    <row r="402" spans="1:1" x14ac:dyDescent="0.25">
      <c r="A402">
        <f t="shared" si="23"/>
        <v>396</v>
      </c>
    </row>
    <row r="403" spans="1:1" x14ac:dyDescent="0.25">
      <c r="A403">
        <f t="shared" si="23"/>
        <v>397</v>
      </c>
    </row>
    <row r="404" spans="1:1" x14ac:dyDescent="0.25">
      <c r="A404">
        <f t="shared" si="23"/>
        <v>398</v>
      </c>
    </row>
    <row r="405" spans="1:1" x14ac:dyDescent="0.25">
      <c r="A405">
        <f t="shared" si="23"/>
        <v>399</v>
      </c>
    </row>
    <row r="406" spans="1:1" x14ac:dyDescent="0.25">
      <c r="A406">
        <f t="shared" si="23"/>
        <v>400</v>
      </c>
    </row>
    <row r="407" spans="1:1" x14ac:dyDescent="0.25">
      <c r="A407">
        <f t="shared" si="23"/>
        <v>401</v>
      </c>
    </row>
    <row r="408" spans="1:1" x14ac:dyDescent="0.25">
      <c r="A408">
        <f t="shared" si="23"/>
        <v>402</v>
      </c>
    </row>
    <row r="409" spans="1:1" x14ac:dyDescent="0.25">
      <c r="A409">
        <f t="shared" si="23"/>
        <v>403</v>
      </c>
    </row>
    <row r="410" spans="1:1" x14ac:dyDescent="0.25">
      <c r="A410">
        <f t="shared" si="23"/>
        <v>404</v>
      </c>
    </row>
    <row r="411" spans="1:1" x14ac:dyDescent="0.25">
      <c r="A411">
        <f t="shared" si="23"/>
        <v>405</v>
      </c>
    </row>
    <row r="412" spans="1:1" x14ac:dyDescent="0.25">
      <c r="A412">
        <f t="shared" si="23"/>
        <v>406</v>
      </c>
    </row>
    <row r="413" spans="1:1" x14ac:dyDescent="0.25">
      <c r="A413">
        <f t="shared" si="23"/>
        <v>407</v>
      </c>
    </row>
    <row r="414" spans="1:1" x14ac:dyDescent="0.25">
      <c r="A414">
        <f t="shared" si="23"/>
        <v>408</v>
      </c>
    </row>
    <row r="415" spans="1:1" x14ac:dyDescent="0.25">
      <c r="A415">
        <f t="shared" ref="A415:A478" si="24">IF(AND(B415="", D415&lt;&gt;""), A414, A414+1)</f>
        <v>409</v>
      </c>
    </row>
    <row r="416" spans="1:1" x14ac:dyDescent="0.25">
      <c r="A416">
        <f t="shared" si="24"/>
        <v>410</v>
      </c>
    </row>
    <row r="417" spans="1:1" x14ac:dyDescent="0.25">
      <c r="A417">
        <f t="shared" si="24"/>
        <v>411</v>
      </c>
    </row>
    <row r="418" spans="1:1" x14ac:dyDescent="0.25">
      <c r="A418">
        <f t="shared" si="24"/>
        <v>412</v>
      </c>
    </row>
    <row r="419" spans="1:1" x14ac:dyDescent="0.25">
      <c r="A419">
        <f t="shared" si="24"/>
        <v>413</v>
      </c>
    </row>
    <row r="420" spans="1:1" x14ac:dyDescent="0.25">
      <c r="A420">
        <f t="shared" si="24"/>
        <v>414</v>
      </c>
    </row>
    <row r="421" spans="1:1" x14ac:dyDescent="0.25">
      <c r="A421">
        <f t="shared" si="24"/>
        <v>415</v>
      </c>
    </row>
    <row r="422" spans="1:1" x14ac:dyDescent="0.25">
      <c r="A422">
        <f t="shared" si="24"/>
        <v>416</v>
      </c>
    </row>
    <row r="423" spans="1:1" x14ac:dyDescent="0.25">
      <c r="A423">
        <f t="shared" si="24"/>
        <v>417</v>
      </c>
    </row>
    <row r="424" spans="1:1" x14ac:dyDescent="0.25">
      <c r="A424">
        <f t="shared" si="24"/>
        <v>418</v>
      </c>
    </row>
    <row r="425" spans="1:1" x14ac:dyDescent="0.25">
      <c r="A425">
        <f t="shared" si="24"/>
        <v>419</v>
      </c>
    </row>
    <row r="426" spans="1:1" x14ac:dyDescent="0.25">
      <c r="A426">
        <f t="shared" si="24"/>
        <v>420</v>
      </c>
    </row>
    <row r="427" spans="1:1" x14ac:dyDescent="0.25">
      <c r="A427">
        <f t="shared" si="24"/>
        <v>421</v>
      </c>
    </row>
    <row r="428" spans="1:1" x14ac:dyDescent="0.25">
      <c r="A428">
        <f t="shared" si="24"/>
        <v>422</v>
      </c>
    </row>
    <row r="429" spans="1:1" x14ac:dyDescent="0.25">
      <c r="A429">
        <f t="shared" si="24"/>
        <v>423</v>
      </c>
    </row>
    <row r="430" spans="1:1" x14ac:dyDescent="0.25">
      <c r="A430">
        <f t="shared" si="24"/>
        <v>424</v>
      </c>
    </row>
    <row r="431" spans="1:1" x14ac:dyDescent="0.25">
      <c r="A431">
        <f t="shared" si="24"/>
        <v>425</v>
      </c>
    </row>
    <row r="432" spans="1:1" x14ac:dyDescent="0.25">
      <c r="A432">
        <f t="shared" si="24"/>
        <v>426</v>
      </c>
    </row>
    <row r="433" spans="1:1" x14ac:dyDescent="0.25">
      <c r="A433">
        <f t="shared" si="24"/>
        <v>427</v>
      </c>
    </row>
    <row r="434" spans="1:1" x14ac:dyDescent="0.25">
      <c r="A434">
        <f t="shared" si="24"/>
        <v>428</v>
      </c>
    </row>
    <row r="435" spans="1:1" x14ac:dyDescent="0.25">
      <c r="A435">
        <f t="shared" si="24"/>
        <v>429</v>
      </c>
    </row>
    <row r="436" spans="1:1" x14ac:dyDescent="0.25">
      <c r="A436">
        <f t="shared" si="24"/>
        <v>430</v>
      </c>
    </row>
    <row r="437" spans="1:1" x14ac:dyDescent="0.25">
      <c r="A437">
        <f t="shared" si="24"/>
        <v>431</v>
      </c>
    </row>
    <row r="438" spans="1:1" x14ac:dyDescent="0.25">
      <c r="A438">
        <f t="shared" si="24"/>
        <v>432</v>
      </c>
    </row>
    <row r="439" spans="1:1" x14ac:dyDescent="0.25">
      <c r="A439">
        <f t="shared" si="24"/>
        <v>433</v>
      </c>
    </row>
    <row r="440" spans="1:1" x14ac:dyDescent="0.25">
      <c r="A440">
        <f t="shared" si="24"/>
        <v>434</v>
      </c>
    </row>
    <row r="441" spans="1:1" x14ac:dyDescent="0.25">
      <c r="A441">
        <f t="shared" si="24"/>
        <v>435</v>
      </c>
    </row>
    <row r="442" spans="1:1" x14ac:dyDescent="0.25">
      <c r="A442">
        <f t="shared" si="24"/>
        <v>436</v>
      </c>
    </row>
    <row r="443" spans="1:1" x14ac:dyDescent="0.25">
      <c r="A443">
        <f t="shared" si="24"/>
        <v>437</v>
      </c>
    </row>
    <row r="444" spans="1:1" x14ac:dyDescent="0.25">
      <c r="A444">
        <f t="shared" si="24"/>
        <v>438</v>
      </c>
    </row>
    <row r="445" spans="1:1" x14ac:dyDescent="0.25">
      <c r="A445">
        <f t="shared" si="24"/>
        <v>439</v>
      </c>
    </row>
    <row r="446" spans="1:1" x14ac:dyDescent="0.25">
      <c r="A446">
        <f t="shared" si="24"/>
        <v>440</v>
      </c>
    </row>
    <row r="447" spans="1:1" x14ac:dyDescent="0.25">
      <c r="A447">
        <f t="shared" si="24"/>
        <v>441</v>
      </c>
    </row>
    <row r="448" spans="1:1" x14ac:dyDescent="0.25">
      <c r="A448">
        <f t="shared" si="24"/>
        <v>442</v>
      </c>
    </row>
    <row r="449" spans="1:1" x14ac:dyDescent="0.25">
      <c r="A449">
        <f t="shared" si="24"/>
        <v>443</v>
      </c>
    </row>
    <row r="450" spans="1:1" x14ac:dyDescent="0.25">
      <c r="A450">
        <f t="shared" si="24"/>
        <v>444</v>
      </c>
    </row>
    <row r="451" spans="1:1" x14ac:dyDescent="0.25">
      <c r="A451">
        <f t="shared" si="24"/>
        <v>445</v>
      </c>
    </row>
    <row r="452" spans="1:1" x14ac:dyDescent="0.25">
      <c r="A452">
        <f t="shared" si="24"/>
        <v>446</v>
      </c>
    </row>
    <row r="453" spans="1:1" x14ac:dyDescent="0.25">
      <c r="A453">
        <f t="shared" si="24"/>
        <v>447</v>
      </c>
    </row>
    <row r="454" spans="1:1" x14ac:dyDescent="0.25">
      <c r="A454">
        <f t="shared" si="24"/>
        <v>448</v>
      </c>
    </row>
    <row r="455" spans="1:1" x14ac:dyDescent="0.25">
      <c r="A455">
        <f t="shared" si="24"/>
        <v>449</v>
      </c>
    </row>
    <row r="456" spans="1:1" x14ac:dyDescent="0.25">
      <c r="A456">
        <f t="shared" si="24"/>
        <v>450</v>
      </c>
    </row>
    <row r="457" spans="1:1" x14ac:dyDescent="0.25">
      <c r="A457">
        <f t="shared" si="24"/>
        <v>451</v>
      </c>
    </row>
    <row r="458" spans="1:1" x14ac:dyDescent="0.25">
      <c r="A458">
        <f t="shared" si="24"/>
        <v>452</v>
      </c>
    </row>
    <row r="459" spans="1:1" x14ac:dyDescent="0.25">
      <c r="A459">
        <f t="shared" si="24"/>
        <v>453</v>
      </c>
    </row>
    <row r="460" spans="1:1" x14ac:dyDescent="0.25">
      <c r="A460">
        <f t="shared" si="24"/>
        <v>454</v>
      </c>
    </row>
    <row r="461" spans="1:1" x14ac:dyDescent="0.25">
      <c r="A461">
        <f t="shared" si="24"/>
        <v>455</v>
      </c>
    </row>
    <row r="462" spans="1:1" x14ac:dyDescent="0.25">
      <c r="A462">
        <f t="shared" si="24"/>
        <v>456</v>
      </c>
    </row>
    <row r="463" spans="1:1" x14ac:dyDescent="0.25">
      <c r="A463">
        <f t="shared" si="24"/>
        <v>457</v>
      </c>
    </row>
    <row r="464" spans="1:1" x14ac:dyDescent="0.25">
      <c r="A464">
        <f t="shared" si="24"/>
        <v>458</v>
      </c>
    </row>
    <row r="465" spans="1:1" x14ac:dyDescent="0.25">
      <c r="A465">
        <f t="shared" si="24"/>
        <v>459</v>
      </c>
    </row>
    <row r="466" spans="1:1" x14ac:dyDescent="0.25">
      <c r="A466">
        <f t="shared" si="24"/>
        <v>460</v>
      </c>
    </row>
    <row r="467" spans="1:1" x14ac:dyDescent="0.25">
      <c r="A467">
        <f t="shared" si="24"/>
        <v>461</v>
      </c>
    </row>
    <row r="468" spans="1:1" x14ac:dyDescent="0.25">
      <c r="A468">
        <f t="shared" si="24"/>
        <v>462</v>
      </c>
    </row>
    <row r="469" spans="1:1" x14ac:dyDescent="0.25">
      <c r="A469">
        <f t="shared" si="24"/>
        <v>463</v>
      </c>
    </row>
    <row r="470" spans="1:1" x14ac:dyDescent="0.25">
      <c r="A470">
        <f t="shared" si="24"/>
        <v>464</v>
      </c>
    </row>
    <row r="471" spans="1:1" x14ac:dyDescent="0.25">
      <c r="A471">
        <f t="shared" si="24"/>
        <v>465</v>
      </c>
    </row>
    <row r="472" spans="1:1" x14ac:dyDescent="0.25">
      <c r="A472">
        <f t="shared" si="24"/>
        <v>466</v>
      </c>
    </row>
    <row r="473" spans="1:1" x14ac:dyDescent="0.25">
      <c r="A473">
        <f t="shared" si="24"/>
        <v>467</v>
      </c>
    </row>
    <row r="474" spans="1:1" x14ac:dyDescent="0.25">
      <c r="A474">
        <f t="shared" si="24"/>
        <v>468</v>
      </c>
    </row>
    <row r="475" spans="1:1" x14ac:dyDescent="0.25">
      <c r="A475">
        <f t="shared" si="24"/>
        <v>469</v>
      </c>
    </row>
    <row r="476" spans="1:1" x14ac:dyDescent="0.25">
      <c r="A476">
        <f t="shared" si="24"/>
        <v>470</v>
      </c>
    </row>
    <row r="477" spans="1:1" x14ac:dyDescent="0.25">
      <c r="A477">
        <f t="shared" si="24"/>
        <v>471</v>
      </c>
    </row>
    <row r="478" spans="1:1" x14ac:dyDescent="0.25">
      <c r="A478">
        <f t="shared" si="24"/>
        <v>472</v>
      </c>
    </row>
    <row r="479" spans="1:1" x14ac:dyDescent="0.25">
      <c r="A479">
        <f t="shared" ref="A479:A542" si="25">IF(AND(B479="", D479&lt;&gt;""), A478, A478+1)</f>
        <v>473</v>
      </c>
    </row>
    <row r="480" spans="1:1" x14ac:dyDescent="0.25">
      <c r="A480">
        <f t="shared" si="25"/>
        <v>474</v>
      </c>
    </row>
    <row r="481" spans="1:1" x14ac:dyDescent="0.25">
      <c r="A481">
        <f t="shared" si="25"/>
        <v>475</v>
      </c>
    </row>
    <row r="482" spans="1:1" x14ac:dyDescent="0.25">
      <c r="A482">
        <f t="shared" si="25"/>
        <v>476</v>
      </c>
    </row>
    <row r="483" spans="1:1" x14ac:dyDescent="0.25">
      <c r="A483">
        <f t="shared" si="25"/>
        <v>477</v>
      </c>
    </row>
    <row r="484" spans="1:1" x14ac:dyDescent="0.25">
      <c r="A484">
        <f t="shared" si="25"/>
        <v>478</v>
      </c>
    </row>
    <row r="485" spans="1:1" x14ac:dyDescent="0.25">
      <c r="A485">
        <f t="shared" si="25"/>
        <v>479</v>
      </c>
    </row>
    <row r="486" spans="1:1" x14ac:dyDescent="0.25">
      <c r="A486">
        <f t="shared" si="25"/>
        <v>480</v>
      </c>
    </row>
    <row r="487" spans="1:1" x14ac:dyDescent="0.25">
      <c r="A487">
        <f t="shared" si="25"/>
        <v>481</v>
      </c>
    </row>
    <row r="488" spans="1:1" x14ac:dyDescent="0.25">
      <c r="A488">
        <f t="shared" si="25"/>
        <v>482</v>
      </c>
    </row>
    <row r="489" spans="1:1" x14ac:dyDescent="0.25">
      <c r="A489">
        <f t="shared" si="25"/>
        <v>483</v>
      </c>
    </row>
    <row r="490" spans="1:1" x14ac:dyDescent="0.25">
      <c r="A490">
        <f t="shared" si="25"/>
        <v>484</v>
      </c>
    </row>
    <row r="491" spans="1:1" x14ac:dyDescent="0.25">
      <c r="A491">
        <f t="shared" si="25"/>
        <v>485</v>
      </c>
    </row>
    <row r="492" spans="1:1" x14ac:dyDescent="0.25">
      <c r="A492">
        <f t="shared" si="25"/>
        <v>486</v>
      </c>
    </row>
    <row r="493" spans="1:1" x14ac:dyDescent="0.25">
      <c r="A493">
        <f t="shared" si="25"/>
        <v>487</v>
      </c>
    </row>
    <row r="494" spans="1:1" x14ac:dyDescent="0.25">
      <c r="A494">
        <f t="shared" si="25"/>
        <v>488</v>
      </c>
    </row>
    <row r="495" spans="1:1" x14ac:dyDescent="0.25">
      <c r="A495">
        <f t="shared" si="25"/>
        <v>489</v>
      </c>
    </row>
    <row r="496" spans="1:1" x14ac:dyDescent="0.25">
      <c r="A496">
        <f t="shared" si="25"/>
        <v>490</v>
      </c>
    </row>
    <row r="497" spans="1:1" x14ac:dyDescent="0.25">
      <c r="A497">
        <f t="shared" si="25"/>
        <v>491</v>
      </c>
    </row>
    <row r="498" spans="1:1" x14ac:dyDescent="0.25">
      <c r="A498">
        <f t="shared" si="25"/>
        <v>492</v>
      </c>
    </row>
    <row r="499" spans="1:1" x14ac:dyDescent="0.25">
      <c r="A499">
        <f t="shared" si="25"/>
        <v>493</v>
      </c>
    </row>
    <row r="500" spans="1:1" x14ac:dyDescent="0.25">
      <c r="A500">
        <f t="shared" si="25"/>
        <v>494</v>
      </c>
    </row>
    <row r="501" spans="1:1" x14ac:dyDescent="0.25">
      <c r="A501">
        <f t="shared" si="25"/>
        <v>495</v>
      </c>
    </row>
    <row r="502" spans="1:1" x14ac:dyDescent="0.25">
      <c r="A502">
        <f t="shared" si="25"/>
        <v>496</v>
      </c>
    </row>
    <row r="503" spans="1:1" x14ac:dyDescent="0.25">
      <c r="A503">
        <f t="shared" si="25"/>
        <v>497</v>
      </c>
    </row>
    <row r="504" spans="1:1" x14ac:dyDescent="0.25">
      <c r="A504">
        <f t="shared" si="25"/>
        <v>498</v>
      </c>
    </row>
    <row r="505" spans="1:1" x14ac:dyDescent="0.25">
      <c r="A505">
        <f t="shared" si="25"/>
        <v>499</v>
      </c>
    </row>
    <row r="506" spans="1:1" x14ac:dyDescent="0.25">
      <c r="A506">
        <f t="shared" si="25"/>
        <v>500</v>
      </c>
    </row>
    <row r="507" spans="1:1" x14ac:dyDescent="0.25">
      <c r="A507">
        <f t="shared" si="25"/>
        <v>501</v>
      </c>
    </row>
    <row r="508" spans="1:1" x14ac:dyDescent="0.25">
      <c r="A508">
        <f t="shared" si="25"/>
        <v>502</v>
      </c>
    </row>
    <row r="509" spans="1:1" x14ac:dyDescent="0.25">
      <c r="A509">
        <f t="shared" si="25"/>
        <v>503</v>
      </c>
    </row>
    <row r="510" spans="1:1" x14ac:dyDescent="0.25">
      <c r="A510">
        <f t="shared" si="25"/>
        <v>504</v>
      </c>
    </row>
    <row r="511" spans="1:1" x14ac:dyDescent="0.25">
      <c r="A511">
        <f t="shared" si="25"/>
        <v>505</v>
      </c>
    </row>
    <row r="512" spans="1:1" x14ac:dyDescent="0.25">
      <c r="A512">
        <f t="shared" si="25"/>
        <v>506</v>
      </c>
    </row>
    <row r="513" spans="1:1" x14ac:dyDescent="0.25">
      <c r="A513">
        <f t="shared" si="25"/>
        <v>507</v>
      </c>
    </row>
    <row r="514" spans="1:1" x14ac:dyDescent="0.25">
      <c r="A514">
        <f t="shared" si="25"/>
        <v>508</v>
      </c>
    </row>
    <row r="515" spans="1:1" x14ac:dyDescent="0.25">
      <c r="A515">
        <f t="shared" si="25"/>
        <v>509</v>
      </c>
    </row>
    <row r="516" spans="1:1" x14ac:dyDescent="0.25">
      <c r="A516">
        <f t="shared" si="25"/>
        <v>510</v>
      </c>
    </row>
    <row r="517" spans="1:1" x14ac:dyDescent="0.25">
      <c r="A517">
        <f t="shared" si="25"/>
        <v>511</v>
      </c>
    </row>
    <row r="518" spans="1:1" x14ac:dyDescent="0.25">
      <c r="A518">
        <f t="shared" si="25"/>
        <v>512</v>
      </c>
    </row>
    <row r="519" spans="1:1" x14ac:dyDescent="0.25">
      <c r="A519">
        <f t="shared" si="25"/>
        <v>513</v>
      </c>
    </row>
    <row r="520" spans="1:1" x14ac:dyDescent="0.25">
      <c r="A520">
        <f t="shared" si="25"/>
        <v>514</v>
      </c>
    </row>
    <row r="521" spans="1:1" x14ac:dyDescent="0.25">
      <c r="A521">
        <f t="shared" si="25"/>
        <v>515</v>
      </c>
    </row>
    <row r="522" spans="1:1" x14ac:dyDescent="0.25">
      <c r="A522">
        <f t="shared" si="25"/>
        <v>516</v>
      </c>
    </row>
    <row r="523" spans="1:1" x14ac:dyDescent="0.25">
      <c r="A523">
        <f t="shared" si="25"/>
        <v>517</v>
      </c>
    </row>
    <row r="524" spans="1:1" x14ac:dyDescent="0.25">
      <c r="A524">
        <f t="shared" si="25"/>
        <v>518</v>
      </c>
    </row>
    <row r="525" spans="1:1" x14ac:dyDescent="0.25">
      <c r="A525">
        <f t="shared" si="25"/>
        <v>519</v>
      </c>
    </row>
    <row r="526" spans="1:1" x14ac:dyDescent="0.25">
      <c r="A526">
        <f t="shared" si="25"/>
        <v>520</v>
      </c>
    </row>
    <row r="527" spans="1:1" x14ac:dyDescent="0.25">
      <c r="A527">
        <f t="shared" si="25"/>
        <v>521</v>
      </c>
    </row>
    <row r="528" spans="1:1" x14ac:dyDescent="0.25">
      <c r="A528">
        <f t="shared" si="25"/>
        <v>522</v>
      </c>
    </row>
    <row r="529" spans="1:1" x14ac:dyDescent="0.25">
      <c r="A529">
        <f t="shared" si="25"/>
        <v>523</v>
      </c>
    </row>
    <row r="530" spans="1:1" x14ac:dyDescent="0.25">
      <c r="A530">
        <f t="shared" si="25"/>
        <v>524</v>
      </c>
    </row>
    <row r="531" spans="1:1" x14ac:dyDescent="0.25">
      <c r="A531">
        <f t="shared" si="25"/>
        <v>525</v>
      </c>
    </row>
    <row r="532" spans="1:1" x14ac:dyDescent="0.25">
      <c r="A532">
        <f t="shared" si="25"/>
        <v>526</v>
      </c>
    </row>
    <row r="533" spans="1:1" x14ac:dyDescent="0.25">
      <c r="A533">
        <f t="shared" si="25"/>
        <v>527</v>
      </c>
    </row>
    <row r="534" spans="1:1" x14ac:dyDescent="0.25">
      <c r="A534">
        <f t="shared" si="25"/>
        <v>528</v>
      </c>
    </row>
    <row r="535" spans="1:1" x14ac:dyDescent="0.25">
      <c r="A535">
        <f t="shared" si="25"/>
        <v>529</v>
      </c>
    </row>
    <row r="536" spans="1:1" x14ac:dyDescent="0.25">
      <c r="A536">
        <f t="shared" si="25"/>
        <v>530</v>
      </c>
    </row>
    <row r="537" spans="1:1" x14ac:dyDescent="0.25">
      <c r="A537">
        <f t="shared" si="25"/>
        <v>531</v>
      </c>
    </row>
    <row r="538" spans="1:1" x14ac:dyDescent="0.25">
      <c r="A538">
        <f t="shared" si="25"/>
        <v>532</v>
      </c>
    </row>
    <row r="539" spans="1:1" x14ac:dyDescent="0.25">
      <c r="A539">
        <f t="shared" si="25"/>
        <v>533</v>
      </c>
    </row>
    <row r="540" spans="1:1" x14ac:dyDescent="0.25">
      <c r="A540">
        <f t="shared" si="25"/>
        <v>534</v>
      </c>
    </row>
    <row r="541" spans="1:1" x14ac:dyDescent="0.25">
      <c r="A541">
        <f t="shared" si="25"/>
        <v>535</v>
      </c>
    </row>
    <row r="542" spans="1:1" x14ac:dyDescent="0.25">
      <c r="A542">
        <f t="shared" si="25"/>
        <v>536</v>
      </c>
    </row>
    <row r="543" spans="1:1" x14ac:dyDescent="0.25">
      <c r="A543">
        <f t="shared" ref="A543:A606" si="26">IF(AND(B543="", D543&lt;&gt;""), A542, A542+1)</f>
        <v>537</v>
      </c>
    </row>
    <row r="544" spans="1:1" x14ac:dyDescent="0.25">
      <c r="A544">
        <f t="shared" si="26"/>
        <v>538</v>
      </c>
    </row>
    <row r="545" spans="1:1" x14ac:dyDescent="0.25">
      <c r="A545">
        <f t="shared" si="26"/>
        <v>539</v>
      </c>
    </row>
    <row r="546" spans="1:1" x14ac:dyDescent="0.25">
      <c r="A546">
        <f t="shared" si="26"/>
        <v>540</v>
      </c>
    </row>
    <row r="547" spans="1:1" x14ac:dyDescent="0.25">
      <c r="A547">
        <f t="shared" si="26"/>
        <v>541</v>
      </c>
    </row>
    <row r="548" spans="1:1" x14ac:dyDescent="0.25">
      <c r="A548">
        <f t="shared" si="26"/>
        <v>542</v>
      </c>
    </row>
    <row r="549" spans="1:1" x14ac:dyDescent="0.25">
      <c r="A549">
        <f t="shared" si="26"/>
        <v>543</v>
      </c>
    </row>
    <row r="550" spans="1:1" x14ac:dyDescent="0.25">
      <c r="A550">
        <f t="shared" si="26"/>
        <v>544</v>
      </c>
    </row>
    <row r="551" spans="1:1" x14ac:dyDescent="0.25">
      <c r="A551">
        <f t="shared" si="26"/>
        <v>545</v>
      </c>
    </row>
    <row r="552" spans="1:1" x14ac:dyDescent="0.25">
      <c r="A552">
        <f t="shared" si="26"/>
        <v>546</v>
      </c>
    </row>
    <row r="553" spans="1:1" x14ac:dyDescent="0.25">
      <c r="A553">
        <f t="shared" si="26"/>
        <v>547</v>
      </c>
    </row>
    <row r="554" spans="1:1" x14ac:dyDescent="0.25">
      <c r="A554">
        <f t="shared" si="26"/>
        <v>548</v>
      </c>
    </row>
    <row r="555" spans="1:1" x14ac:dyDescent="0.25">
      <c r="A555">
        <f t="shared" si="26"/>
        <v>549</v>
      </c>
    </row>
    <row r="556" spans="1:1" x14ac:dyDescent="0.25">
      <c r="A556">
        <f t="shared" si="26"/>
        <v>550</v>
      </c>
    </row>
    <row r="557" spans="1:1" x14ac:dyDescent="0.25">
      <c r="A557">
        <f t="shared" si="26"/>
        <v>551</v>
      </c>
    </row>
    <row r="558" spans="1:1" x14ac:dyDescent="0.25">
      <c r="A558">
        <f t="shared" si="26"/>
        <v>552</v>
      </c>
    </row>
    <row r="559" spans="1:1" x14ac:dyDescent="0.25">
      <c r="A559">
        <f t="shared" si="26"/>
        <v>553</v>
      </c>
    </row>
    <row r="560" spans="1:1" x14ac:dyDescent="0.25">
      <c r="A560">
        <f t="shared" si="26"/>
        <v>554</v>
      </c>
    </row>
    <row r="561" spans="1:1" x14ac:dyDescent="0.25">
      <c r="A561">
        <f t="shared" si="26"/>
        <v>555</v>
      </c>
    </row>
    <row r="562" spans="1:1" x14ac:dyDescent="0.25">
      <c r="A562">
        <f t="shared" si="26"/>
        <v>556</v>
      </c>
    </row>
    <row r="563" spans="1:1" x14ac:dyDescent="0.25">
      <c r="A563">
        <f t="shared" si="26"/>
        <v>557</v>
      </c>
    </row>
    <row r="564" spans="1:1" x14ac:dyDescent="0.25">
      <c r="A564">
        <f t="shared" si="26"/>
        <v>558</v>
      </c>
    </row>
    <row r="565" spans="1:1" x14ac:dyDescent="0.25">
      <c r="A565">
        <f t="shared" si="26"/>
        <v>559</v>
      </c>
    </row>
    <row r="566" spans="1:1" x14ac:dyDescent="0.25">
      <c r="A566">
        <f t="shared" si="26"/>
        <v>560</v>
      </c>
    </row>
    <row r="567" spans="1:1" x14ac:dyDescent="0.25">
      <c r="A567">
        <f t="shared" si="26"/>
        <v>561</v>
      </c>
    </row>
    <row r="568" spans="1:1" x14ac:dyDescent="0.25">
      <c r="A568">
        <f t="shared" si="26"/>
        <v>562</v>
      </c>
    </row>
    <row r="569" spans="1:1" x14ac:dyDescent="0.25">
      <c r="A569">
        <f t="shared" si="26"/>
        <v>563</v>
      </c>
    </row>
    <row r="570" spans="1:1" x14ac:dyDescent="0.25">
      <c r="A570">
        <f t="shared" si="26"/>
        <v>564</v>
      </c>
    </row>
    <row r="571" spans="1:1" x14ac:dyDescent="0.25">
      <c r="A571">
        <f t="shared" si="26"/>
        <v>565</v>
      </c>
    </row>
    <row r="572" spans="1:1" x14ac:dyDescent="0.25">
      <c r="A572">
        <f t="shared" si="26"/>
        <v>566</v>
      </c>
    </row>
    <row r="573" spans="1:1" x14ac:dyDescent="0.25">
      <c r="A573">
        <f t="shared" si="26"/>
        <v>567</v>
      </c>
    </row>
    <row r="574" spans="1:1" x14ac:dyDescent="0.25">
      <c r="A574">
        <f t="shared" si="26"/>
        <v>568</v>
      </c>
    </row>
    <row r="575" spans="1:1" x14ac:dyDescent="0.25">
      <c r="A575">
        <f t="shared" si="26"/>
        <v>569</v>
      </c>
    </row>
    <row r="576" spans="1:1" x14ac:dyDescent="0.25">
      <c r="A576">
        <f t="shared" si="26"/>
        <v>570</v>
      </c>
    </row>
    <row r="577" spans="1:1" x14ac:dyDescent="0.25">
      <c r="A577">
        <f t="shared" si="26"/>
        <v>571</v>
      </c>
    </row>
    <row r="578" spans="1:1" x14ac:dyDescent="0.25">
      <c r="A578">
        <f t="shared" si="26"/>
        <v>572</v>
      </c>
    </row>
    <row r="579" spans="1:1" x14ac:dyDescent="0.25">
      <c r="A579">
        <f t="shared" si="26"/>
        <v>573</v>
      </c>
    </row>
    <row r="580" spans="1:1" x14ac:dyDescent="0.25">
      <c r="A580">
        <f t="shared" si="26"/>
        <v>574</v>
      </c>
    </row>
    <row r="581" spans="1:1" x14ac:dyDescent="0.25">
      <c r="A581">
        <f t="shared" si="26"/>
        <v>575</v>
      </c>
    </row>
    <row r="582" spans="1:1" x14ac:dyDescent="0.25">
      <c r="A582">
        <f t="shared" si="26"/>
        <v>576</v>
      </c>
    </row>
    <row r="583" spans="1:1" x14ac:dyDescent="0.25">
      <c r="A583">
        <f t="shared" si="26"/>
        <v>577</v>
      </c>
    </row>
    <row r="584" spans="1:1" x14ac:dyDescent="0.25">
      <c r="A584">
        <f t="shared" si="26"/>
        <v>578</v>
      </c>
    </row>
    <row r="585" spans="1:1" x14ac:dyDescent="0.25">
      <c r="A585">
        <f t="shared" si="26"/>
        <v>579</v>
      </c>
    </row>
    <row r="586" spans="1:1" x14ac:dyDescent="0.25">
      <c r="A586">
        <f t="shared" si="26"/>
        <v>580</v>
      </c>
    </row>
    <row r="587" spans="1:1" x14ac:dyDescent="0.25">
      <c r="A587">
        <f t="shared" si="26"/>
        <v>581</v>
      </c>
    </row>
    <row r="588" spans="1:1" x14ac:dyDescent="0.25">
      <c r="A588">
        <f t="shared" si="26"/>
        <v>582</v>
      </c>
    </row>
    <row r="589" spans="1:1" x14ac:dyDescent="0.25">
      <c r="A589">
        <f t="shared" si="26"/>
        <v>583</v>
      </c>
    </row>
    <row r="590" spans="1:1" x14ac:dyDescent="0.25">
      <c r="A590">
        <f t="shared" si="26"/>
        <v>584</v>
      </c>
    </row>
    <row r="591" spans="1:1" x14ac:dyDescent="0.25">
      <c r="A591">
        <f t="shared" si="26"/>
        <v>585</v>
      </c>
    </row>
    <row r="592" spans="1:1" x14ac:dyDescent="0.25">
      <c r="A592">
        <f t="shared" si="26"/>
        <v>586</v>
      </c>
    </row>
    <row r="593" spans="1:1" x14ac:dyDescent="0.25">
      <c r="A593">
        <f t="shared" si="26"/>
        <v>587</v>
      </c>
    </row>
    <row r="594" spans="1:1" x14ac:dyDescent="0.25">
      <c r="A594">
        <f t="shared" si="26"/>
        <v>588</v>
      </c>
    </row>
    <row r="595" spans="1:1" x14ac:dyDescent="0.25">
      <c r="A595">
        <f t="shared" si="26"/>
        <v>589</v>
      </c>
    </row>
    <row r="596" spans="1:1" x14ac:dyDescent="0.25">
      <c r="A596">
        <f t="shared" si="26"/>
        <v>590</v>
      </c>
    </row>
    <row r="597" spans="1:1" x14ac:dyDescent="0.25">
      <c r="A597">
        <f t="shared" si="26"/>
        <v>591</v>
      </c>
    </row>
    <row r="598" spans="1:1" x14ac:dyDescent="0.25">
      <c r="A598">
        <f t="shared" si="26"/>
        <v>592</v>
      </c>
    </row>
    <row r="599" spans="1:1" x14ac:dyDescent="0.25">
      <c r="A599">
        <f t="shared" si="26"/>
        <v>593</v>
      </c>
    </row>
    <row r="600" spans="1:1" x14ac:dyDescent="0.25">
      <c r="A600">
        <f t="shared" si="26"/>
        <v>594</v>
      </c>
    </row>
    <row r="601" spans="1:1" x14ac:dyDescent="0.25">
      <c r="A601">
        <f t="shared" si="26"/>
        <v>595</v>
      </c>
    </row>
    <row r="602" spans="1:1" x14ac:dyDescent="0.25">
      <c r="A602">
        <f t="shared" si="26"/>
        <v>596</v>
      </c>
    </row>
    <row r="603" spans="1:1" x14ac:dyDescent="0.25">
      <c r="A603">
        <f t="shared" si="26"/>
        <v>597</v>
      </c>
    </row>
    <row r="604" spans="1:1" x14ac:dyDescent="0.25">
      <c r="A604">
        <f t="shared" si="26"/>
        <v>598</v>
      </c>
    </row>
    <row r="605" spans="1:1" x14ac:dyDescent="0.25">
      <c r="A605">
        <f t="shared" si="26"/>
        <v>599</v>
      </c>
    </row>
    <row r="606" spans="1:1" x14ac:dyDescent="0.25">
      <c r="A606">
        <f t="shared" si="26"/>
        <v>600</v>
      </c>
    </row>
    <row r="607" spans="1:1" x14ac:dyDescent="0.25">
      <c r="A607">
        <f t="shared" ref="A607:A670" si="27">IF(AND(B607="", D607&lt;&gt;""), A606, A606+1)</f>
        <v>601</v>
      </c>
    </row>
    <row r="608" spans="1:1" x14ac:dyDescent="0.25">
      <c r="A608">
        <f t="shared" si="27"/>
        <v>602</v>
      </c>
    </row>
    <row r="609" spans="1:1" x14ac:dyDescent="0.25">
      <c r="A609">
        <f t="shared" si="27"/>
        <v>603</v>
      </c>
    </row>
    <row r="610" spans="1:1" x14ac:dyDescent="0.25">
      <c r="A610">
        <f t="shared" si="27"/>
        <v>604</v>
      </c>
    </row>
    <row r="611" spans="1:1" x14ac:dyDescent="0.25">
      <c r="A611">
        <f t="shared" si="27"/>
        <v>605</v>
      </c>
    </row>
    <row r="612" spans="1:1" x14ac:dyDescent="0.25">
      <c r="A612">
        <f t="shared" si="27"/>
        <v>606</v>
      </c>
    </row>
    <row r="613" spans="1:1" x14ac:dyDescent="0.25">
      <c r="A613">
        <f t="shared" si="27"/>
        <v>607</v>
      </c>
    </row>
    <row r="614" spans="1:1" x14ac:dyDescent="0.25">
      <c r="A614">
        <f t="shared" si="27"/>
        <v>608</v>
      </c>
    </row>
    <row r="615" spans="1:1" x14ac:dyDescent="0.25">
      <c r="A615">
        <f t="shared" si="27"/>
        <v>609</v>
      </c>
    </row>
    <row r="616" spans="1:1" x14ac:dyDescent="0.25">
      <c r="A616">
        <f t="shared" si="27"/>
        <v>610</v>
      </c>
    </row>
    <row r="617" spans="1:1" x14ac:dyDescent="0.25">
      <c r="A617">
        <f t="shared" si="27"/>
        <v>611</v>
      </c>
    </row>
    <row r="618" spans="1:1" x14ac:dyDescent="0.25">
      <c r="A618">
        <f t="shared" si="27"/>
        <v>612</v>
      </c>
    </row>
    <row r="619" spans="1:1" x14ac:dyDescent="0.25">
      <c r="A619">
        <f t="shared" si="27"/>
        <v>613</v>
      </c>
    </row>
    <row r="620" spans="1:1" x14ac:dyDescent="0.25">
      <c r="A620">
        <f t="shared" si="27"/>
        <v>614</v>
      </c>
    </row>
    <row r="621" spans="1:1" x14ac:dyDescent="0.25">
      <c r="A621">
        <f t="shared" si="27"/>
        <v>615</v>
      </c>
    </row>
    <row r="622" spans="1:1" x14ac:dyDescent="0.25">
      <c r="A622">
        <f t="shared" si="27"/>
        <v>616</v>
      </c>
    </row>
    <row r="623" spans="1:1" x14ac:dyDescent="0.25">
      <c r="A623">
        <f t="shared" si="27"/>
        <v>617</v>
      </c>
    </row>
    <row r="624" spans="1:1" x14ac:dyDescent="0.25">
      <c r="A624">
        <f t="shared" si="27"/>
        <v>618</v>
      </c>
    </row>
    <row r="625" spans="1:1" x14ac:dyDescent="0.25">
      <c r="A625">
        <f t="shared" si="27"/>
        <v>619</v>
      </c>
    </row>
    <row r="626" spans="1:1" x14ac:dyDescent="0.25">
      <c r="A626">
        <f t="shared" si="27"/>
        <v>620</v>
      </c>
    </row>
    <row r="627" spans="1:1" x14ac:dyDescent="0.25">
      <c r="A627">
        <f t="shared" si="27"/>
        <v>621</v>
      </c>
    </row>
    <row r="628" spans="1:1" x14ac:dyDescent="0.25">
      <c r="A628">
        <f t="shared" si="27"/>
        <v>622</v>
      </c>
    </row>
    <row r="629" spans="1:1" x14ac:dyDescent="0.25">
      <c r="A629">
        <f t="shared" si="27"/>
        <v>623</v>
      </c>
    </row>
    <row r="630" spans="1:1" x14ac:dyDescent="0.25">
      <c r="A630">
        <f t="shared" si="27"/>
        <v>624</v>
      </c>
    </row>
    <row r="631" spans="1:1" x14ac:dyDescent="0.25">
      <c r="A631">
        <f t="shared" si="27"/>
        <v>625</v>
      </c>
    </row>
    <row r="632" spans="1:1" x14ac:dyDescent="0.25">
      <c r="A632">
        <f t="shared" si="27"/>
        <v>626</v>
      </c>
    </row>
    <row r="633" spans="1:1" x14ac:dyDescent="0.25">
      <c r="A633">
        <f t="shared" si="27"/>
        <v>627</v>
      </c>
    </row>
    <row r="634" spans="1:1" x14ac:dyDescent="0.25">
      <c r="A634">
        <f t="shared" si="27"/>
        <v>628</v>
      </c>
    </row>
    <row r="635" spans="1:1" x14ac:dyDescent="0.25">
      <c r="A635">
        <f t="shared" si="27"/>
        <v>629</v>
      </c>
    </row>
    <row r="636" spans="1:1" x14ac:dyDescent="0.25">
      <c r="A636">
        <f t="shared" si="27"/>
        <v>630</v>
      </c>
    </row>
    <row r="637" spans="1:1" x14ac:dyDescent="0.25">
      <c r="A637">
        <f t="shared" si="27"/>
        <v>631</v>
      </c>
    </row>
    <row r="638" spans="1:1" x14ac:dyDescent="0.25">
      <c r="A638">
        <f t="shared" si="27"/>
        <v>632</v>
      </c>
    </row>
    <row r="639" spans="1:1" x14ac:dyDescent="0.25">
      <c r="A639">
        <f t="shared" si="27"/>
        <v>633</v>
      </c>
    </row>
    <row r="640" spans="1:1" x14ac:dyDescent="0.25">
      <c r="A640">
        <f t="shared" si="27"/>
        <v>634</v>
      </c>
    </row>
    <row r="641" spans="1:1" x14ac:dyDescent="0.25">
      <c r="A641">
        <f t="shared" si="27"/>
        <v>635</v>
      </c>
    </row>
    <row r="642" spans="1:1" x14ac:dyDescent="0.25">
      <c r="A642">
        <f t="shared" si="27"/>
        <v>636</v>
      </c>
    </row>
    <row r="643" spans="1:1" x14ac:dyDescent="0.25">
      <c r="A643">
        <f t="shared" si="27"/>
        <v>637</v>
      </c>
    </row>
    <row r="644" spans="1:1" x14ac:dyDescent="0.25">
      <c r="A644">
        <f t="shared" si="27"/>
        <v>638</v>
      </c>
    </row>
    <row r="645" spans="1:1" x14ac:dyDescent="0.25">
      <c r="A645">
        <f t="shared" si="27"/>
        <v>639</v>
      </c>
    </row>
    <row r="646" spans="1:1" x14ac:dyDescent="0.25">
      <c r="A646">
        <f t="shared" si="27"/>
        <v>640</v>
      </c>
    </row>
    <row r="647" spans="1:1" x14ac:dyDescent="0.25">
      <c r="A647">
        <f t="shared" si="27"/>
        <v>641</v>
      </c>
    </row>
    <row r="648" spans="1:1" x14ac:dyDescent="0.25">
      <c r="A648">
        <f t="shared" si="27"/>
        <v>642</v>
      </c>
    </row>
    <row r="649" spans="1:1" x14ac:dyDescent="0.25">
      <c r="A649">
        <f t="shared" si="27"/>
        <v>643</v>
      </c>
    </row>
    <row r="650" spans="1:1" x14ac:dyDescent="0.25">
      <c r="A650">
        <f t="shared" si="27"/>
        <v>644</v>
      </c>
    </row>
    <row r="651" spans="1:1" x14ac:dyDescent="0.25">
      <c r="A651">
        <f t="shared" si="27"/>
        <v>645</v>
      </c>
    </row>
    <row r="652" spans="1:1" x14ac:dyDescent="0.25">
      <c r="A652">
        <f t="shared" si="27"/>
        <v>646</v>
      </c>
    </row>
    <row r="653" spans="1:1" x14ac:dyDescent="0.25">
      <c r="A653">
        <f t="shared" si="27"/>
        <v>647</v>
      </c>
    </row>
    <row r="654" spans="1:1" x14ac:dyDescent="0.25">
      <c r="A654">
        <f t="shared" si="27"/>
        <v>648</v>
      </c>
    </row>
    <row r="655" spans="1:1" x14ac:dyDescent="0.25">
      <c r="A655">
        <f t="shared" si="27"/>
        <v>649</v>
      </c>
    </row>
    <row r="656" spans="1:1" x14ac:dyDescent="0.25">
      <c r="A656">
        <f t="shared" si="27"/>
        <v>650</v>
      </c>
    </row>
    <row r="657" spans="1:1" x14ac:dyDescent="0.25">
      <c r="A657">
        <f t="shared" si="27"/>
        <v>651</v>
      </c>
    </row>
    <row r="658" spans="1:1" x14ac:dyDescent="0.25">
      <c r="A658">
        <f t="shared" si="27"/>
        <v>652</v>
      </c>
    </row>
    <row r="659" spans="1:1" x14ac:dyDescent="0.25">
      <c r="A659">
        <f t="shared" si="27"/>
        <v>653</v>
      </c>
    </row>
    <row r="660" spans="1:1" x14ac:dyDescent="0.25">
      <c r="A660">
        <f t="shared" si="27"/>
        <v>654</v>
      </c>
    </row>
    <row r="661" spans="1:1" x14ac:dyDescent="0.25">
      <c r="A661">
        <f t="shared" si="27"/>
        <v>655</v>
      </c>
    </row>
    <row r="662" spans="1:1" x14ac:dyDescent="0.25">
      <c r="A662">
        <f t="shared" si="27"/>
        <v>656</v>
      </c>
    </row>
    <row r="663" spans="1:1" x14ac:dyDescent="0.25">
      <c r="A663">
        <f t="shared" si="27"/>
        <v>657</v>
      </c>
    </row>
    <row r="664" spans="1:1" x14ac:dyDescent="0.25">
      <c r="A664">
        <f t="shared" si="27"/>
        <v>658</v>
      </c>
    </row>
    <row r="665" spans="1:1" x14ac:dyDescent="0.25">
      <c r="A665">
        <f t="shared" si="27"/>
        <v>659</v>
      </c>
    </row>
    <row r="666" spans="1:1" x14ac:dyDescent="0.25">
      <c r="A666">
        <f t="shared" si="27"/>
        <v>660</v>
      </c>
    </row>
    <row r="667" spans="1:1" x14ac:dyDescent="0.25">
      <c r="A667">
        <f t="shared" si="27"/>
        <v>661</v>
      </c>
    </row>
    <row r="668" spans="1:1" x14ac:dyDescent="0.25">
      <c r="A668">
        <f t="shared" si="27"/>
        <v>662</v>
      </c>
    </row>
    <row r="669" spans="1:1" x14ac:dyDescent="0.25">
      <c r="A669">
        <f t="shared" si="27"/>
        <v>663</v>
      </c>
    </row>
    <row r="670" spans="1:1" x14ac:dyDescent="0.25">
      <c r="A670">
        <f t="shared" si="27"/>
        <v>664</v>
      </c>
    </row>
    <row r="671" spans="1:1" x14ac:dyDescent="0.25">
      <c r="A671">
        <f t="shared" ref="A671:A734" si="28">IF(AND(B671="", D671&lt;&gt;""), A670, A670+1)</f>
        <v>665</v>
      </c>
    </row>
    <row r="672" spans="1:1" x14ac:dyDescent="0.25">
      <c r="A672">
        <f t="shared" si="28"/>
        <v>666</v>
      </c>
    </row>
    <row r="673" spans="1:1" x14ac:dyDescent="0.25">
      <c r="A673">
        <f t="shared" si="28"/>
        <v>667</v>
      </c>
    </row>
    <row r="674" spans="1:1" x14ac:dyDescent="0.25">
      <c r="A674">
        <f t="shared" si="28"/>
        <v>668</v>
      </c>
    </row>
    <row r="675" spans="1:1" x14ac:dyDescent="0.25">
      <c r="A675">
        <f t="shared" si="28"/>
        <v>669</v>
      </c>
    </row>
    <row r="676" spans="1:1" x14ac:dyDescent="0.25">
      <c r="A676">
        <f t="shared" si="28"/>
        <v>670</v>
      </c>
    </row>
    <row r="677" spans="1:1" x14ac:dyDescent="0.25">
      <c r="A677">
        <f t="shared" si="28"/>
        <v>671</v>
      </c>
    </row>
    <row r="678" spans="1:1" x14ac:dyDescent="0.25">
      <c r="A678">
        <f t="shared" si="28"/>
        <v>672</v>
      </c>
    </row>
    <row r="679" spans="1:1" x14ac:dyDescent="0.25">
      <c r="A679">
        <f t="shared" si="28"/>
        <v>673</v>
      </c>
    </row>
    <row r="680" spans="1:1" x14ac:dyDescent="0.25">
      <c r="A680">
        <f t="shared" si="28"/>
        <v>674</v>
      </c>
    </row>
    <row r="681" spans="1:1" x14ac:dyDescent="0.25">
      <c r="A681">
        <f t="shared" si="28"/>
        <v>675</v>
      </c>
    </row>
    <row r="682" spans="1:1" x14ac:dyDescent="0.25">
      <c r="A682">
        <f t="shared" si="28"/>
        <v>676</v>
      </c>
    </row>
    <row r="683" spans="1:1" x14ac:dyDescent="0.25">
      <c r="A683">
        <f t="shared" si="28"/>
        <v>677</v>
      </c>
    </row>
    <row r="684" spans="1:1" x14ac:dyDescent="0.25">
      <c r="A684">
        <f t="shared" si="28"/>
        <v>678</v>
      </c>
    </row>
    <row r="685" spans="1:1" x14ac:dyDescent="0.25">
      <c r="A685">
        <f t="shared" si="28"/>
        <v>679</v>
      </c>
    </row>
    <row r="686" spans="1:1" x14ac:dyDescent="0.25">
      <c r="A686">
        <f t="shared" si="28"/>
        <v>680</v>
      </c>
    </row>
    <row r="687" spans="1:1" x14ac:dyDescent="0.25">
      <c r="A687">
        <f t="shared" si="28"/>
        <v>681</v>
      </c>
    </row>
    <row r="688" spans="1:1" x14ac:dyDescent="0.25">
      <c r="A688">
        <f t="shared" si="28"/>
        <v>682</v>
      </c>
    </row>
    <row r="689" spans="1:1" x14ac:dyDescent="0.25">
      <c r="A689">
        <f t="shared" si="28"/>
        <v>683</v>
      </c>
    </row>
    <row r="690" spans="1:1" x14ac:dyDescent="0.25">
      <c r="A690">
        <f t="shared" si="28"/>
        <v>684</v>
      </c>
    </row>
    <row r="691" spans="1:1" x14ac:dyDescent="0.25">
      <c r="A691">
        <f t="shared" si="28"/>
        <v>685</v>
      </c>
    </row>
    <row r="692" spans="1:1" x14ac:dyDescent="0.25">
      <c r="A692">
        <f t="shared" si="28"/>
        <v>686</v>
      </c>
    </row>
    <row r="693" spans="1:1" x14ac:dyDescent="0.25">
      <c r="A693">
        <f t="shared" si="28"/>
        <v>687</v>
      </c>
    </row>
    <row r="694" spans="1:1" x14ac:dyDescent="0.25">
      <c r="A694">
        <f t="shared" si="28"/>
        <v>688</v>
      </c>
    </row>
    <row r="695" spans="1:1" x14ac:dyDescent="0.25">
      <c r="A695">
        <f t="shared" si="28"/>
        <v>689</v>
      </c>
    </row>
    <row r="696" spans="1:1" x14ac:dyDescent="0.25">
      <c r="A696">
        <f t="shared" si="28"/>
        <v>690</v>
      </c>
    </row>
    <row r="697" spans="1:1" x14ac:dyDescent="0.25">
      <c r="A697">
        <f t="shared" si="28"/>
        <v>691</v>
      </c>
    </row>
    <row r="698" spans="1:1" x14ac:dyDescent="0.25">
      <c r="A698">
        <f t="shared" si="28"/>
        <v>692</v>
      </c>
    </row>
    <row r="699" spans="1:1" x14ac:dyDescent="0.25">
      <c r="A699">
        <f t="shared" si="28"/>
        <v>693</v>
      </c>
    </row>
    <row r="700" spans="1:1" x14ac:dyDescent="0.25">
      <c r="A700">
        <f t="shared" si="28"/>
        <v>694</v>
      </c>
    </row>
    <row r="701" spans="1:1" x14ac:dyDescent="0.25">
      <c r="A701">
        <f t="shared" si="28"/>
        <v>695</v>
      </c>
    </row>
    <row r="702" spans="1:1" x14ac:dyDescent="0.25">
      <c r="A702">
        <f t="shared" si="28"/>
        <v>696</v>
      </c>
    </row>
    <row r="703" spans="1:1" x14ac:dyDescent="0.25">
      <c r="A703">
        <f t="shared" si="28"/>
        <v>697</v>
      </c>
    </row>
    <row r="704" spans="1:1" x14ac:dyDescent="0.25">
      <c r="A704">
        <f t="shared" si="28"/>
        <v>698</v>
      </c>
    </row>
    <row r="705" spans="1:1" x14ac:dyDescent="0.25">
      <c r="A705">
        <f t="shared" si="28"/>
        <v>699</v>
      </c>
    </row>
    <row r="706" spans="1:1" x14ac:dyDescent="0.25">
      <c r="A706">
        <f t="shared" si="28"/>
        <v>700</v>
      </c>
    </row>
    <row r="707" spans="1:1" x14ac:dyDescent="0.25">
      <c r="A707">
        <f t="shared" si="28"/>
        <v>701</v>
      </c>
    </row>
    <row r="708" spans="1:1" x14ac:dyDescent="0.25">
      <c r="A708">
        <f t="shared" si="28"/>
        <v>702</v>
      </c>
    </row>
    <row r="709" spans="1:1" x14ac:dyDescent="0.25">
      <c r="A709">
        <f t="shared" si="28"/>
        <v>703</v>
      </c>
    </row>
    <row r="710" spans="1:1" x14ac:dyDescent="0.25">
      <c r="A710">
        <f t="shared" si="28"/>
        <v>704</v>
      </c>
    </row>
    <row r="711" spans="1:1" x14ac:dyDescent="0.25">
      <c r="A711">
        <f t="shared" si="28"/>
        <v>705</v>
      </c>
    </row>
    <row r="712" spans="1:1" x14ac:dyDescent="0.25">
      <c r="A712">
        <f t="shared" si="28"/>
        <v>706</v>
      </c>
    </row>
    <row r="713" spans="1:1" x14ac:dyDescent="0.25">
      <c r="A713">
        <f t="shared" si="28"/>
        <v>707</v>
      </c>
    </row>
    <row r="714" spans="1:1" x14ac:dyDescent="0.25">
      <c r="A714">
        <f t="shared" si="28"/>
        <v>708</v>
      </c>
    </row>
    <row r="715" spans="1:1" x14ac:dyDescent="0.25">
      <c r="A715">
        <f t="shared" si="28"/>
        <v>709</v>
      </c>
    </row>
    <row r="716" spans="1:1" x14ac:dyDescent="0.25">
      <c r="A716">
        <f t="shared" si="28"/>
        <v>710</v>
      </c>
    </row>
    <row r="717" spans="1:1" x14ac:dyDescent="0.25">
      <c r="A717">
        <f t="shared" si="28"/>
        <v>711</v>
      </c>
    </row>
    <row r="718" spans="1:1" x14ac:dyDescent="0.25">
      <c r="A718">
        <f t="shared" si="28"/>
        <v>712</v>
      </c>
    </row>
    <row r="719" spans="1:1" x14ac:dyDescent="0.25">
      <c r="A719">
        <f t="shared" si="28"/>
        <v>713</v>
      </c>
    </row>
    <row r="720" spans="1:1" x14ac:dyDescent="0.25">
      <c r="A720">
        <f t="shared" si="28"/>
        <v>714</v>
      </c>
    </row>
    <row r="721" spans="1:1" x14ac:dyDescent="0.25">
      <c r="A721">
        <f t="shared" si="28"/>
        <v>715</v>
      </c>
    </row>
    <row r="722" spans="1:1" x14ac:dyDescent="0.25">
      <c r="A722">
        <f t="shared" si="28"/>
        <v>716</v>
      </c>
    </row>
    <row r="723" spans="1:1" x14ac:dyDescent="0.25">
      <c r="A723">
        <f t="shared" si="28"/>
        <v>717</v>
      </c>
    </row>
    <row r="724" spans="1:1" x14ac:dyDescent="0.25">
      <c r="A724">
        <f t="shared" si="28"/>
        <v>718</v>
      </c>
    </row>
    <row r="725" spans="1:1" x14ac:dyDescent="0.25">
      <c r="A725">
        <f t="shared" si="28"/>
        <v>719</v>
      </c>
    </row>
    <row r="726" spans="1:1" x14ac:dyDescent="0.25">
      <c r="A726">
        <f t="shared" si="28"/>
        <v>720</v>
      </c>
    </row>
    <row r="727" spans="1:1" x14ac:dyDescent="0.25">
      <c r="A727">
        <f t="shared" si="28"/>
        <v>721</v>
      </c>
    </row>
    <row r="728" spans="1:1" x14ac:dyDescent="0.25">
      <c r="A728">
        <f t="shared" si="28"/>
        <v>722</v>
      </c>
    </row>
    <row r="729" spans="1:1" x14ac:dyDescent="0.25">
      <c r="A729">
        <f t="shared" si="28"/>
        <v>723</v>
      </c>
    </row>
    <row r="730" spans="1:1" x14ac:dyDescent="0.25">
      <c r="A730">
        <f t="shared" si="28"/>
        <v>724</v>
      </c>
    </row>
    <row r="731" spans="1:1" x14ac:dyDescent="0.25">
      <c r="A731">
        <f t="shared" si="28"/>
        <v>725</v>
      </c>
    </row>
    <row r="732" spans="1:1" x14ac:dyDescent="0.25">
      <c r="A732">
        <f t="shared" si="28"/>
        <v>726</v>
      </c>
    </row>
    <row r="733" spans="1:1" x14ac:dyDescent="0.25">
      <c r="A733">
        <f t="shared" si="28"/>
        <v>727</v>
      </c>
    </row>
    <row r="734" spans="1:1" x14ac:dyDescent="0.25">
      <c r="A734">
        <f t="shared" si="28"/>
        <v>728</v>
      </c>
    </row>
    <row r="735" spans="1:1" x14ac:dyDescent="0.25">
      <c r="A735">
        <f t="shared" ref="A735:A798" si="29">IF(AND(B735="", D735&lt;&gt;""), A734, A734+1)</f>
        <v>729</v>
      </c>
    </row>
    <row r="736" spans="1:1" x14ac:dyDescent="0.25">
      <c r="A736">
        <f t="shared" si="29"/>
        <v>730</v>
      </c>
    </row>
    <row r="737" spans="1:1" x14ac:dyDescent="0.25">
      <c r="A737">
        <f t="shared" si="29"/>
        <v>731</v>
      </c>
    </row>
    <row r="738" spans="1:1" x14ac:dyDescent="0.25">
      <c r="A738">
        <f t="shared" si="29"/>
        <v>732</v>
      </c>
    </row>
    <row r="739" spans="1:1" x14ac:dyDescent="0.25">
      <c r="A739">
        <f t="shared" si="29"/>
        <v>733</v>
      </c>
    </row>
    <row r="740" spans="1:1" x14ac:dyDescent="0.25">
      <c r="A740">
        <f t="shared" si="29"/>
        <v>734</v>
      </c>
    </row>
    <row r="741" spans="1:1" x14ac:dyDescent="0.25">
      <c r="A741">
        <f t="shared" si="29"/>
        <v>735</v>
      </c>
    </row>
    <row r="742" spans="1:1" x14ac:dyDescent="0.25">
      <c r="A742">
        <f t="shared" si="29"/>
        <v>736</v>
      </c>
    </row>
    <row r="743" spans="1:1" x14ac:dyDescent="0.25">
      <c r="A743">
        <f t="shared" si="29"/>
        <v>737</v>
      </c>
    </row>
    <row r="744" spans="1:1" x14ac:dyDescent="0.25">
      <c r="A744">
        <f t="shared" si="29"/>
        <v>738</v>
      </c>
    </row>
    <row r="745" spans="1:1" x14ac:dyDescent="0.25">
      <c r="A745">
        <f t="shared" si="29"/>
        <v>739</v>
      </c>
    </row>
    <row r="746" spans="1:1" x14ac:dyDescent="0.25">
      <c r="A746">
        <f t="shared" si="29"/>
        <v>740</v>
      </c>
    </row>
    <row r="747" spans="1:1" x14ac:dyDescent="0.25">
      <c r="A747">
        <f t="shared" si="29"/>
        <v>741</v>
      </c>
    </row>
    <row r="748" spans="1:1" x14ac:dyDescent="0.25">
      <c r="A748">
        <f t="shared" si="29"/>
        <v>742</v>
      </c>
    </row>
    <row r="749" spans="1:1" x14ac:dyDescent="0.25">
      <c r="A749">
        <f t="shared" si="29"/>
        <v>743</v>
      </c>
    </row>
    <row r="750" spans="1:1" x14ac:dyDescent="0.25">
      <c r="A750">
        <f t="shared" si="29"/>
        <v>744</v>
      </c>
    </row>
    <row r="751" spans="1:1" x14ac:dyDescent="0.25">
      <c r="A751">
        <f t="shared" si="29"/>
        <v>745</v>
      </c>
    </row>
    <row r="752" spans="1:1" x14ac:dyDescent="0.25">
      <c r="A752">
        <f t="shared" si="29"/>
        <v>746</v>
      </c>
    </row>
    <row r="753" spans="1:1" x14ac:dyDescent="0.25">
      <c r="A753">
        <f t="shared" si="29"/>
        <v>747</v>
      </c>
    </row>
    <row r="754" spans="1:1" x14ac:dyDescent="0.25">
      <c r="A754">
        <f t="shared" si="29"/>
        <v>748</v>
      </c>
    </row>
    <row r="755" spans="1:1" x14ac:dyDescent="0.25">
      <c r="A755">
        <f t="shared" si="29"/>
        <v>749</v>
      </c>
    </row>
    <row r="756" spans="1:1" x14ac:dyDescent="0.25">
      <c r="A756">
        <f t="shared" si="29"/>
        <v>750</v>
      </c>
    </row>
    <row r="757" spans="1:1" x14ac:dyDescent="0.25">
      <c r="A757">
        <f t="shared" si="29"/>
        <v>751</v>
      </c>
    </row>
    <row r="758" spans="1:1" x14ac:dyDescent="0.25">
      <c r="A758">
        <f t="shared" si="29"/>
        <v>752</v>
      </c>
    </row>
    <row r="759" spans="1:1" x14ac:dyDescent="0.25">
      <c r="A759">
        <f t="shared" si="29"/>
        <v>753</v>
      </c>
    </row>
    <row r="760" spans="1:1" x14ac:dyDescent="0.25">
      <c r="A760">
        <f t="shared" si="29"/>
        <v>754</v>
      </c>
    </row>
    <row r="761" spans="1:1" x14ac:dyDescent="0.25">
      <c r="A761">
        <f t="shared" si="29"/>
        <v>755</v>
      </c>
    </row>
    <row r="762" spans="1:1" x14ac:dyDescent="0.25">
      <c r="A762">
        <f t="shared" si="29"/>
        <v>756</v>
      </c>
    </row>
    <row r="763" spans="1:1" x14ac:dyDescent="0.25">
      <c r="A763">
        <f t="shared" si="29"/>
        <v>757</v>
      </c>
    </row>
    <row r="764" spans="1:1" x14ac:dyDescent="0.25">
      <c r="A764">
        <f t="shared" si="29"/>
        <v>758</v>
      </c>
    </row>
    <row r="765" spans="1:1" x14ac:dyDescent="0.25">
      <c r="A765">
        <f t="shared" si="29"/>
        <v>759</v>
      </c>
    </row>
    <row r="766" spans="1:1" x14ac:dyDescent="0.25">
      <c r="A766">
        <f t="shared" si="29"/>
        <v>760</v>
      </c>
    </row>
    <row r="767" spans="1:1" x14ac:dyDescent="0.25">
      <c r="A767">
        <f t="shared" si="29"/>
        <v>761</v>
      </c>
    </row>
    <row r="768" spans="1:1" x14ac:dyDescent="0.25">
      <c r="A768">
        <f t="shared" si="29"/>
        <v>762</v>
      </c>
    </row>
    <row r="769" spans="1:1" x14ac:dyDescent="0.25">
      <c r="A769">
        <f t="shared" si="29"/>
        <v>763</v>
      </c>
    </row>
    <row r="770" spans="1:1" x14ac:dyDescent="0.25">
      <c r="A770">
        <f t="shared" si="29"/>
        <v>764</v>
      </c>
    </row>
    <row r="771" spans="1:1" x14ac:dyDescent="0.25">
      <c r="A771">
        <f t="shared" si="29"/>
        <v>765</v>
      </c>
    </row>
    <row r="772" spans="1:1" x14ac:dyDescent="0.25">
      <c r="A772">
        <f t="shared" si="29"/>
        <v>766</v>
      </c>
    </row>
    <row r="773" spans="1:1" x14ac:dyDescent="0.25">
      <c r="A773">
        <f t="shared" si="29"/>
        <v>767</v>
      </c>
    </row>
    <row r="774" spans="1:1" x14ac:dyDescent="0.25">
      <c r="A774">
        <f t="shared" si="29"/>
        <v>768</v>
      </c>
    </row>
    <row r="775" spans="1:1" x14ac:dyDescent="0.25">
      <c r="A775">
        <f t="shared" si="29"/>
        <v>769</v>
      </c>
    </row>
    <row r="776" spans="1:1" x14ac:dyDescent="0.25">
      <c r="A776">
        <f t="shared" si="29"/>
        <v>770</v>
      </c>
    </row>
    <row r="777" spans="1:1" x14ac:dyDescent="0.25">
      <c r="A777">
        <f t="shared" si="29"/>
        <v>771</v>
      </c>
    </row>
    <row r="778" spans="1:1" x14ac:dyDescent="0.25">
      <c r="A778">
        <f t="shared" si="29"/>
        <v>772</v>
      </c>
    </row>
    <row r="779" spans="1:1" x14ac:dyDescent="0.25">
      <c r="A779">
        <f t="shared" si="29"/>
        <v>773</v>
      </c>
    </row>
    <row r="780" spans="1:1" x14ac:dyDescent="0.25">
      <c r="A780">
        <f t="shared" si="29"/>
        <v>774</v>
      </c>
    </row>
    <row r="781" spans="1:1" x14ac:dyDescent="0.25">
      <c r="A781">
        <f t="shared" si="29"/>
        <v>775</v>
      </c>
    </row>
    <row r="782" spans="1:1" x14ac:dyDescent="0.25">
      <c r="A782">
        <f t="shared" si="29"/>
        <v>776</v>
      </c>
    </row>
    <row r="783" spans="1:1" x14ac:dyDescent="0.25">
      <c r="A783">
        <f t="shared" si="29"/>
        <v>777</v>
      </c>
    </row>
    <row r="784" spans="1:1" x14ac:dyDescent="0.25">
      <c r="A784">
        <f t="shared" si="29"/>
        <v>778</v>
      </c>
    </row>
    <row r="785" spans="1:1" x14ac:dyDescent="0.25">
      <c r="A785">
        <f t="shared" si="29"/>
        <v>779</v>
      </c>
    </row>
    <row r="786" spans="1:1" x14ac:dyDescent="0.25">
      <c r="A786">
        <f t="shared" si="29"/>
        <v>780</v>
      </c>
    </row>
    <row r="787" spans="1:1" x14ac:dyDescent="0.25">
      <c r="A787">
        <f t="shared" si="29"/>
        <v>781</v>
      </c>
    </row>
    <row r="788" spans="1:1" x14ac:dyDescent="0.25">
      <c r="A788">
        <f t="shared" si="29"/>
        <v>782</v>
      </c>
    </row>
    <row r="789" spans="1:1" x14ac:dyDescent="0.25">
      <c r="A789">
        <f t="shared" si="29"/>
        <v>783</v>
      </c>
    </row>
    <row r="790" spans="1:1" x14ac:dyDescent="0.25">
      <c r="A790">
        <f t="shared" si="29"/>
        <v>784</v>
      </c>
    </row>
    <row r="791" spans="1:1" x14ac:dyDescent="0.25">
      <c r="A791">
        <f t="shared" si="29"/>
        <v>785</v>
      </c>
    </row>
    <row r="792" spans="1:1" x14ac:dyDescent="0.25">
      <c r="A792">
        <f t="shared" si="29"/>
        <v>786</v>
      </c>
    </row>
    <row r="793" spans="1:1" x14ac:dyDescent="0.25">
      <c r="A793">
        <f t="shared" si="29"/>
        <v>787</v>
      </c>
    </row>
    <row r="794" spans="1:1" x14ac:dyDescent="0.25">
      <c r="A794">
        <f t="shared" si="29"/>
        <v>788</v>
      </c>
    </row>
    <row r="795" spans="1:1" x14ac:dyDescent="0.25">
      <c r="A795">
        <f t="shared" si="29"/>
        <v>789</v>
      </c>
    </row>
    <row r="796" spans="1:1" x14ac:dyDescent="0.25">
      <c r="A796">
        <f t="shared" si="29"/>
        <v>790</v>
      </c>
    </row>
    <row r="797" spans="1:1" x14ac:dyDescent="0.25">
      <c r="A797">
        <f t="shared" si="29"/>
        <v>791</v>
      </c>
    </row>
    <row r="798" spans="1:1" x14ac:dyDescent="0.25">
      <c r="A798">
        <f t="shared" si="29"/>
        <v>792</v>
      </c>
    </row>
    <row r="799" spans="1:1" x14ac:dyDescent="0.25">
      <c r="A799">
        <f t="shared" ref="A799:A862" si="30">IF(AND(B799="", D799&lt;&gt;""), A798, A798+1)</f>
        <v>793</v>
      </c>
    </row>
    <row r="800" spans="1:1" x14ac:dyDescent="0.25">
      <c r="A800">
        <f t="shared" si="30"/>
        <v>794</v>
      </c>
    </row>
    <row r="801" spans="1:1" x14ac:dyDescent="0.25">
      <c r="A801">
        <f t="shared" si="30"/>
        <v>795</v>
      </c>
    </row>
    <row r="802" spans="1:1" x14ac:dyDescent="0.25">
      <c r="A802">
        <f t="shared" si="30"/>
        <v>796</v>
      </c>
    </row>
    <row r="803" spans="1:1" x14ac:dyDescent="0.25">
      <c r="A803">
        <f t="shared" si="30"/>
        <v>797</v>
      </c>
    </row>
    <row r="804" spans="1:1" x14ac:dyDescent="0.25">
      <c r="A804">
        <f t="shared" si="30"/>
        <v>798</v>
      </c>
    </row>
    <row r="805" spans="1:1" x14ac:dyDescent="0.25">
      <c r="A805">
        <f t="shared" si="30"/>
        <v>799</v>
      </c>
    </row>
    <row r="806" spans="1:1" x14ac:dyDescent="0.25">
      <c r="A806">
        <f t="shared" si="30"/>
        <v>800</v>
      </c>
    </row>
    <row r="807" spans="1:1" x14ac:dyDescent="0.25">
      <c r="A807">
        <f t="shared" si="30"/>
        <v>801</v>
      </c>
    </row>
    <row r="808" spans="1:1" x14ac:dyDescent="0.25">
      <c r="A808">
        <f t="shared" si="30"/>
        <v>802</v>
      </c>
    </row>
    <row r="809" spans="1:1" x14ac:dyDescent="0.25">
      <c r="A809">
        <f t="shared" si="30"/>
        <v>803</v>
      </c>
    </row>
    <row r="810" spans="1:1" x14ac:dyDescent="0.25">
      <c r="A810">
        <f t="shared" si="30"/>
        <v>804</v>
      </c>
    </row>
    <row r="811" spans="1:1" x14ac:dyDescent="0.25">
      <c r="A811">
        <f t="shared" si="30"/>
        <v>805</v>
      </c>
    </row>
    <row r="812" spans="1:1" x14ac:dyDescent="0.25">
      <c r="A812">
        <f t="shared" si="30"/>
        <v>806</v>
      </c>
    </row>
    <row r="813" spans="1:1" x14ac:dyDescent="0.25">
      <c r="A813">
        <f t="shared" si="30"/>
        <v>807</v>
      </c>
    </row>
    <row r="814" spans="1:1" x14ac:dyDescent="0.25">
      <c r="A814">
        <f t="shared" si="30"/>
        <v>808</v>
      </c>
    </row>
    <row r="815" spans="1:1" x14ac:dyDescent="0.25">
      <c r="A815">
        <f t="shared" si="30"/>
        <v>809</v>
      </c>
    </row>
    <row r="816" spans="1:1" x14ac:dyDescent="0.25">
      <c r="A816">
        <f t="shared" si="30"/>
        <v>810</v>
      </c>
    </row>
    <row r="817" spans="1:1" x14ac:dyDescent="0.25">
      <c r="A817">
        <f t="shared" si="30"/>
        <v>811</v>
      </c>
    </row>
    <row r="818" spans="1:1" x14ac:dyDescent="0.25">
      <c r="A818">
        <f t="shared" si="30"/>
        <v>812</v>
      </c>
    </row>
    <row r="819" spans="1:1" x14ac:dyDescent="0.25">
      <c r="A819">
        <f t="shared" si="30"/>
        <v>813</v>
      </c>
    </row>
    <row r="820" spans="1:1" x14ac:dyDescent="0.25">
      <c r="A820">
        <f t="shared" si="30"/>
        <v>814</v>
      </c>
    </row>
    <row r="821" spans="1:1" x14ac:dyDescent="0.25">
      <c r="A821">
        <f t="shared" si="30"/>
        <v>815</v>
      </c>
    </row>
    <row r="822" spans="1:1" x14ac:dyDescent="0.25">
      <c r="A822">
        <f t="shared" si="30"/>
        <v>816</v>
      </c>
    </row>
    <row r="823" spans="1:1" x14ac:dyDescent="0.25">
      <c r="A823">
        <f t="shared" si="30"/>
        <v>817</v>
      </c>
    </row>
    <row r="824" spans="1:1" x14ac:dyDescent="0.25">
      <c r="A824">
        <f t="shared" si="30"/>
        <v>818</v>
      </c>
    </row>
    <row r="825" spans="1:1" x14ac:dyDescent="0.25">
      <c r="A825">
        <f t="shared" si="30"/>
        <v>819</v>
      </c>
    </row>
    <row r="826" spans="1:1" x14ac:dyDescent="0.25">
      <c r="A826">
        <f t="shared" si="30"/>
        <v>820</v>
      </c>
    </row>
    <row r="827" spans="1:1" x14ac:dyDescent="0.25">
      <c r="A827">
        <f t="shared" si="30"/>
        <v>821</v>
      </c>
    </row>
    <row r="828" spans="1:1" x14ac:dyDescent="0.25">
      <c r="A828">
        <f t="shared" si="30"/>
        <v>822</v>
      </c>
    </row>
    <row r="829" spans="1:1" x14ac:dyDescent="0.25">
      <c r="A829">
        <f t="shared" si="30"/>
        <v>823</v>
      </c>
    </row>
    <row r="830" spans="1:1" x14ac:dyDescent="0.25">
      <c r="A830">
        <f t="shared" si="30"/>
        <v>824</v>
      </c>
    </row>
    <row r="831" spans="1:1" x14ac:dyDescent="0.25">
      <c r="A831">
        <f t="shared" si="30"/>
        <v>825</v>
      </c>
    </row>
    <row r="832" spans="1:1" x14ac:dyDescent="0.25">
      <c r="A832">
        <f t="shared" si="30"/>
        <v>826</v>
      </c>
    </row>
    <row r="833" spans="1:1" x14ac:dyDescent="0.25">
      <c r="A833">
        <f t="shared" si="30"/>
        <v>827</v>
      </c>
    </row>
    <row r="834" spans="1:1" x14ac:dyDescent="0.25">
      <c r="A834">
        <f t="shared" si="30"/>
        <v>828</v>
      </c>
    </row>
    <row r="835" spans="1:1" x14ac:dyDescent="0.25">
      <c r="A835">
        <f t="shared" si="30"/>
        <v>829</v>
      </c>
    </row>
    <row r="836" spans="1:1" x14ac:dyDescent="0.25">
      <c r="A836">
        <f t="shared" si="30"/>
        <v>830</v>
      </c>
    </row>
    <row r="837" spans="1:1" x14ac:dyDescent="0.25">
      <c r="A837">
        <f t="shared" si="30"/>
        <v>831</v>
      </c>
    </row>
    <row r="838" spans="1:1" x14ac:dyDescent="0.25">
      <c r="A838">
        <f t="shared" si="30"/>
        <v>832</v>
      </c>
    </row>
    <row r="839" spans="1:1" x14ac:dyDescent="0.25">
      <c r="A839">
        <f t="shared" si="30"/>
        <v>833</v>
      </c>
    </row>
    <row r="840" spans="1:1" x14ac:dyDescent="0.25">
      <c r="A840">
        <f t="shared" si="30"/>
        <v>834</v>
      </c>
    </row>
    <row r="841" spans="1:1" x14ac:dyDescent="0.25">
      <c r="A841">
        <f t="shared" si="30"/>
        <v>835</v>
      </c>
    </row>
    <row r="842" spans="1:1" x14ac:dyDescent="0.25">
      <c r="A842">
        <f t="shared" si="30"/>
        <v>836</v>
      </c>
    </row>
    <row r="843" spans="1:1" x14ac:dyDescent="0.25">
      <c r="A843">
        <f t="shared" si="30"/>
        <v>837</v>
      </c>
    </row>
    <row r="844" spans="1:1" x14ac:dyDescent="0.25">
      <c r="A844">
        <f t="shared" si="30"/>
        <v>838</v>
      </c>
    </row>
    <row r="845" spans="1:1" x14ac:dyDescent="0.25">
      <c r="A845">
        <f t="shared" si="30"/>
        <v>839</v>
      </c>
    </row>
    <row r="846" spans="1:1" x14ac:dyDescent="0.25">
      <c r="A846">
        <f t="shared" si="30"/>
        <v>840</v>
      </c>
    </row>
    <row r="847" spans="1:1" x14ac:dyDescent="0.25">
      <c r="A847">
        <f t="shared" si="30"/>
        <v>841</v>
      </c>
    </row>
    <row r="848" spans="1:1" x14ac:dyDescent="0.25">
      <c r="A848">
        <f t="shared" si="30"/>
        <v>842</v>
      </c>
    </row>
    <row r="849" spans="1:1" x14ac:dyDescent="0.25">
      <c r="A849">
        <f t="shared" si="30"/>
        <v>843</v>
      </c>
    </row>
    <row r="850" spans="1:1" x14ac:dyDescent="0.25">
      <c r="A850">
        <f t="shared" si="30"/>
        <v>844</v>
      </c>
    </row>
    <row r="851" spans="1:1" x14ac:dyDescent="0.25">
      <c r="A851">
        <f t="shared" si="30"/>
        <v>845</v>
      </c>
    </row>
    <row r="852" spans="1:1" x14ac:dyDescent="0.25">
      <c r="A852">
        <f t="shared" si="30"/>
        <v>846</v>
      </c>
    </row>
    <row r="853" spans="1:1" x14ac:dyDescent="0.25">
      <c r="A853">
        <f t="shared" si="30"/>
        <v>847</v>
      </c>
    </row>
    <row r="854" spans="1:1" x14ac:dyDescent="0.25">
      <c r="A854">
        <f t="shared" si="30"/>
        <v>848</v>
      </c>
    </row>
    <row r="855" spans="1:1" x14ac:dyDescent="0.25">
      <c r="A855">
        <f t="shared" si="30"/>
        <v>849</v>
      </c>
    </row>
    <row r="856" spans="1:1" x14ac:dyDescent="0.25">
      <c r="A856">
        <f t="shared" si="30"/>
        <v>850</v>
      </c>
    </row>
    <row r="857" spans="1:1" x14ac:dyDescent="0.25">
      <c r="A857">
        <f t="shared" si="30"/>
        <v>851</v>
      </c>
    </row>
    <row r="858" spans="1:1" x14ac:dyDescent="0.25">
      <c r="A858">
        <f t="shared" si="30"/>
        <v>852</v>
      </c>
    </row>
    <row r="859" spans="1:1" x14ac:dyDescent="0.25">
      <c r="A859">
        <f t="shared" si="30"/>
        <v>853</v>
      </c>
    </row>
    <row r="860" spans="1:1" x14ac:dyDescent="0.25">
      <c r="A860">
        <f t="shared" si="30"/>
        <v>854</v>
      </c>
    </row>
    <row r="861" spans="1:1" x14ac:dyDescent="0.25">
      <c r="A861">
        <f t="shared" si="30"/>
        <v>855</v>
      </c>
    </row>
    <row r="862" spans="1:1" x14ac:dyDescent="0.25">
      <c r="A862">
        <f t="shared" si="30"/>
        <v>856</v>
      </c>
    </row>
    <row r="863" spans="1:1" x14ac:dyDescent="0.25">
      <c r="A863">
        <f t="shared" ref="A863:A926" si="31">IF(AND(B863="", D863&lt;&gt;""), A862, A862+1)</f>
        <v>857</v>
      </c>
    </row>
    <row r="864" spans="1:1" x14ac:dyDescent="0.25">
      <c r="A864">
        <f t="shared" si="31"/>
        <v>858</v>
      </c>
    </row>
    <row r="865" spans="1:1" x14ac:dyDescent="0.25">
      <c r="A865">
        <f t="shared" si="31"/>
        <v>859</v>
      </c>
    </row>
    <row r="866" spans="1:1" x14ac:dyDescent="0.25">
      <c r="A866">
        <f t="shared" si="31"/>
        <v>860</v>
      </c>
    </row>
    <row r="867" spans="1:1" x14ac:dyDescent="0.25">
      <c r="A867">
        <f t="shared" si="31"/>
        <v>861</v>
      </c>
    </row>
    <row r="868" spans="1:1" x14ac:dyDescent="0.25">
      <c r="A868">
        <f t="shared" si="31"/>
        <v>862</v>
      </c>
    </row>
    <row r="869" spans="1:1" x14ac:dyDescent="0.25">
      <c r="A869">
        <f t="shared" si="31"/>
        <v>863</v>
      </c>
    </row>
    <row r="870" spans="1:1" x14ac:dyDescent="0.25">
      <c r="A870">
        <f t="shared" si="31"/>
        <v>864</v>
      </c>
    </row>
    <row r="871" spans="1:1" x14ac:dyDescent="0.25">
      <c r="A871">
        <f t="shared" si="31"/>
        <v>865</v>
      </c>
    </row>
    <row r="872" spans="1:1" x14ac:dyDescent="0.25">
      <c r="A872">
        <f t="shared" si="31"/>
        <v>866</v>
      </c>
    </row>
    <row r="873" spans="1:1" x14ac:dyDescent="0.25">
      <c r="A873">
        <f t="shared" si="31"/>
        <v>867</v>
      </c>
    </row>
    <row r="874" spans="1:1" x14ac:dyDescent="0.25">
      <c r="A874">
        <f t="shared" si="31"/>
        <v>868</v>
      </c>
    </row>
    <row r="875" spans="1:1" x14ac:dyDescent="0.25">
      <c r="A875">
        <f t="shared" si="31"/>
        <v>869</v>
      </c>
    </row>
    <row r="876" spans="1:1" x14ac:dyDescent="0.25">
      <c r="A876">
        <f t="shared" si="31"/>
        <v>870</v>
      </c>
    </row>
    <row r="877" spans="1:1" x14ac:dyDescent="0.25">
      <c r="A877">
        <f t="shared" si="31"/>
        <v>871</v>
      </c>
    </row>
    <row r="878" spans="1:1" x14ac:dyDescent="0.25">
      <c r="A878">
        <f t="shared" si="31"/>
        <v>872</v>
      </c>
    </row>
    <row r="879" spans="1:1" x14ac:dyDescent="0.25">
      <c r="A879">
        <f t="shared" si="31"/>
        <v>873</v>
      </c>
    </row>
    <row r="880" spans="1:1" x14ac:dyDescent="0.25">
      <c r="A880">
        <f t="shared" si="31"/>
        <v>874</v>
      </c>
    </row>
    <row r="881" spans="1:1" x14ac:dyDescent="0.25">
      <c r="A881">
        <f t="shared" si="31"/>
        <v>875</v>
      </c>
    </row>
    <row r="882" spans="1:1" x14ac:dyDescent="0.25">
      <c r="A882">
        <f t="shared" si="31"/>
        <v>876</v>
      </c>
    </row>
    <row r="883" spans="1:1" x14ac:dyDescent="0.25">
      <c r="A883">
        <f t="shared" si="31"/>
        <v>877</v>
      </c>
    </row>
    <row r="884" spans="1:1" x14ac:dyDescent="0.25">
      <c r="A884">
        <f t="shared" si="31"/>
        <v>878</v>
      </c>
    </row>
    <row r="885" spans="1:1" x14ac:dyDescent="0.25">
      <c r="A885">
        <f t="shared" si="31"/>
        <v>879</v>
      </c>
    </row>
    <row r="886" spans="1:1" x14ac:dyDescent="0.25">
      <c r="A886">
        <f t="shared" si="31"/>
        <v>880</v>
      </c>
    </row>
    <row r="887" spans="1:1" x14ac:dyDescent="0.25">
      <c r="A887">
        <f t="shared" si="31"/>
        <v>881</v>
      </c>
    </row>
    <row r="888" spans="1:1" x14ac:dyDescent="0.25">
      <c r="A888">
        <f t="shared" si="31"/>
        <v>882</v>
      </c>
    </row>
    <row r="889" spans="1:1" x14ac:dyDescent="0.25">
      <c r="A889">
        <f t="shared" si="31"/>
        <v>883</v>
      </c>
    </row>
    <row r="890" spans="1:1" x14ac:dyDescent="0.25">
      <c r="A890">
        <f t="shared" si="31"/>
        <v>884</v>
      </c>
    </row>
    <row r="891" spans="1:1" x14ac:dyDescent="0.25">
      <c r="A891">
        <f t="shared" si="31"/>
        <v>885</v>
      </c>
    </row>
    <row r="892" spans="1:1" x14ac:dyDescent="0.25">
      <c r="A892">
        <f t="shared" si="31"/>
        <v>886</v>
      </c>
    </row>
    <row r="893" spans="1:1" x14ac:dyDescent="0.25">
      <c r="A893">
        <f t="shared" si="31"/>
        <v>887</v>
      </c>
    </row>
    <row r="894" spans="1:1" x14ac:dyDescent="0.25">
      <c r="A894">
        <f t="shared" si="31"/>
        <v>888</v>
      </c>
    </row>
    <row r="895" spans="1:1" x14ac:dyDescent="0.25">
      <c r="A895">
        <f t="shared" si="31"/>
        <v>889</v>
      </c>
    </row>
    <row r="896" spans="1:1" x14ac:dyDescent="0.25">
      <c r="A896">
        <f t="shared" si="31"/>
        <v>890</v>
      </c>
    </row>
    <row r="897" spans="1:1" x14ac:dyDescent="0.25">
      <c r="A897">
        <f t="shared" si="31"/>
        <v>891</v>
      </c>
    </row>
    <row r="898" spans="1:1" x14ac:dyDescent="0.25">
      <c r="A898">
        <f t="shared" si="31"/>
        <v>892</v>
      </c>
    </row>
    <row r="899" spans="1:1" x14ac:dyDescent="0.25">
      <c r="A899">
        <f t="shared" si="31"/>
        <v>893</v>
      </c>
    </row>
    <row r="900" spans="1:1" x14ac:dyDescent="0.25">
      <c r="A900">
        <f t="shared" si="31"/>
        <v>894</v>
      </c>
    </row>
    <row r="901" spans="1:1" x14ac:dyDescent="0.25">
      <c r="A901">
        <f t="shared" si="31"/>
        <v>895</v>
      </c>
    </row>
    <row r="902" spans="1:1" x14ac:dyDescent="0.25">
      <c r="A902">
        <f t="shared" si="31"/>
        <v>896</v>
      </c>
    </row>
    <row r="903" spans="1:1" x14ac:dyDescent="0.25">
      <c r="A903">
        <f t="shared" si="31"/>
        <v>897</v>
      </c>
    </row>
    <row r="904" spans="1:1" x14ac:dyDescent="0.25">
      <c r="A904">
        <f t="shared" si="31"/>
        <v>898</v>
      </c>
    </row>
    <row r="905" spans="1:1" x14ac:dyDescent="0.25">
      <c r="A905">
        <f t="shared" si="31"/>
        <v>899</v>
      </c>
    </row>
    <row r="906" spans="1:1" x14ac:dyDescent="0.25">
      <c r="A906">
        <f t="shared" si="31"/>
        <v>900</v>
      </c>
    </row>
    <row r="907" spans="1:1" x14ac:dyDescent="0.25">
      <c r="A907">
        <f t="shared" si="31"/>
        <v>901</v>
      </c>
    </row>
    <row r="908" spans="1:1" x14ac:dyDescent="0.25">
      <c r="A908">
        <f t="shared" si="31"/>
        <v>902</v>
      </c>
    </row>
    <row r="909" spans="1:1" x14ac:dyDescent="0.25">
      <c r="A909">
        <f t="shared" si="31"/>
        <v>903</v>
      </c>
    </row>
    <row r="910" spans="1:1" x14ac:dyDescent="0.25">
      <c r="A910">
        <f t="shared" si="31"/>
        <v>904</v>
      </c>
    </row>
    <row r="911" spans="1:1" x14ac:dyDescent="0.25">
      <c r="A911">
        <f t="shared" si="31"/>
        <v>905</v>
      </c>
    </row>
    <row r="912" spans="1:1" x14ac:dyDescent="0.25">
      <c r="A912">
        <f t="shared" si="31"/>
        <v>906</v>
      </c>
    </row>
    <row r="913" spans="1:1" x14ac:dyDescent="0.25">
      <c r="A913">
        <f t="shared" si="31"/>
        <v>907</v>
      </c>
    </row>
    <row r="914" spans="1:1" x14ac:dyDescent="0.25">
      <c r="A914">
        <f t="shared" si="31"/>
        <v>908</v>
      </c>
    </row>
    <row r="915" spans="1:1" x14ac:dyDescent="0.25">
      <c r="A915">
        <f t="shared" si="31"/>
        <v>909</v>
      </c>
    </row>
    <row r="916" spans="1:1" x14ac:dyDescent="0.25">
      <c r="A916">
        <f t="shared" si="31"/>
        <v>910</v>
      </c>
    </row>
    <row r="917" spans="1:1" x14ac:dyDescent="0.25">
      <c r="A917">
        <f t="shared" si="31"/>
        <v>911</v>
      </c>
    </row>
    <row r="918" spans="1:1" x14ac:dyDescent="0.25">
      <c r="A918">
        <f t="shared" si="31"/>
        <v>912</v>
      </c>
    </row>
    <row r="919" spans="1:1" x14ac:dyDescent="0.25">
      <c r="A919">
        <f t="shared" si="31"/>
        <v>913</v>
      </c>
    </row>
    <row r="920" spans="1:1" x14ac:dyDescent="0.25">
      <c r="A920">
        <f t="shared" si="31"/>
        <v>914</v>
      </c>
    </row>
    <row r="921" spans="1:1" x14ac:dyDescent="0.25">
      <c r="A921">
        <f t="shared" si="31"/>
        <v>915</v>
      </c>
    </row>
    <row r="922" spans="1:1" x14ac:dyDescent="0.25">
      <c r="A922">
        <f t="shared" si="31"/>
        <v>916</v>
      </c>
    </row>
    <row r="923" spans="1:1" x14ac:dyDescent="0.25">
      <c r="A923">
        <f t="shared" si="31"/>
        <v>917</v>
      </c>
    </row>
    <row r="924" spans="1:1" x14ac:dyDescent="0.25">
      <c r="A924">
        <f t="shared" si="31"/>
        <v>918</v>
      </c>
    </row>
    <row r="925" spans="1:1" x14ac:dyDescent="0.25">
      <c r="A925">
        <f t="shared" si="31"/>
        <v>919</v>
      </c>
    </row>
    <row r="926" spans="1:1" x14ac:dyDescent="0.25">
      <c r="A926">
        <f t="shared" si="31"/>
        <v>920</v>
      </c>
    </row>
    <row r="927" spans="1:1" x14ac:dyDescent="0.25">
      <c r="A927">
        <f t="shared" ref="A927:A990" si="32">IF(AND(B927="", D927&lt;&gt;""), A926, A926+1)</f>
        <v>921</v>
      </c>
    </row>
    <row r="928" spans="1:1" x14ac:dyDescent="0.25">
      <c r="A928">
        <f t="shared" si="32"/>
        <v>922</v>
      </c>
    </row>
    <row r="929" spans="1:1" x14ac:dyDescent="0.25">
      <c r="A929">
        <f t="shared" si="32"/>
        <v>923</v>
      </c>
    </row>
    <row r="930" spans="1:1" x14ac:dyDescent="0.25">
      <c r="A930">
        <f t="shared" si="32"/>
        <v>924</v>
      </c>
    </row>
    <row r="931" spans="1:1" x14ac:dyDescent="0.25">
      <c r="A931">
        <f t="shared" si="32"/>
        <v>925</v>
      </c>
    </row>
    <row r="932" spans="1:1" x14ac:dyDescent="0.25">
      <c r="A932">
        <f t="shared" si="32"/>
        <v>926</v>
      </c>
    </row>
    <row r="933" spans="1:1" x14ac:dyDescent="0.25">
      <c r="A933">
        <f t="shared" si="32"/>
        <v>927</v>
      </c>
    </row>
    <row r="934" spans="1:1" x14ac:dyDescent="0.25">
      <c r="A934">
        <f t="shared" si="32"/>
        <v>928</v>
      </c>
    </row>
    <row r="935" spans="1:1" x14ac:dyDescent="0.25">
      <c r="A935">
        <f t="shared" si="32"/>
        <v>929</v>
      </c>
    </row>
    <row r="936" spans="1:1" x14ac:dyDescent="0.25">
      <c r="A936">
        <f t="shared" si="32"/>
        <v>930</v>
      </c>
    </row>
    <row r="937" spans="1:1" x14ac:dyDescent="0.25">
      <c r="A937">
        <f t="shared" si="32"/>
        <v>931</v>
      </c>
    </row>
    <row r="938" spans="1:1" x14ac:dyDescent="0.25">
      <c r="A938">
        <f t="shared" si="32"/>
        <v>932</v>
      </c>
    </row>
    <row r="939" spans="1:1" x14ac:dyDescent="0.25">
      <c r="A939">
        <f t="shared" si="32"/>
        <v>933</v>
      </c>
    </row>
    <row r="940" spans="1:1" x14ac:dyDescent="0.25">
      <c r="A940">
        <f t="shared" si="32"/>
        <v>934</v>
      </c>
    </row>
    <row r="941" spans="1:1" x14ac:dyDescent="0.25">
      <c r="A941">
        <f t="shared" si="32"/>
        <v>935</v>
      </c>
    </row>
    <row r="942" spans="1:1" x14ac:dyDescent="0.25">
      <c r="A942">
        <f t="shared" si="32"/>
        <v>936</v>
      </c>
    </row>
    <row r="943" spans="1:1" x14ac:dyDescent="0.25">
      <c r="A943">
        <f t="shared" si="32"/>
        <v>937</v>
      </c>
    </row>
    <row r="944" spans="1:1" x14ac:dyDescent="0.25">
      <c r="A944">
        <f t="shared" si="32"/>
        <v>938</v>
      </c>
    </row>
    <row r="945" spans="1:1" x14ac:dyDescent="0.25">
      <c r="A945">
        <f t="shared" si="32"/>
        <v>939</v>
      </c>
    </row>
    <row r="946" spans="1:1" x14ac:dyDescent="0.25">
      <c r="A946">
        <f t="shared" si="32"/>
        <v>940</v>
      </c>
    </row>
    <row r="947" spans="1:1" x14ac:dyDescent="0.25">
      <c r="A947">
        <f t="shared" si="32"/>
        <v>941</v>
      </c>
    </row>
    <row r="948" spans="1:1" x14ac:dyDescent="0.25">
      <c r="A948">
        <f t="shared" si="32"/>
        <v>942</v>
      </c>
    </row>
    <row r="949" spans="1:1" x14ac:dyDescent="0.25">
      <c r="A949">
        <f t="shared" si="32"/>
        <v>943</v>
      </c>
    </row>
    <row r="950" spans="1:1" x14ac:dyDescent="0.25">
      <c r="A950">
        <f t="shared" si="32"/>
        <v>944</v>
      </c>
    </row>
    <row r="951" spans="1:1" x14ac:dyDescent="0.25">
      <c r="A951">
        <f t="shared" si="32"/>
        <v>945</v>
      </c>
    </row>
    <row r="952" spans="1:1" x14ac:dyDescent="0.25">
      <c r="A952">
        <f t="shared" si="32"/>
        <v>946</v>
      </c>
    </row>
    <row r="953" spans="1:1" x14ac:dyDescent="0.25">
      <c r="A953">
        <f t="shared" si="32"/>
        <v>947</v>
      </c>
    </row>
    <row r="954" spans="1:1" x14ac:dyDescent="0.25">
      <c r="A954">
        <f t="shared" si="32"/>
        <v>948</v>
      </c>
    </row>
    <row r="955" spans="1:1" x14ac:dyDescent="0.25">
      <c r="A955">
        <f t="shared" si="32"/>
        <v>949</v>
      </c>
    </row>
    <row r="956" spans="1:1" x14ac:dyDescent="0.25">
      <c r="A956">
        <f t="shared" si="32"/>
        <v>950</v>
      </c>
    </row>
    <row r="957" spans="1:1" x14ac:dyDescent="0.25">
      <c r="A957">
        <f t="shared" si="32"/>
        <v>951</v>
      </c>
    </row>
    <row r="958" spans="1:1" x14ac:dyDescent="0.25">
      <c r="A958">
        <f t="shared" si="32"/>
        <v>952</v>
      </c>
    </row>
    <row r="959" spans="1:1" x14ac:dyDescent="0.25">
      <c r="A959">
        <f t="shared" si="32"/>
        <v>953</v>
      </c>
    </row>
    <row r="960" spans="1:1" x14ac:dyDescent="0.25">
      <c r="A960">
        <f t="shared" si="32"/>
        <v>954</v>
      </c>
    </row>
    <row r="961" spans="1:1" x14ac:dyDescent="0.25">
      <c r="A961">
        <f t="shared" si="32"/>
        <v>955</v>
      </c>
    </row>
    <row r="962" spans="1:1" x14ac:dyDescent="0.25">
      <c r="A962">
        <f t="shared" si="32"/>
        <v>956</v>
      </c>
    </row>
    <row r="963" spans="1:1" x14ac:dyDescent="0.25">
      <c r="A963">
        <f t="shared" si="32"/>
        <v>957</v>
      </c>
    </row>
    <row r="964" spans="1:1" x14ac:dyDescent="0.25">
      <c r="A964">
        <f t="shared" si="32"/>
        <v>958</v>
      </c>
    </row>
    <row r="965" spans="1:1" x14ac:dyDescent="0.25">
      <c r="A965">
        <f t="shared" si="32"/>
        <v>959</v>
      </c>
    </row>
    <row r="966" spans="1:1" x14ac:dyDescent="0.25">
      <c r="A966">
        <f t="shared" si="32"/>
        <v>960</v>
      </c>
    </row>
    <row r="967" spans="1:1" x14ac:dyDescent="0.25">
      <c r="A967">
        <f t="shared" si="32"/>
        <v>961</v>
      </c>
    </row>
    <row r="968" spans="1:1" x14ac:dyDescent="0.25">
      <c r="A968">
        <f t="shared" si="32"/>
        <v>962</v>
      </c>
    </row>
    <row r="969" spans="1:1" x14ac:dyDescent="0.25">
      <c r="A969">
        <f t="shared" si="32"/>
        <v>963</v>
      </c>
    </row>
    <row r="970" spans="1:1" x14ac:dyDescent="0.25">
      <c r="A970">
        <f t="shared" si="32"/>
        <v>964</v>
      </c>
    </row>
    <row r="971" spans="1:1" x14ac:dyDescent="0.25">
      <c r="A971">
        <f t="shared" si="32"/>
        <v>965</v>
      </c>
    </row>
    <row r="972" spans="1:1" x14ac:dyDescent="0.25">
      <c r="A972">
        <f t="shared" si="32"/>
        <v>966</v>
      </c>
    </row>
    <row r="973" spans="1:1" x14ac:dyDescent="0.25">
      <c r="A973">
        <f t="shared" si="32"/>
        <v>967</v>
      </c>
    </row>
    <row r="974" spans="1:1" x14ac:dyDescent="0.25">
      <c r="A974">
        <f t="shared" si="32"/>
        <v>968</v>
      </c>
    </row>
    <row r="975" spans="1:1" x14ac:dyDescent="0.25">
      <c r="A975">
        <f t="shared" si="32"/>
        <v>969</v>
      </c>
    </row>
    <row r="976" spans="1:1" x14ac:dyDescent="0.25">
      <c r="A976">
        <f t="shared" si="32"/>
        <v>970</v>
      </c>
    </row>
    <row r="977" spans="1:1" x14ac:dyDescent="0.25">
      <c r="A977">
        <f t="shared" si="32"/>
        <v>971</v>
      </c>
    </row>
    <row r="978" spans="1:1" x14ac:dyDescent="0.25">
      <c r="A978">
        <f t="shared" si="32"/>
        <v>972</v>
      </c>
    </row>
    <row r="979" spans="1:1" x14ac:dyDescent="0.25">
      <c r="A979">
        <f t="shared" si="32"/>
        <v>973</v>
      </c>
    </row>
    <row r="980" spans="1:1" x14ac:dyDescent="0.25">
      <c r="A980">
        <f t="shared" si="32"/>
        <v>974</v>
      </c>
    </row>
    <row r="981" spans="1:1" x14ac:dyDescent="0.25">
      <c r="A981">
        <f t="shared" si="32"/>
        <v>975</v>
      </c>
    </row>
    <row r="982" spans="1:1" x14ac:dyDescent="0.25">
      <c r="A982">
        <f t="shared" si="32"/>
        <v>976</v>
      </c>
    </row>
    <row r="983" spans="1:1" x14ac:dyDescent="0.25">
      <c r="A983">
        <f t="shared" si="32"/>
        <v>977</v>
      </c>
    </row>
    <row r="984" spans="1:1" x14ac:dyDescent="0.25">
      <c r="A984">
        <f t="shared" si="32"/>
        <v>978</v>
      </c>
    </row>
    <row r="985" spans="1:1" x14ac:dyDescent="0.25">
      <c r="A985">
        <f t="shared" si="32"/>
        <v>979</v>
      </c>
    </row>
    <row r="986" spans="1:1" x14ac:dyDescent="0.25">
      <c r="A986">
        <f t="shared" si="32"/>
        <v>980</v>
      </c>
    </row>
    <row r="987" spans="1:1" x14ac:dyDescent="0.25">
      <c r="A987">
        <f t="shared" si="32"/>
        <v>981</v>
      </c>
    </row>
    <row r="988" spans="1:1" x14ac:dyDescent="0.25">
      <c r="A988">
        <f t="shared" si="32"/>
        <v>982</v>
      </c>
    </row>
    <row r="989" spans="1:1" x14ac:dyDescent="0.25">
      <c r="A989">
        <f t="shared" si="32"/>
        <v>983</v>
      </c>
    </row>
    <row r="990" spans="1:1" x14ac:dyDescent="0.25">
      <c r="A990">
        <f t="shared" si="32"/>
        <v>984</v>
      </c>
    </row>
    <row r="991" spans="1:1" x14ac:dyDescent="0.25">
      <c r="A991">
        <f t="shared" ref="A991:A1054" si="33">IF(AND(B991="", D991&lt;&gt;""), A990, A990+1)</f>
        <v>985</v>
      </c>
    </row>
    <row r="992" spans="1:1" x14ac:dyDescent="0.25">
      <c r="A992">
        <f t="shared" si="33"/>
        <v>986</v>
      </c>
    </row>
    <row r="993" spans="1:1" x14ac:dyDescent="0.25">
      <c r="A993">
        <f t="shared" si="33"/>
        <v>987</v>
      </c>
    </row>
    <row r="994" spans="1:1" x14ac:dyDescent="0.25">
      <c r="A994">
        <f t="shared" si="33"/>
        <v>988</v>
      </c>
    </row>
    <row r="995" spans="1:1" x14ac:dyDescent="0.25">
      <c r="A995">
        <f t="shared" si="33"/>
        <v>989</v>
      </c>
    </row>
    <row r="996" spans="1:1" x14ac:dyDescent="0.25">
      <c r="A996">
        <f t="shared" si="33"/>
        <v>990</v>
      </c>
    </row>
    <row r="997" spans="1:1" x14ac:dyDescent="0.25">
      <c r="A997">
        <f t="shared" si="33"/>
        <v>991</v>
      </c>
    </row>
    <row r="998" spans="1:1" x14ac:dyDescent="0.25">
      <c r="A998">
        <f t="shared" si="33"/>
        <v>992</v>
      </c>
    </row>
    <row r="999" spans="1:1" x14ac:dyDescent="0.25">
      <c r="A999">
        <f t="shared" si="33"/>
        <v>993</v>
      </c>
    </row>
    <row r="1000" spans="1:1" x14ac:dyDescent="0.25">
      <c r="A1000">
        <f t="shared" si="33"/>
        <v>994</v>
      </c>
    </row>
    <row r="1001" spans="1:1" x14ac:dyDescent="0.25">
      <c r="A1001">
        <f t="shared" si="33"/>
        <v>995</v>
      </c>
    </row>
    <row r="1002" spans="1:1" x14ac:dyDescent="0.25">
      <c r="A1002">
        <f t="shared" si="33"/>
        <v>996</v>
      </c>
    </row>
    <row r="1003" spans="1:1" x14ac:dyDescent="0.25">
      <c r="A1003">
        <f t="shared" si="33"/>
        <v>997</v>
      </c>
    </row>
    <row r="1004" spans="1:1" x14ac:dyDescent="0.25">
      <c r="A1004">
        <f t="shared" si="33"/>
        <v>998</v>
      </c>
    </row>
    <row r="1005" spans="1:1" x14ac:dyDescent="0.25">
      <c r="A1005">
        <f t="shared" si="33"/>
        <v>999</v>
      </c>
    </row>
    <row r="1006" spans="1:1" x14ac:dyDescent="0.25">
      <c r="A1006">
        <f t="shared" si="33"/>
        <v>1000</v>
      </c>
    </row>
    <row r="1007" spans="1:1" x14ac:dyDescent="0.25">
      <c r="A1007">
        <f t="shared" si="33"/>
        <v>1001</v>
      </c>
    </row>
    <row r="1008" spans="1:1" x14ac:dyDescent="0.25">
      <c r="A1008">
        <f t="shared" si="33"/>
        <v>1002</v>
      </c>
    </row>
    <row r="1009" spans="1:1" x14ac:dyDescent="0.25">
      <c r="A1009">
        <f t="shared" si="33"/>
        <v>1003</v>
      </c>
    </row>
    <row r="1010" spans="1:1" x14ac:dyDescent="0.25">
      <c r="A1010">
        <f t="shared" si="33"/>
        <v>1004</v>
      </c>
    </row>
    <row r="1011" spans="1:1" x14ac:dyDescent="0.25">
      <c r="A1011">
        <f t="shared" si="33"/>
        <v>1005</v>
      </c>
    </row>
    <row r="1012" spans="1:1" x14ac:dyDescent="0.25">
      <c r="A1012">
        <f t="shared" si="33"/>
        <v>1006</v>
      </c>
    </row>
    <row r="1013" spans="1:1" x14ac:dyDescent="0.25">
      <c r="A1013">
        <f t="shared" si="33"/>
        <v>1007</v>
      </c>
    </row>
    <row r="1014" spans="1:1" x14ac:dyDescent="0.25">
      <c r="A1014">
        <f t="shared" si="33"/>
        <v>1008</v>
      </c>
    </row>
    <row r="1015" spans="1:1" x14ac:dyDescent="0.25">
      <c r="A1015">
        <f t="shared" si="33"/>
        <v>1009</v>
      </c>
    </row>
    <row r="1016" spans="1:1" x14ac:dyDescent="0.25">
      <c r="A1016">
        <f t="shared" si="33"/>
        <v>1010</v>
      </c>
    </row>
    <row r="1017" spans="1:1" x14ac:dyDescent="0.25">
      <c r="A1017">
        <f t="shared" si="33"/>
        <v>1011</v>
      </c>
    </row>
    <row r="1018" spans="1:1" x14ac:dyDescent="0.25">
      <c r="A1018">
        <f t="shared" si="33"/>
        <v>1012</v>
      </c>
    </row>
    <row r="1019" spans="1:1" x14ac:dyDescent="0.25">
      <c r="A1019">
        <f t="shared" si="33"/>
        <v>1013</v>
      </c>
    </row>
    <row r="1020" spans="1:1" x14ac:dyDescent="0.25">
      <c r="A1020">
        <f t="shared" si="33"/>
        <v>1014</v>
      </c>
    </row>
    <row r="1021" spans="1:1" x14ac:dyDescent="0.25">
      <c r="A1021">
        <f t="shared" si="33"/>
        <v>1015</v>
      </c>
    </row>
    <row r="1022" spans="1:1" x14ac:dyDescent="0.25">
      <c r="A1022">
        <f t="shared" si="33"/>
        <v>1016</v>
      </c>
    </row>
    <row r="1023" spans="1:1" x14ac:dyDescent="0.25">
      <c r="A1023">
        <f t="shared" si="33"/>
        <v>1017</v>
      </c>
    </row>
    <row r="1024" spans="1:1" x14ac:dyDescent="0.25">
      <c r="A1024">
        <f t="shared" si="33"/>
        <v>1018</v>
      </c>
    </row>
    <row r="1025" spans="1:1" x14ac:dyDescent="0.25">
      <c r="A1025">
        <f t="shared" si="33"/>
        <v>1019</v>
      </c>
    </row>
    <row r="1026" spans="1:1" x14ac:dyDescent="0.25">
      <c r="A1026">
        <f t="shared" si="33"/>
        <v>1020</v>
      </c>
    </row>
    <row r="1027" spans="1:1" x14ac:dyDescent="0.25">
      <c r="A1027">
        <f t="shared" si="33"/>
        <v>1021</v>
      </c>
    </row>
    <row r="1028" spans="1:1" x14ac:dyDescent="0.25">
      <c r="A1028">
        <f t="shared" si="33"/>
        <v>1022</v>
      </c>
    </row>
    <row r="1029" spans="1:1" x14ac:dyDescent="0.25">
      <c r="A1029">
        <f t="shared" si="33"/>
        <v>1023</v>
      </c>
    </row>
    <row r="1030" spans="1:1" x14ac:dyDescent="0.25">
      <c r="A1030">
        <f t="shared" si="33"/>
        <v>1024</v>
      </c>
    </row>
    <row r="1031" spans="1:1" x14ac:dyDescent="0.25">
      <c r="A1031">
        <f t="shared" si="33"/>
        <v>1025</v>
      </c>
    </row>
    <row r="1032" spans="1:1" x14ac:dyDescent="0.25">
      <c r="A1032">
        <f t="shared" si="33"/>
        <v>1026</v>
      </c>
    </row>
    <row r="1033" spans="1:1" x14ac:dyDescent="0.25">
      <c r="A1033">
        <f t="shared" si="33"/>
        <v>1027</v>
      </c>
    </row>
    <row r="1034" spans="1:1" x14ac:dyDescent="0.25">
      <c r="A1034">
        <f t="shared" si="33"/>
        <v>1028</v>
      </c>
    </row>
    <row r="1035" spans="1:1" x14ac:dyDescent="0.25">
      <c r="A1035">
        <f t="shared" si="33"/>
        <v>1029</v>
      </c>
    </row>
    <row r="1036" spans="1:1" x14ac:dyDescent="0.25">
      <c r="A1036">
        <f t="shared" si="33"/>
        <v>1030</v>
      </c>
    </row>
    <row r="1037" spans="1:1" x14ac:dyDescent="0.25">
      <c r="A1037">
        <f t="shared" si="33"/>
        <v>1031</v>
      </c>
    </row>
    <row r="1038" spans="1:1" x14ac:dyDescent="0.25">
      <c r="A1038">
        <f t="shared" si="33"/>
        <v>1032</v>
      </c>
    </row>
    <row r="1039" spans="1:1" x14ac:dyDescent="0.25">
      <c r="A1039">
        <f t="shared" si="33"/>
        <v>1033</v>
      </c>
    </row>
    <row r="1040" spans="1:1" x14ac:dyDescent="0.25">
      <c r="A1040">
        <f t="shared" si="33"/>
        <v>1034</v>
      </c>
    </row>
    <row r="1041" spans="1:1" x14ac:dyDescent="0.25">
      <c r="A1041">
        <f t="shared" si="33"/>
        <v>1035</v>
      </c>
    </row>
    <row r="1042" spans="1:1" x14ac:dyDescent="0.25">
      <c r="A1042">
        <f t="shared" si="33"/>
        <v>1036</v>
      </c>
    </row>
    <row r="1043" spans="1:1" x14ac:dyDescent="0.25">
      <c r="A1043">
        <f t="shared" si="33"/>
        <v>1037</v>
      </c>
    </row>
    <row r="1044" spans="1:1" x14ac:dyDescent="0.25">
      <c r="A1044">
        <f t="shared" si="33"/>
        <v>1038</v>
      </c>
    </row>
    <row r="1045" spans="1:1" x14ac:dyDescent="0.25">
      <c r="A1045">
        <f t="shared" si="33"/>
        <v>1039</v>
      </c>
    </row>
    <row r="1046" spans="1:1" x14ac:dyDescent="0.25">
      <c r="A1046">
        <f t="shared" si="33"/>
        <v>1040</v>
      </c>
    </row>
    <row r="1047" spans="1:1" x14ac:dyDescent="0.25">
      <c r="A1047">
        <f t="shared" si="33"/>
        <v>1041</v>
      </c>
    </row>
    <row r="1048" spans="1:1" x14ac:dyDescent="0.25">
      <c r="A1048">
        <f t="shared" si="33"/>
        <v>1042</v>
      </c>
    </row>
    <row r="1049" spans="1:1" x14ac:dyDescent="0.25">
      <c r="A1049">
        <f t="shared" si="33"/>
        <v>1043</v>
      </c>
    </row>
    <row r="1050" spans="1:1" x14ac:dyDescent="0.25">
      <c r="A1050">
        <f t="shared" si="33"/>
        <v>1044</v>
      </c>
    </row>
    <row r="1051" spans="1:1" x14ac:dyDescent="0.25">
      <c r="A1051">
        <f t="shared" si="33"/>
        <v>1045</v>
      </c>
    </row>
    <row r="1052" spans="1:1" x14ac:dyDescent="0.25">
      <c r="A1052">
        <f t="shared" si="33"/>
        <v>1046</v>
      </c>
    </row>
    <row r="1053" spans="1:1" x14ac:dyDescent="0.25">
      <c r="A1053">
        <f t="shared" si="33"/>
        <v>1047</v>
      </c>
    </row>
    <row r="1054" spans="1:1" x14ac:dyDescent="0.25">
      <c r="A1054">
        <f t="shared" si="33"/>
        <v>1048</v>
      </c>
    </row>
    <row r="1055" spans="1:1" x14ac:dyDescent="0.25">
      <c r="A1055">
        <f t="shared" ref="A1055:A1118" si="34">IF(AND(B1055="", D1055&lt;&gt;""), A1054, A1054+1)</f>
        <v>1049</v>
      </c>
    </row>
    <row r="1056" spans="1:1" x14ac:dyDescent="0.25">
      <c r="A1056">
        <f t="shared" si="34"/>
        <v>1050</v>
      </c>
    </row>
    <row r="1057" spans="1:1" x14ac:dyDescent="0.25">
      <c r="A1057">
        <f t="shared" si="34"/>
        <v>1051</v>
      </c>
    </row>
    <row r="1058" spans="1:1" x14ac:dyDescent="0.25">
      <c r="A1058">
        <f t="shared" si="34"/>
        <v>1052</v>
      </c>
    </row>
    <row r="1059" spans="1:1" x14ac:dyDescent="0.25">
      <c r="A1059">
        <f t="shared" si="34"/>
        <v>1053</v>
      </c>
    </row>
    <row r="1060" spans="1:1" x14ac:dyDescent="0.25">
      <c r="A1060">
        <f t="shared" si="34"/>
        <v>1054</v>
      </c>
    </row>
    <row r="1061" spans="1:1" x14ac:dyDescent="0.25">
      <c r="A1061">
        <f t="shared" si="34"/>
        <v>1055</v>
      </c>
    </row>
    <row r="1062" spans="1:1" x14ac:dyDescent="0.25">
      <c r="A1062">
        <f t="shared" si="34"/>
        <v>1056</v>
      </c>
    </row>
    <row r="1063" spans="1:1" x14ac:dyDescent="0.25">
      <c r="A1063">
        <f t="shared" si="34"/>
        <v>1057</v>
      </c>
    </row>
    <row r="1064" spans="1:1" x14ac:dyDescent="0.25">
      <c r="A1064">
        <f t="shared" si="34"/>
        <v>1058</v>
      </c>
    </row>
    <row r="1065" spans="1:1" x14ac:dyDescent="0.25">
      <c r="A1065">
        <f t="shared" si="34"/>
        <v>1059</v>
      </c>
    </row>
    <row r="1066" spans="1:1" x14ac:dyDescent="0.25">
      <c r="A1066">
        <f t="shared" si="34"/>
        <v>1060</v>
      </c>
    </row>
    <row r="1067" spans="1:1" x14ac:dyDescent="0.25">
      <c r="A1067">
        <f t="shared" si="34"/>
        <v>1061</v>
      </c>
    </row>
    <row r="1068" spans="1:1" x14ac:dyDescent="0.25">
      <c r="A1068">
        <f t="shared" si="34"/>
        <v>1062</v>
      </c>
    </row>
    <row r="1069" spans="1:1" x14ac:dyDescent="0.25">
      <c r="A1069">
        <f t="shared" si="34"/>
        <v>1063</v>
      </c>
    </row>
    <row r="1070" spans="1:1" x14ac:dyDescent="0.25">
      <c r="A1070">
        <f t="shared" si="34"/>
        <v>1064</v>
      </c>
    </row>
    <row r="1071" spans="1:1" x14ac:dyDescent="0.25">
      <c r="A1071">
        <f t="shared" si="34"/>
        <v>1065</v>
      </c>
    </row>
    <row r="1072" spans="1:1" x14ac:dyDescent="0.25">
      <c r="A1072">
        <f t="shared" si="34"/>
        <v>1066</v>
      </c>
    </row>
    <row r="1073" spans="1:1" x14ac:dyDescent="0.25">
      <c r="A1073">
        <f t="shared" si="34"/>
        <v>1067</v>
      </c>
    </row>
    <row r="1074" spans="1:1" x14ac:dyDescent="0.25">
      <c r="A1074">
        <f t="shared" si="34"/>
        <v>1068</v>
      </c>
    </row>
    <row r="1075" spans="1:1" x14ac:dyDescent="0.25">
      <c r="A1075">
        <f t="shared" si="34"/>
        <v>1069</v>
      </c>
    </row>
    <row r="1076" spans="1:1" x14ac:dyDescent="0.25">
      <c r="A1076">
        <f t="shared" si="34"/>
        <v>1070</v>
      </c>
    </row>
    <row r="1077" spans="1:1" x14ac:dyDescent="0.25">
      <c r="A1077">
        <f t="shared" si="34"/>
        <v>1071</v>
      </c>
    </row>
    <row r="1078" spans="1:1" x14ac:dyDescent="0.25">
      <c r="A1078">
        <f t="shared" si="34"/>
        <v>1072</v>
      </c>
    </row>
    <row r="1079" spans="1:1" x14ac:dyDescent="0.25">
      <c r="A1079">
        <f t="shared" si="34"/>
        <v>1073</v>
      </c>
    </row>
    <row r="1080" spans="1:1" x14ac:dyDescent="0.25">
      <c r="A1080">
        <f t="shared" si="34"/>
        <v>1074</v>
      </c>
    </row>
    <row r="1081" spans="1:1" x14ac:dyDescent="0.25">
      <c r="A1081">
        <f t="shared" si="34"/>
        <v>1075</v>
      </c>
    </row>
    <row r="1082" spans="1:1" x14ac:dyDescent="0.25">
      <c r="A1082">
        <f t="shared" si="34"/>
        <v>1076</v>
      </c>
    </row>
    <row r="1083" spans="1:1" x14ac:dyDescent="0.25">
      <c r="A1083">
        <f t="shared" si="34"/>
        <v>1077</v>
      </c>
    </row>
    <row r="1084" spans="1:1" x14ac:dyDescent="0.25">
      <c r="A1084">
        <f t="shared" si="34"/>
        <v>1078</v>
      </c>
    </row>
    <row r="1085" spans="1:1" x14ac:dyDescent="0.25">
      <c r="A1085">
        <f t="shared" si="34"/>
        <v>1079</v>
      </c>
    </row>
    <row r="1086" spans="1:1" x14ac:dyDescent="0.25">
      <c r="A1086">
        <f t="shared" si="34"/>
        <v>1080</v>
      </c>
    </row>
    <row r="1087" spans="1:1" x14ac:dyDescent="0.25">
      <c r="A1087">
        <f t="shared" si="34"/>
        <v>1081</v>
      </c>
    </row>
    <row r="1088" spans="1:1" x14ac:dyDescent="0.25">
      <c r="A1088">
        <f t="shared" si="34"/>
        <v>1082</v>
      </c>
    </row>
    <row r="1089" spans="1:1" x14ac:dyDescent="0.25">
      <c r="A1089">
        <f t="shared" si="34"/>
        <v>1083</v>
      </c>
    </row>
    <row r="1090" spans="1:1" x14ac:dyDescent="0.25">
      <c r="A1090">
        <f t="shared" si="34"/>
        <v>1084</v>
      </c>
    </row>
    <row r="1091" spans="1:1" x14ac:dyDescent="0.25">
      <c r="A1091">
        <f t="shared" si="34"/>
        <v>1085</v>
      </c>
    </row>
    <row r="1092" spans="1:1" x14ac:dyDescent="0.25">
      <c r="A1092">
        <f t="shared" si="34"/>
        <v>1086</v>
      </c>
    </row>
    <row r="1093" spans="1:1" x14ac:dyDescent="0.25">
      <c r="A1093">
        <f t="shared" si="34"/>
        <v>1087</v>
      </c>
    </row>
    <row r="1094" spans="1:1" x14ac:dyDescent="0.25">
      <c r="A1094">
        <f t="shared" si="34"/>
        <v>1088</v>
      </c>
    </row>
    <row r="1095" spans="1:1" x14ac:dyDescent="0.25">
      <c r="A1095">
        <f t="shared" si="34"/>
        <v>1089</v>
      </c>
    </row>
    <row r="1096" spans="1:1" x14ac:dyDescent="0.25">
      <c r="A1096">
        <f t="shared" si="34"/>
        <v>1090</v>
      </c>
    </row>
    <row r="1097" spans="1:1" x14ac:dyDescent="0.25">
      <c r="A1097">
        <f t="shared" si="34"/>
        <v>1091</v>
      </c>
    </row>
    <row r="1098" spans="1:1" x14ac:dyDescent="0.25">
      <c r="A1098">
        <f t="shared" si="34"/>
        <v>1092</v>
      </c>
    </row>
    <row r="1099" spans="1:1" x14ac:dyDescent="0.25">
      <c r="A1099">
        <f t="shared" si="34"/>
        <v>1093</v>
      </c>
    </row>
    <row r="1100" spans="1:1" x14ac:dyDescent="0.25">
      <c r="A1100">
        <f t="shared" si="34"/>
        <v>1094</v>
      </c>
    </row>
    <row r="1101" spans="1:1" x14ac:dyDescent="0.25">
      <c r="A1101">
        <f t="shared" si="34"/>
        <v>1095</v>
      </c>
    </row>
    <row r="1102" spans="1:1" x14ac:dyDescent="0.25">
      <c r="A1102">
        <f t="shared" si="34"/>
        <v>1096</v>
      </c>
    </row>
    <row r="1103" spans="1:1" x14ac:dyDescent="0.25">
      <c r="A1103">
        <f t="shared" si="34"/>
        <v>1097</v>
      </c>
    </row>
    <row r="1104" spans="1:1" x14ac:dyDescent="0.25">
      <c r="A1104">
        <f t="shared" si="34"/>
        <v>1098</v>
      </c>
    </row>
    <row r="1105" spans="1:1" x14ac:dyDescent="0.25">
      <c r="A1105">
        <f t="shared" si="34"/>
        <v>1099</v>
      </c>
    </row>
    <row r="1106" spans="1:1" x14ac:dyDescent="0.25">
      <c r="A1106">
        <f t="shared" si="34"/>
        <v>1100</v>
      </c>
    </row>
    <row r="1107" spans="1:1" x14ac:dyDescent="0.25">
      <c r="A1107">
        <f t="shared" si="34"/>
        <v>1101</v>
      </c>
    </row>
    <row r="1108" spans="1:1" x14ac:dyDescent="0.25">
      <c r="A1108">
        <f t="shared" si="34"/>
        <v>1102</v>
      </c>
    </row>
    <row r="1109" spans="1:1" x14ac:dyDescent="0.25">
      <c r="A1109">
        <f t="shared" si="34"/>
        <v>1103</v>
      </c>
    </row>
    <row r="1110" spans="1:1" x14ac:dyDescent="0.25">
      <c r="A1110">
        <f t="shared" si="34"/>
        <v>1104</v>
      </c>
    </row>
    <row r="1111" spans="1:1" x14ac:dyDescent="0.25">
      <c r="A1111">
        <f t="shared" si="34"/>
        <v>1105</v>
      </c>
    </row>
    <row r="1112" spans="1:1" x14ac:dyDescent="0.25">
      <c r="A1112">
        <f t="shared" si="34"/>
        <v>1106</v>
      </c>
    </row>
    <row r="1113" spans="1:1" x14ac:dyDescent="0.25">
      <c r="A1113">
        <f t="shared" si="34"/>
        <v>1107</v>
      </c>
    </row>
    <row r="1114" spans="1:1" x14ac:dyDescent="0.25">
      <c r="A1114">
        <f t="shared" si="34"/>
        <v>1108</v>
      </c>
    </row>
    <row r="1115" spans="1:1" x14ac:dyDescent="0.25">
      <c r="A1115">
        <f t="shared" si="34"/>
        <v>1109</v>
      </c>
    </row>
    <row r="1116" spans="1:1" x14ac:dyDescent="0.25">
      <c r="A1116">
        <f t="shared" si="34"/>
        <v>1110</v>
      </c>
    </row>
    <row r="1117" spans="1:1" x14ac:dyDescent="0.25">
      <c r="A1117">
        <f t="shared" si="34"/>
        <v>1111</v>
      </c>
    </row>
    <row r="1118" spans="1:1" x14ac:dyDescent="0.25">
      <c r="A1118">
        <f t="shared" si="34"/>
        <v>1112</v>
      </c>
    </row>
    <row r="1119" spans="1:1" x14ac:dyDescent="0.25">
      <c r="A1119">
        <f t="shared" ref="A1119:A1182" si="35">IF(AND(B1119="", D1119&lt;&gt;""), A1118, A1118+1)</f>
        <v>1113</v>
      </c>
    </row>
    <row r="1120" spans="1:1" x14ac:dyDescent="0.25">
      <c r="A1120">
        <f t="shared" si="35"/>
        <v>1114</v>
      </c>
    </row>
    <row r="1121" spans="1:1" x14ac:dyDescent="0.25">
      <c r="A1121">
        <f t="shared" si="35"/>
        <v>1115</v>
      </c>
    </row>
    <row r="1122" spans="1:1" x14ac:dyDescent="0.25">
      <c r="A1122">
        <f t="shared" si="35"/>
        <v>1116</v>
      </c>
    </row>
    <row r="1123" spans="1:1" x14ac:dyDescent="0.25">
      <c r="A1123">
        <f t="shared" si="35"/>
        <v>1117</v>
      </c>
    </row>
    <row r="1124" spans="1:1" x14ac:dyDescent="0.25">
      <c r="A1124">
        <f t="shared" si="35"/>
        <v>1118</v>
      </c>
    </row>
    <row r="1125" spans="1:1" x14ac:dyDescent="0.25">
      <c r="A1125">
        <f t="shared" si="35"/>
        <v>1119</v>
      </c>
    </row>
    <row r="1126" spans="1:1" x14ac:dyDescent="0.25">
      <c r="A1126">
        <f t="shared" si="35"/>
        <v>1120</v>
      </c>
    </row>
    <row r="1127" spans="1:1" x14ac:dyDescent="0.25">
      <c r="A1127">
        <f t="shared" si="35"/>
        <v>1121</v>
      </c>
    </row>
    <row r="1128" spans="1:1" x14ac:dyDescent="0.25">
      <c r="A1128">
        <f t="shared" si="35"/>
        <v>1122</v>
      </c>
    </row>
    <row r="1129" spans="1:1" x14ac:dyDescent="0.25">
      <c r="A1129">
        <f t="shared" si="35"/>
        <v>1123</v>
      </c>
    </row>
    <row r="1130" spans="1:1" x14ac:dyDescent="0.25">
      <c r="A1130">
        <f t="shared" si="35"/>
        <v>1124</v>
      </c>
    </row>
    <row r="1131" spans="1:1" x14ac:dyDescent="0.25">
      <c r="A1131">
        <f t="shared" si="35"/>
        <v>1125</v>
      </c>
    </row>
    <row r="1132" spans="1:1" x14ac:dyDescent="0.25">
      <c r="A1132">
        <f t="shared" si="35"/>
        <v>1126</v>
      </c>
    </row>
    <row r="1133" spans="1:1" x14ac:dyDescent="0.25">
      <c r="A1133">
        <f t="shared" si="35"/>
        <v>1127</v>
      </c>
    </row>
    <row r="1134" spans="1:1" x14ac:dyDescent="0.25">
      <c r="A1134">
        <f t="shared" si="35"/>
        <v>1128</v>
      </c>
    </row>
    <row r="1135" spans="1:1" x14ac:dyDescent="0.25">
      <c r="A1135">
        <f t="shared" si="35"/>
        <v>1129</v>
      </c>
    </row>
    <row r="1136" spans="1:1" x14ac:dyDescent="0.25">
      <c r="A1136">
        <f t="shared" si="35"/>
        <v>1130</v>
      </c>
    </row>
    <row r="1137" spans="1:1" x14ac:dyDescent="0.25">
      <c r="A1137">
        <f t="shared" si="35"/>
        <v>1131</v>
      </c>
    </row>
    <row r="1138" spans="1:1" x14ac:dyDescent="0.25">
      <c r="A1138">
        <f t="shared" si="35"/>
        <v>1132</v>
      </c>
    </row>
    <row r="1139" spans="1:1" x14ac:dyDescent="0.25">
      <c r="A1139">
        <f t="shared" si="35"/>
        <v>1133</v>
      </c>
    </row>
    <row r="1140" spans="1:1" x14ac:dyDescent="0.25">
      <c r="A1140">
        <f t="shared" si="35"/>
        <v>1134</v>
      </c>
    </row>
    <row r="1141" spans="1:1" x14ac:dyDescent="0.25">
      <c r="A1141">
        <f t="shared" si="35"/>
        <v>1135</v>
      </c>
    </row>
    <row r="1142" spans="1:1" x14ac:dyDescent="0.25">
      <c r="A1142">
        <f t="shared" si="35"/>
        <v>1136</v>
      </c>
    </row>
    <row r="1143" spans="1:1" x14ac:dyDescent="0.25">
      <c r="A1143">
        <f t="shared" si="35"/>
        <v>1137</v>
      </c>
    </row>
    <row r="1144" spans="1:1" x14ac:dyDescent="0.25">
      <c r="A1144">
        <f t="shared" si="35"/>
        <v>1138</v>
      </c>
    </row>
    <row r="1145" spans="1:1" x14ac:dyDescent="0.25">
      <c r="A1145">
        <f t="shared" si="35"/>
        <v>1139</v>
      </c>
    </row>
    <row r="1146" spans="1:1" x14ac:dyDescent="0.25">
      <c r="A1146">
        <f t="shared" si="35"/>
        <v>1140</v>
      </c>
    </row>
    <row r="1147" spans="1:1" x14ac:dyDescent="0.25">
      <c r="A1147">
        <f t="shared" si="35"/>
        <v>1141</v>
      </c>
    </row>
    <row r="1148" spans="1:1" x14ac:dyDescent="0.25">
      <c r="A1148">
        <f t="shared" si="35"/>
        <v>1142</v>
      </c>
    </row>
    <row r="1149" spans="1:1" x14ac:dyDescent="0.25">
      <c r="A1149">
        <f t="shared" si="35"/>
        <v>1143</v>
      </c>
    </row>
    <row r="1150" spans="1:1" x14ac:dyDescent="0.25">
      <c r="A1150">
        <f t="shared" si="35"/>
        <v>1144</v>
      </c>
    </row>
    <row r="1151" spans="1:1" x14ac:dyDescent="0.25">
      <c r="A1151">
        <f t="shared" si="35"/>
        <v>1145</v>
      </c>
    </row>
    <row r="1152" spans="1:1" x14ac:dyDescent="0.25">
      <c r="A1152">
        <f t="shared" si="35"/>
        <v>1146</v>
      </c>
    </row>
    <row r="1153" spans="1:1" x14ac:dyDescent="0.25">
      <c r="A1153">
        <f t="shared" si="35"/>
        <v>1147</v>
      </c>
    </row>
    <row r="1154" spans="1:1" x14ac:dyDescent="0.25">
      <c r="A1154">
        <f t="shared" si="35"/>
        <v>1148</v>
      </c>
    </row>
    <row r="1155" spans="1:1" x14ac:dyDescent="0.25">
      <c r="A1155">
        <f t="shared" si="35"/>
        <v>1149</v>
      </c>
    </row>
    <row r="1156" spans="1:1" x14ac:dyDescent="0.25">
      <c r="A1156">
        <f t="shared" si="35"/>
        <v>1150</v>
      </c>
    </row>
    <row r="1157" spans="1:1" x14ac:dyDescent="0.25">
      <c r="A1157">
        <f t="shared" si="35"/>
        <v>1151</v>
      </c>
    </row>
    <row r="1158" spans="1:1" x14ac:dyDescent="0.25">
      <c r="A1158">
        <f t="shared" si="35"/>
        <v>1152</v>
      </c>
    </row>
    <row r="1159" spans="1:1" x14ac:dyDescent="0.25">
      <c r="A1159">
        <f t="shared" si="35"/>
        <v>1153</v>
      </c>
    </row>
    <row r="1160" spans="1:1" x14ac:dyDescent="0.25">
      <c r="A1160">
        <f t="shared" si="35"/>
        <v>1154</v>
      </c>
    </row>
    <row r="1161" spans="1:1" x14ac:dyDescent="0.25">
      <c r="A1161">
        <f t="shared" si="35"/>
        <v>1155</v>
      </c>
    </row>
    <row r="1162" spans="1:1" x14ac:dyDescent="0.25">
      <c r="A1162">
        <f t="shared" si="35"/>
        <v>1156</v>
      </c>
    </row>
    <row r="1163" spans="1:1" x14ac:dyDescent="0.25">
      <c r="A1163">
        <f t="shared" si="35"/>
        <v>1157</v>
      </c>
    </row>
    <row r="1164" spans="1:1" x14ac:dyDescent="0.25">
      <c r="A1164">
        <f t="shared" si="35"/>
        <v>1158</v>
      </c>
    </row>
    <row r="1165" spans="1:1" x14ac:dyDescent="0.25">
      <c r="A1165">
        <f t="shared" si="35"/>
        <v>1159</v>
      </c>
    </row>
    <row r="1166" spans="1:1" x14ac:dyDescent="0.25">
      <c r="A1166">
        <f t="shared" si="35"/>
        <v>1160</v>
      </c>
    </row>
    <row r="1167" spans="1:1" x14ac:dyDescent="0.25">
      <c r="A1167">
        <f t="shared" si="35"/>
        <v>1161</v>
      </c>
    </row>
    <row r="1168" spans="1:1" x14ac:dyDescent="0.25">
      <c r="A1168">
        <f t="shared" si="35"/>
        <v>1162</v>
      </c>
    </row>
    <row r="1169" spans="1:1" x14ac:dyDescent="0.25">
      <c r="A1169">
        <f t="shared" si="35"/>
        <v>1163</v>
      </c>
    </row>
    <row r="1170" spans="1:1" x14ac:dyDescent="0.25">
      <c r="A1170">
        <f t="shared" si="35"/>
        <v>1164</v>
      </c>
    </row>
    <row r="1171" spans="1:1" x14ac:dyDescent="0.25">
      <c r="A1171">
        <f t="shared" si="35"/>
        <v>1165</v>
      </c>
    </row>
    <row r="1172" spans="1:1" x14ac:dyDescent="0.25">
      <c r="A1172">
        <f t="shared" si="35"/>
        <v>1166</v>
      </c>
    </row>
    <row r="1173" spans="1:1" x14ac:dyDescent="0.25">
      <c r="A1173">
        <f t="shared" si="35"/>
        <v>1167</v>
      </c>
    </row>
    <row r="1174" spans="1:1" x14ac:dyDescent="0.25">
      <c r="A1174">
        <f t="shared" si="35"/>
        <v>1168</v>
      </c>
    </row>
    <row r="1175" spans="1:1" x14ac:dyDescent="0.25">
      <c r="A1175">
        <f t="shared" si="35"/>
        <v>1169</v>
      </c>
    </row>
    <row r="1176" spans="1:1" x14ac:dyDescent="0.25">
      <c r="A1176">
        <f t="shared" si="35"/>
        <v>1170</v>
      </c>
    </row>
    <row r="1177" spans="1:1" x14ac:dyDescent="0.25">
      <c r="A1177">
        <f t="shared" si="35"/>
        <v>1171</v>
      </c>
    </row>
    <row r="1178" spans="1:1" x14ac:dyDescent="0.25">
      <c r="A1178">
        <f t="shared" si="35"/>
        <v>1172</v>
      </c>
    </row>
    <row r="1179" spans="1:1" x14ac:dyDescent="0.25">
      <c r="A1179">
        <f t="shared" si="35"/>
        <v>1173</v>
      </c>
    </row>
    <row r="1180" spans="1:1" x14ac:dyDescent="0.25">
      <c r="A1180">
        <f t="shared" si="35"/>
        <v>1174</v>
      </c>
    </row>
    <row r="1181" spans="1:1" x14ac:dyDescent="0.25">
      <c r="A1181">
        <f t="shared" si="35"/>
        <v>1175</v>
      </c>
    </row>
    <row r="1182" spans="1:1" x14ac:dyDescent="0.25">
      <c r="A1182">
        <f t="shared" si="35"/>
        <v>1176</v>
      </c>
    </row>
    <row r="1183" spans="1:1" x14ac:dyDescent="0.25">
      <c r="A1183">
        <f t="shared" ref="A1183:A1246" si="36">IF(AND(B1183="", D1183&lt;&gt;""), A1182, A1182+1)</f>
        <v>1177</v>
      </c>
    </row>
    <row r="1184" spans="1:1" x14ac:dyDescent="0.25">
      <c r="A1184">
        <f t="shared" si="36"/>
        <v>1178</v>
      </c>
    </row>
    <row r="1185" spans="1:1" x14ac:dyDescent="0.25">
      <c r="A1185">
        <f t="shared" si="36"/>
        <v>1179</v>
      </c>
    </row>
    <row r="1186" spans="1:1" x14ac:dyDescent="0.25">
      <c r="A1186">
        <f t="shared" si="36"/>
        <v>1180</v>
      </c>
    </row>
    <row r="1187" spans="1:1" x14ac:dyDescent="0.25">
      <c r="A1187">
        <f t="shared" si="36"/>
        <v>1181</v>
      </c>
    </row>
    <row r="1188" spans="1:1" x14ac:dyDescent="0.25">
      <c r="A1188">
        <f t="shared" si="36"/>
        <v>1182</v>
      </c>
    </row>
    <row r="1189" spans="1:1" x14ac:dyDescent="0.25">
      <c r="A1189">
        <f t="shared" si="36"/>
        <v>1183</v>
      </c>
    </row>
    <row r="1190" spans="1:1" x14ac:dyDescent="0.25">
      <c r="A1190">
        <f t="shared" si="36"/>
        <v>1184</v>
      </c>
    </row>
    <row r="1191" spans="1:1" x14ac:dyDescent="0.25">
      <c r="A1191">
        <f t="shared" si="36"/>
        <v>1185</v>
      </c>
    </row>
    <row r="1192" spans="1:1" x14ac:dyDescent="0.25">
      <c r="A1192">
        <f t="shared" si="36"/>
        <v>1186</v>
      </c>
    </row>
    <row r="1193" spans="1:1" x14ac:dyDescent="0.25">
      <c r="A1193">
        <f t="shared" si="36"/>
        <v>1187</v>
      </c>
    </row>
    <row r="1194" spans="1:1" x14ac:dyDescent="0.25">
      <c r="A1194">
        <f t="shared" si="36"/>
        <v>1188</v>
      </c>
    </row>
    <row r="1195" spans="1:1" x14ac:dyDescent="0.25">
      <c r="A1195">
        <f t="shared" si="36"/>
        <v>1189</v>
      </c>
    </row>
    <row r="1196" spans="1:1" x14ac:dyDescent="0.25">
      <c r="A1196">
        <f t="shared" si="36"/>
        <v>1190</v>
      </c>
    </row>
    <row r="1197" spans="1:1" x14ac:dyDescent="0.25">
      <c r="A1197">
        <f t="shared" si="36"/>
        <v>1191</v>
      </c>
    </row>
    <row r="1198" spans="1:1" x14ac:dyDescent="0.25">
      <c r="A1198">
        <f t="shared" si="36"/>
        <v>1192</v>
      </c>
    </row>
    <row r="1199" spans="1:1" x14ac:dyDescent="0.25">
      <c r="A1199">
        <f t="shared" si="36"/>
        <v>1193</v>
      </c>
    </row>
    <row r="1200" spans="1:1" x14ac:dyDescent="0.25">
      <c r="A1200">
        <f t="shared" si="36"/>
        <v>1194</v>
      </c>
    </row>
    <row r="1201" spans="1:1" x14ac:dyDescent="0.25">
      <c r="A1201">
        <f t="shared" si="36"/>
        <v>1195</v>
      </c>
    </row>
    <row r="1202" spans="1:1" x14ac:dyDescent="0.25">
      <c r="A1202">
        <f t="shared" si="36"/>
        <v>1196</v>
      </c>
    </row>
    <row r="1203" spans="1:1" x14ac:dyDescent="0.25">
      <c r="A1203">
        <f t="shared" si="36"/>
        <v>1197</v>
      </c>
    </row>
    <row r="1204" spans="1:1" x14ac:dyDescent="0.25">
      <c r="A1204">
        <f t="shared" si="36"/>
        <v>1198</v>
      </c>
    </row>
    <row r="1205" spans="1:1" x14ac:dyDescent="0.25">
      <c r="A1205">
        <f t="shared" si="36"/>
        <v>1199</v>
      </c>
    </row>
    <row r="1206" spans="1:1" x14ac:dyDescent="0.25">
      <c r="A1206">
        <f t="shared" si="36"/>
        <v>1200</v>
      </c>
    </row>
    <row r="1207" spans="1:1" x14ac:dyDescent="0.25">
      <c r="A1207">
        <f t="shared" si="36"/>
        <v>1201</v>
      </c>
    </row>
    <row r="1208" spans="1:1" x14ac:dyDescent="0.25">
      <c r="A1208">
        <f t="shared" si="36"/>
        <v>1202</v>
      </c>
    </row>
    <row r="1209" spans="1:1" x14ac:dyDescent="0.25">
      <c r="A1209">
        <f t="shared" si="36"/>
        <v>1203</v>
      </c>
    </row>
    <row r="1210" spans="1:1" x14ac:dyDescent="0.25">
      <c r="A1210">
        <f t="shared" si="36"/>
        <v>1204</v>
      </c>
    </row>
    <row r="1211" spans="1:1" x14ac:dyDescent="0.25">
      <c r="A1211">
        <f t="shared" si="36"/>
        <v>1205</v>
      </c>
    </row>
    <row r="1212" spans="1:1" x14ac:dyDescent="0.25">
      <c r="A1212">
        <f t="shared" si="36"/>
        <v>1206</v>
      </c>
    </row>
    <row r="1213" spans="1:1" x14ac:dyDescent="0.25">
      <c r="A1213">
        <f t="shared" si="36"/>
        <v>1207</v>
      </c>
    </row>
    <row r="1214" spans="1:1" x14ac:dyDescent="0.25">
      <c r="A1214">
        <f t="shared" si="36"/>
        <v>1208</v>
      </c>
    </row>
    <row r="1215" spans="1:1" x14ac:dyDescent="0.25">
      <c r="A1215">
        <f t="shared" si="36"/>
        <v>1209</v>
      </c>
    </row>
    <row r="1216" spans="1:1" x14ac:dyDescent="0.25">
      <c r="A1216">
        <f t="shared" si="36"/>
        <v>1210</v>
      </c>
    </row>
    <row r="1217" spans="1:1" x14ac:dyDescent="0.25">
      <c r="A1217">
        <f t="shared" si="36"/>
        <v>1211</v>
      </c>
    </row>
    <row r="1218" spans="1:1" x14ac:dyDescent="0.25">
      <c r="A1218">
        <f t="shared" si="36"/>
        <v>1212</v>
      </c>
    </row>
    <row r="1219" spans="1:1" x14ac:dyDescent="0.25">
      <c r="A1219">
        <f t="shared" si="36"/>
        <v>1213</v>
      </c>
    </row>
    <row r="1220" spans="1:1" x14ac:dyDescent="0.25">
      <c r="A1220">
        <f t="shared" si="36"/>
        <v>1214</v>
      </c>
    </row>
    <row r="1221" spans="1:1" x14ac:dyDescent="0.25">
      <c r="A1221">
        <f t="shared" si="36"/>
        <v>1215</v>
      </c>
    </row>
    <row r="1222" spans="1:1" x14ac:dyDescent="0.25">
      <c r="A1222">
        <f t="shared" si="36"/>
        <v>1216</v>
      </c>
    </row>
    <row r="1223" spans="1:1" x14ac:dyDescent="0.25">
      <c r="A1223">
        <f t="shared" si="36"/>
        <v>1217</v>
      </c>
    </row>
    <row r="1224" spans="1:1" x14ac:dyDescent="0.25">
      <c r="A1224">
        <f t="shared" si="36"/>
        <v>1218</v>
      </c>
    </row>
    <row r="1225" spans="1:1" x14ac:dyDescent="0.25">
      <c r="A1225">
        <f t="shared" si="36"/>
        <v>1219</v>
      </c>
    </row>
    <row r="1226" spans="1:1" x14ac:dyDescent="0.25">
      <c r="A1226">
        <f t="shared" si="36"/>
        <v>1220</v>
      </c>
    </row>
    <row r="1227" spans="1:1" x14ac:dyDescent="0.25">
      <c r="A1227">
        <f t="shared" si="36"/>
        <v>1221</v>
      </c>
    </row>
    <row r="1228" spans="1:1" x14ac:dyDescent="0.25">
      <c r="A1228">
        <f t="shared" si="36"/>
        <v>1222</v>
      </c>
    </row>
    <row r="1229" spans="1:1" x14ac:dyDescent="0.25">
      <c r="A1229">
        <f t="shared" si="36"/>
        <v>1223</v>
      </c>
    </row>
    <row r="1230" spans="1:1" x14ac:dyDescent="0.25">
      <c r="A1230">
        <f t="shared" si="36"/>
        <v>1224</v>
      </c>
    </row>
    <row r="1231" spans="1:1" x14ac:dyDescent="0.25">
      <c r="A1231">
        <f t="shared" si="36"/>
        <v>1225</v>
      </c>
    </row>
    <row r="1232" spans="1:1" x14ac:dyDescent="0.25">
      <c r="A1232">
        <f t="shared" si="36"/>
        <v>1226</v>
      </c>
    </row>
    <row r="1233" spans="1:1" x14ac:dyDescent="0.25">
      <c r="A1233">
        <f t="shared" si="36"/>
        <v>1227</v>
      </c>
    </row>
    <row r="1234" spans="1:1" x14ac:dyDescent="0.25">
      <c r="A1234">
        <f t="shared" si="36"/>
        <v>1228</v>
      </c>
    </row>
    <row r="1235" spans="1:1" x14ac:dyDescent="0.25">
      <c r="A1235">
        <f t="shared" si="36"/>
        <v>1229</v>
      </c>
    </row>
    <row r="1236" spans="1:1" x14ac:dyDescent="0.25">
      <c r="A1236">
        <f t="shared" si="36"/>
        <v>1230</v>
      </c>
    </row>
    <row r="1237" spans="1:1" x14ac:dyDescent="0.25">
      <c r="A1237">
        <f t="shared" si="36"/>
        <v>1231</v>
      </c>
    </row>
    <row r="1238" spans="1:1" x14ac:dyDescent="0.25">
      <c r="A1238">
        <f t="shared" si="36"/>
        <v>1232</v>
      </c>
    </row>
    <row r="1239" spans="1:1" x14ac:dyDescent="0.25">
      <c r="A1239">
        <f t="shared" si="36"/>
        <v>1233</v>
      </c>
    </row>
    <row r="1240" spans="1:1" x14ac:dyDescent="0.25">
      <c r="A1240">
        <f t="shared" si="36"/>
        <v>1234</v>
      </c>
    </row>
    <row r="1241" spans="1:1" x14ac:dyDescent="0.25">
      <c r="A1241">
        <f t="shared" si="36"/>
        <v>1235</v>
      </c>
    </row>
    <row r="1242" spans="1:1" x14ac:dyDescent="0.25">
      <c r="A1242">
        <f t="shared" si="36"/>
        <v>1236</v>
      </c>
    </row>
    <row r="1243" spans="1:1" x14ac:dyDescent="0.25">
      <c r="A1243">
        <f t="shared" si="36"/>
        <v>1237</v>
      </c>
    </row>
    <row r="1244" spans="1:1" x14ac:dyDescent="0.25">
      <c r="A1244">
        <f t="shared" si="36"/>
        <v>1238</v>
      </c>
    </row>
    <row r="1245" spans="1:1" x14ac:dyDescent="0.25">
      <c r="A1245">
        <f t="shared" si="36"/>
        <v>1239</v>
      </c>
    </row>
    <row r="1246" spans="1:1" x14ac:dyDescent="0.25">
      <c r="A1246">
        <f t="shared" si="36"/>
        <v>1240</v>
      </c>
    </row>
    <row r="1247" spans="1:1" x14ac:dyDescent="0.25">
      <c r="A1247">
        <f t="shared" ref="A1247:A1310" si="37">IF(AND(B1247="", D1247&lt;&gt;""), A1246, A1246+1)</f>
        <v>1241</v>
      </c>
    </row>
    <row r="1248" spans="1:1" x14ac:dyDescent="0.25">
      <c r="A1248">
        <f t="shared" si="37"/>
        <v>1242</v>
      </c>
    </row>
    <row r="1249" spans="1:1" x14ac:dyDescent="0.25">
      <c r="A1249">
        <f t="shared" si="37"/>
        <v>1243</v>
      </c>
    </row>
    <row r="1250" spans="1:1" x14ac:dyDescent="0.25">
      <c r="A1250">
        <f t="shared" si="37"/>
        <v>1244</v>
      </c>
    </row>
    <row r="1251" spans="1:1" x14ac:dyDescent="0.25">
      <c r="A1251">
        <f t="shared" si="37"/>
        <v>1245</v>
      </c>
    </row>
    <row r="1252" spans="1:1" x14ac:dyDescent="0.25">
      <c r="A1252">
        <f t="shared" si="37"/>
        <v>1246</v>
      </c>
    </row>
    <row r="1253" spans="1:1" x14ac:dyDescent="0.25">
      <c r="A1253">
        <f t="shared" si="37"/>
        <v>1247</v>
      </c>
    </row>
    <row r="1254" spans="1:1" x14ac:dyDescent="0.25">
      <c r="A1254">
        <f t="shared" si="37"/>
        <v>1248</v>
      </c>
    </row>
    <row r="1255" spans="1:1" x14ac:dyDescent="0.25">
      <c r="A1255">
        <f t="shared" si="37"/>
        <v>1249</v>
      </c>
    </row>
    <row r="1256" spans="1:1" x14ac:dyDescent="0.25">
      <c r="A1256">
        <f t="shared" si="37"/>
        <v>1250</v>
      </c>
    </row>
    <row r="1257" spans="1:1" x14ac:dyDescent="0.25">
      <c r="A1257">
        <f t="shared" si="37"/>
        <v>1251</v>
      </c>
    </row>
    <row r="1258" spans="1:1" x14ac:dyDescent="0.25">
      <c r="A1258">
        <f t="shared" si="37"/>
        <v>1252</v>
      </c>
    </row>
    <row r="1259" spans="1:1" x14ac:dyDescent="0.25">
      <c r="A1259">
        <f t="shared" si="37"/>
        <v>1253</v>
      </c>
    </row>
    <row r="1260" spans="1:1" x14ac:dyDescent="0.25">
      <c r="A1260">
        <f t="shared" si="37"/>
        <v>1254</v>
      </c>
    </row>
    <row r="1261" spans="1:1" x14ac:dyDescent="0.25">
      <c r="A1261">
        <f t="shared" si="37"/>
        <v>1255</v>
      </c>
    </row>
    <row r="1262" spans="1:1" x14ac:dyDescent="0.25">
      <c r="A1262">
        <f t="shared" si="37"/>
        <v>1256</v>
      </c>
    </row>
    <row r="1263" spans="1:1" x14ac:dyDescent="0.25">
      <c r="A1263">
        <f t="shared" si="37"/>
        <v>1257</v>
      </c>
    </row>
    <row r="1264" spans="1:1" x14ac:dyDescent="0.25">
      <c r="A1264">
        <f t="shared" si="37"/>
        <v>1258</v>
      </c>
    </row>
    <row r="1265" spans="1:1" x14ac:dyDescent="0.25">
      <c r="A1265">
        <f t="shared" si="37"/>
        <v>1259</v>
      </c>
    </row>
    <row r="1266" spans="1:1" x14ac:dyDescent="0.25">
      <c r="A1266">
        <f t="shared" si="37"/>
        <v>1260</v>
      </c>
    </row>
    <row r="1267" spans="1:1" x14ac:dyDescent="0.25">
      <c r="A1267">
        <f t="shared" si="37"/>
        <v>1261</v>
      </c>
    </row>
    <row r="1268" spans="1:1" x14ac:dyDescent="0.25">
      <c r="A1268">
        <f t="shared" si="37"/>
        <v>1262</v>
      </c>
    </row>
    <row r="1269" spans="1:1" x14ac:dyDescent="0.25">
      <c r="A1269">
        <f t="shared" si="37"/>
        <v>1263</v>
      </c>
    </row>
    <row r="1270" spans="1:1" x14ac:dyDescent="0.25">
      <c r="A1270">
        <f t="shared" si="37"/>
        <v>1264</v>
      </c>
    </row>
    <row r="1271" spans="1:1" x14ac:dyDescent="0.25">
      <c r="A1271">
        <f t="shared" si="37"/>
        <v>1265</v>
      </c>
    </row>
    <row r="1272" spans="1:1" x14ac:dyDescent="0.25">
      <c r="A1272">
        <f t="shared" si="37"/>
        <v>1266</v>
      </c>
    </row>
    <row r="1273" spans="1:1" x14ac:dyDescent="0.25">
      <c r="A1273">
        <f t="shared" si="37"/>
        <v>1267</v>
      </c>
    </row>
    <row r="1274" spans="1:1" x14ac:dyDescent="0.25">
      <c r="A1274">
        <f t="shared" si="37"/>
        <v>1268</v>
      </c>
    </row>
    <row r="1275" spans="1:1" x14ac:dyDescent="0.25">
      <c r="A1275">
        <f t="shared" si="37"/>
        <v>1269</v>
      </c>
    </row>
    <row r="1276" spans="1:1" x14ac:dyDescent="0.25">
      <c r="A1276">
        <f t="shared" si="37"/>
        <v>1270</v>
      </c>
    </row>
    <row r="1277" spans="1:1" x14ac:dyDescent="0.25">
      <c r="A1277">
        <f t="shared" si="37"/>
        <v>1271</v>
      </c>
    </row>
    <row r="1278" spans="1:1" x14ac:dyDescent="0.25">
      <c r="A1278">
        <f t="shared" si="37"/>
        <v>1272</v>
      </c>
    </row>
    <row r="1279" spans="1:1" x14ac:dyDescent="0.25">
      <c r="A1279">
        <f t="shared" si="37"/>
        <v>1273</v>
      </c>
    </row>
    <row r="1280" spans="1:1" x14ac:dyDescent="0.25">
      <c r="A1280">
        <f t="shared" si="37"/>
        <v>1274</v>
      </c>
    </row>
    <row r="1281" spans="1:1" x14ac:dyDescent="0.25">
      <c r="A1281">
        <f t="shared" si="37"/>
        <v>1275</v>
      </c>
    </row>
    <row r="1282" spans="1:1" x14ac:dyDescent="0.25">
      <c r="A1282">
        <f t="shared" si="37"/>
        <v>1276</v>
      </c>
    </row>
    <row r="1283" spans="1:1" x14ac:dyDescent="0.25">
      <c r="A1283">
        <f t="shared" si="37"/>
        <v>1277</v>
      </c>
    </row>
    <row r="1284" spans="1:1" x14ac:dyDescent="0.25">
      <c r="A1284">
        <f t="shared" si="37"/>
        <v>1278</v>
      </c>
    </row>
    <row r="1285" spans="1:1" x14ac:dyDescent="0.25">
      <c r="A1285">
        <f t="shared" si="37"/>
        <v>1279</v>
      </c>
    </row>
    <row r="1286" spans="1:1" x14ac:dyDescent="0.25">
      <c r="A1286">
        <f t="shared" si="37"/>
        <v>1280</v>
      </c>
    </row>
    <row r="1287" spans="1:1" x14ac:dyDescent="0.25">
      <c r="A1287">
        <f t="shared" si="37"/>
        <v>1281</v>
      </c>
    </row>
    <row r="1288" spans="1:1" x14ac:dyDescent="0.25">
      <c r="A1288">
        <f t="shared" si="37"/>
        <v>1282</v>
      </c>
    </row>
    <row r="1289" spans="1:1" x14ac:dyDescent="0.25">
      <c r="A1289">
        <f t="shared" si="37"/>
        <v>1283</v>
      </c>
    </row>
    <row r="1290" spans="1:1" x14ac:dyDescent="0.25">
      <c r="A1290">
        <f t="shared" si="37"/>
        <v>1284</v>
      </c>
    </row>
    <row r="1291" spans="1:1" x14ac:dyDescent="0.25">
      <c r="A1291">
        <f t="shared" si="37"/>
        <v>1285</v>
      </c>
    </row>
    <row r="1292" spans="1:1" x14ac:dyDescent="0.25">
      <c r="A1292">
        <f t="shared" si="37"/>
        <v>1286</v>
      </c>
    </row>
    <row r="1293" spans="1:1" x14ac:dyDescent="0.25">
      <c r="A1293">
        <f t="shared" si="37"/>
        <v>1287</v>
      </c>
    </row>
    <row r="1294" spans="1:1" x14ac:dyDescent="0.25">
      <c r="A1294">
        <f t="shared" si="37"/>
        <v>1288</v>
      </c>
    </row>
    <row r="1295" spans="1:1" x14ac:dyDescent="0.25">
      <c r="A1295">
        <f t="shared" si="37"/>
        <v>1289</v>
      </c>
    </row>
    <row r="1296" spans="1:1" x14ac:dyDescent="0.25">
      <c r="A1296">
        <f t="shared" si="37"/>
        <v>1290</v>
      </c>
    </row>
    <row r="1297" spans="1:1" x14ac:dyDescent="0.25">
      <c r="A1297">
        <f t="shared" si="37"/>
        <v>1291</v>
      </c>
    </row>
    <row r="1298" spans="1:1" x14ac:dyDescent="0.25">
      <c r="A1298">
        <f t="shared" si="37"/>
        <v>1292</v>
      </c>
    </row>
    <row r="1299" spans="1:1" x14ac:dyDescent="0.25">
      <c r="A1299">
        <f t="shared" si="37"/>
        <v>1293</v>
      </c>
    </row>
    <row r="1300" spans="1:1" x14ac:dyDescent="0.25">
      <c r="A1300">
        <f t="shared" si="37"/>
        <v>1294</v>
      </c>
    </row>
    <row r="1301" spans="1:1" x14ac:dyDescent="0.25">
      <c r="A1301">
        <f t="shared" si="37"/>
        <v>1295</v>
      </c>
    </row>
    <row r="1302" spans="1:1" x14ac:dyDescent="0.25">
      <c r="A1302">
        <f t="shared" si="37"/>
        <v>1296</v>
      </c>
    </row>
    <row r="1303" spans="1:1" x14ac:dyDescent="0.25">
      <c r="A1303">
        <f t="shared" si="37"/>
        <v>1297</v>
      </c>
    </row>
    <row r="1304" spans="1:1" x14ac:dyDescent="0.25">
      <c r="A1304">
        <f t="shared" si="37"/>
        <v>1298</v>
      </c>
    </row>
    <row r="1305" spans="1:1" x14ac:dyDescent="0.25">
      <c r="A1305">
        <f t="shared" si="37"/>
        <v>1299</v>
      </c>
    </row>
    <row r="1306" spans="1:1" x14ac:dyDescent="0.25">
      <c r="A1306">
        <f t="shared" si="37"/>
        <v>1300</v>
      </c>
    </row>
    <row r="1307" spans="1:1" x14ac:dyDescent="0.25">
      <c r="A1307">
        <f t="shared" si="37"/>
        <v>1301</v>
      </c>
    </row>
    <row r="1308" spans="1:1" x14ac:dyDescent="0.25">
      <c r="A1308">
        <f t="shared" si="37"/>
        <v>1302</v>
      </c>
    </row>
    <row r="1309" spans="1:1" x14ac:dyDescent="0.25">
      <c r="A1309">
        <f t="shared" si="37"/>
        <v>1303</v>
      </c>
    </row>
    <row r="1310" spans="1:1" x14ac:dyDescent="0.25">
      <c r="A1310">
        <f t="shared" si="37"/>
        <v>1304</v>
      </c>
    </row>
    <row r="1311" spans="1:1" x14ac:dyDescent="0.25">
      <c r="A1311">
        <f t="shared" ref="A1311:A1374" si="38">IF(AND(B1311="", D1311&lt;&gt;""), A1310, A1310+1)</f>
        <v>1305</v>
      </c>
    </row>
    <row r="1312" spans="1:1" x14ac:dyDescent="0.25">
      <c r="A1312">
        <f t="shared" si="38"/>
        <v>1306</v>
      </c>
    </row>
    <row r="1313" spans="1:1" x14ac:dyDescent="0.25">
      <c r="A1313">
        <f t="shared" si="38"/>
        <v>1307</v>
      </c>
    </row>
    <row r="1314" spans="1:1" x14ac:dyDescent="0.25">
      <c r="A1314">
        <f t="shared" si="38"/>
        <v>1308</v>
      </c>
    </row>
    <row r="1315" spans="1:1" x14ac:dyDescent="0.25">
      <c r="A1315">
        <f t="shared" si="38"/>
        <v>1309</v>
      </c>
    </row>
    <row r="1316" spans="1:1" x14ac:dyDescent="0.25">
      <c r="A1316">
        <f t="shared" si="38"/>
        <v>1310</v>
      </c>
    </row>
    <row r="1317" spans="1:1" x14ac:dyDescent="0.25">
      <c r="A1317">
        <f t="shared" si="38"/>
        <v>1311</v>
      </c>
    </row>
    <row r="1318" spans="1:1" x14ac:dyDescent="0.25">
      <c r="A1318">
        <f t="shared" si="38"/>
        <v>1312</v>
      </c>
    </row>
    <row r="1319" spans="1:1" x14ac:dyDescent="0.25">
      <c r="A1319">
        <f t="shared" si="38"/>
        <v>1313</v>
      </c>
    </row>
    <row r="1320" spans="1:1" x14ac:dyDescent="0.25">
      <c r="A1320">
        <f t="shared" si="38"/>
        <v>1314</v>
      </c>
    </row>
    <row r="1321" spans="1:1" x14ac:dyDescent="0.25">
      <c r="A1321">
        <f t="shared" si="38"/>
        <v>1315</v>
      </c>
    </row>
    <row r="1322" spans="1:1" x14ac:dyDescent="0.25">
      <c r="A1322">
        <f t="shared" si="38"/>
        <v>1316</v>
      </c>
    </row>
    <row r="1323" spans="1:1" x14ac:dyDescent="0.25">
      <c r="A1323">
        <f t="shared" si="38"/>
        <v>1317</v>
      </c>
    </row>
    <row r="1324" spans="1:1" x14ac:dyDescent="0.25">
      <c r="A1324">
        <f t="shared" si="38"/>
        <v>1318</v>
      </c>
    </row>
    <row r="1325" spans="1:1" x14ac:dyDescent="0.25">
      <c r="A1325">
        <f t="shared" si="38"/>
        <v>1319</v>
      </c>
    </row>
    <row r="1326" spans="1:1" x14ac:dyDescent="0.25">
      <c r="A1326">
        <f t="shared" si="38"/>
        <v>1320</v>
      </c>
    </row>
    <row r="1327" spans="1:1" x14ac:dyDescent="0.25">
      <c r="A1327">
        <f t="shared" si="38"/>
        <v>1321</v>
      </c>
    </row>
    <row r="1328" spans="1:1" x14ac:dyDescent="0.25">
      <c r="A1328">
        <f t="shared" si="38"/>
        <v>1322</v>
      </c>
    </row>
    <row r="1329" spans="1:1" x14ac:dyDescent="0.25">
      <c r="A1329">
        <f t="shared" si="38"/>
        <v>1323</v>
      </c>
    </row>
    <row r="1330" spans="1:1" x14ac:dyDescent="0.25">
      <c r="A1330">
        <f t="shared" si="38"/>
        <v>1324</v>
      </c>
    </row>
    <row r="1331" spans="1:1" x14ac:dyDescent="0.25">
      <c r="A1331">
        <f t="shared" si="38"/>
        <v>1325</v>
      </c>
    </row>
    <row r="1332" spans="1:1" x14ac:dyDescent="0.25">
      <c r="A1332">
        <f t="shared" si="38"/>
        <v>1326</v>
      </c>
    </row>
    <row r="1333" spans="1:1" x14ac:dyDescent="0.25">
      <c r="A1333">
        <f t="shared" si="38"/>
        <v>1327</v>
      </c>
    </row>
    <row r="1334" spans="1:1" x14ac:dyDescent="0.25">
      <c r="A1334">
        <f t="shared" si="38"/>
        <v>1328</v>
      </c>
    </row>
    <row r="1335" spans="1:1" x14ac:dyDescent="0.25">
      <c r="A1335">
        <f t="shared" si="38"/>
        <v>1329</v>
      </c>
    </row>
    <row r="1336" spans="1:1" x14ac:dyDescent="0.25">
      <c r="A1336">
        <f t="shared" si="38"/>
        <v>1330</v>
      </c>
    </row>
    <row r="1337" spans="1:1" x14ac:dyDescent="0.25">
      <c r="A1337">
        <f t="shared" si="38"/>
        <v>1331</v>
      </c>
    </row>
    <row r="1338" spans="1:1" x14ac:dyDescent="0.25">
      <c r="A1338">
        <f t="shared" si="38"/>
        <v>1332</v>
      </c>
    </row>
    <row r="1339" spans="1:1" x14ac:dyDescent="0.25">
      <c r="A1339">
        <f t="shared" si="38"/>
        <v>1333</v>
      </c>
    </row>
    <row r="1340" spans="1:1" x14ac:dyDescent="0.25">
      <c r="A1340">
        <f t="shared" si="38"/>
        <v>1334</v>
      </c>
    </row>
    <row r="1341" spans="1:1" x14ac:dyDescent="0.25">
      <c r="A1341">
        <f t="shared" si="38"/>
        <v>1335</v>
      </c>
    </row>
    <row r="1342" spans="1:1" x14ac:dyDescent="0.25">
      <c r="A1342">
        <f t="shared" si="38"/>
        <v>1336</v>
      </c>
    </row>
    <row r="1343" spans="1:1" x14ac:dyDescent="0.25">
      <c r="A1343">
        <f t="shared" si="38"/>
        <v>1337</v>
      </c>
    </row>
    <row r="1344" spans="1:1" x14ac:dyDescent="0.25">
      <c r="A1344">
        <f t="shared" si="38"/>
        <v>1338</v>
      </c>
    </row>
    <row r="1345" spans="1:1" x14ac:dyDescent="0.25">
      <c r="A1345">
        <f t="shared" si="38"/>
        <v>1339</v>
      </c>
    </row>
    <row r="1346" spans="1:1" x14ac:dyDescent="0.25">
      <c r="A1346">
        <f t="shared" si="38"/>
        <v>1340</v>
      </c>
    </row>
    <row r="1347" spans="1:1" x14ac:dyDescent="0.25">
      <c r="A1347">
        <f t="shared" si="38"/>
        <v>1341</v>
      </c>
    </row>
    <row r="1348" spans="1:1" x14ac:dyDescent="0.25">
      <c r="A1348">
        <f t="shared" si="38"/>
        <v>1342</v>
      </c>
    </row>
    <row r="1349" spans="1:1" x14ac:dyDescent="0.25">
      <c r="A1349">
        <f t="shared" si="38"/>
        <v>1343</v>
      </c>
    </row>
    <row r="1350" spans="1:1" x14ac:dyDescent="0.25">
      <c r="A1350">
        <f t="shared" si="38"/>
        <v>1344</v>
      </c>
    </row>
    <row r="1351" spans="1:1" x14ac:dyDescent="0.25">
      <c r="A1351">
        <f t="shared" si="38"/>
        <v>1345</v>
      </c>
    </row>
    <row r="1352" spans="1:1" x14ac:dyDescent="0.25">
      <c r="A1352">
        <f t="shared" si="38"/>
        <v>1346</v>
      </c>
    </row>
    <row r="1353" spans="1:1" x14ac:dyDescent="0.25">
      <c r="A1353">
        <f t="shared" si="38"/>
        <v>1347</v>
      </c>
    </row>
    <row r="1354" spans="1:1" x14ac:dyDescent="0.25">
      <c r="A1354">
        <f t="shared" si="38"/>
        <v>1348</v>
      </c>
    </row>
    <row r="1355" spans="1:1" x14ac:dyDescent="0.25">
      <c r="A1355">
        <f t="shared" si="38"/>
        <v>1349</v>
      </c>
    </row>
    <row r="1356" spans="1:1" x14ac:dyDescent="0.25">
      <c r="A1356">
        <f t="shared" si="38"/>
        <v>1350</v>
      </c>
    </row>
    <row r="1357" spans="1:1" x14ac:dyDescent="0.25">
      <c r="A1357">
        <f t="shared" si="38"/>
        <v>1351</v>
      </c>
    </row>
    <row r="1358" spans="1:1" x14ac:dyDescent="0.25">
      <c r="A1358">
        <f t="shared" si="38"/>
        <v>1352</v>
      </c>
    </row>
    <row r="1359" spans="1:1" x14ac:dyDescent="0.25">
      <c r="A1359">
        <f t="shared" si="38"/>
        <v>1353</v>
      </c>
    </row>
    <row r="1360" spans="1:1" x14ac:dyDescent="0.25">
      <c r="A1360">
        <f t="shared" si="38"/>
        <v>1354</v>
      </c>
    </row>
    <row r="1361" spans="1:1" x14ac:dyDescent="0.25">
      <c r="A1361">
        <f t="shared" si="38"/>
        <v>1355</v>
      </c>
    </row>
    <row r="1362" spans="1:1" x14ac:dyDescent="0.25">
      <c r="A1362">
        <f t="shared" si="38"/>
        <v>1356</v>
      </c>
    </row>
    <row r="1363" spans="1:1" x14ac:dyDescent="0.25">
      <c r="A1363">
        <f t="shared" si="38"/>
        <v>1357</v>
      </c>
    </row>
    <row r="1364" spans="1:1" x14ac:dyDescent="0.25">
      <c r="A1364">
        <f t="shared" si="38"/>
        <v>1358</v>
      </c>
    </row>
    <row r="1365" spans="1:1" x14ac:dyDescent="0.25">
      <c r="A1365">
        <f t="shared" si="38"/>
        <v>1359</v>
      </c>
    </row>
    <row r="1366" spans="1:1" x14ac:dyDescent="0.25">
      <c r="A1366">
        <f t="shared" si="38"/>
        <v>1360</v>
      </c>
    </row>
    <row r="1367" spans="1:1" x14ac:dyDescent="0.25">
      <c r="A1367">
        <f t="shared" si="38"/>
        <v>1361</v>
      </c>
    </row>
    <row r="1368" spans="1:1" x14ac:dyDescent="0.25">
      <c r="A1368">
        <f t="shared" si="38"/>
        <v>1362</v>
      </c>
    </row>
    <row r="1369" spans="1:1" x14ac:dyDescent="0.25">
      <c r="A1369">
        <f t="shared" si="38"/>
        <v>1363</v>
      </c>
    </row>
    <row r="1370" spans="1:1" x14ac:dyDescent="0.25">
      <c r="A1370">
        <f t="shared" si="38"/>
        <v>1364</v>
      </c>
    </row>
    <row r="1371" spans="1:1" x14ac:dyDescent="0.25">
      <c r="A1371">
        <f t="shared" si="38"/>
        <v>1365</v>
      </c>
    </row>
    <row r="1372" spans="1:1" x14ac:dyDescent="0.25">
      <c r="A1372">
        <f t="shared" si="38"/>
        <v>1366</v>
      </c>
    </row>
    <row r="1373" spans="1:1" x14ac:dyDescent="0.25">
      <c r="A1373">
        <f t="shared" si="38"/>
        <v>1367</v>
      </c>
    </row>
    <row r="1374" spans="1:1" x14ac:dyDescent="0.25">
      <c r="A1374">
        <f t="shared" si="38"/>
        <v>1368</v>
      </c>
    </row>
    <row r="1375" spans="1:1" x14ac:dyDescent="0.25">
      <c r="A1375">
        <f t="shared" ref="A1375:A1438" si="39">IF(AND(B1375="", D1375&lt;&gt;""), A1374, A1374+1)</f>
        <v>1369</v>
      </c>
    </row>
    <row r="1376" spans="1:1" x14ac:dyDescent="0.25">
      <c r="A1376">
        <f t="shared" si="39"/>
        <v>1370</v>
      </c>
    </row>
    <row r="1377" spans="1:1" x14ac:dyDescent="0.25">
      <c r="A1377">
        <f t="shared" si="39"/>
        <v>1371</v>
      </c>
    </row>
    <row r="1378" spans="1:1" x14ac:dyDescent="0.25">
      <c r="A1378">
        <f t="shared" si="39"/>
        <v>1372</v>
      </c>
    </row>
    <row r="1379" spans="1:1" x14ac:dyDescent="0.25">
      <c r="A1379">
        <f t="shared" si="39"/>
        <v>1373</v>
      </c>
    </row>
    <row r="1380" spans="1:1" x14ac:dyDescent="0.25">
      <c r="A1380">
        <f t="shared" si="39"/>
        <v>1374</v>
      </c>
    </row>
    <row r="1381" spans="1:1" x14ac:dyDescent="0.25">
      <c r="A1381">
        <f t="shared" si="39"/>
        <v>1375</v>
      </c>
    </row>
    <row r="1382" spans="1:1" x14ac:dyDescent="0.25">
      <c r="A1382">
        <f t="shared" si="39"/>
        <v>1376</v>
      </c>
    </row>
    <row r="1383" spans="1:1" x14ac:dyDescent="0.25">
      <c r="A1383">
        <f t="shared" si="39"/>
        <v>1377</v>
      </c>
    </row>
    <row r="1384" spans="1:1" x14ac:dyDescent="0.25">
      <c r="A1384">
        <f t="shared" si="39"/>
        <v>1378</v>
      </c>
    </row>
    <row r="1385" spans="1:1" x14ac:dyDescent="0.25">
      <c r="A1385">
        <f t="shared" si="39"/>
        <v>1379</v>
      </c>
    </row>
    <row r="1386" spans="1:1" x14ac:dyDescent="0.25">
      <c r="A1386">
        <f t="shared" si="39"/>
        <v>1380</v>
      </c>
    </row>
    <row r="1387" spans="1:1" x14ac:dyDescent="0.25">
      <c r="A1387">
        <f t="shared" si="39"/>
        <v>1381</v>
      </c>
    </row>
    <row r="1388" spans="1:1" x14ac:dyDescent="0.25">
      <c r="A1388">
        <f t="shared" si="39"/>
        <v>1382</v>
      </c>
    </row>
    <row r="1389" spans="1:1" x14ac:dyDescent="0.25">
      <c r="A1389">
        <f t="shared" si="39"/>
        <v>1383</v>
      </c>
    </row>
    <row r="1390" spans="1:1" x14ac:dyDescent="0.25">
      <c r="A1390">
        <f t="shared" si="39"/>
        <v>1384</v>
      </c>
    </row>
    <row r="1391" spans="1:1" x14ac:dyDescent="0.25">
      <c r="A1391">
        <f t="shared" si="39"/>
        <v>1385</v>
      </c>
    </row>
    <row r="1392" spans="1:1" x14ac:dyDescent="0.25">
      <c r="A1392">
        <f t="shared" si="39"/>
        <v>1386</v>
      </c>
    </row>
    <row r="1393" spans="1:1" x14ac:dyDescent="0.25">
      <c r="A1393">
        <f t="shared" si="39"/>
        <v>1387</v>
      </c>
    </row>
    <row r="1394" spans="1:1" x14ac:dyDescent="0.25">
      <c r="A1394">
        <f t="shared" si="39"/>
        <v>1388</v>
      </c>
    </row>
    <row r="1395" spans="1:1" x14ac:dyDescent="0.25">
      <c r="A1395">
        <f t="shared" si="39"/>
        <v>1389</v>
      </c>
    </row>
    <row r="1396" spans="1:1" x14ac:dyDescent="0.25">
      <c r="A1396">
        <f t="shared" si="39"/>
        <v>1390</v>
      </c>
    </row>
    <row r="1397" spans="1:1" x14ac:dyDescent="0.25">
      <c r="A1397">
        <f t="shared" si="39"/>
        <v>1391</v>
      </c>
    </row>
    <row r="1398" spans="1:1" x14ac:dyDescent="0.25">
      <c r="A1398">
        <f t="shared" si="39"/>
        <v>1392</v>
      </c>
    </row>
    <row r="1399" spans="1:1" x14ac:dyDescent="0.25">
      <c r="A1399">
        <f t="shared" si="39"/>
        <v>1393</v>
      </c>
    </row>
    <row r="1400" spans="1:1" x14ac:dyDescent="0.25">
      <c r="A1400">
        <f t="shared" si="39"/>
        <v>1394</v>
      </c>
    </row>
    <row r="1401" spans="1:1" x14ac:dyDescent="0.25">
      <c r="A1401">
        <f t="shared" si="39"/>
        <v>1395</v>
      </c>
    </row>
    <row r="1402" spans="1:1" x14ac:dyDescent="0.25">
      <c r="A1402">
        <f t="shared" si="39"/>
        <v>1396</v>
      </c>
    </row>
    <row r="1403" spans="1:1" x14ac:dyDescent="0.25">
      <c r="A1403">
        <f t="shared" si="39"/>
        <v>1397</v>
      </c>
    </row>
    <row r="1404" spans="1:1" x14ac:dyDescent="0.25">
      <c r="A1404">
        <f t="shared" si="39"/>
        <v>1398</v>
      </c>
    </row>
    <row r="1405" spans="1:1" x14ac:dyDescent="0.25">
      <c r="A1405">
        <f t="shared" si="39"/>
        <v>1399</v>
      </c>
    </row>
    <row r="1406" spans="1:1" x14ac:dyDescent="0.25">
      <c r="A1406">
        <f t="shared" si="39"/>
        <v>1400</v>
      </c>
    </row>
    <row r="1407" spans="1:1" x14ac:dyDescent="0.25">
      <c r="A1407">
        <f t="shared" si="39"/>
        <v>1401</v>
      </c>
    </row>
    <row r="1408" spans="1:1" x14ac:dyDescent="0.25">
      <c r="A1408">
        <f t="shared" si="39"/>
        <v>1402</v>
      </c>
    </row>
    <row r="1409" spans="1:1" x14ac:dyDescent="0.25">
      <c r="A1409">
        <f t="shared" si="39"/>
        <v>1403</v>
      </c>
    </row>
    <row r="1410" spans="1:1" x14ac:dyDescent="0.25">
      <c r="A1410">
        <f t="shared" si="39"/>
        <v>1404</v>
      </c>
    </row>
    <row r="1411" spans="1:1" x14ac:dyDescent="0.25">
      <c r="A1411">
        <f t="shared" si="39"/>
        <v>1405</v>
      </c>
    </row>
    <row r="1412" spans="1:1" x14ac:dyDescent="0.25">
      <c r="A1412">
        <f t="shared" si="39"/>
        <v>1406</v>
      </c>
    </row>
    <row r="1413" spans="1:1" x14ac:dyDescent="0.25">
      <c r="A1413">
        <f t="shared" si="39"/>
        <v>1407</v>
      </c>
    </row>
    <row r="1414" spans="1:1" x14ac:dyDescent="0.25">
      <c r="A1414">
        <f t="shared" si="39"/>
        <v>1408</v>
      </c>
    </row>
    <row r="1415" spans="1:1" x14ac:dyDescent="0.25">
      <c r="A1415">
        <f t="shared" si="39"/>
        <v>1409</v>
      </c>
    </row>
    <row r="1416" spans="1:1" x14ac:dyDescent="0.25">
      <c r="A1416">
        <f t="shared" si="39"/>
        <v>1410</v>
      </c>
    </row>
    <row r="1417" spans="1:1" x14ac:dyDescent="0.25">
      <c r="A1417">
        <f t="shared" si="39"/>
        <v>1411</v>
      </c>
    </row>
    <row r="1418" spans="1:1" x14ac:dyDescent="0.25">
      <c r="A1418">
        <f t="shared" si="39"/>
        <v>1412</v>
      </c>
    </row>
    <row r="1419" spans="1:1" x14ac:dyDescent="0.25">
      <c r="A1419">
        <f t="shared" si="39"/>
        <v>1413</v>
      </c>
    </row>
    <row r="1420" spans="1:1" x14ac:dyDescent="0.25">
      <c r="A1420">
        <f t="shared" si="39"/>
        <v>1414</v>
      </c>
    </row>
    <row r="1421" spans="1:1" x14ac:dyDescent="0.25">
      <c r="A1421">
        <f t="shared" si="39"/>
        <v>1415</v>
      </c>
    </row>
    <row r="1422" spans="1:1" x14ac:dyDescent="0.25">
      <c r="A1422">
        <f t="shared" si="39"/>
        <v>1416</v>
      </c>
    </row>
    <row r="1423" spans="1:1" x14ac:dyDescent="0.25">
      <c r="A1423">
        <f t="shared" si="39"/>
        <v>1417</v>
      </c>
    </row>
    <row r="1424" spans="1:1" x14ac:dyDescent="0.25">
      <c r="A1424">
        <f t="shared" si="39"/>
        <v>1418</v>
      </c>
    </row>
    <row r="1425" spans="1:1" x14ac:dyDescent="0.25">
      <c r="A1425">
        <f t="shared" si="39"/>
        <v>1419</v>
      </c>
    </row>
    <row r="1426" spans="1:1" x14ac:dyDescent="0.25">
      <c r="A1426">
        <f t="shared" si="39"/>
        <v>1420</v>
      </c>
    </row>
    <row r="1427" spans="1:1" x14ac:dyDescent="0.25">
      <c r="A1427">
        <f t="shared" si="39"/>
        <v>1421</v>
      </c>
    </row>
    <row r="1428" spans="1:1" x14ac:dyDescent="0.25">
      <c r="A1428">
        <f t="shared" si="39"/>
        <v>1422</v>
      </c>
    </row>
    <row r="1429" spans="1:1" x14ac:dyDescent="0.25">
      <c r="A1429">
        <f t="shared" si="39"/>
        <v>1423</v>
      </c>
    </row>
    <row r="1430" spans="1:1" x14ac:dyDescent="0.25">
      <c r="A1430">
        <f t="shared" si="39"/>
        <v>1424</v>
      </c>
    </row>
    <row r="1431" spans="1:1" x14ac:dyDescent="0.25">
      <c r="A1431">
        <f t="shared" si="39"/>
        <v>1425</v>
      </c>
    </row>
    <row r="1432" spans="1:1" x14ac:dyDescent="0.25">
      <c r="A1432">
        <f t="shared" si="39"/>
        <v>1426</v>
      </c>
    </row>
    <row r="1433" spans="1:1" x14ac:dyDescent="0.25">
      <c r="A1433">
        <f t="shared" si="39"/>
        <v>1427</v>
      </c>
    </row>
    <row r="1434" spans="1:1" x14ac:dyDescent="0.25">
      <c r="A1434">
        <f t="shared" si="39"/>
        <v>1428</v>
      </c>
    </row>
    <row r="1435" spans="1:1" x14ac:dyDescent="0.25">
      <c r="A1435">
        <f t="shared" si="39"/>
        <v>1429</v>
      </c>
    </row>
    <row r="1436" spans="1:1" x14ac:dyDescent="0.25">
      <c r="A1436">
        <f t="shared" si="39"/>
        <v>1430</v>
      </c>
    </row>
    <row r="1437" spans="1:1" x14ac:dyDescent="0.25">
      <c r="A1437">
        <f t="shared" si="39"/>
        <v>1431</v>
      </c>
    </row>
    <row r="1438" spans="1:1" x14ac:dyDescent="0.25">
      <c r="A1438">
        <f t="shared" si="39"/>
        <v>1432</v>
      </c>
    </row>
    <row r="1439" spans="1:1" x14ac:dyDescent="0.25">
      <c r="A1439">
        <f t="shared" ref="A1439:A1502" si="40">IF(AND(B1439="", D1439&lt;&gt;""), A1438, A1438+1)</f>
        <v>1433</v>
      </c>
    </row>
    <row r="1440" spans="1:1" x14ac:dyDescent="0.25">
      <c r="A1440">
        <f t="shared" si="40"/>
        <v>1434</v>
      </c>
    </row>
    <row r="1441" spans="1:1" x14ac:dyDescent="0.25">
      <c r="A1441">
        <f t="shared" si="40"/>
        <v>1435</v>
      </c>
    </row>
    <row r="1442" spans="1:1" x14ac:dyDescent="0.25">
      <c r="A1442">
        <f t="shared" si="40"/>
        <v>1436</v>
      </c>
    </row>
    <row r="1443" spans="1:1" x14ac:dyDescent="0.25">
      <c r="A1443">
        <f t="shared" si="40"/>
        <v>1437</v>
      </c>
    </row>
    <row r="1444" spans="1:1" x14ac:dyDescent="0.25">
      <c r="A1444">
        <f t="shared" si="40"/>
        <v>1438</v>
      </c>
    </row>
    <row r="1445" spans="1:1" x14ac:dyDescent="0.25">
      <c r="A1445">
        <f t="shared" si="40"/>
        <v>1439</v>
      </c>
    </row>
    <row r="1446" spans="1:1" x14ac:dyDescent="0.25">
      <c r="A1446">
        <f t="shared" si="40"/>
        <v>1440</v>
      </c>
    </row>
    <row r="1447" spans="1:1" x14ac:dyDescent="0.25">
      <c r="A1447">
        <f t="shared" si="40"/>
        <v>1441</v>
      </c>
    </row>
    <row r="1448" spans="1:1" x14ac:dyDescent="0.25">
      <c r="A1448">
        <f t="shared" si="40"/>
        <v>1442</v>
      </c>
    </row>
    <row r="1449" spans="1:1" x14ac:dyDescent="0.25">
      <c r="A1449">
        <f t="shared" si="40"/>
        <v>1443</v>
      </c>
    </row>
    <row r="1450" spans="1:1" x14ac:dyDescent="0.25">
      <c r="A1450">
        <f t="shared" si="40"/>
        <v>1444</v>
      </c>
    </row>
    <row r="1451" spans="1:1" x14ac:dyDescent="0.25">
      <c r="A1451">
        <f t="shared" si="40"/>
        <v>1445</v>
      </c>
    </row>
    <row r="1452" spans="1:1" x14ac:dyDescent="0.25">
      <c r="A1452">
        <f t="shared" si="40"/>
        <v>1446</v>
      </c>
    </row>
    <row r="1453" spans="1:1" x14ac:dyDescent="0.25">
      <c r="A1453">
        <f t="shared" si="40"/>
        <v>1447</v>
      </c>
    </row>
    <row r="1454" spans="1:1" x14ac:dyDescent="0.25">
      <c r="A1454">
        <f t="shared" si="40"/>
        <v>1448</v>
      </c>
    </row>
    <row r="1455" spans="1:1" x14ac:dyDescent="0.25">
      <c r="A1455">
        <f t="shared" si="40"/>
        <v>1449</v>
      </c>
    </row>
    <row r="1456" spans="1:1" x14ac:dyDescent="0.25">
      <c r="A1456">
        <f t="shared" si="40"/>
        <v>1450</v>
      </c>
    </row>
    <row r="1457" spans="1:1" x14ac:dyDescent="0.25">
      <c r="A1457">
        <f t="shared" si="40"/>
        <v>1451</v>
      </c>
    </row>
    <row r="1458" spans="1:1" x14ac:dyDescent="0.25">
      <c r="A1458">
        <f t="shared" si="40"/>
        <v>1452</v>
      </c>
    </row>
    <row r="1459" spans="1:1" x14ac:dyDescent="0.25">
      <c r="A1459">
        <f t="shared" si="40"/>
        <v>1453</v>
      </c>
    </row>
    <row r="1460" spans="1:1" x14ac:dyDescent="0.25">
      <c r="A1460">
        <f t="shared" si="40"/>
        <v>1454</v>
      </c>
    </row>
    <row r="1461" spans="1:1" x14ac:dyDescent="0.25">
      <c r="A1461">
        <f t="shared" si="40"/>
        <v>1455</v>
      </c>
    </row>
    <row r="1462" spans="1:1" x14ac:dyDescent="0.25">
      <c r="A1462">
        <f t="shared" si="40"/>
        <v>1456</v>
      </c>
    </row>
    <row r="1463" spans="1:1" x14ac:dyDescent="0.25">
      <c r="A1463">
        <f t="shared" si="40"/>
        <v>1457</v>
      </c>
    </row>
    <row r="1464" spans="1:1" x14ac:dyDescent="0.25">
      <c r="A1464">
        <f t="shared" si="40"/>
        <v>1458</v>
      </c>
    </row>
    <row r="1465" spans="1:1" x14ac:dyDescent="0.25">
      <c r="A1465">
        <f t="shared" si="40"/>
        <v>1459</v>
      </c>
    </row>
    <row r="1466" spans="1:1" x14ac:dyDescent="0.25">
      <c r="A1466">
        <f t="shared" si="40"/>
        <v>1460</v>
      </c>
    </row>
    <row r="1467" spans="1:1" x14ac:dyDescent="0.25">
      <c r="A1467">
        <f t="shared" si="40"/>
        <v>1461</v>
      </c>
    </row>
    <row r="1468" spans="1:1" x14ac:dyDescent="0.25">
      <c r="A1468">
        <f t="shared" si="40"/>
        <v>1462</v>
      </c>
    </row>
    <row r="1469" spans="1:1" x14ac:dyDescent="0.25">
      <c r="A1469">
        <f t="shared" si="40"/>
        <v>1463</v>
      </c>
    </row>
    <row r="1470" spans="1:1" x14ac:dyDescent="0.25">
      <c r="A1470">
        <f t="shared" si="40"/>
        <v>1464</v>
      </c>
    </row>
    <row r="1471" spans="1:1" x14ac:dyDescent="0.25">
      <c r="A1471">
        <f t="shared" si="40"/>
        <v>1465</v>
      </c>
    </row>
    <row r="1472" spans="1:1" x14ac:dyDescent="0.25">
      <c r="A1472">
        <f t="shared" si="40"/>
        <v>1466</v>
      </c>
    </row>
    <row r="1473" spans="1:1" x14ac:dyDescent="0.25">
      <c r="A1473">
        <f t="shared" si="40"/>
        <v>1467</v>
      </c>
    </row>
    <row r="1474" spans="1:1" x14ac:dyDescent="0.25">
      <c r="A1474">
        <f t="shared" si="40"/>
        <v>1468</v>
      </c>
    </row>
    <row r="1475" spans="1:1" x14ac:dyDescent="0.25">
      <c r="A1475">
        <f t="shared" si="40"/>
        <v>1469</v>
      </c>
    </row>
    <row r="1476" spans="1:1" x14ac:dyDescent="0.25">
      <c r="A1476">
        <f t="shared" si="40"/>
        <v>1470</v>
      </c>
    </row>
    <row r="1477" spans="1:1" x14ac:dyDescent="0.25">
      <c r="A1477">
        <f t="shared" si="40"/>
        <v>1471</v>
      </c>
    </row>
    <row r="1478" spans="1:1" x14ac:dyDescent="0.25">
      <c r="A1478">
        <f t="shared" si="40"/>
        <v>1472</v>
      </c>
    </row>
    <row r="1479" spans="1:1" x14ac:dyDescent="0.25">
      <c r="A1479">
        <f t="shared" si="40"/>
        <v>1473</v>
      </c>
    </row>
    <row r="1480" spans="1:1" x14ac:dyDescent="0.25">
      <c r="A1480">
        <f t="shared" si="40"/>
        <v>1474</v>
      </c>
    </row>
    <row r="1481" spans="1:1" x14ac:dyDescent="0.25">
      <c r="A1481">
        <f t="shared" si="40"/>
        <v>1475</v>
      </c>
    </row>
    <row r="1482" spans="1:1" x14ac:dyDescent="0.25">
      <c r="A1482">
        <f t="shared" si="40"/>
        <v>1476</v>
      </c>
    </row>
    <row r="1483" spans="1:1" x14ac:dyDescent="0.25">
      <c r="A1483">
        <f t="shared" si="40"/>
        <v>1477</v>
      </c>
    </row>
    <row r="1484" spans="1:1" x14ac:dyDescent="0.25">
      <c r="A1484">
        <f t="shared" si="40"/>
        <v>1478</v>
      </c>
    </row>
    <row r="1485" spans="1:1" x14ac:dyDescent="0.25">
      <c r="A1485">
        <f t="shared" si="40"/>
        <v>1479</v>
      </c>
    </row>
    <row r="1486" spans="1:1" x14ac:dyDescent="0.25">
      <c r="A1486">
        <f t="shared" si="40"/>
        <v>1480</v>
      </c>
    </row>
    <row r="1487" spans="1:1" x14ac:dyDescent="0.25">
      <c r="A1487">
        <f t="shared" si="40"/>
        <v>1481</v>
      </c>
    </row>
    <row r="1488" spans="1:1" x14ac:dyDescent="0.25">
      <c r="A1488">
        <f t="shared" si="40"/>
        <v>1482</v>
      </c>
    </row>
    <row r="1489" spans="1:1" x14ac:dyDescent="0.25">
      <c r="A1489">
        <f t="shared" si="40"/>
        <v>1483</v>
      </c>
    </row>
    <row r="1490" spans="1:1" x14ac:dyDescent="0.25">
      <c r="A1490">
        <f t="shared" si="40"/>
        <v>1484</v>
      </c>
    </row>
    <row r="1491" spans="1:1" x14ac:dyDescent="0.25">
      <c r="A1491">
        <f t="shared" si="40"/>
        <v>1485</v>
      </c>
    </row>
    <row r="1492" spans="1:1" x14ac:dyDescent="0.25">
      <c r="A1492">
        <f t="shared" si="40"/>
        <v>1486</v>
      </c>
    </row>
    <row r="1493" spans="1:1" x14ac:dyDescent="0.25">
      <c r="A1493">
        <f t="shared" si="40"/>
        <v>1487</v>
      </c>
    </row>
    <row r="1494" spans="1:1" x14ac:dyDescent="0.25">
      <c r="A1494">
        <f t="shared" si="40"/>
        <v>1488</v>
      </c>
    </row>
    <row r="1495" spans="1:1" x14ac:dyDescent="0.25">
      <c r="A1495">
        <f t="shared" si="40"/>
        <v>1489</v>
      </c>
    </row>
    <row r="1496" spans="1:1" x14ac:dyDescent="0.25">
      <c r="A1496">
        <f t="shared" si="40"/>
        <v>1490</v>
      </c>
    </row>
    <row r="1497" spans="1:1" x14ac:dyDescent="0.25">
      <c r="A1497">
        <f t="shared" si="40"/>
        <v>1491</v>
      </c>
    </row>
    <row r="1498" spans="1:1" x14ac:dyDescent="0.25">
      <c r="A1498">
        <f t="shared" si="40"/>
        <v>1492</v>
      </c>
    </row>
    <row r="1499" spans="1:1" x14ac:dyDescent="0.25">
      <c r="A1499">
        <f t="shared" si="40"/>
        <v>1493</v>
      </c>
    </row>
    <row r="1500" spans="1:1" x14ac:dyDescent="0.25">
      <c r="A1500">
        <f t="shared" si="40"/>
        <v>1494</v>
      </c>
    </row>
    <row r="1501" spans="1:1" x14ac:dyDescent="0.25">
      <c r="A1501">
        <f t="shared" si="40"/>
        <v>1495</v>
      </c>
    </row>
    <row r="1502" spans="1:1" x14ac:dyDescent="0.25">
      <c r="A1502">
        <f t="shared" si="40"/>
        <v>1496</v>
      </c>
    </row>
    <row r="1503" spans="1:1" x14ac:dyDescent="0.25">
      <c r="A1503">
        <f t="shared" ref="A1503:A1566" si="41">IF(AND(B1503="", D1503&lt;&gt;""), A1502, A1502+1)</f>
        <v>1497</v>
      </c>
    </row>
    <row r="1504" spans="1:1" x14ac:dyDescent="0.25">
      <c r="A1504">
        <f t="shared" si="41"/>
        <v>1498</v>
      </c>
    </row>
    <row r="1505" spans="1:1" x14ac:dyDescent="0.25">
      <c r="A1505">
        <f t="shared" si="41"/>
        <v>1499</v>
      </c>
    </row>
    <row r="1506" spans="1:1" x14ac:dyDescent="0.25">
      <c r="A1506">
        <f t="shared" si="41"/>
        <v>1500</v>
      </c>
    </row>
    <row r="1507" spans="1:1" x14ac:dyDescent="0.25">
      <c r="A1507">
        <f t="shared" si="41"/>
        <v>1501</v>
      </c>
    </row>
    <row r="1508" spans="1:1" x14ac:dyDescent="0.25">
      <c r="A1508">
        <f t="shared" si="41"/>
        <v>1502</v>
      </c>
    </row>
    <row r="1509" spans="1:1" x14ac:dyDescent="0.25">
      <c r="A1509">
        <f t="shared" si="41"/>
        <v>1503</v>
      </c>
    </row>
    <row r="1510" spans="1:1" x14ac:dyDescent="0.25">
      <c r="A1510">
        <f t="shared" si="41"/>
        <v>1504</v>
      </c>
    </row>
    <row r="1511" spans="1:1" x14ac:dyDescent="0.25">
      <c r="A1511">
        <f t="shared" si="41"/>
        <v>1505</v>
      </c>
    </row>
    <row r="1512" spans="1:1" x14ac:dyDescent="0.25">
      <c r="A1512">
        <f t="shared" si="41"/>
        <v>1506</v>
      </c>
    </row>
    <row r="1513" spans="1:1" x14ac:dyDescent="0.25">
      <c r="A1513">
        <f t="shared" si="41"/>
        <v>1507</v>
      </c>
    </row>
    <row r="1514" spans="1:1" x14ac:dyDescent="0.25">
      <c r="A1514">
        <f t="shared" si="41"/>
        <v>1508</v>
      </c>
    </row>
    <row r="1515" spans="1:1" x14ac:dyDescent="0.25">
      <c r="A1515">
        <f t="shared" si="41"/>
        <v>1509</v>
      </c>
    </row>
    <row r="1516" spans="1:1" x14ac:dyDescent="0.25">
      <c r="A1516">
        <f t="shared" si="41"/>
        <v>1510</v>
      </c>
    </row>
    <row r="1517" spans="1:1" x14ac:dyDescent="0.25">
      <c r="A1517">
        <f t="shared" si="41"/>
        <v>1511</v>
      </c>
    </row>
    <row r="1518" spans="1:1" x14ac:dyDescent="0.25">
      <c r="A1518">
        <f t="shared" si="41"/>
        <v>1512</v>
      </c>
    </row>
    <row r="1519" spans="1:1" x14ac:dyDescent="0.25">
      <c r="A1519">
        <f t="shared" si="41"/>
        <v>1513</v>
      </c>
    </row>
    <row r="1520" spans="1:1" x14ac:dyDescent="0.25">
      <c r="A1520">
        <f t="shared" si="41"/>
        <v>1514</v>
      </c>
    </row>
    <row r="1521" spans="1:1" x14ac:dyDescent="0.25">
      <c r="A1521">
        <f t="shared" si="41"/>
        <v>1515</v>
      </c>
    </row>
    <row r="1522" spans="1:1" x14ac:dyDescent="0.25">
      <c r="A1522">
        <f t="shared" si="41"/>
        <v>1516</v>
      </c>
    </row>
    <row r="1523" spans="1:1" x14ac:dyDescent="0.25">
      <c r="A1523">
        <f t="shared" si="41"/>
        <v>1517</v>
      </c>
    </row>
    <row r="1524" spans="1:1" x14ac:dyDescent="0.25">
      <c r="A1524">
        <f t="shared" si="41"/>
        <v>1518</v>
      </c>
    </row>
    <row r="1525" spans="1:1" x14ac:dyDescent="0.25">
      <c r="A1525">
        <f t="shared" si="41"/>
        <v>1519</v>
      </c>
    </row>
    <row r="1526" spans="1:1" x14ac:dyDescent="0.25">
      <c r="A1526">
        <f t="shared" si="41"/>
        <v>1520</v>
      </c>
    </row>
    <row r="1527" spans="1:1" x14ac:dyDescent="0.25">
      <c r="A1527">
        <f t="shared" si="41"/>
        <v>1521</v>
      </c>
    </row>
    <row r="1528" spans="1:1" x14ac:dyDescent="0.25">
      <c r="A1528">
        <f t="shared" si="41"/>
        <v>1522</v>
      </c>
    </row>
    <row r="1529" spans="1:1" x14ac:dyDescent="0.25">
      <c r="A1529">
        <f t="shared" si="41"/>
        <v>1523</v>
      </c>
    </row>
    <row r="1530" spans="1:1" x14ac:dyDescent="0.25">
      <c r="A1530">
        <f t="shared" si="41"/>
        <v>1524</v>
      </c>
    </row>
    <row r="1531" spans="1:1" x14ac:dyDescent="0.25">
      <c r="A1531">
        <f t="shared" si="41"/>
        <v>1525</v>
      </c>
    </row>
    <row r="1532" spans="1:1" x14ac:dyDescent="0.25">
      <c r="A1532">
        <f t="shared" si="41"/>
        <v>1526</v>
      </c>
    </row>
    <row r="1533" spans="1:1" x14ac:dyDescent="0.25">
      <c r="A1533">
        <f t="shared" si="41"/>
        <v>1527</v>
      </c>
    </row>
    <row r="1534" spans="1:1" x14ac:dyDescent="0.25">
      <c r="A1534">
        <f t="shared" si="41"/>
        <v>1528</v>
      </c>
    </row>
    <row r="1535" spans="1:1" x14ac:dyDescent="0.25">
      <c r="A1535">
        <f t="shared" si="41"/>
        <v>1529</v>
      </c>
    </row>
    <row r="1536" spans="1:1" x14ac:dyDescent="0.25">
      <c r="A1536">
        <f t="shared" si="41"/>
        <v>1530</v>
      </c>
    </row>
    <row r="1537" spans="1:1" x14ac:dyDescent="0.25">
      <c r="A1537">
        <f t="shared" si="41"/>
        <v>1531</v>
      </c>
    </row>
    <row r="1538" spans="1:1" x14ac:dyDescent="0.25">
      <c r="A1538">
        <f t="shared" si="41"/>
        <v>1532</v>
      </c>
    </row>
    <row r="1539" spans="1:1" x14ac:dyDescent="0.25">
      <c r="A1539">
        <f t="shared" si="41"/>
        <v>1533</v>
      </c>
    </row>
    <row r="1540" spans="1:1" x14ac:dyDescent="0.25">
      <c r="A1540">
        <f t="shared" si="41"/>
        <v>1534</v>
      </c>
    </row>
    <row r="1541" spans="1:1" x14ac:dyDescent="0.25">
      <c r="A1541">
        <f t="shared" si="41"/>
        <v>1535</v>
      </c>
    </row>
    <row r="1542" spans="1:1" x14ac:dyDescent="0.25">
      <c r="A1542">
        <f t="shared" si="41"/>
        <v>1536</v>
      </c>
    </row>
    <row r="1543" spans="1:1" x14ac:dyDescent="0.25">
      <c r="A1543">
        <f t="shared" si="41"/>
        <v>1537</v>
      </c>
    </row>
    <row r="1544" spans="1:1" x14ac:dyDescent="0.25">
      <c r="A1544">
        <f t="shared" si="41"/>
        <v>1538</v>
      </c>
    </row>
    <row r="1545" spans="1:1" x14ac:dyDescent="0.25">
      <c r="A1545">
        <f t="shared" si="41"/>
        <v>1539</v>
      </c>
    </row>
    <row r="1546" spans="1:1" x14ac:dyDescent="0.25">
      <c r="A1546">
        <f t="shared" si="41"/>
        <v>1540</v>
      </c>
    </row>
    <row r="1547" spans="1:1" x14ac:dyDescent="0.25">
      <c r="A1547">
        <f t="shared" si="41"/>
        <v>1541</v>
      </c>
    </row>
    <row r="1548" spans="1:1" x14ac:dyDescent="0.25">
      <c r="A1548">
        <f t="shared" si="41"/>
        <v>1542</v>
      </c>
    </row>
    <row r="1549" spans="1:1" x14ac:dyDescent="0.25">
      <c r="A1549">
        <f t="shared" si="41"/>
        <v>1543</v>
      </c>
    </row>
    <row r="1550" spans="1:1" x14ac:dyDescent="0.25">
      <c r="A1550">
        <f t="shared" si="41"/>
        <v>1544</v>
      </c>
    </row>
    <row r="1551" spans="1:1" x14ac:dyDescent="0.25">
      <c r="A1551">
        <f t="shared" si="41"/>
        <v>1545</v>
      </c>
    </row>
    <row r="1552" spans="1:1" x14ac:dyDescent="0.25">
      <c r="A1552">
        <f t="shared" si="41"/>
        <v>1546</v>
      </c>
    </row>
    <row r="1553" spans="1:1" x14ac:dyDescent="0.25">
      <c r="A1553">
        <f t="shared" si="41"/>
        <v>1547</v>
      </c>
    </row>
    <row r="1554" spans="1:1" x14ac:dyDescent="0.25">
      <c r="A1554">
        <f t="shared" si="41"/>
        <v>1548</v>
      </c>
    </row>
    <row r="1555" spans="1:1" x14ac:dyDescent="0.25">
      <c r="A1555">
        <f t="shared" si="41"/>
        <v>1549</v>
      </c>
    </row>
    <row r="1556" spans="1:1" x14ac:dyDescent="0.25">
      <c r="A1556">
        <f t="shared" si="41"/>
        <v>1550</v>
      </c>
    </row>
    <row r="1557" spans="1:1" x14ac:dyDescent="0.25">
      <c r="A1557">
        <f t="shared" si="41"/>
        <v>1551</v>
      </c>
    </row>
    <row r="1558" spans="1:1" x14ac:dyDescent="0.25">
      <c r="A1558">
        <f t="shared" si="41"/>
        <v>1552</v>
      </c>
    </row>
    <row r="1559" spans="1:1" x14ac:dyDescent="0.25">
      <c r="A1559">
        <f t="shared" si="41"/>
        <v>1553</v>
      </c>
    </row>
    <row r="1560" spans="1:1" x14ac:dyDescent="0.25">
      <c r="A1560">
        <f t="shared" si="41"/>
        <v>1554</v>
      </c>
    </row>
    <row r="1561" spans="1:1" x14ac:dyDescent="0.25">
      <c r="A1561">
        <f t="shared" si="41"/>
        <v>1555</v>
      </c>
    </row>
    <row r="1562" spans="1:1" x14ac:dyDescent="0.25">
      <c r="A1562">
        <f t="shared" si="41"/>
        <v>1556</v>
      </c>
    </row>
    <row r="1563" spans="1:1" x14ac:dyDescent="0.25">
      <c r="A1563">
        <f t="shared" si="41"/>
        <v>1557</v>
      </c>
    </row>
    <row r="1564" spans="1:1" x14ac:dyDescent="0.25">
      <c r="A1564">
        <f t="shared" si="41"/>
        <v>1558</v>
      </c>
    </row>
    <row r="1565" spans="1:1" x14ac:dyDescent="0.25">
      <c r="A1565">
        <f t="shared" si="41"/>
        <v>1559</v>
      </c>
    </row>
    <row r="1566" spans="1:1" x14ac:dyDescent="0.25">
      <c r="A1566">
        <f t="shared" si="41"/>
        <v>1560</v>
      </c>
    </row>
    <row r="1567" spans="1:1" x14ac:dyDescent="0.25">
      <c r="A1567">
        <f t="shared" ref="A1567:A1630" si="42">IF(AND(B1567="", D1567&lt;&gt;""), A1566, A1566+1)</f>
        <v>1561</v>
      </c>
    </row>
    <row r="1568" spans="1:1" x14ac:dyDescent="0.25">
      <c r="A1568">
        <f t="shared" si="42"/>
        <v>1562</v>
      </c>
    </row>
    <row r="1569" spans="1:1" x14ac:dyDescent="0.25">
      <c r="A1569">
        <f t="shared" si="42"/>
        <v>1563</v>
      </c>
    </row>
    <row r="1570" spans="1:1" x14ac:dyDescent="0.25">
      <c r="A1570">
        <f t="shared" si="42"/>
        <v>1564</v>
      </c>
    </row>
    <row r="1571" spans="1:1" x14ac:dyDescent="0.25">
      <c r="A1571">
        <f t="shared" si="42"/>
        <v>1565</v>
      </c>
    </row>
    <row r="1572" spans="1:1" x14ac:dyDescent="0.25">
      <c r="A1572">
        <f t="shared" si="42"/>
        <v>1566</v>
      </c>
    </row>
    <row r="1573" spans="1:1" x14ac:dyDescent="0.25">
      <c r="A1573">
        <f t="shared" si="42"/>
        <v>1567</v>
      </c>
    </row>
    <row r="1574" spans="1:1" x14ac:dyDescent="0.25">
      <c r="A1574">
        <f t="shared" si="42"/>
        <v>1568</v>
      </c>
    </row>
    <row r="1575" spans="1:1" x14ac:dyDescent="0.25">
      <c r="A1575">
        <f t="shared" si="42"/>
        <v>1569</v>
      </c>
    </row>
    <row r="1576" spans="1:1" x14ac:dyDescent="0.25">
      <c r="A1576">
        <f t="shared" si="42"/>
        <v>1570</v>
      </c>
    </row>
    <row r="1577" spans="1:1" x14ac:dyDescent="0.25">
      <c r="A1577">
        <f t="shared" si="42"/>
        <v>1571</v>
      </c>
    </row>
    <row r="1578" spans="1:1" x14ac:dyDescent="0.25">
      <c r="A1578">
        <f t="shared" si="42"/>
        <v>1572</v>
      </c>
    </row>
    <row r="1579" spans="1:1" x14ac:dyDescent="0.25">
      <c r="A1579">
        <f t="shared" si="42"/>
        <v>1573</v>
      </c>
    </row>
    <row r="1580" spans="1:1" x14ac:dyDescent="0.25">
      <c r="A1580">
        <f t="shared" si="42"/>
        <v>1574</v>
      </c>
    </row>
    <row r="1581" spans="1:1" x14ac:dyDescent="0.25">
      <c r="A1581">
        <f t="shared" si="42"/>
        <v>1575</v>
      </c>
    </row>
    <row r="1582" spans="1:1" x14ac:dyDescent="0.25">
      <c r="A1582">
        <f t="shared" si="42"/>
        <v>1576</v>
      </c>
    </row>
    <row r="1583" spans="1:1" x14ac:dyDescent="0.25">
      <c r="A1583">
        <f t="shared" si="42"/>
        <v>1577</v>
      </c>
    </row>
    <row r="1584" spans="1:1" x14ac:dyDescent="0.25">
      <c r="A1584">
        <f t="shared" si="42"/>
        <v>1578</v>
      </c>
    </row>
    <row r="1585" spans="1:1" x14ac:dyDescent="0.25">
      <c r="A1585">
        <f t="shared" si="42"/>
        <v>1579</v>
      </c>
    </row>
    <row r="1586" spans="1:1" x14ac:dyDescent="0.25">
      <c r="A1586">
        <f t="shared" si="42"/>
        <v>1580</v>
      </c>
    </row>
    <row r="1587" spans="1:1" x14ac:dyDescent="0.25">
      <c r="A1587">
        <f t="shared" si="42"/>
        <v>1581</v>
      </c>
    </row>
    <row r="1588" spans="1:1" x14ac:dyDescent="0.25">
      <c r="A1588">
        <f t="shared" si="42"/>
        <v>1582</v>
      </c>
    </row>
    <row r="1589" spans="1:1" x14ac:dyDescent="0.25">
      <c r="A1589">
        <f t="shared" si="42"/>
        <v>1583</v>
      </c>
    </row>
    <row r="1590" spans="1:1" x14ac:dyDescent="0.25">
      <c r="A1590">
        <f t="shared" si="42"/>
        <v>1584</v>
      </c>
    </row>
    <row r="1591" spans="1:1" x14ac:dyDescent="0.25">
      <c r="A1591">
        <f t="shared" si="42"/>
        <v>1585</v>
      </c>
    </row>
    <row r="1592" spans="1:1" x14ac:dyDescent="0.25">
      <c r="A1592">
        <f t="shared" si="42"/>
        <v>1586</v>
      </c>
    </row>
    <row r="1593" spans="1:1" x14ac:dyDescent="0.25">
      <c r="A1593">
        <f t="shared" si="42"/>
        <v>1587</v>
      </c>
    </row>
    <row r="1594" spans="1:1" x14ac:dyDescent="0.25">
      <c r="A1594">
        <f t="shared" si="42"/>
        <v>1588</v>
      </c>
    </row>
    <row r="1595" spans="1:1" x14ac:dyDescent="0.25">
      <c r="A1595">
        <f t="shared" si="42"/>
        <v>1589</v>
      </c>
    </row>
    <row r="1596" spans="1:1" x14ac:dyDescent="0.25">
      <c r="A1596">
        <f t="shared" si="42"/>
        <v>1590</v>
      </c>
    </row>
    <row r="1597" spans="1:1" x14ac:dyDescent="0.25">
      <c r="A1597">
        <f t="shared" si="42"/>
        <v>1591</v>
      </c>
    </row>
    <row r="1598" spans="1:1" x14ac:dyDescent="0.25">
      <c r="A1598">
        <f t="shared" si="42"/>
        <v>1592</v>
      </c>
    </row>
    <row r="1599" spans="1:1" x14ac:dyDescent="0.25">
      <c r="A1599">
        <f t="shared" si="42"/>
        <v>1593</v>
      </c>
    </row>
    <row r="1600" spans="1:1" x14ac:dyDescent="0.25">
      <c r="A1600">
        <f t="shared" si="42"/>
        <v>1594</v>
      </c>
    </row>
    <row r="1601" spans="1:1" x14ac:dyDescent="0.25">
      <c r="A1601">
        <f t="shared" si="42"/>
        <v>1595</v>
      </c>
    </row>
    <row r="1602" spans="1:1" x14ac:dyDescent="0.25">
      <c r="A1602">
        <f t="shared" si="42"/>
        <v>1596</v>
      </c>
    </row>
    <row r="1603" spans="1:1" x14ac:dyDescent="0.25">
      <c r="A1603">
        <f t="shared" si="42"/>
        <v>1597</v>
      </c>
    </row>
    <row r="1604" spans="1:1" x14ac:dyDescent="0.25">
      <c r="A1604">
        <f t="shared" si="42"/>
        <v>1598</v>
      </c>
    </row>
    <row r="1605" spans="1:1" x14ac:dyDescent="0.25">
      <c r="A1605">
        <f t="shared" si="42"/>
        <v>1599</v>
      </c>
    </row>
    <row r="1606" spans="1:1" x14ac:dyDescent="0.25">
      <c r="A1606">
        <f t="shared" si="42"/>
        <v>1600</v>
      </c>
    </row>
    <row r="1607" spans="1:1" x14ac:dyDescent="0.25">
      <c r="A1607">
        <f t="shared" si="42"/>
        <v>1601</v>
      </c>
    </row>
    <row r="1608" spans="1:1" x14ac:dyDescent="0.25">
      <c r="A1608">
        <f t="shared" si="42"/>
        <v>1602</v>
      </c>
    </row>
    <row r="1609" spans="1:1" x14ac:dyDescent="0.25">
      <c r="A1609">
        <f t="shared" si="42"/>
        <v>1603</v>
      </c>
    </row>
    <row r="1610" spans="1:1" x14ac:dyDescent="0.25">
      <c r="A1610">
        <f t="shared" si="42"/>
        <v>1604</v>
      </c>
    </row>
    <row r="1611" spans="1:1" x14ac:dyDescent="0.25">
      <c r="A1611">
        <f t="shared" si="42"/>
        <v>1605</v>
      </c>
    </row>
    <row r="1612" spans="1:1" x14ac:dyDescent="0.25">
      <c r="A1612">
        <f t="shared" si="42"/>
        <v>1606</v>
      </c>
    </row>
    <row r="1613" spans="1:1" x14ac:dyDescent="0.25">
      <c r="A1613">
        <f t="shared" si="42"/>
        <v>1607</v>
      </c>
    </row>
    <row r="1614" spans="1:1" x14ac:dyDescent="0.25">
      <c r="A1614">
        <f t="shared" si="42"/>
        <v>1608</v>
      </c>
    </row>
    <row r="1615" spans="1:1" x14ac:dyDescent="0.25">
      <c r="A1615">
        <f t="shared" si="42"/>
        <v>1609</v>
      </c>
    </row>
    <row r="1616" spans="1:1" x14ac:dyDescent="0.25">
      <c r="A1616">
        <f t="shared" si="42"/>
        <v>1610</v>
      </c>
    </row>
    <row r="1617" spans="1:1" x14ac:dyDescent="0.25">
      <c r="A1617">
        <f t="shared" si="42"/>
        <v>1611</v>
      </c>
    </row>
    <row r="1618" spans="1:1" x14ac:dyDescent="0.25">
      <c r="A1618">
        <f t="shared" si="42"/>
        <v>1612</v>
      </c>
    </row>
    <row r="1619" spans="1:1" x14ac:dyDescent="0.25">
      <c r="A1619">
        <f t="shared" si="42"/>
        <v>1613</v>
      </c>
    </row>
    <row r="1620" spans="1:1" x14ac:dyDescent="0.25">
      <c r="A1620">
        <f t="shared" si="42"/>
        <v>1614</v>
      </c>
    </row>
    <row r="1621" spans="1:1" x14ac:dyDescent="0.25">
      <c r="A1621">
        <f t="shared" si="42"/>
        <v>1615</v>
      </c>
    </row>
    <row r="1622" spans="1:1" x14ac:dyDescent="0.25">
      <c r="A1622">
        <f t="shared" si="42"/>
        <v>1616</v>
      </c>
    </row>
    <row r="1623" spans="1:1" x14ac:dyDescent="0.25">
      <c r="A1623">
        <f t="shared" si="42"/>
        <v>1617</v>
      </c>
    </row>
    <row r="1624" spans="1:1" x14ac:dyDescent="0.25">
      <c r="A1624">
        <f t="shared" si="42"/>
        <v>1618</v>
      </c>
    </row>
    <row r="1625" spans="1:1" x14ac:dyDescent="0.25">
      <c r="A1625">
        <f t="shared" si="42"/>
        <v>1619</v>
      </c>
    </row>
    <row r="1626" spans="1:1" x14ac:dyDescent="0.25">
      <c r="A1626">
        <f t="shared" si="42"/>
        <v>1620</v>
      </c>
    </row>
    <row r="1627" spans="1:1" x14ac:dyDescent="0.25">
      <c r="A1627">
        <f t="shared" si="42"/>
        <v>1621</v>
      </c>
    </row>
    <row r="1628" spans="1:1" x14ac:dyDescent="0.25">
      <c r="A1628">
        <f t="shared" si="42"/>
        <v>1622</v>
      </c>
    </row>
    <row r="1629" spans="1:1" x14ac:dyDescent="0.25">
      <c r="A1629">
        <f t="shared" si="42"/>
        <v>1623</v>
      </c>
    </row>
    <row r="1630" spans="1:1" x14ac:dyDescent="0.25">
      <c r="A1630">
        <f t="shared" si="42"/>
        <v>1624</v>
      </c>
    </row>
    <row r="1631" spans="1:1" x14ac:dyDescent="0.25">
      <c r="A1631">
        <f t="shared" ref="A1631:A1694" si="43">IF(AND(B1631="", D1631&lt;&gt;""), A1630, A1630+1)</f>
        <v>1625</v>
      </c>
    </row>
    <row r="1632" spans="1:1" x14ac:dyDescent="0.25">
      <c r="A1632">
        <f t="shared" si="43"/>
        <v>1626</v>
      </c>
    </row>
    <row r="1633" spans="1:1" x14ac:dyDescent="0.25">
      <c r="A1633">
        <f t="shared" si="43"/>
        <v>1627</v>
      </c>
    </row>
    <row r="1634" spans="1:1" x14ac:dyDescent="0.25">
      <c r="A1634">
        <f t="shared" si="43"/>
        <v>1628</v>
      </c>
    </row>
    <row r="1635" spans="1:1" x14ac:dyDescent="0.25">
      <c r="A1635">
        <f t="shared" si="43"/>
        <v>1629</v>
      </c>
    </row>
    <row r="1636" spans="1:1" x14ac:dyDescent="0.25">
      <c r="A1636">
        <f t="shared" si="43"/>
        <v>1630</v>
      </c>
    </row>
    <row r="1637" spans="1:1" x14ac:dyDescent="0.25">
      <c r="A1637">
        <f t="shared" si="43"/>
        <v>1631</v>
      </c>
    </row>
    <row r="1638" spans="1:1" x14ac:dyDescent="0.25">
      <c r="A1638">
        <f t="shared" si="43"/>
        <v>1632</v>
      </c>
    </row>
    <row r="1639" spans="1:1" x14ac:dyDescent="0.25">
      <c r="A1639">
        <f t="shared" si="43"/>
        <v>1633</v>
      </c>
    </row>
    <row r="1640" spans="1:1" x14ac:dyDescent="0.25">
      <c r="A1640">
        <f t="shared" si="43"/>
        <v>1634</v>
      </c>
    </row>
    <row r="1641" spans="1:1" x14ac:dyDescent="0.25">
      <c r="A1641">
        <f t="shared" si="43"/>
        <v>1635</v>
      </c>
    </row>
    <row r="1642" spans="1:1" x14ac:dyDescent="0.25">
      <c r="A1642">
        <f t="shared" si="43"/>
        <v>1636</v>
      </c>
    </row>
    <row r="1643" spans="1:1" x14ac:dyDescent="0.25">
      <c r="A1643">
        <f t="shared" si="43"/>
        <v>1637</v>
      </c>
    </row>
    <row r="1644" spans="1:1" x14ac:dyDescent="0.25">
      <c r="A1644">
        <f t="shared" si="43"/>
        <v>1638</v>
      </c>
    </row>
    <row r="1645" spans="1:1" x14ac:dyDescent="0.25">
      <c r="A1645">
        <f t="shared" si="43"/>
        <v>1639</v>
      </c>
    </row>
    <row r="1646" spans="1:1" x14ac:dyDescent="0.25">
      <c r="A1646">
        <f t="shared" si="43"/>
        <v>1640</v>
      </c>
    </row>
    <row r="1647" spans="1:1" x14ac:dyDescent="0.25">
      <c r="A1647">
        <f t="shared" si="43"/>
        <v>1641</v>
      </c>
    </row>
    <row r="1648" spans="1:1" x14ac:dyDescent="0.25">
      <c r="A1648">
        <f t="shared" si="43"/>
        <v>1642</v>
      </c>
    </row>
    <row r="1649" spans="1:1" x14ac:dyDescent="0.25">
      <c r="A1649">
        <f t="shared" si="43"/>
        <v>1643</v>
      </c>
    </row>
    <row r="1650" spans="1:1" x14ac:dyDescent="0.25">
      <c r="A1650">
        <f t="shared" si="43"/>
        <v>1644</v>
      </c>
    </row>
    <row r="1651" spans="1:1" x14ac:dyDescent="0.25">
      <c r="A1651">
        <f t="shared" si="43"/>
        <v>1645</v>
      </c>
    </row>
    <row r="1652" spans="1:1" x14ac:dyDescent="0.25">
      <c r="A1652">
        <f t="shared" si="43"/>
        <v>1646</v>
      </c>
    </row>
    <row r="1653" spans="1:1" x14ac:dyDescent="0.25">
      <c r="A1653">
        <f t="shared" si="43"/>
        <v>1647</v>
      </c>
    </row>
    <row r="1654" spans="1:1" x14ac:dyDescent="0.25">
      <c r="A1654">
        <f t="shared" si="43"/>
        <v>1648</v>
      </c>
    </row>
    <row r="1655" spans="1:1" x14ac:dyDescent="0.25">
      <c r="A1655">
        <f t="shared" si="43"/>
        <v>1649</v>
      </c>
    </row>
    <row r="1656" spans="1:1" x14ac:dyDescent="0.25">
      <c r="A1656">
        <f t="shared" si="43"/>
        <v>1650</v>
      </c>
    </row>
    <row r="1657" spans="1:1" x14ac:dyDescent="0.25">
      <c r="A1657">
        <f t="shared" si="43"/>
        <v>1651</v>
      </c>
    </row>
    <row r="1658" spans="1:1" x14ac:dyDescent="0.25">
      <c r="A1658">
        <f t="shared" si="43"/>
        <v>1652</v>
      </c>
    </row>
    <row r="1659" spans="1:1" x14ac:dyDescent="0.25">
      <c r="A1659">
        <f t="shared" si="43"/>
        <v>1653</v>
      </c>
    </row>
    <row r="1660" spans="1:1" x14ac:dyDescent="0.25">
      <c r="A1660">
        <f t="shared" si="43"/>
        <v>1654</v>
      </c>
    </row>
    <row r="1661" spans="1:1" x14ac:dyDescent="0.25">
      <c r="A1661">
        <f t="shared" si="43"/>
        <v>1655</v>
      </c>
    </row>
    <row r="1662" spans="1:1" x14ac:dyDescent="0.25">
      <c r="A1662">
        <f t="shared" si="43"/>
        <v>1656</v>
      </c>
    </row>
    <row r="1663" spans="1:1" x14ac:dyDescent="0.25">
      <c r="A1663">
        <f t="shared" si="43"/>
        <v>1657</v>
      </c>
    </row>
    <row r="1664" spans="1:1" x14ac:dyDescent="0.25">
      <c r="A1664">
        <f t="shared" si="43"/>
        <v>1658</v>
      </c>
    </row>
    <row r="1665" spans="1:1" x14ac:dyDescent="0.25">
      <c r="A1665">
        <f t="shared" si="43"/>
        <v>1659</v>
      </c>
    </row>
    <row r="1666" spans="1:1" x14ac:dyDescent="0.25">
      <c r="A1666">
        <f t="shared" si="43"/>
        <v>1660</v>
      </c>
    </row>
    <row r="1667" spans="1:1" x14ac:dyDescent="0.25">
      <c r="A1667">
        <f t="shared" si="43"/>
        <v>1661</v>
      </c>
    </row>
    <row r="1668" spans="1:1" x14ac:dyDescent="0.25">
      <c r="A1668">
        <f t="shared" si="43"/>
        <v>1662</v>
      </c>
    </row>
    <row r="1669" spans="1:1" x14ac:dyDescent="0.25">
      <c r="A1669">
        <f t="shared" si="43"/>
        <v>1663</v>
      </c>
    </row>
    <row r="1670" spans="1:1" x14ac:dyDescent="0.25">
      <c r="A1670">
        <f t="shared" si="43"/>
        <v>1664</v>
      </c>
    </row>
    <row r="1671" spans="1:1" x14ac:dyDescent="0.25">
      <c r="A1671">
        <f t="shared" si="43"/>
        <v>1665</v>
      </c>
    </row>
    <row r="1672" spans="1:1" x14ac:dyDescent="0.25">
      <c r="A1672">
        <f t="shared" si="43"/>
        <v>1666</v>
      </c>
    </row>
    <row r="1673" spans="1:1" x14ac:dyDescent="0.25">
      <c r="A1673">
        <f t="shared" si="43"/>
        <v>1667</v>
      </c>
    </row>
    <row r="1674" spans="1:1" x14ac:dyDescent="0.25">
      <c r="A1674">
        <f t="shared" si="43"/>
        <v>1668</v>
      </c>
    </row>
    <row r="1675" spans="1:1" x14ac:dyDescent="0.25">
      <c r="A1675">
        <f t="shared" si="43"/>
        <v>1669</v>
      </c>
    </row>
    <row r="1676" spans="1:1" x14ac:dyDescent="0.25">
      <c r="A1676">
        <f t="shared" si="43"/>
        <v>1670</v>
      </c>
    </row>
    <row r="1677" spans="1:1" x14ac:dyDescent="0.25">
      <c r="A1677">
        <f t="shared" si="43"/>
        <v>1671</v>
      </c>
    </row>
    <row r="1678" spans="1:1" x14ac:dyDescent="0.25">
      <c r="A1678">
        <f t="shared" si="43"/>
        <v>1672</v>
      </c>
    </row>
    <row r="1679" spans="1:1" x14ac:dyDescent="0.25">
      <c r="A1679">
        <f t="shared" si="43"/>
        <v>1673</v>
      </c>
    </row>
    <row r="1680" spans="1:1" x14ac:dyDescent="0.25">
      <c r="A1680">
        <f t="shared" si="43"/>
        <v>1674</v>
      </c>
    </row>
    <row r="1681" spans="1:1" x14ac:dyDescent="0.25">
      <c r="A1681">
        <f t="shared" si="43"/>
        <v>1675</v>
      </c>
    </row>
    <row r="1682" spans="1:1" x14ac:dyDescent="0.25">
      <c r="A1682">
        <f t="shared" si="43"/>
        <v>1676</v>
      </c>
    </row>
    <row r="1683" spans="1:1" x14ac:dyDescent="0.25">
      <c r="A1683">
        <f t="shared" si="43"/>
        <v>1677</v>
      </c>
    </row>
    <row r="1684" spans="1:1" x14ac:dyDescent="0.25">
      <c r="A1684">
        <f t="shared" si="43"/>
        <v>1678</v>
      </c>
    </row>
    <row r="1685" spans="1:1" x14ac:dyDescent="0.25">
      <c r="A1685">
        <f t="shared" si="43"/>
        <v>1679</v>
      </c>
    </row>
    <row r="1686" spans="1:1" x14ac:dyDescent="0.25">
      <c r="A1686">
        <f t="shared" si="43"/>
        <v>1680</v>
      </c>
    </row>
    <row r="1687" spans="1:1" x14ac:dyDescent="0.25">
      <c r="A1687">
        <f t="shared" si="43"/>
        <v>1681</v>
      </c>
    </row>
    <row r="1688" spans="1:1" x14ac:dyDescent="0.25">
      <c r="A1688">
        <f t="shared" si="43"/>
        <v>1682</v>
      </c>
    </row>
    <row r="1689" spans="1:1" x14ac:dyDescent="0.25">
      <c r="A1689">
        <f t="shared" si="43"/>
        <v>1683</v>
      </c>
    </row>
    <row r="1690" spans="1:1" x14ac:dyDescent="0.25">
      <c r="A1690">
        <f t="shared" si="43"/>
        <v>1684</v>
      </c>
    </row>
    <row r="1691" spans="1:1" x14ac:dyDescent="0.25">
      <c r="A1691">
        <f t="shared" si="43"/>
        <v>1685</v>
      </c>
    </row>
    <row r="1692" spans="1:1" x14ac:dyDescent="0.25">
      <c r="A1692">
        <f t="shared" si="43"/>
        <v>1686</v>
      </c>
    </row>
    <row r="1693" spans="1:1" x14ac:dyDescent="0.25">
      <c r="A1693">
        <f t="shared" si="43"/>
        <v>1687</v>
      </c>
    </row>
    <row r="1694" spans="1:1" x14ac:dyDescent="0.25">
      <c r="A1694">
        <f t="shared" si="43"/>
        <v>1688</v>
      </c>
    </row>
    <row r="1695" spans="1:1" x14ac:dyDescent="0.25">
      <c r="A1695">
        <f t="shared" ref="A1695:A1758" si="44">IF(AND(B1695="", D1695&lt;&gt;""), A1694, A1694+1)</f>
        <v>1689</v>
      </c>
    </row>
    <row r="1696" spans="1:1" x14ac:dyDescent="0.25">
      <c r="A1696">
        <f t="shared" si="44"/>
        <v>1690</v>
      </c>
    </row>
    <row r="1697" spans="1:1" x14ac:dyDescent="0.25">
      <c r="A1697">
        <f t="shared" si="44"/>
        <v>1691</v>
      </c>
    </row>
    <row r="1698" spans="1:1" x14ac:dyDescent="0.25">
      <c r="A1698">
        <f t="shared" si="44"/>
        <v>1692</v>
      </c>
    </row>
    <row r="1699" spans="1:1" x14ac:dyDescent="0.25">
      <c r="A1699">
        <f t="shared" si="44"/>
        <v>1693</v>
      </c>
    </row>
    <row r="1700" spans="1:1" x14ac:dyDescent="0.25">
      <c r="A1700">
        <f t="shared" si="44"/>
        <v>1694</v>
      </c>
    </row>
    <row r="1701" spans="1:1" x14ac:dyDescent="0.25">
      <c r="A1701">
        <f t="shared" si="44"/>
        <v>1695</v>
      </c>
    </row>
    <row r="1702" spans="1:1" x14ac:dyDescent="0.25">
      <c r="A1702">
        <f t="shared" si="44"/>
        <v>1696</v>
      </c>
    </row>
    <row r="1703" spans="1:1" x14ac:dyDescent="0.25">
      <c r="A1703">
        <f t="shared" si="44"/>
        <v>1697</v>
      </c>
    </row>
    <row r="1704" spans="1:1" x14ac:dyDescent="0.25">
      <c r="A1704">
        <f t="shared" si="44"/>
        <v>1698</v>
      </c>
    </row>
    <row r="1705" spans="1:1" x14ac:dyDescent="0.25">
      <c r="A1705">
        <f t="shared" si="44"/>
        <v>1699</v>
      </c>
    </row>
    <row r="1706" spans="1:1" x14ac:dyDescent="0.25">
      <c r="A1706">
        <f t="shared" si="44"/>
        <v>1700</v>
      </c>
    </row>
    <row r="1707" spans="1:1" x14ac:dyDescent="0.25">
      <c r="A1707">
        <f t="shared" si="44"/>
        <v>1701</v>
      </c>
    </row>
    <row r="1708" spans="1:1" x14ac:dyDescent="0.25">
      <c r="A1708">
        <f t="shared" si="44"/>
        <v>1702</v>
      </c>
    </row>
    <row r="1709" spans="1:1" x14ac:dyDescent="0.25">
      <c r="A1709">
        <f t="shared" si="44"/>
        <v>1703</v>
      </c>
    </row>
    <row r="1710" spans="1:1" x14ac:dyDescent="0.25">
      <c r="A1710">
        <f t="shared" si="44"/>
        <v>1704</v>
      </c>
    </row>
    <row r="1711" spans="1:1" x14ac:dyDescent="0.25">
      <c r="A1711">
        <f t="shared" si="44"/>
        <v>1705</v>
      </c>
    </row>
    <row r="1712" spans="1:1" x14ac:dyDescent="0.25">
      <c r="A1712">
        <f t="shared" si="44"/>
        <v>1706</v>
      </c>
    </row>
    <row r="1713" spans="1:1" x14ac:dyDescent="0.25">
      <c r="A1713">
        <f t="shared" si="44"/>
        <v>1707</v>
      </c>
    </row>
    <row r="1714" spans="1:1" x14ac:dyDescent="0.25">
      <c r="A1714">
        <f t="shared" si="44"/>
        <v>1708</v>
      </c>
    </row>
    <row r="1715" spans="1:1" x14ac:dyDescent="0.25">
      <c r="A1715">
        <f t="shared" si="44"/>
        <v>1709</v>
      </c>
    </row>
    <row r="1716" spans="1:1" x14ac:dyDescent="0.25">
      <c r="A1716">
        <f t="shared" si="44"/>
        <v>1710</v>
      </c>
    </row>
    <row r="1717" spans="1:1" x14ac:dyDescent="0.25">
      <c r="A1717">
        <f t="shared" si="44"/>
        <v>1711</v>
      </c>
    </row>
    <row r="1718" spans="1:1" x14ac:dyDescent="0.25">
      <c r="A1718">
        <f t="shared" si="44"/>
        <v>1712</v>
      </c>
    </row>
    <row r="1719" spans="1:1" x14ac:dyDescent="0.25">
      <c r="A1719">
        <f t="shared" si="44"/>
        <v>1713</v>
      </c>
    </row>
    <row r="1720" spans="1:1" x14ac:dyDescent="0.25">
      <c r="A1720">
        <f t="shared" si="44"/>
        <v>1714</v>
      </c>
    </row>
    <row r="1721" spans="1:1" x14ac:dyDescent="0.25">
      <c r="A1721">
        <f t="shared" si="44"/>
        <v>1715</v>
      </c>
    </row>
    <row r="1722" spans="1:1" x14ac:dyDescent="0.25">
      <c r="A1722">
        <f t="shared" si="44"/>
        <v>1716</v>
      </c>
    </row>
    <row r="1723" spans="1:1" x14ac:dyDescent="0.25">
      <c r="A1723">
        <f t="shared" si="44"/>
        <v>1717</v>
      </c>
    </row>
    <row r="1724" spans="1:1" x14ac:dyDescent="0.25">
      <c r="A1724">
        <f t="shared" si="44"/>
        <v>1718</v>
      </c>
    </row>
    <row r="1725" spans="1:1" x14ac:dyDescent="0.25">
      <c r="A1725">
        <f t="shared" si="44"/>
        <v>1719</v>
      </c>
    </row>
    <row r="1726" spans="1:1" x14ac:dyDescent="0.25">
      <c r="A1726">
        <f t="shared" si="44"/>
        <v>1720</v>
      </c>
    </row>
    <row r="1727" spans="1:1" x14ac:dyDescent="0.25">
      <c r="A1727">
        <f t="shared" si="44"/>
        <v>1721</v>
      </c>
    </row>
    <row r="1728" spans="1:1" x14ac:dyDescent="0.25">
      <c r="A1728">
        <f t="shared" si="44"/>
        <v>1722</v>
      </c>
    </row>
    <row r="1729" spans="1:1" x14ac:dyDescent="0.25">
      <c r="A1729">
        <f t="shared" si="44"/>
        <v>1723</v>
      </c>
    </row>
    <row r="1730" spans="1:1" x14ac:dyDescent="0.25">
      <c r="A1730">
        <f t="shared" si="44"/>
        <v>1724</v>
      </c>
    </row>
    <row r="1731" spans="1:1" x14ac:dyDescent="0.25">
      <c r="A1731">
        <f t="shared" si="44"/>
        <v>1725</v>
      </c>
    </row>
    <row r="1732" spans="1:1" x14ac:dyDescent="0.25">
      <c r="A1732">
        <f t="shared" si="44"/>
        <v>1726</v>
      </c>
    </row>
    <row r="1733" spans="1:1" x14ac:dyDescent="0.25">
      <c r="A1733">
        <f t="shared" si="44"/>
        <v>1727</v>
      </c>
    </row>
    <row r="1734" spans="1:1" x14ac:dyDescent="0.25">
      <c r="A1734">
        <f t="shared" si="44"/>
        <v>1728</v>
      </c>
    </row>
    <row r="1735" spans="1:1" x14ac:dyDescent="0.25">
      <c r="A1735">
        <f t="shared" si="44"/>
        <v>1729</v>
      </c>
    </row>
    <row r="1736" spans="1:1" x14ac:dyDescent="0.25">
      <c r="A1736">
        <f t="shared" si="44"/>
        <v>1730</v>
      </c>
    </row>
    <row r="1737" spans="1:1" x14ac:dyDescent="0.25">
      <c r="A1737">
        <f t="shared" si="44"/>
        <v>1731</v>
      </c>
    </row>
    <row r="1738" spans="1:1" x14ac:dyDescent="0.25">
      <c r="A1738">
        <f t="shared" si="44"/>
        <v>1732</v>
      </c>
    </row>
    <row r="1739" spans="1:1" x14ac:dyDescent="0.25">
      <c r="A1739">
        <f t="shared" si="44"/>
        <v>1733</v>
      </c>
    </row>
    <row r="1740" spans="1:1" x14ac:dyDescent="0.25">
      <c r="A1740">
        <f t="shared" si="44"/>
        <v>1734</v>
      </c>
    </row>
    <row r="1741" spans="1:1" x14ac:dyDescent="0.25">
      <c r="A1741">
        <f t="shared" si="44"/>
        <v>1735</v>
      </c>
    </row>
    <row r="1742" spans="1:1" x14ac:dyDescent="0.25">
      <c r="A1742">
        <f t="shared" si="44"/>
        <v>1736</v>
      </c>
    </row>
    <row r="1743" spans="1:1" x14ac:dyDescent="0.25">
      <c r="A1743">
        <f t="shared" si="44"/>
        <v>1737</v>
      </c>
    </row>
    <row r="1744" spans="1:1" x14ac:dyDescent="0.25">
      <c r="A1744">
        <f t="shared" si="44"/>
        <v>1738</v>
      </c>
    </row>
    <row r="1745" spans="1:1" x14ac:dyDescent="0.25">
      <c r="A1745">
        <f t="shared" si="44"/>
        <v>1739</v>
      </c>
    </row>
    <row r="1746" spans="1:1" x14ac:dyDescent="0.25">
      <c r="A1746">
        <f t="shared" si="44"/>
        <v>1740</v>
      </c>
    </row>
    <row r="1747" spans="1:1" x14ac:dyDescent="0.25">
      <c r="A1747">
        <f t="shared" si="44"/>
        <v>1741</v>
      </c>
    </row>
    <row r="1748" spans="1:1" x14ac:dyDescent="0.25">
      <c r="A1748">
        <f t="shared" si="44"/>
        <v>1742</v>
      </c>
    </row>
    <row r="1749" spans="1:1" x14ac:dyDescent="0.25">
      <c r="A1749">
        <f t="shared" si="44"/>
        <v>1743</v>
      </c>
    </row>
    <row r="1750" spans="1:1" x14ac:dyDescent="0.25">
      <c r="A1750">
        <f t="shared" si="44"/>
        <v>1744</v>
      </c>
    </row>
    <row r="1751" spans="1:1" x14ac:dyDescent="0.25">
      <c r="A1751">
        <f t="shared" si="44"/>
        <v>1745</v>
      </c>
    </row>
    <row r="1752" spans="1:1" x14ac:dyDescent="0.25">
      <c r="A1752">
        <f t="shared" si="44"/>
        <v>1746</v>
      </c>
    </row>
    <row r="1753" spans="1:1" x14ac:dyDescent="0.25">
      <c r="A1753">
        <f t="shared" si="44"/>
        <v>1747</v>
      </c>
    </row>
    <row r="1754" spans="1:1" x14ac:dyDescent="0.25">
      <c r="A1754">
        <f t="shared" si="44"/>
        <v>1748</v>
      </c>
    </row>
    <row r="1755" spans="1:1" x14ac:dyDescent="0.25">
      <c r="A1755">
        <f t="shared" si="44"/>
        <v>1749</v>
      </c>
    </row>
    <row r="1756" spans="1:1" x14ac:dyDescent="0.25">
      <c r="A1756">
        <f t="shared" si="44"/>
        <v>1750</v>
      </c>
    </row>
    <row r="1757" spans="1:1" x14ac:dyDescent="0.25">
      <c r="A1757">
        <f t="shared" si="44"/>
        <v>1751</v>
      </c>
    </row>
    <row r="1758" spans="1:1" x14ac:dyDescent="0.25">
      <c r="A1758">
        <f t="shared" si="44"/>
        <v>1752</v>
      </c>
    </row>
    <row r="1759" spans="1:1" x14ac:dyDescent="0.25">
      <c r="A1759">
        <f t="shared" ref="A1759:A1822" si="45">IF(AND(B1759="", D1759&lt;&gt;""), A1758, A1758+1)</f>
        <v>1753</v>
      </c>
    </row>
    <row r="1760" spans="1:1" x14ac:dyDescent="0.25">
      <c r="A1760">
        <f t="shared" si="45"/>
        <v>1754</v>
      </c>
    </row>
    <row r="1761" spans="1:1" x14ac:dyDescent="0.25">
      <c r="A1761">
        <f t="shared" si="45"/>
        <v>1755</v>
      </c>
    </row>
    <row r="1762" spans="1:1" x14ac:dyDescent="0.25">
      <c r="A1762">
        <f t="shared" si="45"/>
        <v>1756</v>
      </c>
    </row>
    <row r="1763" spans="1:1" x14ac:dyDescent="0.25">
      <c r="A1763">
        <f t="shared" si="45"/>
        <v>1757</v>
      </c>
    </row>
    <row r="1764" spans="1:1" x14ac:dyDescent="0.25">
      <c r="A1764">
        <f t="shared" si="45"/>
        <v>1758</v>
      </c>
    </row>
    <row r="1765" spans="1:1" x14ac:dyDescent="0.25">
      <c r="A1765">
        <f t="shared" si="45"/>
        <v>1759</v>
      </c>
    </row>
    <row r="1766" spans="1:1" x14ac:dyDescent="0.25">
      <c r="A1766">
        <f t="shared" si="45"/>
        <v>1760</v>
      </c>
    </row>
    <row r="1767" spans="1:1" x14ac:dyDescent="0.25">
      <c r="A1767">
        <f t="shared" si="45"/>
        <v>1761</v>
      </c>
    </row>
    <row r="1768" spans="1:1" x14ac:dyDescent="0.25">
      <c r="A1768">
        <f t="shared" si="45"/>
        <v>1762</v>
      </c>
    </row>
    <row r="1769" spans="1:1" x14ac:dyDescent="0.25">
      <c r="A1769">
        <f t="shared" si="45"/>
        <v>1763</v>
      </c>
    </row>
    <row r="1770" spans="1:1" x14ac:dyDescent="0.25">
      <c r="A1770">
        <f t="shared" si="45"/>
        <v>1764</v>
      </c>
    </row>
    <row r="1771" spans="1:1" x14ac:dyDescent="0.25">
      <c r="A1771">
        <f t="shared" si="45"/>
        <v>1765</v>
      </c>
    </row>
    <row r="1772" spans="1:1" x14ac:dyDescent="0.25">
      <c r="A1772">
        <f t="shared" si="45"/>
        <v>1766</v>
      </c>
    </row>
    <row r="1773" spans="1:1" x14ac:dyDescent="0.25">
      <c r="A1773">
        <f t="shared" si="45"/>
        <v>1767</v>
      </c>
    </row>
    <row r="1774" spans="1:1" x14ac:dyDescent="0.25">
      <c r="A1774">
        <f t="shared" si="45"/>
        <v>1768</v>
      </c>
    </row>
    <row r="1775" spans="1:1" x14ac:dyDescent="0.25">
      <c r="A1775">
        <f t="shared" si="45"/>
        <v>1769</v>
      </c>
    </row>
    <row r="1776" spans="1:1" x14ac:dyDescent="0.25">
      <c r="A1776">
        <f t="shared" si="45"/>
        <v>1770</v>
      </c>
    </row>
    <row r="1777" spans="1:1" x14ac:dyDescent="0.25">
      <c r="A1777">
        <f t="shared" si="45"/>
        <v>1771</v>
      </c>
    </row>
    <row r="1778" spans="1:1" x14ac:dyDescent="0.25">
      <c r="A1778">
        <f t="shared" si="45"/>
        <v>1772</v>
      </c>
    </row>
    <row r="1779" spans="1:1" x14ac:dyDescent="0.25">
      <c r="A1779">
        <f t="shared" si="45"/>
        <v>1773</v>
      </c>
    </row>
    <row r="1780" spans="1:1" x14ac:dyDescent="0.25">
      <c r="A1780">
        <f t="shared" si="45"/>
        <v>1774</v>
      </c>
    </row>
    <row r="1781" spans="1:1" x14ac:dyDescent="0.25">
      <c r="A1781">
        <f t="shared" si="45"/>
        <v>1775</v>
      </c>
    </row>
    <row r="1782" spans="1:1" x14ac:dyDescent="0.25">
      <c r="A1782">
        <f t="shared" si="45"/>
        <v>1776</v>
      </c>
    </row>
    <row r="1783" spans="1:1" x14ac:dyDescent="0.25">
      <c r="A1783">
        <f t="shared" si="45"/>
        <v>1777</v>
      </c>
    </row>
    <row r="1784" spans="1:1" x14ac:dyDescent="0.25">
      <c r="A1784">
        <f t="shared" si="45"/>
        <v>1778</v>
      </c>
    </row>
    <row r="1785" spans="1:1" x14ac:dyDescent="0.25">
      <c r="A1785">
        <f t="shared" si="45"/>
        <v>1779</v>
      </c>
    </row>
    <row r="1786" spans="1:1" x14ac:dyDescent="0.25">
      <c r="A1786">
        <f t="shared" si="45"/>
        <v>1780</v>
      </c>
    </row>
    <row r="1787" spans="1:1" x14ac:dyDescent="0.25">
      <c r="A1787">
        <f t="shared" si="45"/>
        <v>1781</v>
      </c>
    </row>
    <row r="1788" spans="1:1" x14ac:dyDescent="0.25">
      <c r="A1788">
        <f t="shared" si="45"/>
        <v>1782</v>
      </c>
    </row>
    <row r="1789" spans="1:1" x14ac:dyDescent="0.25">
      <c r="A1789">
        <f t="shared" si="45"/>
        <v>1783</v>
      </c>
    </row>
    <row r="1790" spans="1:1" x14ac:dyDescent="0.25">
      <c r="A1790">
        <f t="shared" si="45"/>
        <v>1784</v>
      </c>
    </row>
    <row r="1791" spans="1:1" x14ac:dyDescent="0.25">
      <c r="A1791">
        <f t="shared" si="45"/>
        <v>1785</v>
      </c>
    </row>
    <row r="1792" spans="1:1" x14ac:dyDescent="0.25">
      <c r="A1792">
        <f t="shared" si="45"/>
        <v>1786</v>
      </c>
    </row>
    <row r="1793" spans="1:1" x14ac:dyDescent="0.25">
      <c r="A1793">
        <f t="shared" si="45"/>
        <v>1787</v>
      </c>
    </row>
    <row r="1794" spans="1:1" x14ac:dyDescent="0.25">
      <c r="A1794">
        <f t="shared" si="45"/>
        <v>1788</v>
      </c>
    </row>
    <row r="1795" spans="1:1" x14ac:dyDescent="0.25">
      <c r="A1795">
        <f t="shared" si="45"/>
        <v>1789</v>
      </c>
    </row>
    <row r="1796" spans="1:1" x14ac:dyDescent="0.25">
      <c r="A1796">
        <f t="shared" si="45"/>
        <v>1790</v>
      </c>
    </row>
    <row r="1797" spans="1:1" x14ac:dyDescent="0.25">
      <c r="A1797">
        <f t="shared" si="45"/>
        <v>1791</v>
      </c>
    </row>
    <row r="1798" spans="1:1" x14ac:dyDescent="0.25">
      <c r="A1798">
        <f t="shared" si="45"/>
        <v>1792</v>
      </c>
    </row>
    <row r="1799" spans="1:1" x14ac:dyDescent="0.25">
      <c r="A1799">
        <f t="shared" si="45"/>
        <v>1793</v>
      </c>
    </row>
    <row r="1800" spans="1:1" x14ac:dyDescent="0.25">
      <c r="A1800">
        <f t="shared" si="45"/>
        <v>1794</v>
      </c>
    </row>
    <row r="1801" spans="1:1" x14ac:dyDescent="0.25">
      <c r="A1801">
        <f t="shared" si="45"/>
        <v>1795</v>
      </c>
    </row>
    <row r="1802" spans="1:1" x14ac:dyDescent="0.25">
      <c r="A1802">
        <f t="shared" si="45"/>
        <v>1796</v>
      </c>
    </row>
    <row r="1803" spans="1:1" x14ac:dyDescent="0.25">
      <c r="A1803">
        <f t="shared" si="45"/>
        <v>1797</v>
      </c>
    </row>
    <row r="1804" spans="1:1" x14ac:dyDescent="0.25">
      <c r="A1804">
        <f t="shared" si="45"/>
        <v>1798</v>
      </c>
    </row>
    <row r="1805" spans="1:1" x14ac:dyDescent="0.25">
      <c r="A1805">
        <f t="shared" si="45"/>
        <v>1799</v>
      </c>
    </row>
    <row r="1806" spans="1:1" x14ac:dyDescent="0.25">
      <c r="A1806">
        <f t="shared" si="45"/>
        <v>1800</v>
      </c>
    </row>
    <row r="1807" spans="1:1" x14ac:dyDescent="0.25">
      <c r="A1807">
        <f t="shared" si="45"/>
        <v>1801</v>
      </c>
    </row>
    <row r="1808" spans="1:1" x14ac:dyDescent="0.25">
      <c r="A1808">
        <f t="shared" si="45"/>
        <v>1802</v>
      </c>
    </row>
    <row r="1809" spans="1:1" x14ac:dyDescent="0.25">
      <c r="A1809">
        <f t="shared" si="45"/>
        <v>1803</v>
      </c>
    </row>
    <row r="1810" spans="1:1" x14ac:dyDescent="0.25">
      <c r="A1810">
        <f t="shared" si="45"/>
        <v>1804</v>
      </c>
    </row>
    <row r="1811" spans="1:1" x14ac:dyDescent="0.25">
      <c r="A1811">
        <f t="shared" si="45"/>
        <v>1805</v>
      </c>
    </row>
    <row r="1812" spans="1:1" x14ac:dyDescent="0.25">
      <c r="A1812">
        <f t="shared" si="45"/>
        <v>1806</v>
      </c>
    </row>
    <row r="1813" spans="1:1" x14ac:dyDescent="0.25">
      <c r="A1813">
        <f t="shared" si="45"/>
        <v>1807</v>
      </c>
    </row>
    <row r="1814" spans="1:1" x14ac:dyDescent="0.25">
      <c r="A1814">
        <f t="shared" si="45"/>
        <v>1808</v>
      </c>
    </row>
    <row r="1815" spans="1:1" x14ac:dyDescent="0.25">
      <c r="A1815">
        <f t="shared" si="45"/>
        <v>1809</v>
      </c>
    </row>
    <row r="1816" spans="1:1" x14ac:dyDescent="0.25">
      <c r="A1816">
        <f t="shared" si="45"/>
        <v>1810</v>
      </c>
    </row>
    <row r="1817" spans="1:1" x14ac:dyDescent="0.25">
      <c r="A1817">
        <f t="shared" si="45"/>
        <v>1811</v>
      </c>
    </row>
    <row r="1818" spans="1:1" x14ac:dyDescent="0.25">
      <c r="A1818">
        <f t="shared" si="45"/>
        <v>1812</v>
      </c>
    </row>
    <row r="1819" spans="1:1" x14ac:dyDescent="0.25">
      <c r="A1819">
        <f t="shared" si="45"/>
        <v>1813</v>
      </c>
    </row>
    <row r="1820" spans="1:1" x14ac:dyDescent="0.25">
      <c r="A1820">
        <f t="shared" si="45"/>
        <v>1814</v>
      </c>
    </row>
    <row r="1821" spans="1:1" x14ac:dyDescent="0.25">
      <c r="A1821">
        <f t="shared" si="45"/>
        <v>1815</v>
      </c>
    </row>
    <row r="1822" spans="1:1" x14ac:dyDescent="0.25">
      <c r="A1822">
        <f t="shared" si="45"/>
        <v>1816</v>
      </c>
    </row>
    <row r="1823" spans="1:1" x14ac:dyDescent="0.25">
      <c r="A1823">
        <f t="shared" ref="A1823:A1886" si="46">IF(AND(B1823="", D1823&lt;&gt;""), A1822, A1822+1)</f>
        <v>1817</v>
      </c>
    </row>
    <row r="1824" spans="1:1" x14ac:dyDescent="0.25">
      <c r="A1824">
        <f t="shared" si="46"/>
        <v>1818</v>
      </c>
    </row>
    <row r="1825" spans="1:1" x14ac:dyDescent="0.25">
      <c r="A1825">
        <f t="shared" si="46"/>
        <v>1819</v>
      </c>
    </row>
    <row r="1826" spans="1:1" x14ac:dyDescent="0.25">
      <c r="A1826">
        <f t="shared" si="46"/>
        <v>1820</v>
      </c>
    </row>
    <row r="1827" spans="1:1" x14ac:dyDescent="0.25">
      <c r="A1827">
        <f t="shared" si="46"/>
        <v>1821</v>
      </c>
    </row>
    <row r="1828" spans="1:1" x14ac:dyDescent="0.25">
      <c r="A1828">
        <f t="shared" si="46"/>
        <v>1822</v>
      </c>
    </row>
    <row r="1829" spans="1:1" x14ac:dyDescent="0.25">
      <c r="A1829">
        <f t="shared" si="46"/>
        <v>1823</v>
      </c>
    </row>
    <row r="1830" spans="1:1" x14ac:dyDescent="0.25">
      <c r="A1830">
        <f t="shared" si="46"/>
        <v>1824</v>
      </c>
    </row>
    <row r="1831" spans="1:1" x14ac:dyDescent="0.25">
      <c r="A1831">
        <f t="shared" si="46"/>
        <v>1825</v>
      </c>
    </row>
    <row r="1832" spans="1:1" x14ac:dyDescent="0.25">
      <c r="A1832">
        <f t="shared" si="46"/>
        <v>1826</v>
      </c>
    </row>
    <row r="1833" spans="1:1" x14ac:dyDescent="0.25">
      <c r="A1833">
        <f t="shared" si="46"/>
        <v>1827</v>
      </c>
    </row>
    <row r="1834" spans="1:1" x14ac:dyDescent="0.25">
      <c r="A1834">
        <f t="shared" si="46"/>
        <v>1828</v>
      </c>
    </row>
    <row r="1835" spans="1:1" x14ac:dyDescent="0.25">
      <c r="A1835">
        <f t="shared" si="46"/>
        <v>1829</v>
      </c>
    </row>
    <row r="1836" spans="1:1" x14ac:dyDescent="0.25">
      <c r="A1836">
        <f t="shared" si="46"/>
        <v>1830</v>
      </c>
    </row>
    <row r="1837" spans="1:1" x14ac:dyDescent="0.25">
      <c r="A1837">
        <f t="shared" si="46"/>
        <v>1831</v>
      </c>
    </row>
    <row r="1838" spans="1:1" x14ac:dyDescent="0.25">
      <c r="A1838">
        <f t="shared" si="46"/>
        <v>1832</v>
      </c>
    </row>
    <row r="1839" spans="1:1" x14ac:dyDescent="0.25">
      <c r="A1839">
        <f t="shared" si="46"/>
        <v>1833</v>
      </c>
    </row>
    <row r="1840" spans="1:1" x14ac:dyDescent="0.25">
      <c r="A1840">
        <f t="shared" si="46"/>
        <v>1834</v>
      </c>
    </row>
    <row r="1841" spans="1:1" x14ac:dyDescent="0.25">
      <c r="A1841">
        <f t="shared" si="46"/>
        <v>1835</v>
      </c>
    </row>
    <row r="1842" spans="1:1" x14ac:dyDescent="0.25">
      <c r="A1842">
        <f t="shared" si="46"/>
        <v>1836</v>
      </c>
    </row>
    <row r="1843" spans="1:1" x14ac:dyDescent="0.25">
      <c r="A1843">
        <f t="shared" si="46"/>
        <v>1837</v>
      </c>
    </row>
    <row r="1844" spans="1:1" x14ac:dyDescent="0.25">
      <c r="A1844">
        <f t="shared" si="46"/>
        <v>1838</v>
      </c>
    </row>
    <row r="1845" spans="1:1" x14ac:dyDescent="0.25">
      <c r="A1845">
        <f t="shared" si="46"/>
        <v>1839</v>
      </c>
    </row>
    <row r="1846" spans="1:1" x14ac:dyDescent="0.25">
      <c r="A1846">
        <f t="shared" si="46"/>
        <v>1840</v>
      </c>
    </row>
    <row r="1847" spans="1:1" x14ac:dyDescent="0.25">
      <c r="A1847">
        <f t="shared" si="46"/>
        <v>1841</v>
      </c>
    </row>
    <row r="1848" spans="1:1" x14ac:dyDescent="0.25">
      <c r="A1848">
        <f t="shared" si="46"/>
        <v>1842</v>
      </c>
    </row>
    <row r="1849" spans="1:1" x14ac:dyDescent="0.25">
      <c r="A1849">
        <f t="shared" si="46"/>
        <v>1843</v>
      </c>
    </row>
    <row r="1850" spans="1:1" x14ac:dyDescent="0.25">
      <c r="A1850">
        <f t="shared" si="46"/>
        <v>1844</v>
      </c>
    </row>
    <row r="1851" spans="1:1" x14ac:dyDescent="0.25">
      <c r="A1851">
        <f t="shared" si="46"/>
        <v>1845</v>
      </c>
    </row>
    <row r="1852" spans="1:1" x14ac:dyDescent="0.25">
      <c r="A1852">
        <f t="shared" si="46"/>
        <v>1846</v>
      </c>
    </row>
    <row r="1853" spans="1:1" x14ac:dyDescent="0.25">
      <c r="A1853">
        <f t="shared" si="46"/>
        <v>1847</v>
      </c>
    </row>
    <row r="1854" spans="1:1" x14ac:dyDescent="0.25">
      <c r="A1854">
        <f t="shared" si="46"/>
        <v>1848</v>
      </c>
    </row>
    <row r="1855" spans="1:1" x14ac:dyDescent="0.25">
      <c r="A1855">
        <f t="shared" si="46"/>
        <v>1849</v>
      </c>
    </row>
    <row r="1856" spans="1:1" x14ac:dyDescent="0.25">
      <c r="A1856">
        <f t="shared" si="46"/>
        <v>1850</v>
      </c>
    </row>
    <row r="1857" spans="1:1" x14ac:dyDescent="0.25">
      <c r="A1857">
        <f t="shared" si="46"/>
        <v>1851</v>
      </c>
    </row>
    <row r="1858" spans="1:1" x14ac:dyDescent="0.25">
      <c r="A1858">
        <f t="shared" si="46"/>
        <v>1852</v>
      </c>
    </row>
    <row r="1859" spans="1:1" x14ac:dyDescent="0.25">
      <c r="A1859">
        <f t="shared" si="46"/>
        <v>1853</v>
      </c>
    </row>
    <row r="1860" spans="1:1" x14ac:dyDescent="0.25">
      <c r="A1860">
        <f t="shared" si="46"/>
        <v>1854</v>
      </c>
    </row>
    <row r="1861" spans="1:1" x14ac:dyDescent="0.25">
      <c r="A1861">
        <f t="shared" si="46"/>
        <v>1855</v>
      </c>
    </row>
    <row r="1862" spans="1:1" x14ac:dyDescent="0.25">
      <c r="A1862">
        <f t="shared" si="46"/>
        <v>1856</v>
      </c>
    </row>
    <row r="1863" spans="1:1" x14ac:dyDescent="0.25">
      <c r="A1863">
        <f t="shared" si="46"/>
        <v>1857</v>
      </c>
    </row>
    <row r="1864" spans="1:1" x14ac:dyDescent="0.25">
      <c r="A1864">
        <f t="shared" si="46"/>
        <v>1858</v>
      </c>
    </row>
    <row r="1865" spans="1:1" x14ac:dyDescent="0.25">
      <c r="A1865">
        <f t="shared" si="46"/>
        <v>1859</v>
      </c>
    </row>
    <row r="1866" spans="1:1" x14ac:dyDescent="0.25">
      <c r="A1866">
        <f t="shared" si="46"/>
        <v>1860</v>
      </c>
    </row>
    <row r="1867" spans="1:1" x14ac:dyDescent="0.25">
      <c r="A1867">
        <f t="shared" si="46"/>
        <v>1861</v>
      </c>
    </row>
    <row r="1868" spans="1:1" x14ac:dyDescent="0.25">
      <c r="A1868">
        <f t="shared" si="46"/>
        <v>1862</v>
      </c>
    </row>
    <row r="1869" spans="1:1" x14ac:dyDescent="0.25">
      <c r="A1869">
        <f t="shared" si="46"/>
        <v>1863</v>
      </c>
    </row>
    <row r="1870" spans="1:1" x14ac:dyDescent="0.25">
      <c r="A1870">
        <f t="shared" si="46"/>
        <v>1864</v>
      </c>
    </row>
    <row r="1871" spans="1:1" x14ac:dyDescent="0.25">
      <c r="A1871">
        <f t="shared" si="46"/>
        <v>1865</v>
      </c>
    </row>
    <row r="1872" spans="1:1" x14ac:dyDescent="0.25">
      <c r="A1872">
        <f t="shared" si="46"/>
        <v>1866</v>
      </c>
    </row>
    <row r="1873" spans="1:1" x14ac:dyDescent="0.25">
      <c r="A1873">
        <f t="shared" si="46"/>
        <v>1867</v>
      </c>
    </row>
    <row r="1874" spans="1:1" x14ac:dyDescent="0.25">
      <c r="A1874">
        <f t="shared" si="46"/>
        <v>1868</v>
      </c>
    </row>
    <row r="1875" spans="1:1" x14ac:dyDescent="0.25">
      <c r="A1875">
        <f t="shared" si="46"/>
        <v>1869</v>
      </c>
    </row>
    <row r="1876" spans="1:1" x14ac:dyDescent="0.25">
      <c r="A1876">
        <f t="shared" si="46"/>
        <v>1870</v>
      </c>
    </row>
    <row r="1877" spans="1:1" x14ac:dyDescent="0.25">
      <c r="A1877">
        <f t="shared" si="46"/>
        <v>1871</v>
      </c>
    </row>
    <row r="1878" spans="1:1" x14ac:dyDescent="0.25">
      <c r="A1878">
        <f t="shared" si="46"/>
        <v>1872</v>
      </c>
    </row>
    <row r="1879" spans="1:1" x14ac:dyDescent="0.25">
      <c r="A1879">
        <f t="shared" si="46"/>
        <v>1873</v>
      </c>
    </row>
    <row r="1880" spans="1:1" x14ac:dyDescent="0.25">
      <c r="A1880">
        <f t="shared" si="46"/>
        <v>1874</v>
      </c>
    </row>
    <row r="1881" spans="1:1" x14ac:dyDescent="0.25">
      <c r="A1881">
        <f t="shared" si="46"/>
        <v>1875</v>
      </c>
    </row>
    <row r="1882" spans="1:1" x14ac:dyDescent="0.25">
      <c r="A1882">
        <f t="shared" si="46"/>
        <v>1876</v>
      </c>
    </row>
    <row r="1883" spans="1:1" x14ac:dyDescent="0.25">
      <c r="A1883">
        <f t="shared" si="46"/>
        <v>1877</v>
      </c>
    </row>
    <row r="1884" spans="1:1" x14ac:dyDescent="0.25">
      <c r="A1884">
        <f t="shared" si="46"/>
        <v>1878</v>
      </c>
    </row>
    <row r="1885" spans="1:1" x14ac:dyDescent="0.25">
      <c r="A1885">
        <f t="shared" si="46"/>
        <v>1879</v>
      </c>
    </row>
    <row r="1886" spans="1:1" x14ac:dyDescent="0.25">
      <c r="A1886">
        <f t="shared" si="46"/>
        <v>1880</v>
      </c>
    </row>
    <row r="1887" spans="1:1" x14ac:dyDescent="0.25">
      <c r="A1887">
        <f t="shared" ref="A1887:A1950" si="47">IF(AND(B1887="", D1887&lt;&gt;""), A1886, A1886+1)</f>
        <v>1881</v>
      </c>
    </row>
    <row r="1888" spans="1:1" x14ac:dyDescent="0.25">
      <c r="A1888">
        <f t="shared" si="47"/>
        <v>1882</v>
      </c>
    </row>
    <row r="1889" spans="1:1" x14ac:dyDescent="0.25">
      <c r="A1889">
        <f t="shared" si="47"/>
        <v>1883</v>
      </c>
    </row>
    <row r="1890" spans="1:1" x14ac:dyDescent="0.25">
      <c r="A1890">
        <f t="shared" si="47"/>
        <v>1884</v>
      </c>
    </row>
    <row r="1891" spans="1:1" x14ac:dyDescent="0.25">
      <c r="A1891">
        <f t="shared" si="47"/>
        <v>1885</v>
      </c>
    </row>
    <row r="1892" spans="1:1" x14ac:dyDescent="0.25">
      <c r="A1892">
        <f t="shared" si="47"/>
        <v>1886</v>
      </c>
    </row>
    <row r="1893" spans="1:1" x14ac:dyDescent="0.25">
      <c r="A1893">
        <f t="shared" si="47"/>
        <v>1887</v>
      </c>
    </row>
    <row r="1894" spans="1:1" x14ac:dyDescent="0.25">
      <c r="A1894">
        <f t="shared" si="47"/>
        <v>1888</v>
      </c>
    </row>
    <row r="1895" spans="1:1" x14ac:dyDescent="0.25">
      <c r="A1895">
        <f t="shared" si="47"/>
        <v>1889</v>
      </c>
    </row>
    <row r="1896" spans="1:1" x14ac:dyDescent="0.25">
      <c r="A1896">
        <f t="shared" si="47"/>
        <v>1890</v>
      </c>
    </row>
    <row r="1897" spans="1:1" x14ac:dyDescent="0.25">
      <c r="A1897">
        <f t="shared" si="47"/>
        <v>1891</v>
      </c>
    </row>
    <row r="1898" spans="1:1" x14ac:dyDescent="0.25">
      <c r="A1898">
        <f t="shared" si="47"/>
        <v>1892</v>
      </c>
    </row>
    <row r="1899" spans="1:1" x14ac:dyDescent="0.25">
      <c r="A1899">
        <f t="shared" si="47"/>
        <v>1893</v>
      </c>
    </row>
    <row r="1900" spans="1:1" x14ac:dyDescent="0.25">
      <c r="A1900">
        <f t="shared" si="47"/>
        <v>1894</v>
      </c>
    </row>
    <row r="1901" spans="1:1" x14ac:dyDescent="0.25">
      <c r="A1901">
        <f t="shared" si="47"/>
        <v>1895</v>
      </c>
    </row>
    <row r="1902" spans="1:1" x14ac:dyDescent="0.25">
      <c r="A1902">
        <f t="shared" si="47"/>
        <v>1896</v>
      </c>
    </row>
    <row r="1903" spans="1:1" x14ac:dyDescent="0.25">
      <c r="A1903">
        <f t="shared" si="47"/>
        <v>1897</v>
      </c>
    </row>
    <row r="1904" spans="1:1" x14ac:dyDescent="0.25">
      <c r="A1904">
        <f t="shared" si="47"/>
        <v>1898</v>
      </c>
    </row>
    <row r="1905" spans="1:1" x14ac:dyDescent="0.25">
      <c r="A1905">
        <f t="shared" si="47"/>
        <v>1899</v>
      </c>
    </row>
    <row r="1906" spans="1:1" x14ac:dyDescent="0.25">
      <c r="A1906">
        <f t="shared" si="47"/>
        <v>1900</v>
      </c>
    </row>
    <row r="1907" spans="1:1" x14ac:dyDescent="0.25">
      <c r="A1907">
        <f t="shared" si="47"/>
        <v>1901</v>
      </c>
    </row>
    <row r="1908" spans="1:1" x14ac:dyDescent="0.25">
      <c r="A1908">
        <f t="shared" si="47"/>
        <v>1902</v>
      </c>
    </row>
    <row r="1909" spans="1:1" x14ac:dyDescent="0.25">
      <c r="A1909">
        <f t="shared" si="47"/>
        <v>1903</v>
      </c>
    </row>
    <row r="1910" spans="1:1" x14ac:dyDescent="0.25">
      <c r="A1910">
        <f t="shared" si="47"/>
        <v>1904</v>
      </c>
    </row>
    <row r="1911" spans="1:1" x14ac:dyDescent="0.25">
      <c r="A1911">
        <f t="shared" si="47"/>
        <v>1905</v>
      </c>
    </row>
    <row r="1912" spans="1:1" x14ac:dyDescent="0.25">
      <c r="A1912">
        <f t="shared" si="47"/>
        <v>1906</v>
      </c>
    </row>
    <row r="1913" spans="1:1" x14ac:dyDescent="0.25">
      <c r="A1913">
        <f t="shared" si="47"/>
        <v>1907</v>
      </c>
    </row>
    <row r="1914" spans="1:1" x14ac:dyDescent="0.25">
      <c r="A1914">
        <f t="shared" si="47"/>
        <v>1908</v>
      </c>
    </row>
    <row r="1915" spans="1:1" x14ac:dyDescent="0.25">
      <c r="A1915">
        <f t="shared" si="47"/>
        <v>1909</v>
      </c>
    </row>
    <row r="1916" spans="1:1" x14ac:dyDescent="0.25">
      <c r="A1916">
        <f t="shared" si="47"/>
        <v>1910</v>
      </c>
    </row>
    <row r="1917" spans="1:1" x14ac:dyDescent="0.25">
      <c r="A1917">
        <f t="shared" si="47"/>
        <v>1911</v>
      </c>
    </row>
    <row r="1918" spans="1:1" x14ac:dyDescent="0.25">
      <c r="A1918">
        <f t="shared" si="47"/>
        <v>1912</v>
      </c>
    </row>
    <row r="1919" spans="1:1" x14ac:dyDescent="0.25">
      <c r="A1919">
        <f t="shared" si="47"/>
        <v>1913</v>
      </c>
    </row>
    <row r="1920" spans="1:1" x14ac:dyDescent="0.25">
      <c r="A1920">
        <f t="shared" si="47"/>
        <v>1914</v>
      </c>
    </row>
    <row r="1921" spans="1:1" x14ac:dyDescent="0.25">
      <c r="A1921">
        <f t="shared" si="47"/>
        <v>1915</v>
      </c>
    </row>
    <row r="1922" spans="1:1" x14ac:dyDescent="0.25">
      <c r="A1922">
        <f t="shared" si="47"/>
        <v>1916</v>
      </c>
    </row>
    <row r="1923" spans="1:1" x14ac:dyDescent="0.25">
      <c r="A1923">
        <f t="shared" si="47"/>
        <v>1917</v>
      </c>
    </row>
    <row r="1924" spans="1:1" x14ac:dyDescent="0.25">
      <c r="A1924">
        <f t="shared" si="47"/>
        <v>1918</v>
      </c>
    </row>
    <row r="1925" spans="1:1" x14ac:dyDescent="0.25">
      <c r="A1925">
        <f t="shared" si="47"/>
        <v>1919</v>
      </c>
    </row>
    <row r="1926" spans="1:1" x14ac:dyDescent="0.25">
      <c r="A1926">
        <f t="shared" si="47"/>
        <v>1920</v>
      </c>
    </row>
    <row r="1927" spans="1:1" x14ac:dyDescent="0.25">
      <c r="A1927">
        <f t="shared" si="47"/>
        <v>1921</v>
      </c>
    </row>
    <row r="1928" spans="1:1" x14ac:dyDescent="0.25">
      <c r="A1928">
        <f t="shared" si="47"/>
        <v>1922</v>
      </c>
    </row>
    <row r="1929" spans="1:1" x14ac:dyDescent="0.25">
      <c r="A1929">
        <f t="shared" si="47"/>
        <v>1923</v>
      </c>
    </row>
    <row r="1930" spans="1:1" x14ac:dyDescent="0.25">
      <c r="A1930">
        <f t="shared" si="47"/>
        <v>1924</v>
      </c>
    </row>
    <row r="1931" spans="1:1" x14ac:dyDescent="0.25">
      <c r="A1931">
        <f t="shared" si="47"/>
        <v>1925</v>
      </c>
    </row>
    <row r="1932" spans="1:1" x14ac:dyDescent="0.25">
      <c r="A1932">
        <f t="shared" si="47"/>
        <v>1926</v>
      </c>
    </row>
    <row r="1933" spans="1:1" x14ac:dyDescent="0.25">
      <c r="A1933">
        <f t="shared" si="47"/>
        <v>1927</v>
      </c>
    </row>
    <row r="1934" spans="1:1" x14ac:dyDescent="0.25">
      <c r="A1934">
        <f t="shared" si="47"/>
        <v>1928</v>
      </c>
    </row>
    <row r="1935" spans="1:1" x14ac:dyDescent="0.25">
      <c r="A1935">
        <f t="shared" si="47"/>
        <v>1929</v>
      </c>
    </row>
    <row r="1936" spans="1:1" x14ac:dyDescent="0.25">
      <c r="A1936">
        <f t="shared" si="47"/>
        <v>1930</v>
      </c>
    </row>
    <row r="1937" spans="1:1" x14ac:dyDescent="0.25">
      <c r="A1937">
        <f t="shared" si="47"/>
        <v>1931</v>
      </c>
    </row>
    <row r="1938" spans="1:1" x14ac:dyDescent="0.25">
      <c r="A1938">
        <f t="shared" si="47"/>
        <v>1932</v>
      </c>
    </row>
    <row r="1939" spans="1:1" x14ac:dyDescent="0.25">
      <c r="A1939">
        <f t="shared" si="47"/>
        <v>1933</v>
      </c>
    </row>
    <row r="1940" spans="1:1" x14ac:dyDescent="0.25">
      <c r="A1940">
        <f t="shared" si="47"/>
        <v>1934</v>
      </c>
    </row>
    <row r="1941" spans="1:1" x14ac:dyDescent="0.25">
      <c r="A1941">
        <f t="shared" si="47"/>
        <v>1935</v>
      </c>
    </row>
    <row r="1942" spans="1:1" x14ac:dyDescent="0.25">
      <c r="A1942">
        <f t="shared" si="47"/>
        <v>1936</v>
      </c>
    </row>
    <row r="1943" spans="1:1" x14ac:dyDescent="0.25">
      <c r="A1943">
        <f t="shared" si="47"/>
        <v>1937</v>
      </c>
    </row>
    <row r="1944" spans="1:1" x14ac:dyDescent="0.25">
      <c r="A1944">
        <f t="shared" si="47"/>
        <v>1938</v>
      </c>
    </row>
    <row r="1945" spans="1:1" x14ac:dyDescent="0.25">
      <c r="A1945">
        <f t="shared" si="47"/>
        <v>1939</v>
      </c>
    </row>
    <row r="1946" spans="1:1" x14ac:dyDescent="0.25">
      <c r="A1946">
        <f t="shared" si="47"/>
        <v>1940</v>
      </c>
    </row>
    <row r="1947" spans="1:1" x14ac:dyDescent="0.25">
      <c r="A1947">
        <f t="shared" si="47"/>
        <v>1941</v>
      </c>
    </row>
    <row r="1948" spans="1:1" x14ac:dyDescent="0.25">
      <c r="A1948">
        <f t="shared" si="47"/>
        <v>1942</v>
      </c>
    </row>
    <row r="1949" spans="1:1" x14ac:dyDescent="0.25">
      <c r="A1949">
        <f t="shared" si="47"/>
        <v>1943</v>
      </c>
    </row>
    <row r="1950" spans="1:1" x14ac:dyDescent="0.25">
      <c r="A1950">
        <f t="shared" si="47"/>
        <v>1944</v>
      </c>
    </row>
    <row r="1951" spans="1:1" x14ac:dyDescent="0.25">
      <c r="A1951">
        <f t="shared" ref="A1951:A2014" si="48">IF(AND(B1951="", D1951&lt;&gt;""), A1950, A1950+1)</f>
        <v>1945</v>
      </c>
    </row>
    <row r="1952" spans="1:1" x14ac:dyDescent="0.25">
      <c r="A1952">
        <f t="shared" si="48"/>
        <v>1946</v>
      </c>
    </row>
    <row r="1953" spans="1:1" x14ac:dyDescent="0.25">
      <c r="A1953">
        <f t="shared" si="48"/>
        <v>1947</v>
      </c>
    </row>
    <row r="1954" spans="1:1" x14ac:dyDescent="0.25">
      <c r="A1954">
        <f t="shared" si="48"/>
        <v>1948</v>
      </c>
    </row>
    <row r="1955" spans="1:1" x14ac:dyDescent="0.25">
      <c r="A1955">
        <f t="shared" si="48"/>
        <v>1949</v>
      </c>
    </row>
    <row r="1956" spans="1:1" x14ac:dyDescent="0.25">
      <c r="A1956">
        <f t="shared" si="48"/>
        <v>1950</v>
      </c>
    </row>
    <row r="1957" spans="1:1" x14ac:dyDescent="0.25">
      <c r="A1957">
        <f t="shared" si="48"/>
        <v>1951</v>
      </c>
    </row>
    <row r="1958" spans="1:1" x14ac:dyDescent="0.25">
      <c r="A1958">
        <f t="shared" si="48"/>
        <v>1952</v>
      </c>
    </row>
    <row r="1959" spans="1:1" x14ac:dyDescent="0.25">
      <c r="A1959">
        <f t="shared" si="48"/>
        <v>1953</v>
      </c>
    </row>
    <row r="1960" spans="1:1" x14ac:dyDescent="0.25">
      <c r="A1960">
        <f t="shared" si="48"/>
        <v>1954</v>
      </c>
    </row>
    <row r="1961" spans="1:1" x14ac:dyDescent="0.25">
      <c r="A1961">
        <f t="shared" si="48"/>
        <v>1955</v>
      </c>
    </row>
    <row r="1962" spans="1:1" x14ac:dyDescent="0.25">
      <c r="A1962">
        <f t="shared" si="48"/>
        <v>1956</v>
      </c>
    </row>
    <row r="1963" spans="1:1" x14ac:dyDescent="0.25">
      <c r="A1963">
        <f t="shared" si="48"/>
        <v>1957</v>
      </c>
    </row>
    <row r="1964" spans="1:1" x14ac:dyDescent="0.25">
      <c r="A1964">
        <f t="shared" si="48"/>
        <v>1958</v>
      </c>
    </row>
    <row r="1965" spans="1:1" x14ac:dyDescent="0.25">
      <c r="A1965">
        <f t="shared" si="48"/>
        <v>1959</v>
      </c>
    </row>
    <row r="1966" spans="1:1" x14ac:dyDescent="0.25">
      <c r="A1966">
        <f t="shared" si="48"/>
        <v>1960</v>
      </c>
    </row>
    <row r="1967" spans="1:1" x14ac:dyDescent="0.25">
      <c r="A1967">
        <f t="shared" si="48"/>
        <v>1961</v>
      </c>
    </row>
    <row r="1968" spans="1:1" x14ac:dyDescent="0.25">
      <c r="A1968">
        <f t="shared" si="48"/>
        <v>1962</v>
      </c>
    </row>
    <row r="1969" spans="1:1" x14ac:dyDescent="0.25">
      <c r="A1969">
        <f t="shared" si="48"/>
        <v>1963</v>
      </c>
    </row>
    <row r="1970" spans="1:1" x14ac:dyDescent="0.25">
      <c r="A1970">
        <f t="shared" si="48"/>
        <v>1964</v>
      </c>
    </row>
    <row r="1971" spans="1:1" x14ac:dyDescent="0.25">
      <c r="A1971">
        <f t="shared" si="48"/>
        <v>1965</v>
      </c>
    </row>
    <row r="1972" spans="1:1" x14ac:dyDescent="0.25">
      <c r="A1972">
        <f t="shared" si="48"/>
        <v>1966</v>
      </c>
    </row>
    <row r="1973" spans="1:1" x14ac:dyDescent="0.25">
      <c r="A1973">
        <f t="shared" si="48"/>
        <v>1967</v>
      </c>
    </row>
    <row r="1974" spans="1:1" x14ac:dyDescent="0.25">
      <c r="A1974">
        <f t="shared" si="48"/>
        <v>1968</v>
      </c>
    </row>
    <row r="1975" spans="1:1" x14ac:dyDescent="0.25">
      <c r="A1975">
        <f t="shared" si="48"/>
        <v>1969</v>
      </c>
    </row>
    <row r="1976" spans="1:1" x14ac:dyDescent="0.25">
      <c r="A1976">
        <f t="shared" si="48"/>
        <v>1970</v>
      </c>
    </row>
    <row r="1977" spans="1:1" x14ac:dyDescent="0.25">
      <c r="A1977">
        <f t="shared" si="48"/>
        <v>1971</v>
      </c>
    </row>
    <row r="1978" spans="1:1" x14ac:dyDescent="0.25">
      <c r="A1978">
        <f t="shared" si="48"/>
        <v>1972</v>
      </c>
    </row>
    <row r="1979" spans="1:1" x14ac:dyDescent="0.25">
      <c r="A1979">
        <f t="shared" si="48"/>
        <v>1973</v>
      </c>
    </row>
    <row r="1980" spans="1:1" x14ac:dyDescent="0.25">
      <c r="A1980">
        <f t="shared" si="48"/>
        <v>1974</v>
      </c>
    </row>
    <row r="1981" spans="1:1" x14ac:dyDescent="0.25">
      <c r="A1981">
        <f t="shared" si="48"/>
        <v>1975</v>
      </c>
    </row>
    <row r="1982" spans="1:1" x14ac:dyDescent="0.25">
      <c r="A1982">
        <f t="shared" si="48"/>
        <v>1976</v>
      </c>
    </row>
    <row r="1983" spans="1:1" x14ac:dyDescent="0.25">
      <c r="A1983">
        <f t="shared" si="48"/>
        <v>1977</v>
      </c>
    </row>
    <row r="1984" spans="1:1" x14ac:dyDescent="0.25">
      <c r="A1984">
        <f t="shared" si="48"/>
        <v>1978</v>
      </c>
    </row>
    <row r="1985" spans="1:1" x14ac:dyDescent="0.25">
      <c r="A1985">
        <f t="shared" si="48"/>
        <v>1979</v>
      </c>
    </row>
    <row r="1986" spans="1:1" x14ac:dyDescent="0.25">
      <c r="A1986">
        <f t="shared" si="48"/>
        <v>1980</v>
      </c>
    </row>
    <row r="1987" spans="1:1" x14ac:dyDescent="0.25">
      <c r="A1987">
        <f t="shared" si="48"/>
        <v>1981</v>
      </c>
    </row>
    <row r="1988" spans="1:1" x14ac:dyDescent="0.25">
      <c r="A1988">
        <f t="shared" si="48"/>
        <v>1982</v>
      </c>
    </row>
    <row r="1989" spans="1:1" x14ac:dyDescent="0.25">
      <c r="A1989">
        <f t="shared" si="48"/>
        <v>1983</v>
      </c>
    </row>
    <row r="1990" spans="1:1" x14ac:dyDescent="0.25">
      <c r="A1990">
        <f t="shared" si="48"/>
        <v>1984</v>
      </c>
    </row>
    <row r="1991" spans="1:1" x14ac:dyDescent="0.25">
      <c r="A1991">
        <f t="shared" si="48"/>
        <v>1985</v>
      </c>
    </row>
    <row r="1992" spans="1:1" x14ac:dyDescent="0.25">
      <c r="A1992">
        <f t="shared" si="48"/>
        <v>1986</v>
      </c>
    </row>
    <row r="1993" spans="1:1" x14ac:dyDescent="0.25">
      <c r="A1993">
        <f t="shared" si="48"/>
        <v>1987</v>
      </c>
    </row>
    <row r="1994" spans="1:1" x14ac:dyDescent="0.25">
      <c r="A1994">
        <f t="shared" si="48"/>
        <v>1988</v>
      </c>
    </row>
    <row r="1995" spans="1:1" x14ac:dyDescent="0.25">
      <c r="A1995">
        <f t="shared" si="48"/>
        <v>1989</v>
      </c>
    </row>
    <row r="1996" spans="1:1" x14ac:dyDescent="0.25">
      <c r="A1996">
        <f t="shared" si="48"/>
        <v>1990</v>
      </c>
    </row>
    <row r="1997" spans="1:1" x14ac:dyDescent="0.25">
      <c r="A1997">
        <f t="shared" si="48"/>
        <v>1991</v>
      </c>
    </row>
    <row r="1998" spans="1:1" x14ac:dyDescent="0.25">
      <c r="A1998">
        <f t="shared" si="48"/>
        <v>1992</v>
      </c>
    </row>
    <row r="1999" spans="1:1" x14ac:dyDescent="0.25">
      <c r="A1999">
        <f t="shared" si="48"/>
        <v>1993</v>
      </c>
    </row>
    <row r="2000" spans="1:1" x14ac:dyDescent="0.25">
      <c r="A2000">
        <f t="shared" si="48"/>
        <v>1994</v>
      </c>
    </row>
    <row r="2001" spans="1:1" x14ac:dyDescent="0.25">
      <c r="A2001">
        <f t="shared" si="48"/>
        <v>1995</v>
      </c>
    </row>
    <row r="2002" spans="1:1" x14ac:dyDescent="0.25">
      <c r="A2002">
        <f t="shared" si="48"/>
        <v>1996</v>
      </c>
    </row>
    <row r="2003" spans="1:1" x14ac:dyDescent="0.25">
      <c r="A2003">
        <f t="shared" si="48"/>
        <v>1997</v>
      </c>
    </row>
    <row r="2004" spans="1:1" x14ac:dyDescent="0.25">
      <c r="A2004">
        <f t="shared" si="48"/>
        <v>1998</v>
      </c>
    </row>
    <row r="2005" spans="1:1" x14ac:dyDescent="0.25">
      <c r="A2005">
        <f t="shared" si="48"/>
        <v>1999</v>
      </c>
    </row>
    <row r="2006" spans="1:1" x14ac:dyDescent="0.25">
      <c r="A2006">
        <f t="shared" si="48"/>
        <v>2000</v>
      </c>
    </row>
    <row r="2007" spans="1:1" x14ac:dyDescent="0.25">
      <c r="A2007">
        <f t="shared" si="48"/>
        <v>2001</v>
      </c>
    </row>
    <row r="2008" spans="1:1" x14ac:dyDescent="0.25">
      <c r="A2008">
        <f t="shared" si="48"/>
        <v>2002</v>
      </c>
    </row>
    <row r="2009" spans="1:1" x14ac:dyDescent="0.25">
      <c r="A2009">
        <f t="shared" si="48"/>
        <v>2003</v>
      </c>
    </row>
    <row r="2010" spans="1:1" x14ac:dyDescent="0.25">
      <c r="A2010">
        <f t="shared" si="48"/>
        <v>2004</v>
      </c>
    </row>
    <row r="2011" spans="1:1" x14ac:dyDescent="0.25">
      <c r="A2011">
        <f t="shared" si="48"/>
        <v>2005</v>
      </c>
    </row>
    <row r="2012" spans="1:1" x14ac:dyDescent="0.25">
      <c r="A2012">
        <f t="shared" si="48"/>
        <v>2006</v>
      </c>
    </row>
    <row r="2013" spans="1:1" x14ac:dyDescent="0.25">
      <c r="A2013">
        <f t="shared" si="48"/>
        <v>2007</v>
      </c>
    </row>
    <row r="2014" spans="1:1" x14ac:dyDescent="0.25">
      <c r="A2014">
        <f t="shared" si="48"/>
        <v>2008</v>
      </c>
    </row>
    <row r="2015" spans="1:1" x14ac:dyDescent="0.25">
      <c r="A2015">
        <f t="shared" ref="A2015:A2078" si="49">IF(AND(B2015="", D2015&lt;&gt;""), A2014, A2014+1)</f>
        <v>2009</v>
      </c>
    </row>
    <row r="2016" spans="1:1" x14ac:dyDescent="0.25">
      <c r="A2016">
        <f t="shared" si="49"/>
        <v>2010</v>
      </c>
    </row>
    <row r="2017" spans="1:1" x14ac:dyDescent="0.25">
      <c r="A2017">
        <f t="shared" si="49"/>
        <v>2011</v>
      </c>
    </row>
    <row r="2018" spans="1:1" x14ac:dyDescent="0.25">
      <c r="A2018">
        <f t="shared" si="49"/>
        <v>2012</v>
      </c>
    </row>
    <row r="2019" spans="1:1" x14ac:dyDescent="0.25">
      <c r="A2019">
        <f t="shared" si="49"/>
        <v>2013</v>
      </c>
    </row>
    <row r="2020" spans="1:1" x14ac:dyDescent="0.25">
      <c r="A2020">
        <f t="shared" si="49"/>
        <v>2014</v>
      </c>
    </row>
    <row r="2021" spans="1:1" x14ac:dyDescent="0.25">
      <c r="A2021">
        <f t="shared" si="49"/>
        <v>2015</v>
      </c>
    </row>
    <row r="2022" spans="1:1" x14ac:dyDescent="0.25">
      <c r="A2022">
        <f t="shared" si="49"/>
        <v>2016</v>
      </c>
    </row>
    <row r="2023" spans="1:1" x14ac:dyDescent="0.25">
      <c r="A2023">
        <f t="shared" si="49"/>
        <v>2017</v>
      </c>
    </row>
    <row r="2024" spans="1:1" x14ac:dyDescent="0.25">
      <c r="A2024">
        <f t="shared" si="49"/>
        <v>2018</v>
      </c>
    </row>
    <row r="2025" spans="1:1" x14ac:dyDescent="0.25">
      <c r="A2025">
        <f t="shared" si="49"/>
        <v>2019</v>
      </c>
    </row>
    <row r="2026" spans="1:1" x14ac:dyDescent="0.25">
      <c r="A2026">
        <f t="shared" si="49"/>
        <v>2020</v>
      </c>
    </row>
    <row r="2027" spans="1:1" x14ac:dyDescent="0.25">
      <c r="A2027">
        <f t="shared" si="49"/>
        <v>2021</v>
      </c>
    </row>
    <row r="2028" spans="1:1" x14ac:dyDescent="0.25">
      <c r="A2028">
        <f t="shared" si="49"/>
        <v>2022</v>
      </c>
    </row>
    <row r="2029" spans="1:1" x14ac:dyDescent="0.25">
      <c r="A2029">
        <f t="shared" si="49"/>
        <v>2023</v>
      </c>
    </row>
    <row r="2030" spans="1:1" x14ac:dyDescent="0.25">
      <c r="A2030">
        <f t="shared" si="49"/>
        <v>2024</v>
      </c>
    </row>
    <row r="2031" spans="1:1" x14ac:dyDescent="0.25">
      <c r="A2031">
        <f t="shared" si="49"/>
        <v>2025</v>
      </c>
    </row>
    <row r="2032" spans="1:1" x14ac:dyDescent="0.25">
      <c r="A2032">
        <f t="shared" si="49"/>
        <v>2026</v>
      </c>
    </row>
    <row r="2033" spans="1:1" x14ac:dyDescent="0.25">
      <c r="A2033">
        <f t="shared" si="49"/>
        <v>2027</v>
      </c>
    </row>
    <row r="2034" spans="1:1" x14ac:dyDescent="0.25">
      <c r="A2034">
        <f t="shared" si="49"/>
        <v>2028</v>
      </c>
    </row>
    <row r="2035" spans="1:1" x14ac:dyDescent="0.25">
      <c r="A2035">
        <f t="shared" si="49"/>
        <v>2029</v>
      </c>
    </row>
    <row r="2036" spans="1:1" x14ac:dyDescent="0.25">
      <c r="A2036">
        <f t="shared" si="49"/>
        <v>2030</v>
      </c>
    </row>
    <row r="2037" spans="1:1" x14ac:dyDescent="0.25">
      <c r="A2037">
        <f t="shared" si="49"/>
        <v>2031</v>
      </c>
    </row>
    <row r="2038" spans="1:1" x14ac:dyDescent="0.25">
      <c r="A2038">
        <f t="shared" si="49"/>
        <v>2032</v>
      </c>
    </row>
    <row r="2039" spans="1:1" x14ac:dyDescent="0.25">
      <c r="A2039">
        <f t="shared" si="49"/>
        <v>2033</v>
      </c>
    </row>
    <row r="2040" spans="1:1" x14ac:dyDescent="0.25">
      <c r="A2040">
        <f t="shared" si="49"/>
        <v>2034</v>
      </c>
    </row>
    <row r="2041" spans="1:1" x14ac:dyDescent="0.25">
      <c r="A2041">
        <f t="shared" si="49"/>
        <v>2035</v>
      </c>
    </row>
    <row r="2042" spans="1:1" x14ac:dyDescent="0.25">
      <c r="A2042">
        <f t="shared" si="49"/>
        <v>2036</v>
      </c>
    </row>
    <row r="2043" spans="1:1" x14ac:dyDescent="0.25">
      <c r="A2043">
        <f t="shared" si="49"/>
        <v>2037</v>
      </c>
    </row>
    <row r="2044" spans="1:1" x14ac:dyDescent="0.25">
      <c r="A2044">
        <f t="shared" si="49"/>
        <v>2038</v>
      </c>
    </row>
    <row r="2045" spans="1:1" x14ac:dyDescent="0.25">
      <c r="A2045">
        <f t="shared" si="49"/>
        <v>2039</v>
      </c>
    </row>
    <row r="2046" spans="1:1" x14ac:dyDescent="0.25">
      <c r="A2046">
        <f t="shared" si="49"/>
        <v>2040</v>
      </c>
    </row>
    <row r="2047" spans="1:1" x14ac:dyDescent="0.25">
      <c r="A2047">
        <f t="shared" si="49"/>
        <v>2041</v>
      </c>
    </row>
    <row r="2048" spans="1:1" x14ac:dyDescent="0.25">
      <c r="A2048">
        <f t="shared" si="49"/>
        <v>2042</v>
      </c>
    </row>
    <row r="2049" spans="1:1" x14ac:dyDescent="0.25">
      <c r="A2049">
        <f t="shared" si="49"/>
        <v>2043</v>
      </c>
    </row>
    <row r="2050" spans="1:1" x14ac:dyDescent="0.25">
      <c r="A2050">
        <f t="shared" si="49"/>
        <v>2044</v>
      </c>
    </row>
    <row r="2051" spans="1:1" x14ac:dyDescent="0.25">
      <c r="A2051">
        <f t="shared" si="49"/>
        <v>2045</v>
      </c>
    </row>
    <row r="2052" spans="1:1" x14ac:dyDescent="0.25">
      <c r="A2052">
        <f t="shared" si="49"/>
        <v>2046</v>
      </c>
    </row>
    <row r="2053" spans="1:1" x14ac:dyDescent="0.25">
      <c r="A2053">
        <f t="shared" si="49"/>
        <v>2047</v>
      </c>
    </row>
    <row r="2054" spans="1:1" x14ac:dyDescent="0.25">
      <c r="A2054">
        <f t="shared" si="49"/>
        <v>2048</v>
      </c>
    </row>
    <row r="2055" spans="1:1" x14ac:dyDescent="0.25">
      <c r="A2055">
        <f t="shared" si="49"/>
        <v>2049</v>
      </c>
    </row>
    <row r="2056" spans="1:1" x14ac:dyDescent="0.25">
      <c r="A2056">
        <f t="shared" si="49"/>
        <v>2050</v>
      </c>
    </row>
    <row r="2057" spans="1:1" x14ac:dyDescent="0.25">
      <c r="A2057">
        <f t="shared" si="49"/>
        <v>2051</v>
      </c>
    </row>
    <row r="2058" spans="1:1" x14ac:dyDescent="0.25">
      <c r="A2058">
        <f t="shared" si="49"/>
        <v>2052</v>
      </c>
    </row>
    <row r="2059" spans="1:1" x14ac:dyDescent="0.25">
      <c r="A2059">
        <f t="shared" si="49"/>
        <v>2053</v>
      </c>
    </row>
    <row r="2060" spans="1:1" x14ac:dyDescent="0.25">
      <c r="A2060">
        <f t="shared" si="49"/>
        <v>2054</v>
      </c>
    </row>
    <row r="2061" spans="1:1" x14ac:dyDescent="0.25">
      <c r="A2061">
        <f t="shared" si="49"/>
        <v>2055</v>
      </c>
    </row>
    <row r="2062" spans="1:1" x14ac:dyDescent="0.25">
      <c r="A2062">
        <f t="shared" si="49"/>
        <v>2056</v>
      </c>
    </row>
    <row r="2063" spans="1:1" x14ac:dyDescent="0.25">
      <c r="A2063">
        <f t="shared" si="49"/>
        <v>2057</v>
      </c>
    </row>
    <row r="2064" spans="1:1" x14ac:dyDescent="0.25">
      <c r="A2064">
        <f t="shared" si="49"/>
        <v>2058</v>
      </c>
    </row>
    <row r="2065" spans="1:1" x14ac:dyDescent="0.25">
      <c r="A2065">
        <f t="shared" si="49"/>
        <v>2059</v>
      </c>
    </row>
    <row r="2066" spans="1:1" x14ac:dyDescent="0.25">
      <c r="A2066">
        <f t="shared" si="49"/>
        <v>2060</v>
      </c>
    </row>
    <row r="2067" spans="1:1" x14ac:dyDescent="0.25">
      <c r="A2067">
        <f t="shared" si="49"/>
        <v>2061</v>
      </c>
    </row>
    <row r="2068" spans="1:1" x14ac:dyDescent="0.25">
      <c r="A2068">
        <f t="shared" si="49"/>
        <v>2062</v>
      </c>
    </row>
    <row r="2069" spans="1:1" x14ac:dyDescent="0.25">
      <c r="A2069">
        <f t="shared" si="49"/>
        <v>2063</v>
      </c>
    </row>
    <row r="2070" spans="1:1" x14ac:dyDescent="0.25">
      <c r="A2070">
        <f t="shared" si="49"/>
        <v>2064</v>
      </c>
    </row>
    <row r="2071" spans="1:1" x14ac:dyDescent="0.25">
      <c r="A2071">
        <f t="shared" si="49"/>
        <v>2065</v>
      </c>
    </row>
    <row r="2072" spans="1:1" x14ac:dyDescent="0.25">
      <c r="A2072">
        <f t="shared" si="49"/>
        <v>2066</v>
      </c>
    </row>
    <row r="2073" spans="1:1" x14ac:dyDescent="0.25">
      <c r="A2073">
        <f t="shared" si="49"/>
        <v>2067</v>
      </c>
    </row>
    <row r="2074" spans="1:1" x14ac:dyDescent="0.25">
      <c r="A2074">
        <f t="shared" si="49"/>
        <v>2068</v>
      </c>
    </row>
    <row r="2075" spans="1:1" x14ac:dyDescent="0.25">
      <c r="A2075">
        <f t="shared" si="49"/>
        <v>2069</v>
      </c>
    </row>
    <row r="2076" spans="1:1" x14ac:dyDescent="0.25">
      <c r="A2076">
        <f t="shared" si="49"/>
        <v>2070</v>
      </c>
    </row>
    <row r="2077" spans="1:1" x14ac:dyDescent="0.25">
      <c r="A2077">
        <f t="shared" si="49"/>
        <v>2071</v>
      </c>
    </row>
    <row r="2078" spans="1:1" x14ac:dyDescent="0.25">
      <c r="A2078">
        <f t="shared" si="49"/>
        <v>2072</v>
      </c>
    </row>
    <row r="2079" spans="1:1" x14ac:dyDescent="0.25">
      <c r="A2079">
        <f t="shared" ref="A2079:A2142" si="50">IF(AND(B2079="", D2079&lt;&gt;""), A2078, A2078+1)</f>
        <v>2073</v>
      </c>
    </row>
    <row r="2080" spans="1:1" x14ac:dyDescent="0.25">
      <c r="A2080">
        <f t="shared" si="50"/>
        <v>2074</v>
      </c>
    </row>
    <row r="2081" spans="1:1" x14ac:dyDescent="0.25">
      <c r="A2081">
        <f t="shared" si="50"/>
        <v>2075</v>
      </c>
    </row>
    <row r="2082" spans="1:1" x14ac:dyDescent="0.25">
      <c r="A2082">
        <f t="shared" si="50"/>
        <v>2076</v>
      </c>
    </row>
    <row r="2083" spans="1:1" x14ac:dyDescent="0.25">
      <c r="A2083">
        <f t="shared" si="50"/>
        <v>2077</v>
      </c>
    </row>
    <row r="2084" spans="1:1" x14ac:dyDescent="0.25">
      <c r="A2084">
        <f t="shared" si="50"/>
        <v>2078</v>
      </c>
    </row>
    <row r="2085" spans="1:1" x14ac:dyDescent="0.25">
      <c r="A2085">
        <f t="shared" si="50"/>
        <v>2079</v>
      </c>
    </row>
    <row r="2086" spans="1:1" x14ac:dyDescent="0.25">
      <c r="A2086">
        <f t="shared" si="50"/>
        <v>2080</v>
      </c>
    </row>
    <row r="2087" spans="1:1" x14ac:dyDescent="0.25">
      <c r="A2087">
        <f t="shared" si="50"/>
        <v>2081</v>
      </c>
    </row>
    <row r="2088" spans="1:1" x14ac:dyDescent="0.25">
      <c r="A2088">
        <f t="shared" si="50"/>
        <v>2082</v>
      </c>
    </row>
    <row r="2089" spans="1:1" x14ac:dyDescent="0.25">
      <c r="A2089">
        <f t="shared" si="50"/>
        <v>2083</v>
      </c>
    </row>
    <row r="2090" spans="1:1" x14ac:dyDescent="0.25">
      <c r="A2090">
        <f t="shared" si="50"/>
        <v>2084</v>
      </c>
    </row>
    <row r="2091" spans="1:1" x14ac:dyDescent="0.25">
      <c r="A2091">
        <f t="shared" si="50"/>
        <v>2085</v>
      </c>
    </row>
    <row r="2092" spans="1:1" x14ac:dyDescent="0.25">
      <c r="A2092">
        <f t="shared" si="50"/>
        <v>2086</v>
      </c>
    </row>
    <row r="2093" spans="1:1" x14ac:dyDescent="0.25">
      <c r="A2093">
        <f t="shared" si="50"/>
        <v>2087</v>
      </c>
    </row>
    <row r="2094" spans="1:1" x14ac:dyDescent="0.25">
      <c r="A2094">
        <f t="shared" si="50"/>
        <v>2088</v>
      </c>
    </row>
    <row r="2095" spans="1:1" x14ac:dyDescent="0.25">
      <c r="A2095">
        <f t="shared" si="50"/>
        <v>2089</v>
      </c>
    </row>
    <row r="2096" spans="1:1" x14ac:dyDescent="0.25">
      <c r="A2096">
        <f t="shared" si="50"/>
        <v>2090</v>
      </c>
    </row>
    <row r="2097" spans="1:1" x14ac:dyDescent="0.25">
      <c r="A2097">
        <f t="shared" si="50"/>
        <v>2091</v>
      </c>
    </row>
    <row r="2098" spans="1:1" x14ac:dyDescent="0.25">
      <c r="A2098">
        <f t="shared" si="50"/>
        <v>2092</v>
      </c>
    </row>
    <row r="2099" spans="1:1" x14ac:dyDescent="0.25">
      <c r="A2099">
        <f t="shared" si="50"/>
        <v>2093</v>
      </c>
    </row>
    <row r="2100" spans="1:1" x14ac:dyDescent="0.25">
      <c r="A2100">
        <f t="shared" si="50"/>
        <v>2094</v>
      </c>
    </row>
    <row r="2101" spans="1:1" x14ac:dyDescent="0.25">
      <c r="A2101">
        <f t="shared" si="50"/>
        <v>2095</v>
      </c>
    </row>
    <row r="2102" spans="1:1" x14ac:dyDescent="0.25">
      <c r="A2102">
        <f t="shared" si="50"/>
        <v>2096</v>
      </c>
    </row>
    <row r="2103" spans="1:1" x14ac:dyDescent="0.25">
      <c r="A2103">
        <f t="shared" si="50"/>
        <v>2097</v>
      </c>
    </row>
    <row r="2104" spans="1:1" x14ac:dyDescent="0.25">
      <c r="A2104">
        <f t="shared" si="50"/>
        <v>2098</v>
      </c>
    </row>
    <row r="2105" spans="1:1" x14ac:dyDescent="0.25">
      <c r="A2105">
        <f t="shared" si="50"/>
        <v>2099</v>
      </c>
    </row>
    <row r="2106" spans="1:1" x14ac:dyDescent="0.25">
      <c r="A2106">
        <f t="shared" si="50"/>
        <v>2100</v>
      </c>
    </row>
    <row r="2107" spans="1:1" x14ac:dyDescent="0.25">
      <c r="A2107">
        <f t="shared" si="50"/>
        <v>2101</v>
      </c>
    </row>
    <row r="2108" spans="1:1" x14ac:dyDescent="0.25">
      <c r="A2108">
        <f t="shared" si="50"/>
        <v>2102</v>
      </c>
    </row>
    <row r="2109" spans="1:1" x14ac:dyDescent="0.25">
      <c r="A2109">
        <f t="shared" si="50"/>
        <v>2103</v>
      </c>
    </row>
    <row r="2110" spans="1:1" x14ac:dyDescent="0.25">
      <c r="A2110">
        <f t="shared" si="50"/>
        <v>2104</v>
      </c>
    </row>
    <row r="2111" spans="1:1" x14ac:dyDescent="0.25">
      <c r="A2111">
        <f t="shared" si="50"/>
        <v>2105</v>
      </c>
    </row>
    <row r="2112" spans="1:1" x14ac:dyDescent="0.25">
      <c r="A2112">
        <f t="shared" si="50"/>
        <v>2106</v>
      </c>
    </row>
    <row r="2113" spans="1:1" x14ac:dyDescent="0.25">
      <c r="A2113">
        <f t="shared" si="50"/>
        <v>2107</v>
      </c>
    </row>
    <row r="2114" spans="1:1" x14ac:dyDescent="0.25">
      <c r="A2114">
        <f t="shared" si="50"/>
        <v>2108</v>
      </c>
    </row>
    <row r="2115" spans="1:1" x14ac:dyDescent="0.25">
      <c r="A2115">
        <f t="shared" si="50"/>
        <v>2109</v>
      </c>
    </row>
    <row r="2116" spans="1:1" x14ac:dyDescent="0.25">
      <c r="A2116">
        <f t="shared" si="50"/>
        <v>2110</v>
      </c>
    </row>
    <row r="2117" spans="1:1" x14ac:dyDescent="0.25">
      <c r="A2117">
        <f t="shared" si="50"/>
        <v>2111</v>
      </c>
    </row>
    <row r="2118" spans="1:1" x14ac:dyDescent="0.25">
      <c r="A2118">
        <f t="shared" si="50"/>
        <v>2112</v>
      </c>
    </row>
    <row r="2119" spans="1:1" x14ac:dyDescent="0.25">
      <c r="A2119">
        <f t="shared" si="50"/>
        <v>2113</v>
      </c>
    </row>
    <row r="2120" spans="1:1" x14ac:dyDescent="0.25">
      <c r="A2120">
        <f t="shared" si="50"/>
        <v>2114</v>
      </c>
    </row>
    <row r="2121" spans="1:1" x14ac:dyDescent="0.25">
      <c r="A2121">
        <f t="shared" si="50"/>
        <v>2115</v>
      </c>
    </row>
    <row r="2122" spans="1:1" x14ac:dyDescent="0.25">
      <c r="A2122">
        <f t="shared" si="50"/>
        <v>2116</v>
      </c>
    </row>
    <row r="2123" spans="1:1" x14ac:dyDescent="0.25">
      <c r="A2123">
        <f t="shared" si="50"/>
        <v>2117</v>
      </c>
    </row>
    <row r="2124" spans="1:1" x14ac:dyDescent="0.25">
      <c r="A2124">
        <f t="shared" si="50"/>
        <v>2118</v>
      </c>
    </row>
    <row r="2125" spans="1:1" x14ac:dyDescent="0.25">
      <c r="A2125">
        <f t="shared" si="50"/>
        <v>2119</v>
      </c>
    </row>
    <row r="2126" spans="1:1" x14ac:dyDescent="0.25">
      <c r="A2126">
        <f t="shared" si="50"/>
        <v>2120</v>
      </c>
    </row>
    <row r="2127" spans="1:1" x14ac:dyDescent="0.25">
      <c r="A2127">
        <f t="shared" si="50"/>
        <v>2121</v>
      </c>
    </row>
    <row r="2128" spans="1:1" x14ac:dyDescent="0.25">
      <c r="A2128">
        <f t="shared" si="50"/>
        <v>2122</v>
      </c>
    </row>
    <row r="2129" spans="1:1" x14ac:dyDescent="0.25">
      <c r="A2129">
        <f t="shared" si="50"/>
        <v>2123</v>
      </c>
    </row>
    <row r="2130" spans="1:1" x14ac:dyDescent="0.25">
      <c r="A2130">
        <f t="shared" si="50"/>
        <v>2124</v>
      </c>
    </row>
    <row r="2131" spans="1:1" x14ac:dyDescent="0.25">
      <c r="A2131">
        <f t="shared" si="50"/>
        <v>2125</v>
      </c>
    </row>
    <row r="2132" spans="1:1" x14ac:dyDescent="0.25">
      <c r="A2132">
        <f t="shared" si="50"/>
        <v>2126</v>
      </c>
    </row>
    <row r="2133" spans="1:1" x14ac:dyDescent="0.25">
      <c r="A2133">
        <f t="shared" si="50"/>
        <v>2127</v>
      </c>
    </row>
    <row r="2134" spans="1:1" x14ac:dyDescent="0.25">
      <c r="A2134">
        <f t="shared" si="50"/>
        <v>2128</v>
      </c>
    </row>
    <row r="2135" spans="1:1" x14ac:dyDescent="0.25">
      <c r="A2135">
        <f t="shared" si="50"/>
        <v>2129</v>
      </c>
    </row>
    <row r="2136" spans="1:1" x14ac:dyDescent="0.25">
      <c r="A2136">
        <f t="shared" si="50"/>
        <v>2130</v>
      </c>
    </row>
    <row r="2137" spans="1:1" x14ac:dyDescent="0.25">
      <c r="A2137">
        <f t="shared" si="50"/>
        <v>2131</v>
      </c>
    </row>
    <row r="2138" spans="1:1" x14ac:dyDescent="0.25">
      <c r="A2138">
        <f t="shared" si="50"/>
        <v>2132</v>
      </c>
    </row>
    <row r="2139" spans="1:1" x14ac:dyDescent="0.25">
      <c r="A2139">
        <f t="shared" si="50"/>
        <v>2133</v>
      </c>
    </row>
    <row r="2140" spans="1:1" x14ac:dyDescent="0.25">
      <c r="A2140">
        <f t="shared" si="50"/>
        <v>2134</v>
      </c>
    </row>
    <row r="2141" spans="1:1" x14ac:dyDescent="0.25">
      <c r="A2141">
        <f t="shared" si="50"/>
        <v>2135</v>
      </c>
    </row>
    <row r="2142" spans="1:1" x14ac:dyDescent="0.25">
      <c r="A2142">
        <f t="shared" si="50"/>
        <v>2136</v>
      </c>
    </row>
    <row r="2143" spans="1:1" x14ac:dyDescent="0.25">
      <c r="A2143">
        <f t="shared" ref="A2143:A2206" si="51">IF(AND(B2143="", D2143&lt;&gt;""), A2142, A2142+1)</f>
        <v>2137</v>
      </c>
    </row>
    <row r="2144" spans="1:1" x14ac:dyDescent="0.25">
      <c r="A2144">
        <f t="shared" si="51"/>
        <v>2138</v>
      </c>
    </row>
    <row r="2145" spans="1:1" x14ac:dyDescent="0.25">
      <c r="A2145">
        <f t="shared" si="51"/>
        <v>2139</v>
      </c>
    </row>
    <row r="2146" spans="1:1" x14ac:dyDescent="0.25">
      <c r="A2146">
        <f t="shared" si="51"/>
        <v>2140</v>
      </c>
    </row>
    <row r="2147" spans="1:1" x14ac:dyDescent="0.25">
      <c r="A2147">
        <f t="shared" si="51"/>
        <v>2141</v>
      </c>
    </row>
    <row r="2148" spans="1:1" x14ac:dyDescent="0.25">
      <c r="A2148">
        <f t="shared" si="51"/>
        <v>2142</v>
      </c>
    </row>
    <row r="2149" spans="1:1" x14ac:dyDescent="0.25">
      <c r="A2149">
        <f t="shared" si="51"/>
        <v>2143</v>
      </c>
    </row>
    <row r="2150" spans="1:1" x14ac:dyDescent="0.25">
      <c r="A2150">
        <f t="shared" si="51"/>
        <v>2144</v>
      </c>
    </row>
    <row r="2151" spans="1:1" x14ac:dyDescent="0.25">
      <c r="A2151">
        <f t="shared" si="51"/>
        <v>2145</v>
      </c>
    </row>
    <row r="2152" spans="1:1" x14ac:dyDescent="0.25">
      <c r="A2152">
        <f t="shared" si="51"/>
        <v>2146</v>
      </c>
    </row>
    <row r="2153" spans="1:1" x14ac:dyDescent="0.25">
      <c r="A2153">
        <f t="shared" si="51"/>
        <v>2147</v>
      </c>
    </row>
    <row r="2154" spans="1:1" x14ac:dyDescent="0.25">
      <c r="A2154">
        <f t="shared" si="51"/>
        <v>2148</v>
      </c>
    </row>
    <row r="2155" spans="1:1" x14ac:dyDescent="0.25">
      <c r="A2155">
        <f t="shared" si="51"/>
        <v>2149</v>
      </c>
    </row>
    <row r="2156" spans="1:1" x14ac:dyDescent="0.25">
      <c r="A2156">
        <f t="shared" si="51"/>
        <v>2150</v>
      </c>
    </row>
    <row r="2157" spans="1:1" x14ac:dyDescent="0.25">
      <c r="A2157">
        <f t="shared" si="51"/>
        <v>2151</v>
      </c>
    </row>
    <row r="2158" spans="1:1" x14ac:dyDescent="0.25">
      <c r="A2158">
        <f t="shared" si="51"/>
        <v>2152</v>
      </c>
    </row>
    <row r="2159" spans="1:1" x14ac:dyDescent="0.25">
      <c r="A2159">
        <f t="shared" si="51"/>
        <v>2153</v>
      </c>
    </row>
    <row r="2160" spans="1:1" x14ac:dyDescent="0.25">
      <c r="A2160">
        <f t="shared" si="51"/>
        <v>2154</v>
      </c>
    </row>
    <row r="2161" spans="1:1" x14ac:dyDescent="0.25">
      <c r="A2161">
        <f t="shared" si="51"/>
        <v>2155</v>
      </c>
    </row>
    <row r="2162" spans="1:1" x14ac:dyDescent="0.25">
      <c r="A2162">
        <f t="shared" si="51"/>
        <v>2156</v>
      </c>
    </row>
    <row r="2163" spans="1:1" x14ac:dyDescent="0.25">
      <c r="A2163">
        <f t="shared" si="51"/>
        <v>2157</v>
      </c>
    </row>
    <row r="2164" spans="1:1" x14ac:dyDescent="0.25">
      <c r="A2164">
        <f t="shared" si="51"/>
        <v>2158</v>
      </c>
    </row>
    <row r="2165" spans="1:1" x14ac:dyDescent="0.25">
      <c r="A2165">
        <f t="shared" si="51"/>
        <v>2159</v>
      </c>
    </row>
    <row r="2166" spans="1:1" x14ac:dyDescent="0.25">
      <c r="A2166">
        <f t="shared" si="51"/>
        <v>2160</v>
      </c>
    </row>
    <row r="2167" spans="1:1" x14ac:dyDescent="0.25">
      <c r="A2167">
        <f t="shared" si="51"/>
        <v>2161</v>
      </c>
    </row>
    <row r="2168" spans="1:1" x14ac:dyDescent="0.25">
      <c r="A2168">
        <f t="shared" si="51"/>
        <v>2162</v>
      </c>
    </row>
    <row r="2169" spans="1:1" x14ac:dyDescent="0.25">
      <c r="A2169">
        <f t="shared" si="51"/>
        <v>2163</v>
      </c>
    </row>
    <row r="2170" spans="1:1" x14ac:dyDescent="0.25">
      <c r="A2170">
        <f t="shared" si="51"/>
        <v>2164</v>
      </c>
    </row>
    <row r="2171" spans="1:1" x14ac:dyDescent="0.25">
      <c r="A2171">
        <f t="shared" si="51"/>
        <v>2165</v>
      </c>
    </row>
    <row r="2172" spans="1:1" x14ac:dyDescent="0.25">
      <c r="A2172">
        <f t="shared" si="51"/>
        <v>2166</v>
      </c>
    </row>
    <row r="2173" spans="1:1" x14ac:dyDescent="0.25">
      <c r="A2173">
        <f t="shared" si="51"/>
        <v>2167</v>
      </c>
    </row>
    <row r="2174" spans="1:1" x14ac:dyDescent="0.25">
      <c r="A2174">
        <f t="shared" si="51"/>
        <v>2168</v>
      </c>
    </row>
    <row r="2175" spans="1:1" x14ac:dyDescent="0.25">
      <c r="A2175">
        <f t="shared" si="51"/>
        <v>2169</v>
      </c>
    </row>
    <row r="2176" spans="1:1" x14ac:dyDescent="0.25">
      <c r="A2176">
        <f t="shared" si="51"/>
        <v>2170</v>
      </c>
    </row>
    <row r="2177" spans="1:1" x14ac:dyDescent="0.25">
      <c r="A2177">
        <f t="shared" si="51"/>
        <v>2171</v>
      </c>
    </row>
    <row r="2178" spans="1:1" x14ac:dyDescent="0.25">
      <c r="A2178">
        <f t="shared" si="51"/>
        <v>2172</v>
      </c>
    </row>
    <row r="2179" spans="1:1" x14ac:dyDescent="0.25">
      <c r="A2179">
        <f t="shared" si="51"/>
        <v>2173</v>
      </c>
    </row>
    <row r="2180" spans="1:1" x14ac:dyDescent="0.25">
      <c r="A2180">
        <f t="shared" si="51"/>
        <v>2174</v>
      </c>
    </row>
    <row r="2181" spans="1:1" x14ac:dyDescent="0.25">
      <c r="A2181">
        <f t="shared" si="51"/>
        <v>2175</v>
      </c>
    </row>
    <row r="2182" spans="1:1" x14ac:dyDescent="0.25">
      <c r="A2182">
        <f t="shared" si="51"/>
        <v>2176</v>
      </c>
    </row>
    <row r="2183" spans="1:1" x14ac:dyDescent="0.25">
      <c r="A2183">
        <f t="shared" si="51"/>
        <v>2177</v>
      </c>
    </row>
    <row r="2184" spans="1:1" x14ac:dyDescent="0.25">
      <c r="A2184">
        <f t="shared" si="51"/>
        <v>2178</v>
      </c>
    </row>
    <row r="2185" spans="1:1" x14ac:dyDescent="0.25">
      <c r="A2185">
        <f t="shared" si="51"/>
        <v>2179</v>
      </c>
    </row>
    <row r="2186" spans="1:1" x14ac:dyDescent="0.25">
      <c r="A2186">
        <f t="shared" si="51"/>
        <v>2180</v>
      </c>
    </row>
    <row r="2187" spans="1:1" x14ac:dyDescent="0.25">
      <c r="A2187">
        <f t="shared" si="51"/>
        <v>2181</v>
      </c>
    </row>
    <row r="2188" spans="1:1" x14ac:dyDescent="0.25">
      <c r="A2188">
        <f t="shared" si="51"/>
        <v>2182</v>
      </c>
    </row>
    <row r="2189" spans="1:1" x14ac:dyDescent="0.25">
      <c r="A2189">
        <f t="shared" si="51"/>
        <v>2183</v>
      </c>
    </row>
    <row r="2190" spans="1:1" x14ac:dyDescent="0.25">
      <c r="A2190">
        <f t="shared" si="51"/>
        <v>2184</v>
      </c>
    </row>
    <row r="2191" spans="1:1" x14ac:dyDescent="0.25">
      <c r="A2191">
        <f t="shared" si="51"/>
        <v>2185</v>
      </c>
    </row>
    <row r="2192" spans="1:1" x14ac:dyDescent="0.25">
      <c r="A2192">
        <f t="shared" si="51"/>
        <v>2186</v>
      </c>
    </row>
    <row r="2193" spans="1:1" x14ac:dyDescent="0.25">
      <c r="A2193">
        <f t="shared" si="51"/>
        <v>2187</v>
      </c>
    </row>
    <row r="2194" spans="1:1" x14ac:dyDescent="0.25">
      <c r="A2194">
        <f t="shared" si="51"/>
        <v>2188</v>
      </c>
    </row>
    <row r="2195" spans="1:1" x14ac:dyDescent="0.25">
      <c r="A2195">
        <f t="shared" si="51"/>
        <v>2189</v>
      </c>
    </row>
    <row r="2196" spans="1:1" x14ac:dyDescent="0.25">
      <c r="A2196">
        <f t="shared" si="51"/>
        <v>2190</v>
      </c>
    </row>
    <row r="2197" spans="1:1" x14ac:dyDescent="0.25">
      <c r="A2197">
        <f t="shared" si="51"/>
        <v>2191</v>
      </c>
    </row>
    <row r="2198" spans="1:1" x14ac:dyDescent="0.25">
      <c r="A2198">
        <f t="shared" si="51"/>
        <v>2192</v>
      </c>
    </row>
    <row r="2199" spans="1:1" x14ac:dyDescent="0.25">
      <c r="A2199">
        <f t="shared" si="51"/>
        <v>2193</v>
      </c>
    </row>
    <row r="2200" spans="1:1" x14ac:dyDescent="0.25">
      <c r="A2200">
        <f t="shared" si="51"/>
        <v>2194</v>
      </c>
    </row>
    <row r="2201" spans="1:1" x14ac:dyDescent="0.25">
      <c r="A2201">
        <f t="shared" si="51"/>
        <v>2195</v>
      </c>
    </row>
    <row r="2202" spans="1:1" x14ac:dyDescent="0.25">
      <c r="A2202">
        <f t="shared" si="51"/>
        <v>2196</v>
      </c>
    </row>
    <row r="2203" spans="1:1" x14ac:dyDescent="0.25">
      <c r="A2203">
        <f t="shared" si="51"/>
        <v>2197</v>
      </c>
    </row>
    <row r="2204" spans="1:1" x14ac:dyDescent="0.25">
      <c r="A2204">
        <f t="shared" si="51"/>
        <v>2198</v>
      </c>
    </row>
    <row r="2205" spans="1:1" x14ac:dyDescent="0.25">
      <c r="A2205">
        <f t="shared" si="51"/>
        <v>2199</v>
      </c>
    </row>
    <row r="2206" spans="1:1" x14ac:dyDescent="0.25">
      <c r="A2206">
        <f t="shared" si="51"/>
        <v>2200</v>
      </c>
    </row>
    <row r="2207" spans="1:1" x14ac:dyDescent="0.25">
      <c r="A2207">
        <f t="shared" ref="A2207:A2270" si="52">IF(AND(B2207="", D2207&lt;&gt;""), A2206, A2206+1)</f>
        <v>2201</v>
      </c>
    </row>
    <row r="2208" spans="1:1" x14ac:dyDescent="0.25">
      <c r="A2208">
        <f t="shared" si="52"/>
        <v>2202</v>
      </c>
    </row>
    <row r="2209" spans="1:1" x14ac:dyDescent="0.25">
      <c r="A2209">
        <f t="shared" si="52"/>
        <v>2203</v>
      </c>
    </row>
    <row r="2210" spans="1:1" x14ac:dyDescent="0.25">
      <c r="A2210">
        <f t="shared" si="52"/>
        <v>2204</v>
      </c>
    </row>
    <row r="2211" spans="1:1" x14ac:dyDescent="0.25">
      <c r="A2211">
        <f t="shared" si="52"/>
        <v>2205</v>
      </c>
    </row>
    <row r="2212" spans="1:1" x14ac:dyDescent="0.25">
      <c r="A2212">
        <f t="shared" si="52"/>
        <v>2206</v>
      </c>
    </row>
    <row r="2213" spans="1:1" x14ac:dyDescent="0.25">
      <c r="A2213">
        <f t="shared" si="52"/>
        <v>2207</v>
      </c>
    </row>
    <row r="2214" spans="1:1" x14ac:dyDescent="0.25">
      <c r="A2214">
        <f t="shared" si="52"/>
        <v>2208</v>
      </c>
    </row>
    <row r="2215" spans="1:1" x14ac:dyDescent="0.25">
      <c r="A2215">
        <f t="shared" si="52"/>
        <v>2209</v>
      </c>
    </row>
    <row r="2216" spans="1:1" x14ac:dyDescent="0.25">
      <c r="A2216">
        <f t="shared" si="52"/>
        <v>2210</v>
      </c>
    </row>
    <row r="2217" spans="1:1" x14ac:dyDescent="0.25">
      <c r="A2217">
        <f t="shared" si="52"/>
        <v>2211</v>
      </c>
    </row>
    <row r="2218" spans="1:1" x14ac:dyDescent="0.25">
      <c r="A2218">
        <f t="shared" si="52"/>
        <v>2212</v>
      </c>
    </row>
    <row r="2219" spans="1:1" x14ac:dyDescent="0.25">
      <c r="A2219">
        <f t="shared" si="52"/>
        <v>2213</v>
      </c>
    </row>
    <row r="2220" spans="1:1" x14ac:dyDescent="0.25">
      <c r="A2220">
        <f t="shared" si="52"/>
        <v>2214</v>
      </c>
    </row>
    <row r="2221" spans="1:1" x14ac:dyDescent="0.25">
      <c r="A2221">
        <f t="shared" si="52"/>
        <v>2215</v>
      </c>
    </row>
    <row r="2222" spans="1:1" x14ac:dyDescent="0.25">
      <c r="A2222">
        <f t="shared" si="52"/>
        <v>2216</v>
      </c>
    </row>
    <row r="2223" spans="1:1" x14ac:dyDescent="0.25">
      <c r="A2223">
        <f t="shared" si="52"/>
        <v>2217</v>
      </c>
    </row>
    <row r="2224" spans="1:1" x14ac:dyDescent="0.25">
      <c r="A2224">
        <f t="shared" si="52"/>
        <v>2218</v>
      </c>
    </row>
    <row r="2225" spans="1:1" x14ac:dyDescent="0.25">
      <c r="A2225">
        <f t="shared" si="52"/>
        <v>2219</v>
      </c>
    </row>
    <row r="2226" spans="1:1" x14ac:dyDescent="0.25">
      <c r="A2226">
        <f t="shared" si="52"/>
        <v>2220</v>
      </c>
    </row>
    <row r="2227" spans="1:1" x14ac:dyDescent="0.25">
      <c r="A2227">
        <f t="shared" si="52"/>
        <v>2221</v>
      </c>
    </row>
    <row r="2228" spans="1:1" x14ac:dyDescent="0.25">
      <c r="A2228">
        <f t="shared" si="52"/>
        <v>2222</v>
      </c>
    </row>
    <row r="2229" spans="1:1" x14ac:dyDescent="0.25">
      <c r="A2229">
        <f t="shared" si="52"/>
        <v>2223</v>
      </c>
    </row>
    <row r="2230" spans="1:1" x14ac:dyDescent="0.25">
      <c r="A2230">
        <f t="shared" si="52"/>
        <v>2224</v>
      </c>
    </row>
    <row r="2231" spans="1:1" x14ac:dyDescent="0.25">
      <c r="A2231">
        <f t="shared" si="52"/>
        <v>2225</v>
      </c>
    </row>
    <row r="2232" spans="1:1" x14ac:dyDescent="0.25">
      <c r="A2232">
        <f t="shared" si="52"/>
        <v>2226</v>
      </c>
    </row>
    <row r="2233" spans="1:1" x14ac:dyDescent="0.25">
      <c r="A2233">
        <f t="shared" si="52"/>
        <v>2227</v>
      </c>
    </row>
    <row r="2234" spans="1:1" x14ac:dyDescent="0.25">
      <c r="A2234">
        <f t="shared" si="52"/>
        <v>2228</v>
      </c>
    </row>
    <row r="2235" spans="1:1" x14ac:dyDescent="0.25">
      <c r="A2235">
        <f t="shared" si="52"/>
        <v>2229</v>
      </c>
    </row>
    <row r="2236" spans="1:1" x14ac:dyDescent="0.25">
      <c r="A2236">
        <f t="shared" si="52"/>
        <v>2230</v>
      </c>
    </row>
    <row r="2237" spans="1:1" x14ac:dyDescent="0.25">
      <c r="A2237">
        <f t="shared" si="52"/>
        <v>2231</v>
      </c>
    </row>
    <row r="2238" spans="1:1" x14ac:dyDescent="0.25">
      <c r="A2238">
        <f t="shared" si="52"/>
        <v>2232</v>
      </c>
    </row>
    <row r="2239" spans="1:1" x14ac:dyDescent="0.25">
      <c r="A2239">
        <f t="shared" si="52"/>
        <v>2233</v>
      </c>
    </row>
    <row r="2240" spans="1:1" x14ac:dyDescent="0.25">
      <c r="A2240">
        <f t="shared" si="52"/>
        <v>2234</v>
      </c>
    </row>
    <row r="2241" spans="1:1" x14ac:dyDescent="0.25">
      <c r="A2241">
        <f t="shared" si="52"/>
        <v>2235</v>
      </c>
    </row>
    <row r="2242" spans="1:1" x14ac:dyDescent="0.25">
      <c r="A2242">
        <f t="shared" si="52"/>
        <v>2236</v>
      </c>
    </row>
    <row r="2243" spans="1:1" x14ac:dyDescent="0.25">
      <c r="A2243">
        <f t="shared" si="52"/>
        <v>2237</v>
      </c>
    </row>
    <row r="2244" spans="1:1" x14ac:dyDescent="0.25">
      <c r="A2244">
        <f t="shared" si="52"/>
        <v>2238</v>
      </c>
    </row>
    <row r="2245" spans="1:1" x14ac:dyDescent="0.25">
      <c r="A2245">
        <f t="shared" si="52"/>
        <v>2239</v>
      </c>
    </row>
    <row r="2246" spans="1:1" x14ac:dyDescent="0.25">
      <c r="A2246">
        <f t="shared" si="52"/>
        <v>2240</v>
      </c>
    </row>
    <row r="2247" spans="1:1" x14ac:dyDescent="0.25">
      <c r="A2247">
        <f t="shared" si="52"/>
        <v>2241</v>
      </c>
    </row>
    <row r="2248" spans="1:1" x14ac:dyDescent="0.25">
      <c r="A2248">
        <f t="shared" si="52"/>
        <v>2242</v>
      </c>
    </row>
    <row r="2249" spans="1:1" x14ac:dyDescent="0.25">
      <c r="A2249">
        <f t="shared" si="52"/>
        <v>2243</v>
      </c>
    </row>
    <row r="2250" spans="1:1" x14ac:dyDescent="0.25">
      <c r="A2250">
        <f t="shared" si="52"/>
        <v>2244</v>
      </c>
    </row>
    <row r="2251" spans="1:1" x14ac:dyDescent="0.25">
      <c r="A2251">
        <f t="shared" si="52"/>
        <v>2245</v>
      </c>
    </row>
    <row r="2252" spans="1:1" x14ac:dyDescent="0.25">
      <c r="A2252">
        <f t="shared" si="52"/>
        <v>2246</v>
      </c>
    </row>
    <row r="2253" spans="1:1" x14ac:dyDescent="0.25">
      <c r="A2253">
        <f t="shared" si="52"/>
        <v>2247</v>
      </c>
    </row>
    <row r="2254" spans="1:1" x14ac:dyDescent="0.25">
      <c r="A2254">
        <f t="shared" si="52"/>
        <v>2248</v>
      </c>
    </row>
    <row r="2255" spans="1:1" x14ac:dyDescent="0.25">
      <c r="A2255">
        <f t="shared" si="52"/>
        <v>2249</v>
      </c>
    </row>
    <row r="2256" spans="1:1" x14ac:dyDescent="0.25">
      <c r="A2256">
        <f t="shared" si="52"/>
        <v>2250</v>
      </c>
    </row>
    <row r="2257" spans="1:1" x14ac:dyDescent="0.25">
      <c r="A2257">
        <f t="shared" si="52"/>
        <v>2251</v>
      </c>
    </row>
    <row r="2258" spans="1:1" x14ac:dyDescent="0.25">
      <c r="A2258">
        <f t="shared" si="52"/>
        <v>2252</v>
      </c>
    </row>
    <row r="2259" spans="1:1" x14ac:dyDescent="0.25">
      <c r="A2259">
        <f t="shared" si="52"/>
        <v>2253</v>
      </c>
    </row>
    <row r="2260" spans="1:1" x14ac:dyDescent="0.25">
      <c r="A2260">
        <f t="shared" si="52"/>
        <v>2254</v>
      </c>
    </row>
    <row r="2261" spans="1:1" x14ac:dyDescent="0.25">
      <c r="A2261">
        <f t="shared" si="52"/>
        <v>2255</v>
      </c>
    </row>
    <row r="2262" spans="1:1" x14ac:dyDescent="0.25">
      <c r="A2262">
        <f t="shared" si="52"/>
        <v>2256</v>
      </c>
    </row>
    <row r="2263" spans="1:1" x14ac:dyDescent="0.25">
      <c r="A2263">
        <f t="shared" si="52"/>
        <v>2257</v>
      </c>
    </row>
    <row r="2264" spans="1:1" x14ac:dyDescent="0.25">
      <c r="A2264">
        <f t="shared" si="52"/>
        <v>2258</v>
      </c>
    </row>
    <row r="2265" spans="1:1" x14ac:dyDescent="0.25">
      <c r="A2265">
        <f t="shared" si="52"/>
        <v>2259</v>
      </c>
    </row>
    <row r="2266" spans="1:1" x14ac:dyDescent="0.25">
      <c r="A2266">
        <f t="shared" si="52"/>
        <v>2260</v>
      </c>
    </row>
    <row r="2267" spans="1:1" x14ac:dyDescent="0.25">
      <c r="A2267">
        <f t="shared" si="52"/>
        <v>2261</v>
      </c>
    </row>
    <row r="2268" spans="1:1" x14ac:dyDescent="0.25">
      <c r="A2268">
        <f t="shared" si="52"/>
        <v>2262</v>
      </c>
    </row>
    <row r="2269" spans="1:1" x14ac:dyDescent="0.25">
      <c r="A2269">
        <f t="shared" si="52"/>
        <v>2263</v>
      </c>
    </row>
    <row r="2270" spans="1:1" x14ac:dyDescent="0.25">
      <c r="A2270">
        <f t="shared" si="52"/>
        <v>2264</v>
      </c>
    </row>
    <row r="2271" spans="1:1" x14ac:dyDescent="0.25">
      <c r="A2271">
        <f t="shared" ref="A2271:A2334" si="53">IF(AND(B2271="", D2271&lt;&gt;""), A2270, A2270+1)</f>
        <v>2265</v>
      </c>
    </row>
    <row r="2272" spans="1:1" x14ac:dyDescent="0.25">
      <c r="A2272">
        <f t="shared" si="53"/>
        <v>2266</v>
      </c>
    </row>
    <row r="2273" spans="1:1" x14ac:dyDescent="0.25">
      <c r="A2273">
        <f t="shared" si="53"/>
        <v>2267</v>
      </c>
    </row>
    <row r="2274" spans="1:1" x14ac:dyDescent="0.25">
      <c r="A2274">
        <f t="shared" si="53"/>
        <v>2268</v>
      </c>
    </row>
    <row r="2275" spans="1:1" x14ac:dyDescent="0.25">
      <c r="A2275">
        <f t="shared" si="53"/>
        <v>2269</v>
      </c>
    </row>
    <row r="2276" spans="1:1" x14ac:dyDescent="0.25">
      <c r="A2276">
        <f t="shared" si="53"/>
        <v>2270</v>
      </c>
    </row>
    <row r="2277" spans="1:1" x14ac:dyDescent="0.25">
      <c r="A2277">
        <f t="shared" si="53"/>
        <v>2271</v>
      </c>
    </row>
    <row r="2278" spans="1:1" x14ac:dyDescent="0.25">
      <c r="A2278">
        <f t="shared" si="53"/>
        <v>2272</v>
      </c>
    </row>
    <row r="2279" spans="1:1" x14ac:dyDescent="0.25">
      <c r="A2279">
        <f t="shared" si="53"/>
        <v>2273</v>
      </c>
    </row>
    <row r="2280" spans="1:1" x14ac:dyDescent="0.25">
      <c r="A2280">
        <f t="shared" si="53"/>
        <v>2274</v>
      </c>
    </row>
    <row r="2281" spans="1:1" x14ac:dyDescent="0.25">
      <c r="A2281">
        <f t="shared" si="53"/>
        <v>2275</v>
      </c>
    </row>
    <row r="2282" spans="1:1" x14ac:dyDescent="0.25">
      <c r="A2282">
        <f t="shared" si="53"/>
        <v>2276</v>
      </c>
    </row>
    <row r="2283" spans="1:1" x14ac:dyDescent="0.25">
      <c r="A2283">
        <f t="shared" si="53"/>
        <v>2277</v>
      </c>
    </row>
    <row r="2284" spans="1:1" x14ac:dyDescent="0.25">
      <c r="A2284">
        <f t="shared" si="53"/>
        <v>2278</v>
      </c>
    </row>
    <row r="2285" spans="1:1" x14ac:dyDescent="0.25">
      <c r="A2285">
        <f t="shared" si="53"/>
        <v>2279</v>
      </c>
    </row>
    <row r="2286" spans="1:1" x14ac:dyDescent="0.25">
      <c r="A2286">
        <f t="shared" si="53"/>
        <v>2280</v>
      </c>
    </row>
    <row r="2287" spans="1:1" x14ac:dyDescent="0.25">
      <c r="A2287">
        <f t="shared" si="53"/>
        <v>2281</v>
      </c>
    </row>
    <row r="2288" spans="1:1" x14ac:dyDescent="0.25">
      <c r="A2288">
        <f t="shared" si="53"/>
        <v>2282</v>
      </c>
    </row>
    <row r="2289" spans="1:1" x14ac:dyDescent="0.25">
      <c r="A2289">
        <f t="shared" si="53"/>
        <v>2283</v>
      </c>
    </row>
    <row r="2290" spans="1:1" x14ac:dyDescent="0.25">
      <c r="A2290">
        <f t="shared" si="53"/>
        <v>2284</v>
      </c>
    </row>
    <row r="2291" spans="1:1" x14ac:dyDescent="0.25">
      <c r="A2291">
        <f t="shared" si="53"/>
        <v>2285</v>
      </c>
    </row>
    <row r="2292" spans="1:1" x14ac:dyDescent="0.25">
      <c r="A2292">
        <f t="shared" si="53"/>
        <v>2286</v>
      </c>
    </row>
    <row r="2293" spans="1:1" x14ac:dyDescent="0.25">
      <c r="A2293">
        <f t="shared" si="53"/>
        <v>2287</v>
      </c>
    </row>
    <row r="2294" spans="1:1" x14ac:dyDescent="0.25">
      <c r="A2294">
        <f t="shared" si="53"/>
        <v>2288</v>
      </c>
    </row>
    <row r="2295" spans="1:1" x14ac:dyDescent="0.25">
      <c r="A2295">
        <f t="shared" si="53"/>
        <v>2289</v>
      </c>
    </row>
    <row r="2296" spans="1:1" x14ac:dyDescent="0.25">
      <c r="A2296">
        <f t="shared" si="53"/>
        <v>2290</v>
      </c>
    </row>
    <row r="2297" spans="1:1" x14ac:dyDescent="0.25">
      <c r="A2297">
        <f t="shared" si="53"/>
        <v>2291</v>
      </c>
    </row>
    <row r="2298" spans="1:1" x14ac:dyDescent="0.25">
      <c r="A2298">
        <f t="shared" si="53"/>
        <v>2292</v>
      </c>
    </row>
    <row r="2299" spans="1:1" x14ac:dyDescent="0.25">
      <c r="A2299">
        <f t="shared" si="53"/>
        <v>2293</v>
      </c>
    </row>
    <row r="2300" spans="1:1" x14ac:dyDescent="0.25">
      <c r="A2300">
        <f t="shared" si="53"/>
        <v>2294</v>
      </c>
    </row>
    <row r="2301" spans="1:1" x14ac:dyDescent="0.25">
      <c r="A2301">
        <f t="shared" si="53"/>
        <v>2295</v>
      </c>
    </row>
    <row r="2302" spans="1:1" x14ac:dyDescent="0.25">
      <c r="A2302">
        <f t="shared" si="53"/>
        <v>2296</v>
      </c>
    </row>
    <row r="2303" spans="1:1" x14ac:dyDescent="0.25">
      <c r="A2303">
        <f t="shared" si="53"/>
        <v>2297</v>
      </c>
    </row>
    <row r="2304" spans="1:1" x14ac:dyDescent="0.25">
      <c r="A2304">
        <f t="shared" si="53"/>
        <v>2298</v>
      </c>
    </row>
    <row r="2305" spans="1:1" x14ac:dyDescent="0.25">
      <c r="A2305">
        <f t="shared" si="53"/>
        <v>2299</v>
      </c>
    </row>
    <row r="2306" spans="1:1" x14ac:dyDescent="0.25">
      <c r="A2306">
        <f t="shared" si="53"/>
        <v>2300</v>
      </c>
    </row>
    <row r="2307" spans="1:1" x14ac:dyDescent="0.25">
      <c r="A2307">
        <f t="shared" si="53"/>
        <v>2301</v>
      </c>
    </row>
    <row r="2308" spans="1:1" x14ac:dyDescent="0.25">
      <c r="A2308">
        <f t="shared" si="53"/>
        <v>2302</v>
      </c>
    </row>
    <row r="2309" spans="1:1" x14ac:dyDescent="0.25">
      <c r="A2309">
        <f t="shared" si="53"/>
        <v>2303</v>
      </c>
    </row>
    <row r="2310" spans="1:1" x14ac:dyDescent="0.25">
      <c r="A2310">
        <f t="shared" si="53"/>
        <v>2304</v>
      </c>
    </row>
    <row r="2311" spans="1:1" x14ac:dyDescent="0.25">
      <c r="A2311">
        <f t="shared" si="53"/>
        <v>2305</v>
      </c>
    </row>
    <row r="2312" spans="1:1" x14ac:dyDescent="0.25">
      <c r="A2312">
        <f t="shared" si="53"/>
        <v>2306</v>
      </c>
    </row>
    <row r="2313" spans="1:1" x14ac:dyDescent="0.25">
      <c r="A2313">
        <f t="shared" si="53"/>
        <v>2307</v>
      </c>
    </row>
    <row r="2314" spans="1:1" x14ac:dyDescent="0.25">
      <c r="A2314">
        <f t="shared" si="53"/>
        <v>2308</v>
      </c>
    </row>
    <row r="2315" spans="1:1" x14ac:dyDescent="0.25">
      <c r="A2315">
        <f t="shared" si="53"/>
        <v>2309</v>
      </c>
    </row>
    <row r="2316" spans="1:1" x14ac:dyDescent="0.25">
      <c r="A2316">
        <f t="shared" si="53"/>
        <v>2310</v>
      </c>
    </row>
    <row r="2317" spans="1:1" x14ac:dyDescent="0.25">
      <c r="A2317">
        <f t="shared" si="53"/>
        <v>2311</v>
      </c>
    </row>
    <row r="2318" spans="1:1" x14ac:dyDescent="0.25">
      <c r="A2318">
        <f t="shared" si="53"/>
        <v>2312</v>
      </c>
    </row>
    <row r="2319" spans="1:1" x14ac:dyDescent="0.25">
      <c r="A2319">
        <f t="shared" si="53"/>
        <v>2313</v>
      </c>
    </row>
    <row r="2320" spans="1:1" x14ac:dyDescent="0.25">
      <c r="A2320">
        <f t="shared" si="53"/>
        <v>2314</v>
      </c>
    </row>
    <row r="2321" spans="1:1" x14ac:dyDescent="0.25">
      <c r="A2321">
        <f t="shared" si="53"/>
        <v>2315</v>
      </c>
    </row>
    <row r="2322" spans="1:1" x14ac:dyDescent="0.25">
      <c r="A2322">
        <f t="shared" si="53"/>
        <v>2316</v>
      </c>
    </row>
    <row r="2323" spans="1:1" x14ac:dyDescent="0.25">
      <c r="A2323">
        <f t="shared" si="53"/>
        <v>2317</v>
      </c>
    </row>
    <row r="2324" spans="1:1" x14ac:dyDescent="0.25">
      <c r="A2324">
        <f t="shared" si="53"/>
        <v>2318</v>
      </c>
    </row>
    <row r="2325" spans="1:1" x14ac:dyDescent="0.25">
      <c r="A2325">
        <f t="shared" si="53"/>
        <v>2319</v>
      </c>
    </row>
    <row r="2326" spans="1:1" x14ac:dyDescent="0.25">
      <c r="A2326">
        <f t="shared" si="53"/>
        <v>2320</v>
      </c>
    </row>
    <row r="2327" spans="1:1" x14ac:dyDescent="0.25">
      <c r="A2327">
        <f t="shared" si="53"/>
        <v>2321</v>
      </c>
    </row>
    <row r="2328" spans="1:1" x14ac:dyDescent="0.25">
      <c r="A2328">
        <f t="shared" si="53"/>
        <v>2322</v>
      </c>
    </row>
    <row r="2329" spans="1:1" x14ac:dyDescent="0.25">
      <c r="A2329">
        <f t="shared" si="53"/>
        <v>2323</v>
      </c>
    </row>
    <row r="2330" spans="1:1" x14ac:dyDescent="0.25">
      <c r="A2330">
        <f t="shared" si="53"/>
        <v>2324</v>
      </c>
    </row>
    <row r="2331" spans="1:1" x14ac:dyDescent="0.25">
      <c r="A2331">
        <f t="shared" si="53"/>
        <v>2325</v>
      </c>
    </row>
    <row r="2332" spans="1:1" x14ac:dyDescent="0.25">
      <c r="A2332">
        <f t="shared" si="53"/>
        <v>2326</v>
      </c>
    </row>
    <row r="2333" spans="1:1" x14ac:dyDescent="0.25">
      <c r="A2333">
        <f t="shared" si="53"/>
        <v>2327</v>
      </c>
    </row>
    <row r="2334" spans="1:1" x14ac:dyDescent="0.25">
      <c r="A2334">
        <f t="shared" si="53"/>
        <v>2328</v>
      </c>
    </row>
    <row r="2335" spans="1:1" x14ac:dyDescent="0.25">
      <c r="A2335">
        <f t="shared" ref="A2335:A2398" si="54">IF(AND(B2335="", D2335&lt;&gt;""), A2334, A2334+1)</f>
        <v>2329</v>
      </c>
    </row>
    <row r="2336" spans="1:1" x14ac:dyDescent="0.25">
      <c r="A2336">
        <f t="shared" si="54"/>
        <v>2330</v>
      </c>
    </row>
    <row r="2337" spans="1:1" x14ac:dyDescent="0.25">
      <c r="A2337">
        <f t="shared" si="54"/>
        <v>2331</v>
      </c>
    </row>
    <row r="2338" spans="1:1" x14ac:dyDescent="0.25">
      <c r="A2338">
        <f t="shared" si="54"/>
        <v>2332</v>
      </c>
    </row>
    <row r="2339" spans="1:1" x14ac:dyDescent="0.25">
      <c r="A2339">
        <f t="shared" si="54"/>
        <v>2333</v>
      </c>
    </row>
    <row r="2340" spans="1:1" x14ac:dyDescent="0.25">
      <c r="A2340">
        <f t="shared" si="54"/>
        <v>2334</v>
      </c>
    </row>
    <row r="2341" spans="1:1" x14ac:dyDescent="0.25">
      <c r="A2341">
        <f t="shared" si="54"/>
        <v>2335</v>
      </c>
    </row>
    <row r="2342" spans="1:1" x14ac:dyDescent="0.25">
      <c r="A2342">
        <f t="shared" si="54"/>
        <v>2336</v>
      </c>
    </row>
    <row r="2343" spans="1:1" x14ac:dyDescent="0.25">
      <c r="A2343">
        <f t="shared" si="54"/>
        <v>2337</v>
      </c>
    </row>
    <row r="2344" spans="1:1" x14ac:dyDescent="0.25">
      <c r="A2344">
        <f t="shared" si="54"/>
        <v>2338</v>
      </c>
    </row>
    <row r="2345" spans="1:1" x14ac:dyDescent="0.25">
      <c r="A2345">
        <f t="shared" si="54"/>
        <v>2339</v>
      </c>
    </row>
    <row r="2346" spans="1:1" x14ac:dyDescent="0.25">
      <c r="A2346">
        <f t="shared" si="54"/>
        <v>2340</v>
      </c>
    </row>
    <row r="2347" spans="1:1" x14ac:dyDescent="0.25">
      <c r="A2347">
        <f t="shared" si="54"/>
        <v>2341</v>
      </c>
    </row>
    <row r="2348" spans="1:1" x14ac:dyDescent="0.25">
      <c r="A2348">
        <f t="shared" si="54"/>
        <v>2342</v>
      </c>
    </row>
    <row r="2349" spans="1:1" x14ac:dyDescent="0.25">
      <c r="A2349">
        <f t="shared" si="54"/>
        <v>2343</v>
      </c>
    </row>
    <row r="2350" spans="1:1" x14ac:dyDescent="0.25">
      <c r="A2350">
        <f t="shared" si="54"/>
        <v>2344</v>
      </c>
    </row>
    <row r="2351" spans="1:1" x14ac:dyDescent="0.25">
      <c r="A2351">
        <f t="shared" si="54"/>
        <v>2345</v>
      </c>
    </row>
    <row r="2352" spans="1:1" x14ac:dyDescent="0.25">
      <c r="A2352">
        <f t="shared" si="54"/>
        <v>2346</v>
      </c>
    </row>
    <row r="2353" spans="1:1" x14ac:dyDescent="0.25">
      <c r="A2353">
        <f t="shared" si="54"/>
        <v>2347</v>
      </c>
    </row>
    <row r="2354" spans="1:1" x14ac:dyDescent="0.25">
      <c r="A2354">
        <f t="shared" si="54"/>
        <v>2348</v>
      </c>
    </row>
    <row r="2355" spans="1:1" x14ac:dyDescent="0.25">
      <c r="A2355">
        <f t="shared" si="54"/>
        <v>2349</v>
      </c>
    </row>
    <row r="2356" spans="1:1" x14ac:dyDescent="0.25">
      <c r="A2356">
        <f t="shared" si="54"/>
        <v>2350</v>
      </c>
    </row>
    <row r="2357" spans="1:1" x14ac:dyDescent="0.25">
      <c r="A2357">
        <f t="shared" si="54"/>
        <v>2351</v>
      </c>
    </row>
    <row r="2358" spans="1:1" x14ac:dyDescent="0.25">
      <c r="A2358">
        <f t="shared" si="54"/>
        <v>2352</v>
      </c>
    </row>
    <row r="2359" spans="1:1" x14ac:dyDescent="0.25">
      <c r="A2359">
        <f t="shared" si="54"/>
        <v>2353</v>
      </c>
    </row>
    <row r="2360" spans="1:1" x14ac:dyDescent="0.25">
      <c r="A2360">
        <f t="shared" si="54"/>
        <v>2354</v>
      </c>
    </row>
    <row r="2361" spans="1:1" x14ac:dyDescent="0.25">
      <c r="A2361">
        <f t="shared" si="54"/>
        <v>2355</v>
      </c>
    </row>
    <row r="2362" spans="1:1" x14ac:dyDescent="0.25">
      <c r="A2362">
        <f t="shared" si="54"/>
        <v>2356</v>
      </c>
    </row>
    <row r="2363" spans="1:1" x14ac:dyDescent="0.25">
      <c r="A2363">
        <f t="shared" si="54"/>
        <v>2357</v>
      </c>
    </row>
    <row r="2364" spans="1:1" x14ac:dyDescent="0.25">
      <c r="A2364">
        <f t="shared" si="54"/>
        <v>2358</v>
      </c>
    </row>
    <row r="2365" spans="1:1" x14ac:dyDescent="0.25">
      <c r="A2365">
        <f t="shared" si="54"/>
        <v>2359</v>
      </c>
    </row>
    <row r="2366" spans="1:1" x14ac:dyDescent="0.25">
      <c r="A2366">
        <f t="shared" si="54"/>
        <v>2360</v>
      </c>
    </row>
    <row r="2367" spans="1:1" x14ac:dyDescent="0.25">
      <c r="A2367">
        <f t="shared" si="54"/>
        <v>2361</v>
      </c>
    </row>
    <row r="2368" spans="1:1" x14ac:dyDescent="0.25">
      <c r="A2368">
        <f t="shared" si="54"/>
        <v>2362</v>
      </c>
    </row>
    <row r="2369" spans="1:1" x14ac:dyDescent="0.25">
      <c r="A2369">
        <f t="shared" si="54"/>
        <v>2363</v>
      </c>
    </row>
    <row r="2370" spans="1:1" x14ac:dyDescent="0.25">
      <c r="A2370">
        <f t="shared" si="54"/>
        <v>2364</v>
      </c>
    </row>
    <row r="2371" spans="1:1" x14ac:dyDescent="0.25">
      <c r="A2371">
        <f t="shared" si="54"/>
        <v>2365</v>
      </c>
    </row>
    <row r="2372" spans="1:1" x14ac:dyDescent="0.25">
      <c r="A2372">
        <f t="shared" si="54"/>
        <v>2366</v>
      </c>
    </row>
    <row r="2373" spans="1:1" x14ac:dyDescent="0.25">
      <c r="A2373">
        <f t="shared" si="54"/>
        <v>2367</v>
      </c>
    </row>
    <row r="2374" spans="1:1" x14ac:dyDescent="0.25">
      <c r="A2374">
        <f t="shared" si="54"/>
        <v>2368</v>
      </c>
    </row>
    <row r="2375" spans="1:1" x14ac:dyDescent="0.25">
      <c r="A2375">
        <f t="shared" si="54"/>
        <v>2369</v>
      </c>
    </row>
    <row r="2376" spans="1:1" x14ac:dyDescent="0.25">
      <c r="A2376">
        <f t="shared" si="54"/>
        <v>2370</v>
      </c>
    </row>
    <row r="2377" spans="1:1" x14ac:dyDescent="0.25">
      <c r="A2377">
        <f t="shared" si="54"/>
        <v>2371</v>
      </c>
    </row>
    <row r="2378" spans="1:1" x14ac:dyDescent="0.25">
      <c r="A2378">
        <f t="shared" si="54"/>
        <v>2372</v>
      </c>
    </row>
    <row r="2379" spans="1:1" x14ac:dyDescent="0.25">
      <c r="A2379">
        <f t="shared" si="54"/>
        <v>2373</v>
      </c>
    </row>
    <row r="2380" spans="1:1" x14ac:dyDescent="0.25">
      <c r="A2380">
        <f t="shared" si="54"/>
        <v>2374</v>
      </c>
    </row>
    <row r="2381" spans="1:1" x14ac:dyDescent="0.25">
      <c r="A2381">
        <f t="shared" si="54"/>
        <v>2375</v>
      </c>
    </row>
    <row r="2382" spans="1:1" x14ac:dyDescent="0.25">
      <c r="A2382">
        <f t="shared" si="54"/>
        <v>2376</v>
      </c>
    </row>
    <row r="2383" spans="1:1" x14ac:dyDescent="0.25">
      <c r="A2383">
        <f t="shared" si="54"/>
        <v>2377</v>
      </c>
    </row>
    <row r="2384" spans="1:1" x14ac:dyDescent="0.25">
      <c r="A2384">
        <f t="shared" si="54"/>
        <v>2378</v>
      </c>
    </row>
    <row r="2385" spans="1:1" x14ac:dyDescent="0.25">
      <c r="A2385">
        <f t="shared" si="54"/>
        <v>2379</v>
      </c>
    </row>
    <row r="2386" spans="1:1" x14ac:dyDescent="0.25">
      <c r="A2386">
        <f t="shared" si="54"/>
        <v>2380</v>
      </c>
    </row>
    <row r="2387" spans="1:1" x14ac:dyDescent="0.25">
      <c r="A2387">
        <f t="shared" si="54"/>
        <v>2381</v>
      </c>
    </row>
    <row r="2388" spans="1:1" x14ac:dyDescent="0.25">
      <c r="A2388">
        <f t="shared" si="54"/>
        <v>2382</v>
      </c>
    </row>
    <row r="2389" spans="1:1" x14ac:dyDescent="0.25">
      <c r="A2389">
        <f t="shared" si="54"/>
        <v>2383</v>
      </c>
    </row>
    <row r="2390" spans="1:1" x14ac:dyDescent="0.25">
      <c r="A2390">
        <f t="shared" si="54"/>
        <v>2384</v>
      </c>
    </row>
    <row r="2391" spans="1:1" x14ac:dyDescent="0.25">
      <c r="A2391">
        <f t="shared" si="54"/>
        <v>2385</v>
      </c>
    </row>
    <row r="2392" spans="1:1" x14ac:dyDescent="0.25">
      <c r="A2392">
        <f t="shared" si="54"/>
        <v>2386</v>
      </c>
    </row>
    <row r="2393" spans="1:1" x14ac:dyDescent="0.25">
      <c r="A2393">
        <f t="shared" si="54"/>
        <v>2387</v>
      </c>
    </row>
    <row r="2394" spans="1:1" x14ac:dyDescent="0.25">
      <c r="A2394">
        <f t="shared" si="54"/>
        <v>2388</v>
      </c>
    </row>
    <row r="2395" spans="1:1" x14ac:dyDescent="0.25">
      <c r="A2395">
        <f t="shared" si="54"/>
        <v>2389</v>
      </c>
    </row>
    <row r="2396" spans="1:1" x14ac:dyDescent="0.25">
      <c r="A2396">
        <f t="shared" si="54"/>
        <v>2390</v>
      </c>
    </row>
    <row r="2397" spans="1:1" x14ac:dyDescent="0.25">
      <c r="A2397">
        <f t="shared" si="54"/>
        <v>2391</v>
      </c>
    </row>
    <row r="2398" spans="1:1" x14ac:dyDescent="0.25">
      <c r="A2398">
        <f t="shared" si="54"/>
        <v>2392</v>
      </c>
    </row>
    <row r="2399" spans="1:1" x14ac:dyDescent="0.25">
      <c r="A2399">
        <f t="shared" ref="A2399:A2462" si="55">IF(AND(B2399="", D2399&lt;&gt;""), A2398, A2398+1)</f>
        <v>2393</v>
      </c>
    </row>
    <row r="2400" spans="1:1" x14ac:dyDescent="0.25">
      <c r="A2400">
        <f t="shared" si="55"/>
        <v>2394</v>
      </c>
    </row>
    <row r="2401" spans="1:1" x14ac:dyDescent="0.25">
      <c r="A2401">
        <f t="shared" si="55"/>
        <v>2395</v>
      </c>
    </row>
    <row r="2402" spans="1:1" x14ac:dyDescent="0.25">
      <c r="A2402">
        <f t="shared" si="55"/>
        <v>2396</v>
      </c>
    </row>
    <row r="2403" spans="1:1" x14ac:dyDescent="0.25">
      <c r="A2403">
        <f t="shared" si="55"/>
        <v>2397</v>
      </c>
    </row>
    <row r="2404" spans="1:1" x14ac:dyDescent="0.25">
      <c r="A2404">
        <f t="shared" si="55"/>
        <v>2398</v>
      </c>
    </row>
    <row r="2405" spans="1:1" x14ac:dyDescent="0.25">
      <c r="A2405">
        <f t="shared" si="55"/>
        <v>2399</v>
      </c>
    </row>
    <row r="2406" spans="1:1" x14ac:dyDescent="0.25">
      <c r="A2406">
        <f t="shared" si="55"/>
        <v>2400</v>
      </c>
    </row>
    <row r="2407" spans="1:1" x14ac:dyDescent="0.25">
      <c r="A2407">
        <f t="shared" si="55"/>
        <v>2401</v>
      </c>
    </row>
    <row r="2408" spans="1:1" x14ac:dyDescent="0.25">
      <c r="A2408">
        <f t="shared" si="55"/>
        <v>2402</v>
      </c>
    </row>
    <row r="2409" spans="1:1" x14ac:dyDescent="0.25">
      <c r="A2409">
        <f t="shared" si="55"/>
        <v>2403</v>
      </c>
    </row>
    <row r="2410" spans="1:1" x14ac:dyDescent="0.25">
      <c r="A2410">
        <f t="shared" si="55"/>
        <v>2404</v>
      </c>
    </row>
    <row r="2411" spans="1:1" x14ac:dyDescent="0.25">
      <c r="A2411">
        <f t="shared" si="55"/>
        <v>2405</v>
      </c>
    </row>
    <row r="2412" spans="1:1" x14ac:dyDescent="0.25">
      <c r="A2412">
        <f t="shared" si="55"/>
        <v>2406</v>
      </c>
    </row>
    <row r="2413" spans="1:1" x14ac:dyDescent="0.25">
      <c r="A2413">
        <f t="shared" si="55"/>
        <v>2407</v>
      </c>
    </row>
    <row r="2414" spans="1:1" x14ac:dyDescent="0.25">
      <c r="A2414">
        <f t="shared" si="55"/>
        <v>2408</v>
      </c>
    </row>
    <row r="2415" spans="1:1" x14ac:dyDescent="0.25">
      <c r="A2415">
        <f t="shared" si="55"/>
        <v>2409</v>
      </c>
    </row>
    <row r="2416" spans="1:1" x14ac:dyDescent="0.25">
      <c r="A2416">
        <f t="shared" si="55"/>
        <v>2410</v>
      </c>
    </row>
    <row r="2417" spans="1:1" x14ac:dyDescent="0.25">
      <c r="A2417">
        <f t="shared" si="55"/>
        <v>2411</v>
      </c>
    </row>
    <row r="2418" spans="1:1" x14ac:dyDescent="0.25">
      <c r="A2418">
        <f t="shared" si="55"/>
        <v>2412</v>
      </c>
    </row>
    <row r="2419" spans="1:1" x14ac:dyDescent="0.25">
      <c r="A2419">
        <f t="shared" si="55"/>
        <v>2413</v>
      </c>
    </row>
    <row r="2420" spans="1:1" x14ac:dyDescent="0.25">
      <c r="A2420">
        <f t="shared" si="55"/>
        <v>2414</v>
      </c>
    </row>
    <row r="2421" spans="1:1" x14ac:dyDescent="0.25">
      <c r="A2421">
        <f t="shared" si="55"/>
        <v>2415</v>
      </c>
    </row>
    <row r="2422" spans="1:1" x14ac:dyDescent="0.25">
      <c r="A2422">
        <f t="shared" si="55"/>
        <v>2416</v>
      </c>
    </row>
    <row r="2423" spans="1:1" x14ac:dyDescent="0.25">
      <c r="A2423">
        <f t="shared" si="55"/>
        <v>2417</v>
      </c>
    </row>
    <row r="2424" spans="1:1" x14ac:dyDescent="0.25">
      <c r="A2424">
        <f t="shared" si="55"/>
        <v>2418</v>
      </c>
    </row>
    <row r="2425" spans="1:1" x14ac:dyDescent="0.25">
      <c r="A2425">
        <f t="shared" si="55"/>
        <v>2419</v>
      </c>
    </row>
    <row r="2426" spans="1:1" x14ac:dyDescent="0.25">
      <c r="A2426">
        <f t="shared" si="55"/>
        <v>2420</v>
      </c>
    </row>
    <row r="2427" spans="1:1" x14ac:dyDescent="0.25">
      <c r="A2427">
        <f t="shared" si="55"/>
        <v>2421</v>
      </c>
    </row>
    <row r="2428" spans="1:1" x14ac:dyDescent="0.25">
      <c r="A2428">
        <f t="shared" si="55"/>
        <v>2422</v>
      </c>
    </row>
    <row r="2429" spans="1:1" x14ac:dyDescent="0.25">
      <c r="A2429">
        <f t="shared" si="55"/>
        <v>2423</v>
      </c>
    </row>
    <row r="2430" spans="1:1" x14ac:dyDescent="0.25">
      <c r="A2430">
        <f t="shared" si="55"/>
        <v>2424</v>
      </c>
    </row>
    <row r="2431" spans="1:1" x14ac:dyDescent="0.25">
      <c r="A2431">
        <f t="shared" si="55"/>
        <v>2425</v>
      </c>
    </row>
    <row r="2432" spans="1:1" x14ac:dyDescent="0.25">
      <c r="A2432">
        <f t="shared" si="55"/>
        <v>2426</v>
      </c>
    </row>
    <row r="2433" spans="1:1" x14ac:dyDescent="0.25">
      <c r="A2433">
        <f t="shared" si="55"/>
        <v>2427</v>
      </c>
    </row>
    <row r="2434" spans="1:1" x14ac:dyDescent="0.25">
      <c r="A2434">
        <f t="shared" si="55"/>
        <v>2428</v>
      </c>
    </row>
    <row r="2435" spans="1:1" x14ac:dyDescent="0.25">
      <c r="A2435">
        <f t="shared" si="55"/>
        <v>2429</v>
      </c>
    </row>
    <row r="2436" spans="1:1" x14ac:dyDescent="0.25">
      <c r="A2436">
        <f t="shared" si="55"/>
        <v>2430</v>
      </c>
    </row>
    <row r="2437" spans="1:1" x14ac:dyDescent="0.25">
      <c r="A2437">
        <f t="shared" si="55"/>
        <v>2431</v>
      </c>
    </row>
    <row r="2438" spans="1:1" x14ac:dyDescent="0.25">
      <c r="A2438">
        <f t="shared" si="55"/>
        <v>2432</v>
      </c>
    </row>
    <row r="2439" spans="1:1" x14ac:dyDescent="0.25">
      <c r="A2439">
        <f t="shared" si="55"/>
        <v>2433</v>
      </c>
    </row>
    <row r="2440" spans="1:1" x14ac:dyDescent="0.25">
      <c r="A2440">
        <f t="shared" si="55"/>
        <v>2434</v>
      </c>
    </row>
    <row r="2441" spans="1:1" x14ac:dyDescent="0.25">
      <c r="A2441">
        <f t="shared" si="55"/>
        <v>2435</v>
      </c>
    </row>
    <row r="2442" spans="1:1" x14ac:dyDescent="0.25">
      <c r="A2442">
        <f t="shared" si="55"/>
        <v>2436</v>
      </c>
    </row>
    <row r="2443" spans="1:1" x14ac:dyDescent="0.25">
      <c r="A2443">
        <f t="shared" si="55"/>
        <v>2437</v>
      </c>
    </row>
    <row r="2444" spans="1:1" x14ac:dyDescent="0.25">
      <c r="A2444">
        <f t="shared" si="55"/>
        <v>2438</v>
      </c>
    </row>
    <row r="2445" spans="1:1" x14ac:dyDescent="0.25">
      <c r="A2445">
        <f t="shared" si="55"/>
        <v>2439</v>
      </c>
    </row>
    <row r="2446" spans="1:1" x14ac:dyDescent="0.25">
      <c r="A2446">
        <f t="shared" si="55"/>
        <v>2440</v>
      </c>
    </row>
    <row r="2447" spans="1:1" x14ac:dyDescent="0.25">
      <c r="A2447">
        <f t="shared" si="55"/>
        <v>2441</v>
      </c>
    </row>
    <row r="2448" spans="1:1" x14ac:dyDescent="0.25">
      <c r="A2448">
        <f t="shared" si="55"/>
        <v>2442</v>
      </c>
    </row>
    <row r="2449" spans="1:1" x14ac:dyDescent="0.25">
      <c r="A2449">
        <f t="shared" si="55"/>
        <v>2443</v>
      </c>
    </row>
    <row r="2450" spans="1:1" x14ac:dyDescent="0.25">
      <c r="A2450">
        <f t="shared" si="55"/>
        <v>2444</v>
      </c>
    </row>
    <row r="2451" spans="1:1" x14ac:dyDescent="0.25">
      <c r="A2451">
        <f t="shared" si="55"/>
        <v>2445</v>
      </c>
    </row>
    <row r="2452" spans="1:1" x14ac:dyDescent="0.25">
      <c r="A2452">
        <f t="shared" si="55"/>
        <v>2446</v>
      </c>
    </row>
    <row r="2453" spans="1:1" x14ac:dyDescent="0.25">
      <c r="A2453">
        <f t="shared" si="55"/>
        <v>2447</v>
      </c>
    </row>
    <row r="2454" spans="1:1" x14ac:dyDescent="0.25">
      <c r="A2454">
        <f t="shared" si="55"/>
        <v>2448</v>
      </c>
    </row>
    <row r="2455" spans="1:1" x14ac:dyDescent="0.25">
      <c r="A2455">
        <f t="shared" si="55"/>
        <v>2449</v>
      </c>
    </row>
    <row r="2456" spans="1:1" x14ac:dyDescent="0.25">
      <c r="A2456">
        <f t="shared" si="55"/>
        <v>2450</v>
      </c>
    </row>
    <row r="2457" spans="1:1" x14ac:dyDescent="0.25">
      <c r="A2457">
        <f t="shared" si="55"/>
        <v>2451</v>
      </c>
    </row>
    <row r="2458" spans="1:1" x14ac:dyDescent="0.25">
      <c r="A2458">
        <f t="shared" si="55"/>
        <v>2452</v>
      </c>
    </row>
    <row r="2459" spans="1:1" x14ac:dyDescent="0.25">
      <c r="A2459">
        <f t="shared" si="55"/>
        <v>2453</v>
      </c>
    </row>
    <row r="2460" spans="1:1" x14ac:dyDescent="0.25">
      <c r="A2460">
        <f t="shared" si="55"/>
        <v>2454</v>
      </c>
    </row>
    <row r="2461" spans="1:1" x14ac:dyDescent="0.25">
      <c r="A2461">
        <f t="shared" si="55"/>
        <v>2455</v>
      </c>
    </row>
    <row r="2462" spans="1:1" x14ac:dyDescent="0.25">
      <c r="A2462">
        <f t="shared" si="55"/>
        <v>2456</v>
      </c>
    </row>
    <row r="2463" spans="1:1" x14ac:dyDescent="0.25">
      <c r="A2463">
        <f t="shared" ref="A2463:A2526" si="56">IF(AND(B2463="", D2463&lt;&gt;""), A2462, A2462+1)</f>
        <v>2457</v>
      </c>
    </row>
    <row r="2464" spans="1:1" x14ac:dyDescent="0.25">
      <c r="A2464">
        <f t="shared" si="56"/>
        <v>2458</v>
      </c>
    </row>
    <row r="2465" spans="1:1" x14ac:dyDescent="0.25">
      <c r="A2465">
        <f t="shared" si="56"/>
        <v>2459</v>
      </c>
    </row>
    <row r="2466" spans="1:1" x14ac:dyDescent="0.25">
      <c r="A2466">
        <f t="shared" si="56"/>
        <v>2460</v>
      </c>
    </row>
    <row r="2467" spans="1:1" x14ac:dyDescent="0.25">
      <c r="A2467">
        <f t="shared" si="56"/>
        <v>2461</v>
      </c>
    </row>
    <row r="2468" spans="1:1" x14ac:dyDescent="0.25">
      <c r="A2468">
        <f t="shared" si="56"/>
        <v>2462</v>
      </c>
    </row>
    <row r="2469" spans="1:1" x14ac:dyDescent="0.25">
      <c r="A2469">
        <f t="shared" si="56"/>
        <v>2463</v>
      </c>
    </row>
    <row r="2470" spans="1:1" x14ac:dyDescent="0.25">
      <c r="A2470">
        <f t="shared" si="56"/>
        <v>2464</v>
      </c>
    </row>
    <row r="2471" spans="1:1" x14ac:dyDescent="0.25">
      <c r="A2471">
        <f t="shared" si="56"/>
        <v>2465</v>
      </c>
    </row>
    <row r="2472" spans="1:1" x14ac:dyDescent="0.25">
      <c r="A2472">
        <f t="shared" si="56"/>
        <v>2466</v>
      </c>
    </row>
    <row r="2473" spans="1:1" x14ac:dyDescent="0.25">
      <c r="A2473">
        <f t="shared" si="56"/>
        <v>2467</v>
      </c>
    </row>
    <row r="2474" spans="1:1" x14ac:dyDescent="0.25">
      <c r="A2474">
        <f t="shared" si="56"/>
        <v>2468</v>
      </c>
    </row>
    <row r="2475" spans="1:1" x14ac:dyDescent="0.25">
      <c r="A2475">
        <f t="shared" si="56"/>
        <v>2469</v>
      </c>
    </row>
    <row r="2476" spans="1:1" x14ac:dyDescent="0.25">
      <c r="A2476">
        <f t="shared" si="56"/>
        <v>2470</v>
      </c>
    </row>
    <row r="2477" spans="1:1" x14ac:dyDescent="0.25">
      <c r="A2477">
        <f t="shared" si="56"/>
        <v>2471</v>
      </c>
    </row>
    <row r="2478" spans="1:1" x14ac:dyDescent="0.25">
      <c r="A2478">
        <f t="shared" si="56"/>
        <v>2472</v>
      </c>
    </row>
    <row r="2479" spans="1:1" x14ac:dyDescent="0.25">
      <c r="A2479">
        <f t="shared" si="56"/>
        <v>2473</v>
      </c>
    </row>
    <row r="2480" spans="1:1" x14ac:dyDescent="0.25">
      <c r="A2480">
        <f t="shared" si="56"/>
        <v>2474</v>
      </c>
    </row>
    <row r="2481" spans="1:1" x14ac:dyDescent="0.25">
      <c r="A2481">
        <f t="shared" si="56"/>
        <v>2475</v>
      </c>
    </row>
    <row r="2482" spans="1:1" x14ac:dyDescent="0.25">
      <c r="A2482">
        <f t="shared" si="56"/>
        <v>2476</v>
      </c>
    </row>
    <row r="2483" spans="1:1" x14ac:dyDescent="0.25">
      <c r="A2483">
        <f t="shared" si="56"/>
        <v>2477</v>
      </c>
    </row>
    <row r="2484" spans="1:1" x14ac:dyDescent="0.25">
      <c r="A2484">
        <f t="shared" si="56"/>
        <v>2478</v>
      </c>
    </row>
    <row r="2485" spans="1:1" x14ac:dyDescent="0.25">
      <c r="A2485">
        <f t="shared" si="56"/>
        <v>2479</v>
      </c>
    </row>
    <row r="2486" spans="1:1" x14ac:dyDescent="0.25">
      <c r="A2486">
        <f t="shared" si="56"/>
        <v>2480</v>
      </c>
    </row>
    <row r="2487" spans="1:1" x14ac:dyDescent="0.25">
      <c r="A2487">
        <f t="shared" si="56"/>
        <v>2481</v>
      </c>
    </row>
    <row r="2488" spans="1:1" x14ac:dyDescent="0.25">
      <c r="A2488">
        <f t="shared" si="56"/>
        <v>2482</v>
      </c>
    </row>
    <row r="2489" spans="1:1" x14ac:dyDescent="0.25">
      <c r="A2489">
        <f t="shared" si="56"/>
        <v>2483</v>
      </c>
    </row>
    <row r="2490" spans="1:1" x14ac:dyDescent="0.25">
      <c r="A2490">
        <f t="shared" si="56"/>
        <v>2484</v>
      </c>
    </row>
    <row r="2491" spans="1:1" x14ac:dyDescent="0.25">
      <c r="A2491">
        <f t="shared" si="56"/>
        <v>2485</v>
      </c>
    </row>
    <row r="2492" spans="1:1" x14ac:dyDescent="0.25">
      <c r="A2492">
        <f t="shared" si="56"/>
        <v>2486</v>
      </c>
    </row>
    <row r="2493" spans="1:1" x14ac:dyDescent="0.25">
      <c r="A2493">
        <f t="shared" si="56"/>
        <v>2487</v>
      </c>
    </row>
    <row r="2494" spans="1:1" x14ac:dyDescent="0.25">
      <c r="A2494">
        <f t="shared" si="56"/>
        <v>2488</v>
      </c>
    </row>
    <row r="2495" spans="1:1" x14ac:dyDescent="0.25">
      <c r="A2495">
        <f t="shared" si="56"/>
        <v>2489</v>
      </c>
    </row>
    <row r="2496" spans="1:1" x14ac:dyDescent="0.25">
      <c r="A2496">
        <f t="shared" si="56"/>
        <v>2490</v>
      </c>
    </row>
    <row r="2497" spans="1:1" x14ac:dyDescent="0.25">
      <c r="A2497">
        <f t="shared" si="56"/>
        <v>2491</v>
      </c>
    </row>
    <row r="2498" spans="1:1" x14ac:dyDescent="0.25">
      <c r="A2498">
        <f t="shared" si="56"/>
        <v>2492</v>
      </c>
    </row>
    <row r="2499" spans="1:1" x14ac:dyDescent="0.25">
      <c r="A2499">
        <f t="shared" si="56"/>
        <v>2493</v>
      </c>
    </row>
    <row r="2500" spans="1:1" x14ac:dyDescent="0.25">
      <c r="A2500">
        <f t="shared" si="56"/>
        <v>2494</v>
      </c>
    </row>
    <row r="2501" spans="1:1" x14ac:dyDescent="0.25">
      <c r="A2501">
        <f t="shared" si="56"/>
        <v>2495</v>
      </c>
    </row>
    <row r="2502" spans="1:1" x14ac:dyDescent="0.25">
      <c r="A2502">
        <f t="shared" si="56"/>
        <v>2496</v>
      </c>
    </row>
    <row r="2503" spans="1:1" x14ac:dyDescent="0.25">
      <c r="A2503">
        <f t="shared" si="56"/>
        <v>2497</v>
      </c>
    </row>
    <row r="2504" spans="1:1" x14ac:dyDescent="0.25">
      <c r="A2504">
        <f t="shared" si="56"/>
        <v>2498</v>
      </c>
    </row>
    <row r="2505" spans="1:1" x14ac:dyDescent="0.25">
      <c r="A2505">
        <f t="shared" si="56"/>
        <v>2499</v>
      </c>
    </row>
    <row r="2506" spans="1:1" x14ac:dyDescent="0.25">
      <c r="A2506">
        <f t="shared" si="56"/>
        <v>2500</v>
      </c>
    </row>
    <row r="2507" spans="1:1" x14ac:dyDescent="0.25">
      <c r="A2507">
        <f t="shared" si="56"/>
        <v>2501</v>
      </c>
    </row>
    <row r="2508" spans="1:1" x14ac:dyDescent="0.25">
      <c r="A2508">
        <f t="shared" si="56"/>
        <v>2502</v>
      </c>
    </row>
    <row r="2509" spans="1:1" x14ac:dyDescent="0.25">
      <c r="A2509">
        <f t="shared" si="56"/>
        <v>2503</v>
      </c>
    </row>
    <row r="2510" spans="1:1" x14ac:dyDescent="0.25">
      <c r="A2510">
        <f t="shared" si="56"/>
        <v>2504</v>
      </c>
    </row>
    <row r="2511" spans="1:1" x14ac:dyDescent="0.25">
      <c r="A2511">
        <f t="shared" si="56"/>
        <v>2505</v>
      </c>
    </row>
    <row r="2512" spans="1:1" x14ac:dyDescent="0.25">
      <c r="A2512">
        <f t="shared" si="56"/>
        <v>2506</v>
      </c>
    </row>
    <row r="2513" spans="1:1" x14ac:dyDescent="0.25">
      <c r="A2513">
        <f t="shared" si="56"/>
        <v>2507</v>
      </c>
    </row>
    <row r="2514" spans="1:1" x14ac:dyDescent="0.25">
      <c r="A2514">
        <f t="shared" si="56"/>
        <v>2508</v>
      </c>
    </row>
    <row r="2515" spans="1:1" x14ac:dyDescent="0.25">
      <c r="A2515">
        <f t="shared" si="56"/>
        <v>2509</v>
      </c>
    </row>
    <row r="2516" spans="1:1" x14ac:dyDescent="0.25">
      <c r="A2516">
        <f t="shared" si="56"/>
        <v>2510</v>
      </c>
    </row>
    <row r="2517" spans="1:1" x14ac:dyDescent="0.25">
      <c r="A2517">
        <f t="shared" si="56"/>
        <v>2511</v>
      </c>
    </row>
    <row r="2518" spans="1:1" x14ac:dyDescent="0.25">
      <c r="A2518">
        <f t="shared" si="56"/>
        <v>2512</v>
      </c>
    </row>
    <row r="2519" spans="1:1" x14ac:dyDescent="0.25">
      <c r="A2519">
        <f t="shared" si="56"/>
        <v>2513</v>
      </c>
    </row>
    <row r="2520" spans="1:1" x14ac:dyDescent="0.25">
      <c r="A2520">
        <f t="shared" si="56"/>
        <v>2514</v>
      </c>
    </row>
    <row r="2521" spans="1:1" x14ac:dyDescent="0.25">
      <c r="A2521">
        <f t="shared" si="56"/>
        <v>2515</v>
      </c>
    </row>
    <row r="2522" spans="1:1" x14ac:dyDescent="0.25">
      <c r="A2522">
        <f t="shared" si="56"/>
        <v>2516</v>
      </c>
    </row>
    <row r="2523" spans="1:1" x14ac:dyDescent="0.25">
      <c r="A2523">
        <f t="shared" si="56"/>
        <v>2517</v>
      </c>
    </row>
    <row r="2524" spans="1:1" x14ac:dyDescent="0.25">
      <c r="A2524">
        <f t="shared" si="56"/>
        <v>2518</v>
      </c>
    </row>
    <row r="2525" spans="1:1" x14ac:dyDescent="0.25">
      <c r="A2525">
        <f t="shared" si="56"/>
        <v>2519</v>
      </c>
    </row>
    <row r="2526" spans="1:1" x14ac:dyDescent="0.25">
      <c r="A2526">
        <f t="shared" si="56"/>
        <v>2520</v>
      </c>
    </row>
    <row r="2527" spans="1:1" x14ac:dyDescent="0.25">
      <c r="A2527">
        <f t="shared" ref="A2527:A2590" si="57">IF(AND(B2527="", D2527&lt;&gt;""), A2526, A2526+1)</f>
        <v>2521</v>
      </c>
    </row>
    <row r="2528" spans="1:1" x14ac:dyDescent="0.25">
      <c r="A2528">
        <f t="shared" si="57"/>
        <v>2522</v>
      </c>
    </row>
    <row r="2529" spans="1:1" x14ac:dyDescent="0.25">
      <c r="A2529">
        <f t="shared" si="57"/>
        <v>2523</v>
      </c>
    </row>
    <row r="2530" spans="1:1" x14ac:dyDescent="0.25">
      <c r="A2530">
        <f t="shared" si="57"/>
        <v>2524</v>
      </c>
    </row>
    <row r="2531" spans="1:1" x14ac:dyDescent="0.25">
      <c r="A2531">
        <f t="shared" si="57"/>
        <v>2525</v>
      </c>
    </row>
    <row r="2532" spans="1:1" x14ac:dyDescent="0.25">
      <c r="A2532">
        <f t="shared" si="57"/>
        <v>2526</v>
      </c>
    </row>
    <row r="2533" spans="1:1" x14ac:dyDescent="0.25">
      <c r="A2533">
        <f t="shared" si="57"/>
        <v>2527</v>
      </c>
    </row>
    <row r="2534" spans="1:1" x14ac:dyDescent="0.25">
      <c r="A2534">
        <f t="shared" si="57"/>
        <v>2528</v>
      </c>
    </row>
    <row r="2535" spans="1:1" x14ac:dyDescent="0.25">
      <c r="A2535">
        <f t="shared" si="57"/>
        <v>2529</v>
      </c>
    </row>
    <row r="2536" spans="1:1" x14ac:dyDescent="0.25">
      <c r="A2536">
        <f t="shared" si="57"/>
        <v>2530</v>
      </c>
    </row>
    <row r="2537" spans="1:1" x14ac:dyDescent="0.25">
      <c r="A2537">
        <f t="shared" si="57"/>
        <v>2531</v>
      </c>
    </row>
    <row r="2538" spans="1:1" x14ac:dyDescent="0.25">
      <c r="A2538">
        <f t="shared" si="57"/>
        <v>2532</v>
      </c>
    </row>
    <row r="2539" spans="1:1" x14ac:dyDescent="0.25">
      <c r="A2539">
        <f t="shared" si="57"/>
        <v>2533</v>
      </c>
    </row>
    <row r="2540" spans="1:1" x14ac:dyDescent="0.25">
      <c r="A2540">
        <f t="shared" si="57"/>
        <v>2534</v>
      </c>
    </row>
    <row r="2541" spans="1:1" x14ac:dyDescent="0.25">
      <c r="A2541">
        <f t="shared" si="57"/>
        <v>2535</v>
      </c>
    </row>
    <row r="2542" spans="1:1" x14ac:dyDescent="0.25">
      <c r="A2542">
        <f t="shared" si="57"/>
        <v>2536</v>
      </c>
    </row>
    <row r="2543" spans="1:1" x14ac:dyDescent="0.25">
      <c r="A2543">
        <f t="shared" si="57"/>
        <v>2537</v>
      </c>
    </row>
    <row r="2544" spans="1:1" x14ac:dyDescent="0.25">
      <c r="A2544">
        <f t="shared" si="57"/>
        <v>2538</v>
      </c>
    </row>
    <row r="2545" spans="1:1" x14ac:dyDescent="0.25">
      <c r="A2545">
        <f t="shared" si="57"/>
        <v>2539</v>
      </c>
    </row>
    <row r="2546" spans="1:1" x14ac:dyDescent="0.25">
      <c r="A2546">
        <f t="shared" si="57"/>
        <v>2540</v>
      </c>
    </row>
    <row r="2547" spans="1:1" x14ac:dyDescent="0.25">
      <c r="A2547">
        <f t="shared" si="57"/>
        <v>2541</v>
      </c>
    </row>
    <row r="2548" spans="1:1" x14ac:dyDescent="0.25">
      <c r="A2548">
        <f t="shared" si="57"/>
        <v>2542</v>
      </c>
    </row>
    <row r="2549" spans="1:1" x14ac:dyDescent="0.25">
      <c r="A2549">
        <f t="shared" si="57"/>
        <v>2543</v>
      </c>
    </row>
    <row r="2550" spans="1:1" x14ac:dyDescent="0.25">
      <c r="A2550">
        <f t="shared" si="57"/>
        <v>2544</v>
      </c>
    </row>
    <row r="2551" spans="1:1" x14ac:dyDescent="0.25">
      <c r="A2551">
        <f t="shared" si="57"/>
        <v>2545</v>
      </c>
    </row>
    <row r="2552" spans="1:1" x14ac:dyDescent="0.25">
      <c r="A2552">
        <f t="shared" si="57"/>
        <v>2546</v>
      </c>
    </row>
    <row r="2553" spans="1:1" x14ac:dyDescent="0.25">
      <c r="A2553">
        <f t="shared" si="57"/>
        <v>2547</v>
      </c>
    </row>
    <row r="2554" spans="1:1" x14ac:dyDescent="0.25">
      <c r="A2554">
        <f t="shared" si="57"/>
        <v>2548</v>
      </c>
    </row>
    <row r="2555" spans="1:1" x14ac:dyDescent="0.25">
      <c r="A2555">
        <f t="shared" si="57"/>
        <v>2549</v>
      </c>
    </row>
    <row r="2556" spans="1:1" x14ac:dyDescent="0.25">
      <c r="A2556">
        <f t="shared" si="57"/>
        <v>2550</v>
      </c>
    </row>
    <row r="2557" spans="1:1" x14ac:dyDescent="0.25">
      <c r="A2557">
        <f t="shared" si="57"/>
        <v>2551</v>
      </c>
    </row>
    <row r="2558" spans="1:1" x14ac:dyDescent="0.25">
      <c r="A2558">
        <f t="shared" si="57"/>
        <v>2552</v>
      </c>
    </row>
    <row r="2559" spans="1:1" x14ac:dyDescent="0.25">
      <c r="A2559">
        <f t="shared" si="57"/>
        <v>2553</v>
      </c>
    </row>
    <row r="2560" spans="1:1" x14ac:dyDescent="0.25">
      <c r="A2560">
        <f t="shared" si="57"/>
        <v>2554</v>
      </c>
    </row>
    <row r="2561" spans="1:1" x14ac:dyDescent="0.25">
      <c r="A2561">
        <f t="shared" si="57"/>
        <v>2555</v>
      </c>
    </row>
    <row r="2562" spans="1:1" x14ac:dyDescent="0.25">
      <c r="A2562">
        <f t="shared" si="57"/>
        <v>2556</v>
      </c>
    </row>
    <row r="2563" spans="1:1" x14ac:dyDescent="0.25">
      <c r="A2563">
        <f t="shared" si="57"/>
        <v>2557</v>
      </c>
    </row>
    <row r="2564" spans="1:1" x14ac:dyDescent="0.25">
      <c r="A2564">
        <f t="shared" si="57"/>
        <v>2558</v>
      </c>
    </row>
    <row r="2565" spans="1:1" x14ac:dyDescent="0.25">
      <c r="A2565">
        <f t="shared" si="57"/>
        <v>2559</v>
      </c>
    </row>
    <row r="2566" spans="1:1" x14ac:dyDescent="0.25">
      <c r="A2566">
        <f t="shared" si="57"/>
        <v>2560</v>
      </c>
    </row>
    <row r="2567" spans="1:1" x14ac:dyDescent="0.25">
      <c r="A2567">
        <f t="shared" si="57"/>
        <v>2561</v>
      </c>
    </row>
    <row r="2568" spans="1:1" x14ac:dyDescent="0.25">
      <c r="A2568">
        <f t="shared" si="57"/>
        <v>2562</v>
      </c>
    </row>
    <row r="2569" spans="1:1" x14ac:dyDescent="0.25">
      <c r="A2569">
        <f t="shared" si="57"/>
        <v>2563</v>
      </c>
    </row>
    <row r="2570" spans="1:1" x14ac:dyDescent="0.25">
      <c r="A2570">
        <f t="shared" si="57"/>
        <v>2564</v>
      </c>
    </row>
    <row r="2571" spans="1:1" x14ac:dyDescent="0.25">
      <c r="A2571">
        <f t="shared" si="57"/>
        <v>2565</v>
      </c>
    </row>
    <row r="2572" spans="1:1" x14ac:dyDescent="0.25">
      <c r="A2572">
        <f t="shared" si="57"/>
        <v>2566</v>
      </c>
    </row>
    <row r="2573" spans="1:1" x14ac:dyDescent="0.25">
      <c r="A2573">
        <f t="shared" si="57"/>
        <v>2567</v>
      </c>
    </row>
    <row r="2574" spans="1:1" x14ac:dyDescent="0.25">
      <c r="A2574">
        <f t="shared" si="57"/>
        <v>2568</v>
      </c>
    </row>
    <row r="2575" spans="1:1" x14ac:dyDescent="0.25">
      <c r="A2575">
        <f t="shared" si="57"/>
        <v>2569</v>
      </c>
    </row>
    <row r="2576" spans="1:1" x14ac:dyDescent="0.25">
      <c r="A2576">
        <f t="shared" si="57"/>
        <v>2570</v>
      </c>
    </row>
    <row r="2577" spans="1:1" x14ac:dyDescent="0.25">
      <c r="A2577">
        <f t="shared" si="57"/>
        <v>2571</v>
      </c>
    </row>
    <row r="2578" spans="1:1" x14ac:dyDescent="0.25">
      <c r="A2578">
        <f t="shared" si="57"/>
        <v>2572</v>
      </c>
    </row>
    <row r="2579" spans="1:1" x14ac:dyDescent="0.25">
      <c r="A2579">
        <f t="shared" si="57"/>
        <v>2573</v>
      </c>
    </row>
    <row r="2580" spans="1:1" x14ac:dyDescent="0.25">
      <c r="A2580">
        <f t="shared" si="57"/>
        <v>2574</v>
      </c>
    </row>
    <row r="2581" spans="1:1" x14ac:dyDescent="0.25">
      <c r="A2581">
        <f t="shared" si="57"/>
        <v>2575</v>
      </c>
    </row>
    <row r="2582" spans="1:1" x14ac:dyDescent="0.25">
      <c r="A2582">
        <f t="shared" si="57"/>
        <v>2576</v>
      </c>
    </row>
    <row r="2583" spans="1:1" x14ac:dyDescent="0.25">
      <c r="A2583">
        <f t="shared" si="57"/>
        <v>2577</v>
      </c>
    </row>
    <row r="2584" spans="1:1" x14ac:dyDescent="0.25">
      <c r="A2584">
        <f t="shared" si="57"/>
        <v>2578</v>
      </c>
    </row>
    <row r="2585" spans="1:1" x14ac:dyDescent="0.25">
      <c r="A2585">
        <f t="shared" si="57"/>
        <v>2579</v>
      </c>
    </row>
    <row r="2586" spans="1:1" x14ac:dyDescent="0.25">
      <c r="A2586">
        <f t="shared" si="57"/>
        <v>2580</v>
      </c>
    </row>
    <row r="2587" spans="1:1" x14ac:dyDescent="0.25">
      <c r="A2587">
        <f t="shared" si="57"/>
        <v>2581</v>
      </c>
    </row>
    <row r="2588" spans="1:1" x14ac:dyDescent="0.25">
      <c r="A2588">
        <f t="shared" si="57"/>
        <v>2582</v>
      </c>
    </row>
    <row r="2589" spans="1:1" x14ac:dyDescent="0.25">
      <c r="A2589">
        <f t="shared" si="57"/>
        <v>2583</v>
      </c>
    </row>
    <row r="2590" spans="1:1" x14ac:dyDescent="0.25">
      <c r="A2590">
        <f t="shared" si="57"/>
        <v>2584</v>
      </c>
    </row>
    <row r="2591" spans="1:1" x14ac:dyDescent="0.25">
      <c r="A2591">
        <f t="shared" ref="A2591:A2654" si="58">IF(AND(B2591="", D2591&lt;&gt;""), A2590, A2590+1)</f>
        <v>2585</v>
      </c>
    </row>
    <row r="2592" spans="1:1" x14ac:dyDescent="0.25">
      <c r="A2592">
        <f t="shared" si="58"/>
        <v>2586</v>
      </c>
    </row>
    <row r="2593" spans="1:1" x14ac:dyDescent="0.25">
      <c r="A2593">
        <f t="shared" si="58"/>
        <v>2587</v>
      </c>
    </row>
    <row r="2594" spans="1:1" x14ac:dyDescent="0.25">
      <c r="A2594">
        <f t="shared" si="58"/>
        <v>2588</v>
      </c>
    </row>
    <row r="2595" spans="1:1" x14ac:dyDescent="0.25">
      <c r="A2595">
        <f t="shared" si="58"/>
        <v>2589</v>
      </c>
    </row>
    <row r="2596" spans="1:1" x14ac:dyDescent="0.25">
      <c r="A2596">
        <f t="shared" si="58"/>
        <v>2590</v>
      </c>
    </row>
    <row r="2597" spans="1:1" x14ac:dyDescent="0.25">
      <c r="A2597">
        <f t="shared" si="58"/>
        <v>2591</v>
      </c>
    </row>
    <row r="2598" spans="1:1" x14ac:dyDescent="0.25">
      <c r="A2598">
        <f t="shared" si="58"/>
        <v>2592</v>
      </c>
    </row>
    <row r="2599" spans="1:1" x14ac:dyDescent="0.25">
      <c r="A2599">
        <f t="shared" si="58"/>
        <v>2593</v>
      </c>
    </row>
    <row r="2600" spans="1:1" x14ac:dyDescent="0.25">
      <c r="A2600">
        <f t="shared" si="58"/>
        <v>2594</v>
      </c>
    </row>
    <row r="2601" spans="1:1" x14ac:dyDescent="0.25">
      <c r="A2601">
        <f t="shared" si="58"/>
        <v>2595</v>
      </c>
    </row>
    <row r="2602" spans="1:1" x14ac:dyDescent="0.25">
      <c r="A2602">
        <f t="shared" si="58"/>
        <v>2596</v>
      </c>
    </row>
    <row r="2603" spans="1:1" x14ac:dyDescent="0.25">
      <c r="A2603">
        <f t="shared" si="58"/>
        <v>2597</v>
      </c>
    </row>
    <row r="2604" spans="1:1" x14ac:dyDescent="0.25">
      <c r="A2604">
        <f t="shared" si="58"/>
        <v>2598</v>
      </c>
    </row>
    <row r="2605" spans="1:1" x14ac:dyDescent="0.25">
      <c r="A2605">
        <f t="shared" si="58"/>
        <v>2599</v>
      </c>
    </row>
    <row r="2606" spans="1:1" x14ac:dyDescent="0.25">
      <c r="A2606">
        <f t="shared" si="58"/>
        <v>2600</v>
      </c>
    </row>
    <row r="2607" spans="1:1" x14ac:dyDescent="0.25">
      <c r="A2607">
        <f t="shared" si="58"/>
        <v>2601</v>
      </c>
    </row>
    <row r="2608" spans="1:1" x14ac:dyDescent="0.25">
      <c r="A2608">
        <f t="shared" si="58"/>
        <v>2602</v>
      </c>
    </row>
    <row r="2609" spans="1:1" x14ac:dyDescent="0.25">
      <c r="A2609">
        <f t="shared" si="58"/>
        <v>2603</v>
      </c>
    </row>
    <row r="2610" spans="1:1" x14ac:dyDescent="0.25">
      <c r="A2610">
        <f t="shared" si="58"/>
        <v>2604</v>
      </c>
    </row>
    <row r="2611" spans="1:1" x14ac:dyDescent="0.25">
      <c r="A2611">
        <f t="shared" si="58"/>
        <v>2605</v>
      </c>
    </row>
    <row r="2612" spans="1:1" x14ac:dyDescent="0.25">
      <c r="A2612">
        <f t="shared" si="58"/>
        <v>2606</v>
      </c>
    </row>
    <row r="2613" spans="1:1" x14ac:dyDescent="0.25">
      <c r="A2613">
        <f t="shared" si="58"/>
        <v>2607</v>
      </c>
    </row>
    <row r="2614" spans="1:1" x14ac:dyDescent="0.25">
      <c r="A2614">
        <f t="shared" si="58"/>
        <v>2608</v>
      </c>
    </row>
    <row r="2615" spans="1:1" x14ac:dyDescent="0.25">
      <c r="A2615">
        <f t="shared" si="58"/>
        <v>2609</v>
      </c>
    </row>
    <row r="2616" spans="1:1" x14ac:dyDescent="0.25">
      <c r="A2616">
        <f t="shared" si="58"/>
        <v>2610</v>
      </c>
    </row>
    <row r="2617" spans="1:1" x14ac:dyDescent="0.25">
      <c r="A2617">
        <f t="shared" si="58"/>
        <v>2611</v>
      </c>
    </row>
    <row r="2618" spans="1:1" x14ac:dyDescent="0.25">
      <c r="A2618">
        <f t="shared" si="58"/>
        <v>2612</v>
      </c>
    </row>
    <row r="2619" spans="1:1" x14ac:dyDescent="0.25">
      <c r="A2619">
        <f t="shared" si="58"/>
        <v>2613</v>
      </c>
    </row>
    <row r="2620" spans="1:1" x14ac:dyDescent="0.25">
      <c r="A2620">
        <f t="shared" si="58"/>
        <v>2614</v>
      </c>
    </row>
    <row r="2621" spans="1:1" x14ac:dyDescent="0.25">
      <c r="A2621">
        <f t="shared" si="58"/>
        <v>2615</v>
      </c>
    </row>
    <row r="2622" spans="1:1" x14ac:dyDescent="0.25">
      <c r="A2622">
        <f t="shared" si="58"/>
        <v>2616</v>
      </c>
    </row>
    <row r="2623" spans="1:1" x14ac:dyDescent="0.25">
      <c r="A2623">
        <f t="shared" si="58"/>
        <v>2617</v>
      </c>
    </row>
    <row r="2624" spans="1:1" x14ac:dyDescent="0.25">
      <c r="A2624">
        <f t="shared" si="58"/>
        <v>2618</v>
      </c>
    </row>
    <row r="2625" spans="1:1" x14ac:dyDescent="0.25">
      <c r="A2625">
        <f t="shared" si="58"/>
        <v>2619</v>
      </c>
    </row>
    <row r="2626" spans="1:1" x14ac:dyDescent="0.25">
      <c r="A2626">
        <f t="shared" si="58"/>
        <v>2620</v>
      </c>
    </row>
    <row r="2627" spans="1:1" x14ac:dyDescent="0.25">
      <c r="A2627">
        <f t="shared" si="58"/>
        <v>2621</v>
      </c>
    </row>
    <row r="2628" spans="1:1" x14ac:dyDescent="0.25">
      <c r="A2628">
        <f t="shared" si="58"/>
        <v>2622</v>
      </c>
    </row>
    <row r="2629" spans="1:1" x14ac:dyDescent="0.25">
      <c r="A2629">
        <f t="shared" si="58"/>
        <v>2623</v>
      </c>
    </row>
    <row r="2630" spans="1:1" x14ac:dyDescent="0.25">
      <c r="A2630">
        <f t="shared" si="58"/>
        <v>2624</v>
      </c>
    </row>
    <row r="2631" spans="1:1" x14ac:dyDescent="0.25">
      <c r="A2631">
        <f t="shared" si="58"/>
        <v>2625</v>
      </c>
    </row>
    <row r="2632" spans="1:1" x14ac:dyDescent="0.25">
      <c r="A2632">
        <f t="shared" si="58"/>
        <v>2626</v>
      </c>
    </row>
    <row r="2633" spans="1:1" x14ac:dyDescent="0.25">
      <c r="A2633">
        <f t="shared" si="58"/>
        <v>2627</v>
      </c>
    </row>
    <row r="2634" spans="1:1" x14ac:dyDescent="0.25">
      <c r="A2634">
        <f t="shared" si="58"/>
        <v>2628</v>
      </c>
    </row>
    <row r="2635" spans="1:1" x14ac:dyDescent="0.25">
      <c r="A2635">
        <f t="shared" si="58"/>
        <v>2629</v>
      </c>
    </row>
    <row r="2636" spans="1:1" x14ac:dyDescent="0.25">
      <c r="A2636">
        <f t="shared" si="58"/>
        <v>2630</v>
      </c>
    </row>
    <row r="2637" spans="1:1" x14ac:dyDescent="0.25">
      <c r="A2637">
        <f t="shared" si="58"/>
        <v>2631</v>
      </c>
    </row>
    <row r="2638" spans="1:1" x14ac:dyDescent="0.25">
      <c r="A2638">
        <f t="shared" si="58"/>
        <v>2632</v>
      </c>
    </row>
    <row r="2639" spans="1:1" x14ac:dyDescent="0.25">
      <c r="A2639">
        <f t="shared" si="58"/>
        <v>2633</v>
      </c>
    </row>
    <row r="2640" spans="1:1" x14ac:dyDescent="0.25">
      <c r="A2640">
        <f t="shared" si="58"/>
        <v>2634</v>
      </c>
    </row>
    <row r="2641" spans="1:1" x14ac:dyDescent="0.25">
      <c r="A2641">
        <f t="shared" si="58"/>
        <v>2635</v>
      </c>
    </row>
    <row r="2642" spans="1:1" x14ac:dyDescent="0.25">
      <c r="A2642">
        <f t="shared" si="58"/>
        <v>2636</v>
      </c>
    </row>
    <row r="2643" spans="1:1" x14ac:dyDescent="0.25">
      <c r="A2643">
        <f t="shared" si="58"/>
        <v>2637</v>
      </c>
    </row>
    <row r="2644" spans="1:1" x14ac:dyDescent="0.25">
      <c r="A2644">
        <f t="shared" si="58"/>
        <v>2638</v>
      </c>
    </row>
    <row r="2645" spans="1:1" x14ac:dyDescent="0.25">
      <c r="A2645">
        <f t="shared" si="58"/>
        <v>2639</v>
      </c>
    </row>
    <row r="2646" spans="1:1" x14ac:dyDescent="0.25">
      <c r="A2646">
        <f t="shared" si="58"/>
        <v>2640</v>
      </c>
    </row>
    <row r="2647" spans="1:1" x14ac:dyDescent="0.25">
      <c r="A2647">
        <f t="shared" si="58"/>
        <v>2641</v>
      </c>
    </row>
    <row r="2648" spans="1:1" x14ac:dyDescent="0.25">
      <c r="A2648">
        <f t="shared" si="58"/>
        <v>2642</v>
      </c>
    </row>
    <row r="2649" spans="1:1" x14ac:dyDescent="0.25">
      <c r="A2649">
        <f t="shared" si="58"/>
        <v>2643</v>
      </c>
    </row>
    <row r="2650" spans="1:1" x14ac:dyDescent="0.25">
      <c r="A2650">
        <f t="shared" si="58"/>
        <v>2644</v>
      </c>
    </row>
    <row r="2651" spans="1:1" x14ac:dyDescent="0.25">
      <c r="A2651">
        <f t="shared" si="58"/>
        <v>2645</v>
      </c>
    </row>
    <row r="2652" spans="1:1" x14ac:dyDescent="0.25">
      <c r="A2652">
        <f t="shared" si="58"/>
        <v>2646</v>
      </c>
    </row>
    <row r="2653" spans="1:1" x14ac:dyDescent="0.25">
      <c r="A2653">
        <f t="shared" si="58"/>
        <v>2647</v>
      </c>
    </row>
    <row r="2654" spans="1:1" x14ac:dyDescent="0.25">
      <c r="A2654">
        <f t="shared" si="58"/>
        <v>2648</v>
      </c>
    </row>
    <row r="2655" spans="1:1" x14ac:dyDescent="0.25">
      <c r="A2655">
        <f t="shared" ref="A2655:A2718" si="59">IF(AND(B2655="", D2655&lt;&gt;""), A2654, A2654+1)</f>
        <v>2649</v>
      </c>
    </row>
    <row r="2656" spans="1:1" x14ac:dyDescent="0.25">
      <c r="A2656">
        <f t="shared" si="59"/>
        <v>2650</v>
      </c>
    </row>
    <row r="2657" spans="1:1" x14ac:dyDescent="0.25">
      <c r="A2657">
        <f t="shared" si="59"/>
        <v>2651</v>
      </c>
    </row>
    <row r="2658" spans="1:1" x14ac:dyDescent="0.25">
      <c r="A2658">
        <f t="shared" si="59"/>
        <v>2652</v>
      </c>
    </row>
    <row r="2659" spans="1:1" x14ac:dyDescent="0.25">
      <c r="A2659">
        <f t="shared" si="59"/>
        <v>2653</v>
      </c>
    </row>
    <row r="2660" spans="1:1" x14ac:dyDescent="0.25">
      <c r="A2660">
        <f t="shared" si="59"/>
        <v>2654</v>
      </c>
    </row>
    <row r="2661" spans="1:1" x14ac:dyDescent="0.25">
      <c r="A2661">
        <f t="shared" si="59"/>
        <v>2655</v>
      </c>
    </row>
    <row r="2662" spans="1:1" x14ac:dyDescent="0.25">
      <c r="A2662">
        <f t="shared" si="59"/>
        <v>2656</v>
      </c>
    </row>
    <row r="2663" spans="1:1" x14ac:dyDescent="0.25">
      <c r="A2663">
        <f t="shared" si="59"/>
        <v>2657</v>
      </c>
    </row>
    <row r="2664" spans="1:1" x14ac:dyDescent="0.25">
      <c r="A2664">
        <f t="shared" si="59"/>
        <v>2658</v>
      </c>
    </row>
    <row r="2665" spans="1:1" x14ac:dyDescent="0.25">
      <c r="A2665">
        <f t="shared" si="59"/>
        <v>2659</v>
      </c>
    </row>
    <row r="2666" spans="1:1" x14ac:dyDescent="0.25">
      <c r="A2666">
        <f t="shared" si="59"/>
        <v>2660</v>
      </c>
    </row>
    <row r="2667" spans="1:1" x14ac:dyDescent="0.25">
      <c r="A2667">
        <f t="shared" si="59"/>
        <v>2661</v>
      </c>
    </row>
    <row r="2668" spans="1:1" x14ac:dyDescent="0.25">
      <c r="A2668">
        <f t="shared" si="59"/>
        <v>2662</v>
      </c>
    </row>
    <row r="2669" spans="1:1" x14ac:dyDescent="0.25">
      <c r="A2669">
        <f t="shared" si="59"/>
        <v>2663</v>
      </c>
    </row>
    <row r="2670" spans="1:1" x14ac:dyDescent="0.25">
      <c r="A2670">
        <f t="shared" si="59"/>
        <v>2664</v>
      </c>
    </row>
    <row r="2671" spans="1:1" x14ac:dyDescent="0.25">
      <c r="A2671">
        <f t="shared" si="59"/>
        <v>2665</v>
      </c>
    </row>
    <row r="2672" spans="1:1" x14ac:dyDescent="0.25">
      <c r="A2672">
        <f t="shared" si="59"/>
        <v>2666</v>
      </c>
    </row>
    <row r="2673" spans="1:1" x14ac:dyDescent="0.25">
      <c r="A2673">
        <f t="shared" si="59"/>
        <v>2667</v>
      </c>
    </row>
    <row r="2674" spans="1:1" x14ac:dyDescent="0.25">
      <c r="A2674">
        <f t="shared" si="59"/>
        <v>2668</v>
      </c>
    </row>
    <row r="2675" spans="1:1" x14ac:dyDescent="0.25">
      <c r="A2675">
        <f t="shared" si="59"/>
        <v>2669</v>
      </c>
    </row>
    <row r="2676" spans="1:1" x14ac:dyDescent="0.25">
      <c r="A2676">
        <f t="shared" si="59"/>
        <v>2670</v>
      </c>
    </row>
    <row r="2677" spans="1:1" x14ac:dyDescent="0.25">
      <c r="A2677">
        <f t="shared" si="59"/>
        <v>2671</v>
      </c>
    </row>
    <row r="2678" spans="1:1" x14ac:dyDescent="0.25">
      <c r="A2678">
        <f t="shared" si="59"/>
        <v>2672</v>
      </c>
    </row>
    <row r="2679" spans="1:1" x14ac:dyDescent="0.25">
      <c r="A2679">
        <f t="shared" si="59"/>
        <v>2673</v>
      </c>
    </row>
    <row r="2680" spans="1:1" x14ac:dyDescent="0.25">
      <c r="A2680">
        <f t="shared" si="59"/>
        <v>2674</v>
      </c>
    </row>
    <row r="2681" spans="1:1" x14ac:dyDescent="0.25">
      <c r="A2681">
        <f t="shared" si="59"/>
        <v>2675</v>
      </c>
    </row>
    <row r="2682" spans="1:1" x14ac:dyDescent="0.25">
      <c r="A2682">
        <f t="shared" si="59"/>
        <v>2676</v>
      </c>
    </row>
    <row r="2683" spans="1:1" x14ac:dyDescent="0.25">
      <c r="A2683">
        <f t="shared" si="59"/>
        <v>2677</v>
      </c>
    </row>
    <row r="2684" spans="1:1" x14ac:dyDescent="0.25">
      <c r="A2684">
        <f t="shared" si="59"/>
        <v>2678</v>
      </c>
    </row>
    <row r="2685" spans="1:1" x14ac:dyDescent="0.25">
      <c r="A2685">
        <f t="shared" si="59"/>
        <v>2679</v>
      </c>
    </row>
    <row r="2686" spans="1:1" x14ac:dyDescent="0.25">
      <c r="A2686">
        <f t="shared" si="59"/>
        <v>2680</v>
      </c>
    </row>
    <row r="2687" spans="1:1" x14ac:dyDescent="0.25">
      <c r="A2687">
        <f t="shared" si="59"/>
        <v>2681</v>
      </c>
    </row>
    <row r="2688" spans="1:1" x14ac:dyDescent="0.25">
      <c r="A2688">
        <f t="shared" si="59"/>
        <v>2682</v>
      </c>
    </row>
    <row r="2689" spans="1:1" x14ac:dyDescent="0.25">
      <c r="A2689">
        <f t="shared" si="59"/>
        <v>2683</v>
      </c>
    </row>
    <row r="2690" spans="1:1" x14ac:dyDescent="0.25">
      <c r="A2690">
        <f t="shared" si="59"/>
        <v>2684</v>
      </c>
    </row>
    <row r="2691" spans="1:1" x14ac:dyDescent="0.25">
      <c r="A2691">
        <f t="shared" si="59"/>
        <v>2685</v>
      </c>
    </row>
    <row r="2692" spans="1:1" x14ac:dyDescent="0.25">
      <c r="A2692">
        <f t="shared" si="59"/>
        <v>2686</v>
      </c>
    </row>
    <row r="2693" spans="1:1" x14ac:dyDescent="0.25">
      <c r="A2693">
        <f t="shared" si="59"/>
        <v>2687</v>
      </c>
    </row>
    <row r="2694" spans="1:1" x14ac:dyDescent="0.25">
      <c r="A2694">
        <f t="shared" si="59"/>
        <v>2688</v>
      </c>
    </row>
    <row r="2695" spans="1:1" x14ac:dyDescent="0.25">
      <c r="A2695">
        <f t="shared" si="59"/>
        <v>2689</v>
      </c>
    </row>
    <row r="2696" spans="1:1" x14ac:dyDescent="0.25">
      <c r="A2696">
        <f t="shared" si="59"/>
        <v>2690</v>
      </c>
    </row>
    <row r="2697" spans="1:1" x14ac:dyDescent="0.25">
      <c r="A2697">
        <f t="shared" si="59"/>
        <v>2691</v>
      </c>
    </row>
    <row r="2698" spans="1:1" x14ac:dyDescent="0.25">
      <c r="A2698">
        <f t="shared" si="59"/>
        <v>2692</v>
      </c>
    </row>
    <row r="2699" spans="1:1" x14ac:dyDescent="0.25">
      <c r="A2699">
        <f t="shared" si="59"/>
        <v>2693</v>
      </c>
    </row>
    <row r="2700" spans="1:1" x14ac:dyDescent="0.25">
      <c r="A2700">
        <f t="shared" si="59"/>
        <v>2694</v>
      </c>
    </row>
    <row r="2701" spans="1:1" x14ac:dyDescent="0.25">
      <c r="A2701">
        <f t="shared" si="59"/>
        <v>2695</v>
      </c>
    </row>
    <row r="2702" spans="1:1" x14ac:dyDescent="0.25">
      <c r="A2702">
        <f t="shared" si="59"/>
        <v>2696</v>
      </c>
    </row>
    <row r="2703" spans="1:1" x14ac:dyDescent="0.25">
      <c r="A2703">
        <f t="shared" si="59"/>
        <v>2697</v>
      </c>
    </row>
    <row r="2704" spans="1:1" x14ac:dyDescent="0.25">
      <c r="A2704">
        <f t="shared" si="59"/>
        <v>2698</v>
      </c>
    </row>
    <row r="2705" spans="1:1" x14ac:dyDescent="0.25">
      <c r="A2705">
        <f t="shared" si="59"/>
        <v>2699</v>
      </c>
    </row>
    <row r="2706" spans="1:1" x14ac:dyDescent="0.25">
      <c r="A2706">
        <f t="shared" si="59"/>
        <v>2700</v>
      </c>
    </row>
    <row r="2707" spans="1:1" x14ac:dyDescent="0.25">
      <c r="A2707">
        <f t="shared" si="59"/>
        <v>2701</v>
      </c>
    </row>
    <row r="2708" spans="1:1" x14ac:dyDescent="0.25">
      <c r="A2708">
        <f t="shared" si="59"/>
        <v>2702</v>
      </c>
    </row>
    <row r="2709" spans="1:1" x14ac:dyDescent="0.25">
      <c r="A2709">
        <f t="shared" si="59"/>
        <v>2703</v>
      </c>
    </row>
    <row r="2710" spans="1:1" x14ac:dyDescent="0.25">
      <c r="A2710">
        <f t="shared" si="59"/>
        <v>2704</v>
      </c>
    </row>
    <row r="2711" spans="1:1" x14ac:dyDescent="0.25">
      <c r="A2711">
        <f t="shared" si="59"/>
        <v>2705</v>
      </c>
    </row>
    <row r="2712" spans="1:1" x14ac:dyDescent="0.25">
      <c r="A2712">
        <f t="shared" si="59"/>
        <v>2706</v>
      </c>
    </row>
    <row r="2713" spans="1:1" x14ac:dyDescent="0.25">
      <c r="A2713">
        <f t="shared" si="59"/>
        <v>2707</v>
      </c>
    </row>
    <row r="2714" spans="1:1" x14ac:dyDescent="0.25">
      <c r="A2714">
        <f t="shared" si="59"/>
        <v>2708</v>
      </c>
    </row>
    <row r="2715" spans="1:1" x14ac:dyDescent="0.25">
      <c r="A2715">
        <f t="shared" si="59"/>
        <v>2709</v>
      </c>
    </row>
    <row r="2716" spans="1:1" x14ac:dyDescent="0.25">
      <c r="A2716">
        <f t="shared" si="59"/>
        <v>2710</v>
      </c>
    </row>
    <row r="2717" spans="1:1" x14ac:dyDescent="0.25">
      <c r="A2717">
        <f t="shared" si="59"/>
        <v>2711</v>
      </c>
    </row>
    <row r="2718" spans="1:1" x14ac:dyDescent="0.25">
      <c r="A2718">
        <f t="shared" si="59"/>
        <v>2712</v>
      </c>
    </row>
    <row r="2719" spans="1:1" x14ac:dyDescent="0.25">
      <c r="A2719">
        <f t="shared" ref="A2719:A2782" si="60">IF(AND(B2719="", D2719&lt;&gt;""), A2718, A2718+1)</f>
        <v>2713</v>
      </c>
    </row>
    <row r="2720" spans="1:1" x14ac:dyDescent="0.25">
      <c r="A2720">
        <f t="shared" si="60"/>
        <v>2714</v>
      </c>
    </row>
    <row r="2721" spans="1:1" x14ac:dyDescent="0.25">
      <c r="A2721">
        <f t="shared" si="60"/>
        <v>2715</v>
      </c>
    </row>
    <row r="2722" spans="1:1" x14ac:dyDescent="0.25">
      <c r="A2722">
        <f t="shared" si="60"/>
        <v>2716</v>
      </c>
    </row>
    <row r="2723" spans="1:1" x14ac:dyDescent="0.25">
      <c r="A2723">
        <f t="shared" si="60"/>
        <v>2717</v>
      </c>
    </row>
    <row r="2724" spans="1:1" x14ac:dyDescent="0.25">
      <c r="A2724">
        <f t="shared" si="60"/>
        <v>2718</v>
      </c>
    </row>
    <row r="2725" spans="1:1" x14ac:dyDescent="0.25">
      <c r="A2725">
        <f t="shared" si="60"/>
        <v>2719</v>
      </c>
    </row>
    <row r="2726" spans="1:1" x14ac:dyDescent="0.25">
      <c r="A2726">
        <f t="shared" si="60"/>
        <v>2720</v>
      </c>
    </row>
    <row r="2727" spans="1:1" x14ac:dyDescent="0.25">
      <c r="A2727">
        <f t="shared" si="60"/>
        <v>2721</v>
      </c>
    </row>
    <row r="2728" spans="1:1" x14ac:dyDescent="0.25">
      <c r="A2728">
        <f t="shared" si="60"/>
        <v>2722</v>
      </c>
    </row>
    <row r="2729" spans="1:1" x14ac:dyDescent="0.25">
      <c r="A2729">
        <f t="shared" si="60"/>
        <v>2723</v>
      </c>
    </row>
    <row r="2730" spans="1:1" x14ac:dyDescent="0.25">
      <c r="A2730">
        <f t="shared" si="60"/>
        <v>2724</v>
      </c>
    </row>
    <row r="2731" spans="1:1" x14ac:dyDescent="0.25">
      <c r="A2731">
        <f t="shared" si="60"/>
        <v>2725</v>
      </c>
    </row>
    <row r="2732" spans="1:1" x14ac:dyDescent="0.25">
      <c r="A2732">
        <f t="shared" si="60"/>
        <v>2726</v>
      </c>
    </row>
    <row r="2733" spans="1:1" x14ac:dyDescent="0.25">
      <c r="A2733">
        <f t="shared" si="60"/>
        <v>2727</v>
      </c>
    </row>
    <row r="2734" spans="1:1" x14ac:dyDescent="0.25">
      <c r="A2734">
        <f t="shared" si="60"/>
        <v>2728</v>
      </c>
    </row>
    <row r="2735" spans="1:1" x14ac:dyDescent="0.25">
      <c r="A2735">
        <f t="shared" si="60"/>
        <v>2729</v>
      </c>
    </row>
    <row r="2736" spans="1:1" x14ac:dyDescent="0.25">
      <c r="A2736">
        <f t="shared" si="60"/>
        <v>2730</v>
      </c>
    </row>
    <row r="2737" spans="1:1" x14ac:dyDescent="0.25">
      <c r="A2737">
        <f t="shared" si="60"/>
        <v>2731</v>
      </c>
    </row>
    <row r="2738" spans="1:1" x14ac:dyDescent="0.25">
      <c r="A2738">
        <f t="shared" si="60"/>
        <v>2732</v>
      </c>
    </row>
    <row r="2739" spans="1:1" x14ac:dyDescent="0.25">
      <c r="A2739">
        <f t="shared" si="60"/>
        <v>2733</v>
      </c>
    </row>
    <row r="2740" spans="1:1" x14ac:dyDescent="0.25">
      <c r="A2740">
        <f t="shared" si="60"/>
        <v>2734</v>
      </c>
    </row>
    <row r="2741" spans="1:1" x14ac:dyDescent="0.25">
      <c r="A2741">
        <f t="shared" si="60"/>
        <v>2735</v>
      </c>
    </row>
    <row r="2742" spans="1:1" x14ac:dyDescent="0.25">
      <c r="A2742">
        <f t="shared" si="60"/>
        <v>2736</v>
      </c>
    </row>
    <row r="2743" spans="1:1" x14ac:dyDescent="0.25">
      <c r="A2743">
        <f t="shared" si="60"/>
        <v>2737</v>
      </c>
    </row>
    <row r="2744" spans="1:1" x14ac:dyDescent="0.25">
      <c r="A2744">
        <f t="shared" si="60"/>
        <v>2738</v>
      </c>
    </row>
    <row r="2745" spans="1:1" x14ac:dyDescent="0.25">
      <c r="A2745">
        <f t="shared" si="60"/>
        <v>2739</v>
      </c>
    </row>
    <row r="2746" spans="1:1" x14ac:dyDescent="0.25">
      <c r="A2746">
        <f t="shared" si="60"/>
        <v>2740</v>
      </c>
    </row>
    <row r="2747" spans="1:1" x14ac:dyDescent="0.25">
      <c r="A2747">
        <f t="shared" si="60"/>
        <v>2741</v>
      </c>
    </row>
    <row r="2748" spans="1:1" x14ac:dyDescent="0.25">
      <c r="A2748">
        <f t="shared" si="60"/>
        <v>2742</v>
      </c>
    </row>
    <row r="2749" spans="1:1" x14ac:dyDescent="0.25">
      <c r="A2749">
        <f t="shared" si="60"/>
        <v>2743</v>
      </c>
    </row>
    <row r="2750" spans="1:1" x14ac:dyDescent="0.25">
      <c r="A2750">
        <f t="shared" si="60"/>
        <v>2744</v>
      </c>
    </row>
    <row r="2751" spans="1:1" x14ac:dyDescent="0.25">
      <c r="A2751">
        <f t="shared" si="60"/>
        <v>2745</v>
      </c>
    </row>
    <row r="2752" spans="1:1" x14ac:dyDescent="0.25">
      <c r="A2752">
        <f t="shared" si="60"/>
        <v>2746</v>
      </c>
    </row>
    <row r="2753" spans="1:1" x14ac:dyDescent="0.25">
      <c r="A2753">
        <f t="shared" si="60"/>
        <v>2747</v>
      </c>
    </row>
    <row r="2754" spans="1:1" x14ac:dyDescent="0.25">
      <c r="A2754">
        <f t="shared" si="60"/>
        <v>2748</v>
      </c>
    </row>
    <row r="2755" spans="1:1" x14ac:dyDescent="0.25">
      <c r="A2755">
        <f t="shared" si="60"/>
        <v>2749</v>
      </c>
    </row>
    <row r="2756" spans="1:1" x14ac:dyDescent="0.25">
      <c r="A2756">
        <f t="shared" si="60"/>
        <v>2750</v>
      </c>
    </row>
    <row r="2757" spans="1:1" x14ac:dyDescent="0.25">
      <c r="A2757">
        <f t="shared" si="60"/>
        <v>2751</v>
      </c>
    </row>
    <row r="2758" spans="1:1" x14ac:dyDescent="0.25">
      <c r="A2758">
        <f t="shared" si="60"/>
        <v>2752</v>
      </c>
    </row>
    <row r="2759" spans="1:1" x14ac:dyDescent="0.25">
      <c r="A2759">
        <f t="shared" si="60"/>
        <v>2753</v>
      </c>
    </row>
    <row r="2760" spans="1:1" x14ac:dyDescent="0.25">
      <c r="A2760">
        <f t="shared" si="60"/>
        <v>2754</v>
      </c>
    </row>
    <row r="2761" spans="1:1" x14ac:dyDescent="0.25">
      <c r="A2761">
        <f t="shared" si="60"/>
        <v>2755</v>
      </c>
    </row>
    <row r="2762" spans="1:1" x14ac:dyDescent="0.25">
      <c r="A2762">
        <f t="shared" si="60"/>
        <v>2756</v>
      </c>
    </row>
    <row r="2763" spans="1:1" x14ac:dyDescent="0.25">
      <c r="A2763">
        <f t="shared" si="60"/>
        <v>2757</v>
      </c>
    </row>
    <row r="2764" spans="1:1" x14ac:dyDescent="0.25">
      <c r="A2764">
        <f t="shared" si="60"/>
        <v>2758</v>
      </c>
    </row>
    <row r="2765" spans="1:1" x14ac:dyDescent="0.25">
      <c r="A2765">
        <f t="shared" si="60"/>
        <v>2759</v>
      </c>
    </row>
    <row r="2766" spans="1:1" x14ac:dyDescent="0.25">
      <c r="A2766">
        <f t="shared" si="60"/>
        <v>2760</v>
      </c>
    </row>
    <row r="2767" spans="1:1" x14ac:dyDescent="0.25">
      <c r="A2767">
        <f t="shared" si="60"/>
        <v>2761</v>
      </c>
    </row>
    <row r="2768" spans="1:1" x14ac:dyDescent="0.25">
      <c r="A2768">
        <f t="shared" si="60"/>
        <v>2762</v>
      </c>
    </row>
    <row r="2769" spans="1:1" x14ac:dyDescent="0.25">
      <c r="A2769">
        <f t="shared" si="60"/>
        <v>2763</v>
      </c>
    </row>
    <row r="2770" spans="1:1" x14ac:dyDescent="0.25">
      <c r="A2770">
        <f t="shared" si="60"/>
        <v>2764</v>
      </c>
    </row>
    <row r="2771" spans="1:1" x14ac:dyDescent="0.25">
      <c r="A2771">
        <f t="shared" si="60"/>
        <v>2765</v>
      </c>
    </row>
    <row r="2772" spans="1:1" x14ac:dyDescent="0.25">
      <c r="A2772">
        <f t="shared" si="60"/>
        <v>2766</v>
      </c>
    </row>
    <row r="2773" spans="1:1" x14ac:dyDescent="0.25">
      <c r="A2773">
        <f t="shared" si="60"/>
        <v>2767</v>
      </c>
    </row>
    <row r="2774" spans="1:1" x14ac:dyDescent="0.25">
      <c r="A2774">
        <f t="shared" si="60"/>
        <v>2768</v>
      </c>
    </row>
    <row r="2775" spans="1:1" x14ac:dyDescent="0.25">
      <c r="A2775">
        <f t="shared" si="60"/>
        <v>2769</v>
      </c>
    </row>
    <row r="2776" spans="1:1" x14ac:dyDescent="0.25">
      <c r="A2776">
        <f t="shared" si="60"/>
        <v>2770</v>
      </c>
    </row>
    <row r="2777" spans="1:1" x14ac:dyDescent="0.25">
      <c r="A2777">
        <f t="shared" si="60"/>
        <v>2771</v>
      </c>
    </row>
    <row r="2778" spans="1:1" x14ac:dyDescent="0.25">
      <c r="A2778">
        <f t="shared" si="60"/>
        <v>2772</v>
      </c>
    </row>
    <row r="2779" spans="1:1" x14ac:dyDescent="0.25">
      <c r="A2779">
        <f t="shared" si="60"/>
        <v>2773</v>
      </c>
    </row>
    <row r="2780" spans="1:1" x14ac:dyDescent="0.25">
      <c r="A2780">
        <f t="shared" si="60"/>
        <v>2774</v>
      </c>
    </row>
    <row r="2781" spans="1:1" x14ac:dyDescent="0.25">
      <c r="A2781">
        <f t="shared" si="60"/>
        <v>2775</v>
      </c>
    </row>
    <row r="2782" spans="1:1" x14ac:dyDescent="0.25">
      <c r="A2782">
        <f t="shared" si="60"/>
        <v>2776</v>
      </c>
    </row>
    <row r="2783" spans="1:1" x14ac:dyDescent="0.25">
      <c r="A2783">
        <f t="shared" ref="A2783:A2846" si="61">IF(AND(B2783="", D2783&lt;&gt;""), A2782, A2782+1)</f>
        <v>2777</v>
      </c>
    </row>
    <row r="2784" spans="1:1" x14ac:dyDescent="0.25">
      <c r="A2784">
        <f t="shared" si="61"/>
        <v>2778</v>
      </c>
    </row>
    <row r="2785" spans="1:1" x14ac:dyDescent="0.25">
      <c r="A2785">
        <f t="shared" si="61"/>
        <v>2779</v>
      </c>
    </row>
    <row r="2786" spans="1:1" x14ac:dyDescent="0.25">
      <c r="A2786">
        <f t="shared" si="61"/>
        <v>2780</v>
      </c>
    </row>
    <row r="2787" spans="1:1" x14ac:dyDescent="0.25">
      <c r="A2787">
        <f t="shared" si="61"/>
        <v>2781</v>
      </c>
    </row>
    <row r="2788" spans="1:1" x14ac:dyDescent="0.25">
      <c r="A2788">
        <f t="shared" si="61"/>
        <v>2782</v>
      </c>
    </row>
    <row r="2789" spans="1:1" x14ac:dyDescent="0.25">
      <c r="A2789">
        <f t="shared" si="61"/>
        <v>2783</v>
      </c>
    </row>
    <row r="2790" spans="1:1" x14ac:dyDescent="0.25">
      <c r="A2790">
        <f t="shared" si="61"/>
        <v>2784</v>
      </c>
    </row>
    <row r="2791" spans="1:1" x14ac:dyDescent="0.25">
      <c r="A2791">
        <f t="shared" si="61"/>
        <v>2785</v>
      </c>
    </row>
    <row r="2792" spans="1:1" x14ac:dyDescent="0.25">
      <c r="A2792">
        <f t="shared" si="61"/>
        <v>2786</v>
      </c>
    </row>
    <row r="2793" spans="1:1" x14ac:dyDescent="0.25">
      <c r="A2793">
        <f t="shared" si="61"/>
        <v>2787</v>
      </c>
    </row>
    <row r="2794" spans="1:1" x14ac:dyDescent="0.25">
      <c r="A2794">
        <f t="shared" si="61"/>
        <v>2788</v>
      </c>
    </row>
    <row r="2795" spans="1:1" x14ac:dyDescent="0.25">
      <c r="A2795">
        <f t="shared" si="61"/>
        <v>2789</v>
      </c>
    </row>
    <row r="2796" spans="1:1" x14ac:dyDescent="0.25">
      <c r="A2796">
        <f t="shared" si="61"/>
        <v>2790</v>
      </c>
    </row>
    <row r="2797" spans="1:1" x14ac:dyDescent="0.25">
      <c r="A2797">
        <f t="shared" si="61"/>
        <v>2791</v>
      </c>
    </row>
    <row r="2798" spans="1:1" x14ac:dyDescent="0.25">
      <c r="A2798">
        <f t="shared" si="61"/>
        <v>2792</v>
      </c>
    </row>
    <row r="2799" spans="1:1" x14ac:dyDescent="0.25">
      <c r="A2799">
        <f t="shared" si="61"/>
        <v>2793</v>
      </c>
    </row>
    <row r="2800" spans="1:1" x14ac:dyDescent="0.25">
      <c r="A2800">
        <f t="shared" si="61"/>
        <v>2794</v>
      </c>
    </row>
    <row r="2801" spans="1:1" x14ac:dyDescent="0.25">
      <c r="A2801">
        <f t="shared" si="61"/>
        <v>2795</v>
      </c>
    </row>
    <row r="2802" spans="1:1" x14ac:dyDescent="0.25">
      <c r="A2802">
        <f t="shared" si="61"/>
        <v>2796</v>
      </c>
    </row>
    <row r="2803" spans="1:1" x14ac:dyDescent="0.25">
      <c r="A2803">
        <f t="shared" si="61"/>
        <v>2797</v>
      </c>
    </row>
    <row r="2804" spans="1:1" x14ac:dyDescent="0.25">
      <c r="A2804">
        <f t="shared" si="61"/>
        <v>2798</v>
      </c>
    </row>
    <row r="2805" spans="1:1" x14ac:dyDescent="0.25">
      <c r="A2805">
        <f t="shared" si="61"/>
        <v>2799</v>
      </c>
    </row>
    <row r="2806" spans="1:1" x14ac:dyDescent="0.25">
      <c r="A2806">
        <f t="shared" si="61"/>
        <v>2800</v>
      </c>
    </row>
    <row r="2807" spans="1:1" x14ac:dyDescent="0.25">
      <c r="A2807">
        <f t="shared" si="61"/>
        <v>2801</v>
      </c>
    </row>
    <row r="2808" spans="1:1" x14ac:dyDescent="0.25">
      <c r="A2808">
        <f t="shared" si="61"/>
        <v>2802</v>
      </c>
    </row>
    <row r="2809" spans="1:1" x14ac:dyDescent="0.25">
      <c r="A2809">
        <f t="shared" si="61"/>
        <v>2803</v>
      </c>
    </row>
    <row r="2810" spans="1:1" x14ac:dyDescent="0.25">
      <c r="A2810">
        <f t="shared" si="61"/>
        <v>2804</v>
      </c>
    </row>
    <row r="2811" spans="1:1" x14ac:dyDescent="0.25">
      <c r="A2811">
        <f t="shared" si="61"/>
        <v>2805</v>
      </c>
    </row>
    <row r="2812" spans="1:1" x14ac:dyDescent="0.25">
      <c r="A2812">
        <f t="shared" si="61"/>
        <v>2806</v>
      </c>
    </row>
    <row r="2813" spans="1:1" x14ac:dyDescent="0.25">
      <c r="A2813">
        <f t="shared" si="61"/>
        <v>2807</v>
      </c>
    </row>
    <row r="2814" spans="1:1" x14ac:dyDescent="0.25">
      <c r="A2814">
        <f t="shared" si="61"/>
        <v>2808</v>
      </c>
    </row>
    <row r="2815" spans="1:1" x14ac:dyDescent="0.25">
      <c r="A2815">
        <f t="shared" si="61"/>
        <v>2809</v>
      </c>
    </row>
    <row r="2816" spans="1:1" x14ac:dyDescent="0.25">
      <c r="A2816">
        <f t="shared" si="61"/>
        <v>2810</v>
      </c>
    </row>
    <row r="2817" spans="1:1" x14ac:dyDescent="0.25">
      <c r="A2817">
        <f t="shared" si="61"/>
        <v>2811</v>
      </c>
    </row>
    <row r="2818" spans="1:1" x14ac:dyDescent="0.25">
      <c r="A2818">
        <f t="shared" si="61"/>
        <v>2812</v>
      </c>
    </row>
    <row r="2819" spans="1:1" x14ac:dyDescent="0.25">
      <c r="A2819">
        <f t="shared" si="61"/>
        <v>2813</v>
      </c>
    </row>
    <row r="2820" spans="1:1" x14ac:dyDescent="0.25">
      <c r="A2820">
        <f t="shared" si="61"/>
        <v>2814</v>
      </c>
    </row>
    <row r="2821" spans="1:1" x14ac:dyDescent="0.25">
      <c r="A2821">
        <f t="shared" si="61"/>
        <v>2815</v>
      </c>
    </row>
    <row r="2822" spans="1:1" x14ac:dyDescent="0.25">
      <c r="A2822">
        <f t="shared" si="61"/>
        <v>2816</v>
      </c>
    </row>
    <row r="2823" spans="1:1" x14ac:dyDescent="0.25">
      <c r="A2823">
        <f t="shared" si="61"/>
        <v>2817</v>
      </c>
    </row>
    <row r="2824" spans="1:1" x14ac:dyDescent="0.25">
      <c r="A2824">
        <f t="shared" si="61"/>
        <v>2818</v>
      </c>
    </row>
    <row r="2825" spans="1:1" x14ac:dyDescent="0.25">
      <c r="A2825">
        <f t="shared" si="61"/>
        <v>2819</v>
      </c>
    </row>
    <row r="2826" spans="1:1" x14ac:dyDescent="0.25">
      <c r="A2826">
        <f t="shared" si="61"/>
        <v>2820</v>
      </c>
    </row>
    <row r="2827" spans="1:1" x14ac:dyDescent="0.25">
      <c r="A2827">
        <f t="shared" si="61"/>
        <v>2821</v>
      </c>
    </row>
    <row r="2828" spans="1:1" x14ac:dyDescent="0.25">
      <c r="A2828">
        <f t="shared" si="61"/>
        <v>2822</v>
      </c>
    </row>
    <row r="2829" spans="1:1" x14ac:dyDescent="0.25">
      <c r="A2829">
        <f t="shared" si="61"/>
        <v>2823</v>
      </c>
    </row>
    <row r="2830" spans="1:1" x14ac:dyDescent="0.25">
      <c r="A2830">
        <f t="shared" si="61"/>
        <v>2824</v>
      </c>
    </row>
    <row r="2831" spans="1:1" x14ac:dyDescent="0.25">
      <c r="A2831">
        <f t="shared" si="61"/>
        <v>2825</v>
      </c>
    </row>
    <row r="2832" spans="1:1" x14ac:dyDescent="0.25">
      <c r="A2832">
        <f t="shared" si="61"/>
        <v>2826</v>
      </c>
    </row>
    <row r="2833" spans="1:1" x14ac:dyDescent="0.25">
      <c r="A2833">
        <f t="shared" si="61"/>
        <v>2827</v>
      </c>
    </row>
    <row r="2834" spans="1:1" x14ac:dyDescent="0.25">
      <c r="A2834">
        <f t="shared" si="61"/>
        <v>2828</v>
      </c>
    </row>
    <row r="2835" spans="1:1" x14ac:dyDescent="0.25">
      <c r="A2835">
        <f t="shared" si="61"/>
        <v>2829</v>
      </c>
    </row>
    <row r="2836" spans="1:1" x14ac:dyDescent="0.25">
      <c r="A2836">
        <f t="shared" si="61"/>
        <v>2830</v>
      </c>
    </row>
    <row r="2837" spans="1:1" x14ac:dyDescent="0.25">
      <c r="A2837">
        <f t="shared" si="61"/>
        <v>2831</v>
      </c>
    </row>
    <row r="2838" spans="1:1" x14ac:dyDescent="0.25">
      <c r="A2838">
        <f t="shared" si="61"/>
        <v>2832</v>
      </c>
    </row>
    <row r="2839" spans="1:1" x14ac:dyDescent="0.25">
      <c r="A2839">
        <f t="shared" si="61"/>
        <v>2833</v>
      </c>
    </row>
    <row r="2840" spans="1:1" x14ac:dyDescent="0.25">
      <c r="A2840">
        <f t="shared" si="61"/>
        <v>2834</v>
      </c>
    </row>
    <row r="2841" spans="1:1" x14ac:dyDescent="0.25">
      <c r="A2841">
        <f t="shared" si="61"/>
        <v>2835</v>
      </c>
    </row>
    <row r="2842" spans="1:1" x14ac:dyDescent="0.25">
      <c r="A2842">
        <f t="shared" si="61"/>
        <v>2836</v>
      </c>
    </row>
    <row r="2843" spans="1:1" x14ac:dyDescent="0.25">
      <c r="A2843">
        <f t="shared" si="61"/>
        <v>2837</v>
      </c>
    </row>
    <row r="2844" spans="1:1" x14ac:dyDescent="0.25">
      <c r="A2844">
        <f t="shared" si="61"/>
        <v>2838</v>
      </c>
    </row>
    <row r="2845" spans="1:1" x14ac:dyDescent="0.25">
      <c r="A2845">
        <f t="shared" si="61"/>
        <v>2839</v>
      </c>
    </row>
    <row r="2846" spans="1:1" x14ac:dyDescent="0.25">
      <c r="A2846">
        <f t="shared" si="61"/>
        <v>2840</v>
      </c>
    </row>
    <row r="2847" spans="1:1" x14ac:dyDescent="0.25">
      <c r="A2847">
        <f t="shared" ref="A2847:A2910" si="62">IF(AND(B2847="", D2847&lt;&gt;""), A2846, A2846+1)</f>
        <v>2841</v>
      </c>
    </row>
    <row r="2848" spans="1:1" x14ac:dyDescent="0.25">
      <c r="A2848">
        <f t="shared" si="62"/>
        <v>2842</v>
      </c>
    </row>
    <row r="2849" spans="1:1" x14ac:dyDescent="0.25">
      <c r="A2849">
        <f t="shared" si="62"/>
        <v>2843</v>
      </c>
    </row>
    <row r="2850" spans="1:1" x14ac:dyDescent="0.25">
      <c r="A2850">
        <f t="shared" si="62"/>
        <v>2844</v>
      </c>
    </row>
    <row r="2851" spans="1:1" x14ac:dyDescent="0.25">
      <c r="A2851">
        <f t="shared" si="62"/>
        <v>2845</v>
      </c>
    </row>
    <row r="2852" spans="1:1" x14ac:dyDescent="0.25">
      <c r="A2852">
        <f t="shared" si="62"/>
        <v>2846</v>
      </c>
    </row>
    <row r="2853" spans="1:1" x14ac:dyDescent="0.25">
      <c r="A2853">
        <f t="shared" si="62"/>
        <v>2847</v>
      </c>
    </row>
    <row r="2854" spans="1:1" x14ac:dyDescent="0.25">
      <c r="A2854">
        <f t="shared" si="62"/>
        <v>2848</v>
      </c>
    </row>
    <row r="2855" spans="1:1" x14ac:dyDescent="0.25">
      <c r="A2855">
        <f t="shared" si="62"/>
        <v>2849</v>
      </c>
    </row>
    <row r="2856" spans="1:1" x14ac:dyDescent="0.25">
      <c r="A2856">
        <f t="shared" si="62"/>
        <v>2850</v>
      </c>
    </row>
    <row r="2857" spans="1:1" x14ac:dyDescent="0.25">
      <c r="A2857">
        <f t="shared" si="62"/>
        <v>2851</v>
      </c>
    </row>
    <row r="2858" spans="1:1" x14ac:dyDescent="0.25">
      <c r="A2858">
        <f t="shared" si="62"/>
        <v>2852</v>
      </c>
    </row>
    <row r="2859" spans="1:1" x14ac:dyDescent="0.25">
      <c r="A2859">
        <f t="shared" si="62"/>
        <v>2853</v>
      </c>
    </row>
    <row r="2860" spans="1:1" x14ac:dyDescent="0.25">
      <c r="A2860">
        <f t="shared" si="62"/>
        <v>2854</v>
      </c>
    </row>
    <row r="2861" spans="1:1" x14ac:dyDescent="0.25">
      <c r="A2861">
        <f t="shared" si="62"/>
        <v>2855</v>
      </c>
    </row>
    <row r="2862" spans="1:1" x14ac:dyDescent="0.25">
      <c r="A2862">
        <f t="shared" si="62"/>
        <v>2856</v>
      </c>
    </row>
    <row r="2863" spans="1:1" x14ac:dyDescent="0.25">
      <c r="A2863">
        <f t="shared" si="62"/>
        <v>2857</v>
      </c>
    </row>
    <row r="2864" spans="1:1" x14ac:dyDescent="0.25">
      <c r="A2864">
        <f t="shared" si="62"/>
        <v>2858</v>
      </c>
    </row>
    <row r="2865" spans="1:1" x14ac:dyDescent="0.25">
      <c r="A2865">
        <f t="shared" si="62"/>
        <v>2859</v>
      </c>
    </row>
    <row r="2866" spans="1:1" x14ac:dyDescent="0.25">
      <c r="A2866">
        <f t="shared" si="62"/>
        <v>2860</v>
      </c>
    </row>
    <row r="2867" spans="1:1" x14ac:dyDescent="0.25">
      <c r="A2867">
        <f t="shared" si="62"/>
        <v>2861</v>
      </c>
    </row>
    <row r="2868" spans="1:1" x14ac:dyDescent="0.25">
      <c r="A2868">
        <f t="shared" si="62"/>
        <v>2862</v>
      </c>
    </row>
    <row r="2869" spans="1:1" x14ac:dyDescent="0.25">
      <c r="A2869">
        <f t="shared" si="62"/>
        <v>2863</v>
      </c>
    </row>
    <row r="2870" spans="1:1" x14ac:dyDescent="0.25">
      <c r="A2870">
        <f t="shared" si="62"/>
        <v>2864</v>
      </c>
    </row>
    <row r="2871" spans="1:1" x14ac:dyDescent="0.25">
      <c r="A2871">
        <f t="shared" si="62"/>
        <v>2865</v>
      </c>
    </row>
    <row r="2872" spans="1:1" x14ac:dyDescent="0.25">
      <c r="A2872">
        <f t="shared" si="62"/>
        <v>2866</v>
      </c>
    </row>
    <row r="2873" spans="1:1" x14ac:dyDescent="0.25">
      <c r="A2873">
        <f t="shared" si="62"/>
        <v>2867</v>
      </c>
    </row>
    <row r="2874" spans="1:1" x14ac:dyDescent="0.25">
      <c r="A2874">
        <f t="shared" si="62"/>
        <v>2868</v>
      </c>
    </row>
    <row r="2875" spans="1:1" x14ac:dyDescent="0.25">
      <c r="A2875">
        <f t="shared" si="62"/>
        <v>2869</v>
      </c>
    </row>
    <row r="2876" spans="1:1" x14ac:dyDescent="0.25">
      <c r="A2876">
        <f t="shared" si="62"/>
        <v>2870</v>
      </c>
    </row>
    <row r="2877" spans="1:1" x14ac:dyDescent="0.25">
      <c r="A2877">
        <f t="shared" si="62"/>
        <v>2871</v>
      </c>
    </row>
    <row r="2878" spans="1:1" x14ac:dyDescent="0.25">
      <c r="A2878">
        <f t="shared" si="62"/>
        <v>2872</v>
      </c>
    </row>
    <row r="2879" spans="1:1" x14ac:dyDescent="0.25">
      <c r="A2879">
        <f t="shared" si="62"/>
        <v>2873</v>
      </c>
    </row>
    <row r="2880" spans="1:1" x14ac:dyDescent="0.25">
      <c r="A2880">
        <f t="shared" si="62"/>
        <v>2874</v>
      </c>
    </row>
    <row r="2881" spans="1:1" x14ac:dyDescent="0.25">
      <c r="A2881">
        <f t="shared" si="62"/>
        <v>2875</v>
      </c>
    </row>
    <row r="2882" spans="1:1" x14ac:dyDescent="0.25">
      <c r="A2882">
        <f t="shared" si="62"/>
        <v>2876</v>
      </c>
    </row>
    <row r="2883" spans="1:1" x14ac:dyDescent="0.25">
      <c r="A2883">
        <f t="shared" si="62"/>
        <v>2877</v>
      </c>
    </row>
    <row r="2884" spans="1:1" x14ac:dyDescent="0.25">
      <c r="A2884">
        <f t="shared" si="62"/>
        <v>2878</v>
      </c>
    </row>
    <row r="2885" spans="1:1" x14ac:dyDescent="0.25">
      <c r="A2885">
        <f t="shared" si="62"/>
        <v>2879</v>
      </c>
    </row>
    <row r="2886" spans="1:1" x14ac:dyDescent="0.25">
      <c r="A2886">
        <f t="shared" si="62"/>
        <v>2880</v>
      </c>
    </row>
    <row r="2887" spans="1:1" x14ac:dyDescent="0.25">
      <c r="A2887">
        <f t="shared" si="62"/>
        <v>2881</v>
      </c>
    </row>
    <row r="2888" spans="1:1" x14ac:dyDescent="0.25">
      <c r="A2888">
        <f t="shared" si="62"/>
        <v>2882</v>
      </c>
    </row>
    <row r="2889" spans="1:1" x14ac:dyDescent="0.25">
      <c r="A2889">
        <f t="shared" si="62"/>
        <v>2883</v>
      </c>
    </row>
    <row r="2890" spans="1:1" x14ac:dyDescent="0.25">
      <c r="A2890">
        <f t="shared" si="62"/>
        <v>2884</v>
      </c>
    </row>
    <row r="2891" spans="1:1" x14ac:dyDescent="0.25">
      <c r="A2891">
        <f t="shared" si="62"/>
        <v>2885</v>
      </c>
    </row>
    <row r="2892" spans="1:1" x14ac:dyDescent="0.25">
      <c r="A2892">
        <f t="shared" si="62"/>
        <v>2886</v>
      </c>
    </row>
    <row r="2893" spans="1:1" x14ac:dyDescent="0.25">
      <c r="A2893">
        <f t="shared" si="62"/>
        <v>2887</v>
      </c>
    </row>
    <row r="2894" spans="1:1" x14ac:dyDescent="0.25">
      <c r="A2894">
        <f t="shared" si="62"/>
        <v>2888</v>
      </c>
    </row>
    <row r="2895" spans="1:1" x14ac:dyDescent="0.25">
      <c r="A2895">
        <f t="shared" si="62"/>
        <v>2889</v>
      </c>
    </row>
    <row r="2896" spans="1:1" x14ac:dyDescent="0.25">
      <c r="A2896">
        <f t="shared" si="62"/>
        <v>2890</v>
      </c>
    </row>
    <row r="2897" spans="1:1" x14ac:dyDescent="0.25">
      <c r="A2897">
        <f t="shared" si="62"/>
        <v>2891</v>
      </c>
    </row>
    <row r="2898" spans="1:1" x14ac:dyDescent="0.25">
      <c r="A2898">
        <f t="shared" si="62"/>
        <v>2892</v>
      </c>
    </row>
    <row r="2899" spans="1:1" x14ac:dyDescent="0.25">
      <c r="A2899">
        <f t="shared" si="62"/>
        <v>2893</v>
      </c>
    </row>
    <row r="2900" spans="1:1" x14ac:dyDescent="0.25">
      <c r="A2900">
        <f t="shared" si="62"/>
        <v>2894</v>
      </c>
    </row>
    <row r="2901" spans="1:1" x14ac:dyDescent="0.25">
      <c r="A2901">
        <f t="shared" si="62"/>
        <v>2895</v>
      </c>
    </row>
    <row r="2902" spans="1:1" x14ac:dyDescent="0.25">
      <c r="A2902">
        <f t="shared" si="62"/>
        <v>2896</v>
      </c>
    </row>
    <row r="2903" spans="1:1" x14ac:dyDescent="0.25">
      <c r="A2903">
        <f t="shared" si="62"/>
        <v>2897</v>
      </c>
    </row>
    <row r="2904" spans="1:1" x14ac:dyDescent="0.25">
      <c r="A2904">
        <f t="shared" si="62"/>
        <v>2898</v>
      </c>
    </row>
    <row r="2905" spans="1:1" x14ac:dyDescent="0.25">
      <c r="A2905">
        <f t="shared" si="62"/>
        <v>2899</v>
      </c>
    </row>
    <row r="2906" spans="1:1" x14ac:dyDescent="0.25">
      <c r="A2906">
        <f t="shared" si="62"/>
        <v>2900</v>
      </c>
    </row>
    <row r="2907" spans="1:1" x14ac:dyDescent="0.25">
      <c r="A2907">
        <f t="shared" si="62"/>
        <v>2901</v>
      </c>
    </row>
    <row r="2908" spans="1:1" x14ac:dyDescent="0.25">
      <c r="A2908">
        <f t="shared" si="62"/>
        <v>2902</v>
      </c>
    </row>
    <row r="2909" spans="1:1" x14ac:dyDescent="0.25">
      <c r="A2909">
        <f t="shared" si="62"/>
        <v>2903</v>
      </c>
    </row>
    <row r="2910" spans="1:1" x14ac:dyDescent="0.25">
      <c r="A2910">
        <f t="shared" si="62"/>
        <v>2904</v>
      </c>
    </row>
    <row r="2911" spans="1:1" x14ac:dyDescent="0.25">
      <c r="A2911">
        <f t="shared" ref="A2911:A2974" si="63">IF(AND(B2911="", D2911&lt;&gt;""), A2910, A2910+1)</f>
        <v>2905</v>
      </c>
    </row>
    <row r="2912" spans="1:1" x14ac:dyDescent="0.25">
      <c r="A2912">
        <f t="shared" si="63"/>
        <v>2906</v>
      </c>
    </row>
    <row r="2913" spans="1:1" x14ac:dyDescent="0.25">
      <c r="A2913">
        <f t="shared" si="63"/>
        <v>2907</v>
      </c>
    </row>
    <row r="2914" spans="1:1" x14ac:dyDescent="0.25">
      <c r="A2914">
        <f t="shared" si="63"/>
        <v>2908</v>
      </c>
    </row>
    <row r="2915" spans="1:1" x14ac:dyDescent="0.25">
      <c r="A2915">
        <f t="shared" si="63"/>
        <v>2909</v>
      </c>
    </row>
    <row r="2916" spans="1:1" x14ac:dyDescent="0.25">
      <c r="A2916">
        <f t="shared" si="63"/>
        <v>2910</v>
      </c>
    </row>
    <row r="2917" spans="1:1" x14ac:dyDescent="0.25">
      <c r="A2917">
        <f t="shared" si="63"/>
        <v>2911</v>
      </c>
    </row>
    <row r="2918" spans="1:1" x14ac:dyDescent="0.25">
      <c r="A2918">
        <f t="shared" si="63"/>
        <v>2912</v>
      </c>
    </row>
    <row r="2919" spans="1:1" x14ac:dyDescent="0.25">
      <c r="A2919">
        <f t="shared" si="63"/>
        <v>2913</v>
      </c>
    </row>
    <row r="2920" spans="1:1" x14ac:dyDescent="0.25">
      <c r="A2920">
        <f t="shared" si="63"/>
        <v>2914</v>
      </c>
    </row>
    <row r="2921" spans="1:1" x14ac:dyDescent="0.25">
      <c r="A2921">
        <f t="shared" si="63"/>
        <v>2915</v>
      </c>
    </row>
    <row r="2922" spans="1:1" x14ac:dyDescent="0.25">
      <c r="A2922">
        <f t="shared" si="63"/>
        <v>2916</v>
      </c>
    </row>
    <row r="2923" spans="1:1" x14ac:dyDescent="0.25">
      <c r="A2923">
        <f t="shared" si="63"/>
        <v>2917</v>
      </c>
    </row>
    <row r="2924" spans="1:1" x14ac:dyDescent="0.25">
      <c r="A2924">
        <f t="shared" si="63"/>
        <v>2918</v>
      </c>
    </row>
    <row r="2925" spans="1:1" x14ac:dyDescent="0.25">
      <c r="A2925">
        <f t="shared" si="63"/>
        <v>2919</v>
      </c>
    </row>
    <row r="2926" spans="1:1" x14ac:dyDescent="0.25">
      <c r="A2926">
        <f t="shared" si="63"/>
        <v>2920</v>
      </c>
    </row>
    <row r="2927" spans="1:1" x14ac:dyDescent="0.25">
      <c r="A2927">
        <f t="shared" si="63"/>
        <v>2921</v>
      </c>
    </row>
    <row r="2928" spans="1:1" x14ac:dyDescent="0.25">
      <c r="A2928">
        <f t="shared" si="63"/>
        <v>2922</v>
      </c>
    </row>
    <row r="2929" spans="1:1" x14ac:dyDescent="0.25">
      <c r="A2929">
        <f t="shared" si="63"/>
        <v>2923</v>
      </c>
    </row>
    <row r="2930" spans="1:1" x14ac:dyDescent="0.25">
      <c r="A2930">
        <f t="shared" si="63"/>
        <v>2924</v>
      </c>
    </row>
    <row r="2931" spans="1:1" x14ac:dyDescent="0.25">
      <c r="A2931">
        <f t="shared" si="63"/>
        <v>2925</v>
      </c>
    </row>
    <row r="2932" spans="1:1" x14ac:dyDescent="0.25">
      <c r="A2932">
        <f t="shared" si="63"/>
        <v>2926</v>
      </c>
    </row>
    <row r="2933" spans="1:1" x14ac:dyDescent="0.25">
      <c r="A2933">
        <f t="shared" si="63"/>
        <v>2927</v>
      </c>
    </row>
    <row r="2934" spans="1:1" x14ac:dyDescent="0.25">
      <c r="A2934">
        <f t="shared" si="63"/>
        <v>2928</v>
      </c>
    </row>
    <row r="2935" spans="1:1" x14ac:dyDescent="0.25">
      <c r="A2935">
        <f t="shared" si="63"/>
        <v>2929</v>
      </c>
    </row>
    <row r="2936" spans="1:1" x14ac:dyDescent="0.25">
      <c r="A2936">
        <f t="shared" si="63"/>
        <v>2930</v>
      </c>
    </row>
    <row r="2937" spans="1:1" x14ac:dyDescent="0.25">
      <c r="A2937">
        <f t="shared" si="63"/>
        <v>2931</v>
      </c>
    </row>
    <row r="2938" spans="1:1" x14ac:dyDescent="0.25">
      <c r="A2938">
        <f t="shared" si="63"/>
        <v>2932</v>
      </c>
    </row>
    <row r="2939" spans="1:1" x14ac:dyDescent="0.25">
      <c r="A2939">
        <f t="shared" si="63"/>
        <v>2933</v>
      </c>
    </row>
    <row r="2940" spans="1:1" x14ac:dyDescent="0.25">
      <c r="A2940">
        <f t="shared" si="63"/>
        <v>2934</v>
      </c>
    </row>
    <row r="2941" spans="1:1" x14ac:dyDescent="0.25">
      <c r="A2941">
        <f t="shared" si="63"/>
        <v>2935</v>
      </c>
    </row>
    <row r="2942" spans="1:1" x14ac:dyDescent="0.25">
      <c r="A2942">
        <f t="shared" si="63"/>
        <v>2936</v>
      </c>
    </row>
    <row r="2943" spans="1:1" x14ac:dyDescent="0.25">
      <c r="A2943">
        <f t="shared" si="63"/>
        <v>2937</v>
      </c>
    </row>
    <row r="2944" spans="1:1" x14ac:dyDescent="0.25">
      <c r="A2944">
        <f t="shared" si="63"/>
        <v>2938</v>
      </c>
    </row>
    <row r="2945" spans="1:1" x14ac:dyDescent="0.25">
      <c r="A2945">
        <f t="shared" si="63"/>
        <v>2939</v>
      </c>
    </row>
    <row r="2946" spans="1:1" x14ac:dyDescent="0.25">
      <c r="A2946">
        <f t="shared" si="63"/>
        <v>2940</v>
      </c>
    </row>
    <row r="2947" spans="1:1" x14ac:dyDescent="0.25">
      <c r="A2947">
        <f t="shared" si="63"/>
        <v>2941</v>
      </c>
    </row>
    <row r="2948" spans="1:1" x14ac:dyDescent="0.25">
      <c r="A2948">
        <f t="shared" si="63"/>
        <v>2942</v>
      </c>
    </row>
    <row r="2949" spans="1:1" x14ac:dyDescent="0.25">
      <c r="A2949">
        <f t="shared" si="63"/>
        <v>2943</v>
      </c>
    </row>
    <row r="2950" spans="1:1" x14ac:dyDescent="0.25">
      <c r="A2950">
        <f t="shared" si="63"/>
        <v>2944</v>
      </c>
    </row>
    <row r="2951" spans="1:1" x14ac:dyDescent="0.25">
      <c r="A2951">
        <f t="shared" si="63"/>
        <v>2945</v>
      </c>
    </row>
    <row r="2952" spans="1:1" x14ac:dyDescent="0.25">
      <c r="A2952">
        <f t="shared" si="63"/>
        <v>2946</v>
      </c>
    </row>
    <row r="2953" spans="1:1" x14ac:dyDescent="0.25">
      <c r="A2953">
        <f t="shared" si="63"/>
        <v>2947</v>
      </c>
    </row>
    <row r="2954" spans="1:1" x14ac:dyDescent="0.25">
      <c r="A2954">
        <f t="shared" si="63"/>
        <v>2948</v>
      </c>
    </row>
    <row r="2955" spans="1:1" x14ac:dyDescent="0.25">
      <c r="A2955">
        <f t="shared" si="63"/>
        <v>2949</v>
      </c>
    </row>
    <row r="2956" spans="1:1" x14ac:dyDescent="0.25">
      <c r="A2956">
        <f t="shared" si="63"/>
        <v>2950</v>
      </c>
    </row>
    <row r="2957" spans="1:1" x14ac:dyDescent="0.25">
      <c r="A2957">
        <f t="shared" si="63"/>
        <v>2951</v>
      </c>
    </row>
    <row r="2958" spans="1:1" x14ac:dyDescent="0.25">
      <c r="A2958">
        <f t="shared" si="63"/>
        <v>2952</v>
      </c>
    </row>
    <row r="2959" spans="1:1" x14ac:dyDescent="0.25">
      <c r="A2959">
        <f t="shared" si="63"/>
        <v>2953</v>
      </c>
    </row>
    <row r="2960" spans="1:1" x14ac:dyDescent="0.25">
      <c r="A2960">
        <f t="shared" si="63"/>
        <v>2954</v>
      </c>
    </row>
    <row r="2961" spans="1:1" x14ac:dyDescent="0.25">
      <c r="A2961">
        <f t="shared" si="63"/>
        <v>2955</v>
      </c>
    </row>
    <row r="2962" spans="1:1" x14ac:dyDescent="0.25">
      <c r="A2962">
        <f t="shared" si="63"/>
        <v>2956</v>
      </c>
    </row>
    <row r="2963" spans="1:1" x14ac:dyDescent="0.25">
      <c r="A2963">
        <f t="shared" si="63"/>
        <v>2957</v>
      </c>
    </row>
    <row r="2964" spans="1:1" x14ac:dyDescent="0.25">
      <c r="A2964">
        <f t="shared" si="63"/>
        <v>2958</v>
      </c>
    </row>
    <row r="2965" spans="1:1" x14ac:dyDescent="0.25">
      <c r="A2965">
        <f t="shared" si="63"/>
        <v>2959</v>
      </c>
    </row>
    <row r="2966" spans="1:1" x14ac:dyDescent="0.25">
      <c r="A2966">
        <f t="shared" si="63"/>
        <v>2960</v>
      </c>
    </row>
    <row r="2967" spans="1:1" x14ac:dyDescent="0.25">
      <c r="A2967">
        <f t="shared" si="63"/>
        <v>2961</v>
      </c>
    </row>
    <row r="2968" spans="1:1" x14ac:dyDescent="0.25">
      <c r="A2968">
        <f t="shared" si="63"/>
        <v>2962</v>
      </c>
    </row>
    <row r="2969" spans="1:1" x14ac:dyDescent="0.25">
      <c r="A2969">
        <f t="shared" si="63"/>
        <v>2963</v>
      </c>
    </row>
    <row r="2970" spans="1:1" x14ac:dyDescent="0.25">
      <c r="A2970">
        <f t="shared" si="63"/>
        <v>2964</v>
      </c>
    </row>
    <row r="2971" spans="1:1" x14ac:dyDescent="0.25">
      <c r="A2971">
        <f t="shared" si="63"/>
        <v>2965</v>
      </c>
    </row>
    <row r="2972" spans="1:1" x14ac:dyDescent="0.25">
      <c r="A2972">
        <f t="shared" si="63"/>
        <v>2966</v>
      </c>
    </row>
    <row r="2973" spans="1:1" x14ac:dyDescent="0.25">
      <c r="A2973">
        <f t="shared" si="63"/>
        <v>2967</v>
      </c>
    </row>
    <row r="2974" spans="1:1" x14ac:dyDescent="0.25">
      <c r="A2974">
        <f t="shared" si="63"/>
        <v>2968</v>
      </c>
    </row>
    <row r="2975" spans="1:1" x14ac:dyDescent="0.25">
      <c r="A2975">
        <f t="shared" ref="A2975:A3038" si="64">IF(AND(B2975="", D2975&lt;&gt;""), A2974, A2974+1)</f>
        <v>2969</v>
      </c>
    </row>
    <row r="2976" spans="1:1" x14ac:dyDescent="0.25">
      <c r="A2976">
        <f t="shared" si="64"/>
        <v>2970</v>
      </c>
    </row>
    <row r="2977" spans="1:1" x14ac:dyDescent="0.25">
      <c r="A2977">
        <f t="shared" si="64"/>
        <v>2971</v>
      </c>
    </row>
    <row r="2978" spans="1:1" x14ac:dyDescent="0.25">
      <c r="A2978">
        <f t="shared" si="64"/>
        <v>2972</v>
      </c>
    </row>
    <row r="2979" spans="1:1" x14ac:dyDescent="0.25">
      <c r="A2979">
        <f t="shared" si="64"/>
        <v>2973</v>
      </c>
    </row>
    <row r="2980" spans="1:1" x14ac:dyDescent="0.25">
      <c r="A2980">
        <f t="shared" si="64"/>
        <v>2974</v>
      </c>
    </row>
    <row r="2981" spans="1:1" x14ac:dyDescent="0.25">
      <c r="A2981">
        <f t="shared" si="64"/>
        <v>2975</v>
      </c>
    </row>
    <row r="2982" spans="1:1" x14ac:dyDescent="0.25">
      <c r="A2982">
        <f t="shared" si="64"/>
        <v>2976</v>
      </c>
    </row>
    <row r="2983" spans="1:1" x14ac:dyDescent="0.25">
      <c r="A2983">
        <f t="shared" si="64"/>
        <v>2977</v>
      </c>
    </row>
    <row r="2984" spans="1:1" x14ac:dyDescent="0.25">
      <c r="A2984">
        <f t="shared" si="64"/>
        <v>2978</v>
      </c>
    </row>
    <row r="2985" spans="1:1" x14ac:dyDescent="0.25">
      <c r="A2985">
        <f t="shared" si="64"/>
        <v>2979</v>
      </c>
    </row>
    <row r="2986" spans="1:1" x14ac:dyDescent="0.25">
      <c r="A2986">
        <f t="shared" si="64"/>
        <v>2980</v>
      </c>
    </row>
    <row r="2987" spans="1:1" x14ac:dyDescent="0.25">
      <c r="A2987">
        <f t="shared" si="64"/>
        <v>2981</v>
      </c>
    </row>
    <row r="2988" spans="1:1" x14ac:dyDescent="0.25">
      <c r="A2988">
        <f t="shared" si="64"/>
        <v>2982</v>
      </c>
    </row>
    <row r="2989" spans="1:1" x14ac:dyDescent="0.25">
      <c r="A2989">
        <f t="shared" si="64"/>
        <v>2983</v>
      </c>
    </row>
    <row r="2990" spans="1:1" x14ac:dyDescent="0.25">
      <c r="A2990">
        <f t="shared" si="64"/>
        <v>2984</v>
      </c>
    </row>
    <row r="2991" spans="1:1" x14ac:dyDescent="0.25">
      <c r="A2991">
        <f t="shared" si="64"/>
        <v>2985</v>
      </c>
    </row>
    <row r="2992" spans="1:1" x14ac:dyDescent="0.25">
      <c r="A2992">
        <f t="shared" si="64"/>
        <v>2986</v>
      </c>
    </row>
    <row r="2993" spans="1:1" x14ac:dyDescent="0.25">
      <c r="A2993">
        <f t="shared" si="64"/>
        <v>2987</v>
      </c>
    </row>
    <row r="2994" spans="1:1" x14ac:dyDescent="0.25">
      <c r="A2994">
        <f t="shared" si="64"/>
        <v>2988</v>
      </c>
    </row>
    <row r="2995" spans="1:1" x14ac:dyDescent="0.25">
      <c r="A2995">
        <f t="shared" si="64"/>
        <v>2989</v>
      </c>
    </row>
    <row r="2996" spans="1:1" x14ac:dyDescent="0.25">
      <c r="A2996">
        <f t="shared" si="64"/>
        <v>2990</v>
      </c>
    </row>
    <row r="2997" spans="1:1" x14ac:dyDescent="0.25">
      <c r="A2997">
        <f t="shared" si="64"/>
        <v>2991</v>
      </c>
    </row>
    <row r="2998" spans="1:1" x14ac:dyDescent="0.25">
      <c r="A2998">
        <f t="shared" si="64"/>
        <v>2992</v>
      </c>
    </row>
    <row r="2999" spans="1:1" x14ac:dyDescent="0.25">
      <c r="A2999">
        <f t="shared" si="64"/>
        <v>2993</v>
      </c>
    </row>
    <row r="3000" spans="1:1" x14ac:dyDescent="0.25">
      <c r="A3000">
        <f t="shared" si="64"/>
        <v>2994</v>
      </c>
    </row>
    <row r="3001" spans="1:1" x14ac:dyDescent="0.25">
      <c r="A3001">
        <f t="shared" si="64"/>
        <v>2995</v>
      </c>
    </row>
    <row r="3002" spans="1:1" x14ac:dyDescent="0.25">
      <c r="A3002">
        <f t="shared" si="64"/>
        <v>2996</v>
      </c>
    </row>
    <row r="3003" spans="1:1" x14ac:dyDescent="0.25">
      <c r="A3003">
        <f t="shared" si="64"/>
        <v>2997</v>
      </c>
    </row>
    <row r="3004" spans="1:1" x14ac:dyDescent="0.25">
      <c r="A3004">
        <f t="shared" si="64"/>
        <v>2998</v>
      </c>
    </row>
    <row r="3005" spans="1:1" x14ac:dyDescent="0.25">
      <c r="A3005">
        <f t="shared" si="64"/>
        <v>2999</v>
      </c>
    </row>
    <row r="3006" spans="1:1" x14ac:dyDescent="0.25">
      <c r="A3006">
        <f t="shared" si="64"/>
        <v>3000</v>
      </c>
    </row>
    <row r="3007" spans="1:1" x14ac:dyDescent="0.25">
      <c r="A3007">
        <f t="shared" si="64"/>
        <v>3001</v>
      </c>
    </row>
    <row r="3008" spans="1:1" x14ac:dyDescent="0.25">
      <c r="A3008">
        <f t="shared" si="64"/>
        <v>3002</v>
      </c>
    </row>
    <row r="3009" spans="1:1" x14ac:dyDescent="0.25">
      <c r="A3009">
        <f t="shared" si="64"/>
        <v>3003</v>
      </c>
    </row>
    <row r="3010" spans="1:1" x14ac:dyDescent="0.25">
      <c r="A3010">
        <f t="shared" si="64"/>
        <v>3004</v>
      </c>
    </row>
    <row r="3011" spans="1:1" x14ac:dyDescent="0.25">
      <c r="A3011">
        <f t="shared" si="64"/>
        <v>3005</v>
      </c>
    </row>
    <row r="3012" spans="1:1" x14ac:dyDescent="0.25">
      <c r="A3012">
        <f t="shared" si="64"/>
        <v>3006</v>
      </c>
    </row>
    <row r="3013" spans="1:1" x14ac:dyDescent="0.25">
      <c r="A3013">
        <f t="shared" si="64"/>
        <v>3007</v>
      </c>
    </row>
    <row r="3014" spans="1:1" x14ac:dyDescent="0.25">
      <c r="A3014">
        <f t="shared" si="64"/>
        <v>3008</v>
      </c>
    </row>
    <row r="3015" spans="1:1" x14ac:dyDescent="0.25">
      <c r="A3015">
        <f t="shared" si="64"/>
        <v>3009</v>
      </c>
    </row>
    <row r="3016" spans="1:1" x14ac:dyDescent="0.25">
      <c r="A3016">
        <f t="shared" si="64"/>
        <v>3010</v>
      </c>
    </row>
    <row r="3017" spans="1:1" x14ac:dyDescent="0.25">
      <c r="A3017">
        <f t="shared" si="64"/>
        <v>3011</v>
      </c>
    </row>
    <row r="3018" spans="1:1" x14ac:dyDescent="0.25">
      <c r="A3018">
        <f t="shared" si="64"/>
        <v>3012</v>
      </c>
    </row>
    <row r="3019" spans="1:1" x14ac:dyDescent="0.25">
      <c r="A3019">
        <f t="shared" si="64"/>
        <v>3013</v>
      </c>
    </row>
    <row r="3020" spans="1:1" x14ac:dyDescent="0.25">
      <c r="A3020">
        <f t="shared" si="64"/>
        <v>3014</v>
      </c>
    </row>
    <row r="3021" spans="1:1" x14ac:dyDescent="0.25">
      <c r="A3021">
        <f t="shared" si="64"/>
        <v>3015</v>
      </c>
    </row>
    <row r="3022" spans="1:1" x14ac:dyDescent="0.25">
      <c r="A3022">
        <f t="shared" si="64"/>
        <v>3016</v>
      </c>
    </row>
    <row r="3023" spans="1:1" x14ac:dyDescent="0.25">
      <c r="A3023">
        <f t="shared" si="64"/>
        <v>3017</v>
      </c>
    </row>
    <row r="3024" spans="1:1" x14ac:dyDescent="0.25">
      <c r="A3024">
        <f t="shared" si="64"/>
        <v>3018</v>
      </c>
    </row>
    <row r="3025" spans="1:1" x14ac:dyDescent="0.25">
      <c r="A3025">
        <f t="shared" si="64"/>
        <v>3019</v>
      </c>
    </row>
    <row r="3026" spans="1:1" x14ac:dyDescent="0.25">
      <c r="A3026">
        <f t="shared" si="64"/>
        <v>3020</v>
      </c>
    </row>
    <row r="3027" spans="1:1" x14ac:dyDescent="0.25">
      <c r="A3027">
        <f t="shared" si="64"/>
        <v>3021</v>
      </c>
    </row>
    <row r="3028" spans="1:1" x14ac:dyDescent="0.25">
      <c r="A3028">
        <f t="shared" si="64"/>
        <v>3022</v>
      </c>
    </row>
    <row r="3029" spans="1:1" x14ac:dyDescent="0.25">
      <c r="A3029">
        <f t="shared" si="64"/>
        <v>3023</v>
      </c>
    </row>
    <row r="3030" spans="1:1" x14ac:dyDescent="0.25">
      <c r="A3030">
        <f t="shared" si="64"/>
        <v>3024</v>
      </c>
    </row>
    <row r="3031" spans="1:1" x14ac:dyDescent="0.25">
      <c r="A3031">
        <f t="shared" si="64"/>
        <v>3025</v>
      </c>
    </row>
    <row r="3032" spans="1:1" x14ac:dyDescent="0.25">
      <c r="A3032">
        <f t="shared" si="64"/>
        <v>3026</v>
      </c>
    </row>
    <row r="3033" spans="1:1" x14ac:dyDescent="0.25">
      <c r="A3033">
        <f t="shared" si="64"/>
        <v>3027</v>
      </c>
    </row>
    <row r="3034" spans="1:1" x14ac:dyDescent="0.25">
      <c r="A3034">
        <f t="shared" si="64"/>
        <v>3028</v>
      </c>
    </row>
    <row r="3035" spans="1:1" x14ac:dyDescent="0.25">
      <c r="A3035">
        <f t="shared" si="64"/>
        <v>3029</v>
      </c>
    </row>
    <row r="3036" spans="1:1" x14ac:dyDescent="0.25">
      <c r="A3036">
        <f t="shared" si="64"/>
        <v>3030</v>
      </c>
    </row>
    <row r="3037" spans="1:1" x14ac:dyDescent="0.25">
      <c r="A3037">
        <f t="shared" si="64"/>
        <v>3031</v>
      </c>
    </row>
    <row r="3038" spans="1:1" x14ac:dyDescent="0.25">
      <c r="A3038">
        <f t="shared" si="64"/>
        <v>3032</v>
      </c>
    </row>
    <row r="3039" spans="1:1" x14ac:dyDescent="0.25">
      <c r="A3039">
        <f t="shared" ref="A3039:A3102" si="65">IF(AND(B3039="", D3039&lt;&gt;""), A3038, A3038+1)</f>
        <v>3033</v>
      </c>
    </row>
    <row r="3040" spans="1:1" x14ac:dyDescent="0.25">
      <c r="A3040">
        <f t="shared" si="65"/>
        <v>3034</v>
      </c>
    </row>
    <row r="3041" spans="1:1" x14ac:dyDescent="0.25">
      <c r="A3041">
        <f t="shared" si="65"/>
        <v>3035</v>
      </c>
    </row>
    <row r="3042" spans="1:1" x14ac:dyDescent="0.25">
      <c r="A3042">
        <f t="shared" si="65"/>
        <v>3036</v>
      </c>
    </row>
    <row r="3043" spans="1:1" x14ac:dyDescent="0.25">
      <c r="A3043">
        <f t="shared" si="65"/>
        <v>3037</v>
      </c>
    </row>
    <row r="3044" spans="1:1" x14ac:dyDescent="0.25">
      <c r="A3044">
        <f t="shared" si="65"/>
        <v>3038</v>
      </c>
    </row>
    <row r="3045" spans="1:1" x14ac:dyDescent="0.25">
      <c r="A3045">
        <f t="shared" si="65"/>
        <v>3039</v>
      </c>
    </row>
    <row r="3046" spans="1:1" x14ac:dyDescent="0.25">
      <c r="A3046">
        <f t="shared" si="65"/>
        <v>3040</v>
      </c>
    </row>
    <row r="3047" spans="1:1" x14ac:dyDescent="0.25">
      <c r="A3047">
        <f t="shared" si="65"/>
        <v>3041</v>
      </c>
    </row>
    <row r="3048" spans="1:1" x14ac:dyDescent="0.25">
      <c r="A3048">
        <f t="shared" si="65"/>
        <v>3042</v>
      </c>
    </row>
    <row r="3049" spans="1:1" x14ac:dyDescent="0.25">
      <c r="A3049">
        <f t="shared" si="65"/>
        <v>3043</v>
      </c>
    </row>
    <row r="3050" spans="1:1" x14ac:dyDescent="0.25">
      <c r="A3050">
        <f t="shared" si="65"/>
        <v>3044</v>
      </c>
    </row>
    <row r="3051" spans="1:1" x14ac:dyDescent="0.25">
      <c r="A3051">
        <f t="shared" si="65"/>
        <v>3045</v>
      </c>
    </row>
    <row r="3052" spans="1:1" x14ac:dyDescent="0.25">
      <c r="A3052">
        <f t="shared" si="65"/>
        <v>3046</v>
      </c>
    </row>
    <row r="3053" spans="1:1" x14ac:dyDescent="0.25">
      <c r="A3053">
        <f t="shared" si="65"/>
        <v>3047</v>
      </c>
    </row>
    <row r="3054" spans="1:1" x14ac:dyDescent="0.25">
      <c r="A3054">
        <f t="shared" si="65"/>
        <v>3048</v>
      </c>
    </row>
    <row r="3055" spans="1:1" x14ac:dyDescent="0.25">
      <c r="A3055">
        <f t="shared" si="65"/>
        <v>3049</v>
      </c>
    </row>
    <row r="3056" spans="1:1" x14ac:dyDescent="0.25">
      <c r="A3056">
        <f t="shared" si="65"/>
        <v>3050</v>
      </c>
    </row>
    <row r="3057" spans="1:1" x14ac:dyDescent="0.25">
      <c r="A3057">
        <f t="shared" si="65"/>
        <v>3051</v>
      </c>
    </row>
    <row r="3058" spans="1:1" x14ac:dyDescent="0.25">
      <c r="A3058">
        <f t="shared" si="65"/>
        <v>3052</v>
      </c>
    </row>
    <row r="3059" spans="1:1" x14ac:dyDescent="0.25">
      <c r="A3059">
        <f t="shared" si="65"/>
        <v>3053</v>
      </c>
    </row>
    <row r="3060" spans="1:1" x14ac:dyDescent="0.25">
      <c r="A3060">
        <f t="shared" si="65"/>
        <v>3054</v>
      </c>
    </row>
    <row r="3061" spans="1:1" x14ac:dyDescent="0.25">
      <c r="A3061">
        <f t="shared" si="65"/>
        <v>3055</v>
      </c>
    </row>
    <row r="3062" spans="1:1" x14ac:dyDescent="0.25">
      <c r="A3062">
        <f t="shared" si="65"/>
        <v>3056</v>
      </c>
    </row>
    <row r="3063" spans="1:1" x14ac:dyDescent="0.25">
      <c r="A3063">
        <f t="shared" si="65"/>
        <v>3057</v>
      </c>
    </row>
    <row r="3064" spans="1:1" x14ac:dyDescent="0.25">
      <c r="A3064">
        <f t="shared" si="65"/>
        <v>3058</v>
      </c>
    </row>
    <row r="3065" spans="1:1" x14ac:dyDescent="0.25">
      <c r="A3065">
        <f t="shared" si="65"/>
        <v>3059</v>
      </c>
    </row>
    <row r="3066" spans="1:1" x14ac:dyDescent="0.25">
      <c r="A3066">
        <f t="shared" si="65"/>
        <v>3060</v>
      </c>
    </row>
    <row r="3067" spans="1:1" x14ac:dyDescent="0.25">
      <c r="A3067">
        <f t="shared" si="65"/>
        <v>3061</v>
      </c>
    </row>
    <row r="3068" spans="1:1" x14ac:dyDescent="0.25">
      <c r="A3068">
        <f t="shared" si="65"/>
        <v>3062</v>
      </c>
    </row>
    <row r="3069" spans="1:1" x14ac:dyDescent="0.25">
      <c r="A3069">
        <f t="shared" si="65"/>
        <v>3063</v>
      </c>
    </row>
    <row r="3070" spans="1:1" x14ac:dyDescent="0.25">
      <c r="A3070">
        <f t="shared" si="65"/>
        <v>3064</v>
      </c>
    </row>
    <row r="3071" spans="1:1" x14ac:dyDescent="0.25">
      <c r="A3071">
        <f t="shared" si="65"/>
        <v>3065</v>
      </c>
    </row>
    <row r="3072" spans="1:1" x14ac:dyDescent="0.25">
      <c r="A3072">
        <f t="shared" si="65"/>
        <v>3066</v>
      </c>
    </row>
    <row r="3073" spans="1:1" x14ac:dyDescent="0.25">
      <c r="A3073">
        <f t="shared" si="65"/>
        <v>3067</v>
      </c>
    </row>
    <row r="3074" spans="1:1" x14ac:dyDescent="0.25">
      <c r="A3074">
        <f t="shared" si="65"/>
        <v>3068</v>
      </c>
    </row>
    <row r="3075" spans="1:1" x14ac:dyDescent="0.25">
      <c r="A3075">
        <f t="shared" si="65"/>
        <v>3069</v>
      </c>
    </row>
    <row r="3076" spans="1:1" x14ac:dyDescent="0.25">
      <c r="A3076">
        <f t="shared" si="65"/>
        <v>3070</v>
      </c>
    </row>
    <row r="3077" spans="1:1" x14ac:dyDescent="0.25">
      <c r="A3077">
        <f t="shared" si="65"/>
        <v>3071</v>
      </c>
    </row>
    <row r="3078" spans="1:1" x14ac:dyDescent="0.25">
      <c r="A3078">
        <f t="shared" si="65"/>
        <v>3072</v>
      </c>
    </row>
    <row r="3079" spans="1:1" x14ac:dyDescent="0.25">
      <c r="A3079">
        <f t="shared" si="65"/>
        <v>3073</v>
      </c>
    </row>
    <row r="3080" spans="1:1" x14ac:dyDescent="0.25">
      <c r="A3080">
        <f t="shared" si="65"/>
        <v>3074</v>
      </c>
    </row>
    <row r="3081" spans="1:1" x14ac:dyDescent="0.25">
      <c r="A3081">
        <f t="shared" si="65"/>
        <v>3075</v>
      </c>
    </row>
    <row r="3082" spans="1:1" x14ac:dyDescent="0.25">
      <c r="A3082">
        <f t="shared" si="65"/>
        <v>3076</v>
      </c>
    </row>
    <row r="3083" spans="1:1" x14ac:dyDescent="0.25">
      <c r="A3083">
        <f t="shared" si="65"/>
        <v>3077</v>
      </c>
    </row>
    <row r="3084" spans="1:1" x14ac:dyDescent="0.25">
      <c r="A3084">
        <f t="shared" si="65"/>
        <v>3078</v>
      </c>
    </row>
    <row r="3085" spans="1:1" x14ac:dyDescent="0.25">
      <c r="A3085">
        <f t="shared" si="65"/>
        <v>3079</v>
      </c>
    </row>
    <row r="3086" spans="1:1" x14ac:dyDescent="0.25">
      <c r="A3086">
        <f t="shared" si="65"/>
        <v>3080</v>
      </c>
    </row>
    <row r="3087" spans="1:1" x14ac:dyDescent="0.25">
      <c r="A3087">
        <f t="shared" si="65"/>
        <v>3081</v>
      </c>
    </row>
    <row r="3088" spans="1:1" x14ac:dyDescent="0.25">
      <c r="A3088">
        <f t="shared" si="65"/>
        <v>3082</v>
      </c>
    </row>
    <row r="3089" spans="1:1" x14ac:dyDescent="0.25">
      <c r="A3089">
        <f t="shared" si="65"/>
        <v>3083</v>
      </c>
    </row>
    <row r="3090" spans="1:1" x14ac:dyDescent="0.25">
      <c r="A3090">
        <f t="shared" si="65"/>
        <v>3084</v>
      </c>
    </row>
    <row r="3091" spans="1:1" x14ac:dyDescent="0.25">
      <c r="A3091">
        <f t="shared" si="65"/>
        <v>3085</v>
      </c>
    </row>
    <row r="3092" spans="1:1" x14ac:dyDescent="0.25">
      <c r="A3092">
        <f t="shared" si="65"/>
        <v>3086</v>
      </c>
    </row>
    <row r="3093" spans="1:1" x14ac:dyDescent="0.25">
      <c r="A3093">
        <f t="shared" si="65"/>
        <v>3087</v>
      </c>
    </row>
    <row r="3094" spans="1:1" x14ac:dyDescent="0.25">
      <c r="A3094">
        <f t="shared" si="65"/>
        <v>3088</v>
      </c>
    </row>
    <row r="3095" spans="1:1" x14ac:dyDescent="0.25">
      <c r="A3095">
        <f t="shared" si="65"/>
        <v>3089</v>
      </c>
    </row>
    <row r="3096" spans="1:1" x14ac:dyDescent="0.25">
      <c r="A3096">
        <f t="shared" si="65"/>
        <v>3090</v>
      </c>
    </row>
    <row r="3097" spans="1:1" x14ac:dyDescent="0.25">
      <c r="A3097">
        <f t="shared" si="65"/>
        <v>3091</v>
      </c>
    </row>
    <row r="3098" spans="1:1" x14ac:dyDescent="0.25">
      <c r="A3098">
        <f t="shared" si="65"/>
        <v>3092</v>
      </c>
    </row>
    <row r="3099" spans="1:1" x14ac:dyDescent="0.25">
      <c r="A3099">
        <f t="shared" si="65"/>
        <v>3093</v>
      </c>
    </row>
    <row r="3100" spans="1:1" x14ac:dyDescent="0.25">
      <c r="A3100">
        <f t="shared" si="65"/>
        <v>3094</v>
      </c>
    </row>
    <row r="3101" spans="1:1" x14ac:dyDescent="0.25">
      <c r="A3101">
        <f t="shared" si="65"/>
        <v>3095</v>
      </c>
    </row>
    <row r="3102" spans="1:1" x14ac:dyDescent="0.25">
      <c r="A3102">
        <f t="shared" si="65"/>
        <v>3096</v>
      </c>
    </row>
    <row r="3103" spans="1:1" x14ac:dyDescent="0.25">
      <c r="A3103">
        <f t="shared" ref="A3103:A3161" si="66">IF(AND(B3103="", D3103&lt;&gt;""), A3102, A3102+1)</f>
        <v>3097</v>
      </c>
    </row>
    <row r="3104" spans="1:1" x14ac:dyDescent="0.25">
      <c r="A3104">
        <f t="shared" si="66"/>
        <v>3098</v>
      </c>
    </row>
    <row r="3105" spans="1:1" x14ac:dyDescent="0.25">
      <c r="A3105">
        <f t="shared" si="66"/>
        <v>3099</v>
      </c>
    </row>
    <row r="3106" spans="1:1" x14ac:dyDescent="0.25">
      <c r="A3106">
        <f t="shared" si="66"/>
        <v>3100</v>
      </c>
    </row>
    <row r="3107" spans="1:1" x14ac:dyDescent="0.25">
      <c r="A3107">
        <f t="shared" si="66"/>
        <v>3101</v>
      </c>
    </row>
    <row r="3108" spans="1:1" x14ac:dyDescent="0.25">
      <c r="A3108">
        <f t="shared" si="66"/>
        <v>3102</v>
      </c>
    </row>
    <row r="3109" spans="1:1" x14ac:dyDescent="0.25">
      <c r="A3109">
        <f t="shared" si="66"/>
        <v>3103</v>
      </c>
    </row>
    <row r="3110" spans="1:1" x14ac:dyDescent="0.25">
      <c r="A3110">
        <f t="shared" si="66"/>
        <v>3104</v>
      </c>
    </row>
    <row r="3111" spans="1:1" x14ac:dyDescent="0.25">
      <c r="A3111">
        <f t="shared" si="66"/>
        <v>3105</v>
      </c>
    </row>
    <row r="3112" spans="1:1" x14ac:dyDescent="0.25">
      <c r="A3112">
        <f t="shared" si="66"/>
        <v>3106</v>
      </c>
    </row>
    <row r="3113" spans="1:1" x14ac:dyDescent="0.25">
      <c r="A3113">
        <f t="shared" si="66"/>
        <v>3107</v>
      </c>
    </row>
    <row r="3114" spans="1:1" x14ac:dyDescent="0.25">
      <c r="A3114">
        <f t="shared" si="66"/>
        <v>3108</v>
      </c>
    </row>
    <row r="3115" spans="1:1" x14ac:dyDescent="0.25">
      <c r="A3115">
        <f t="shared" si="66"/>
        <v>3109</v>
      </c>
    </row>
    <row r="3116" spans="1:1" x14ac:dyDescent="0.25">
      <c r="A3116">
        <f t="shared" si="66"/>
        <v>3110</v>
      </c>
    </row>
    <row r="3117" spans="1:1" x14ac:dyDescent="0.25">
      <c r="A3117">
        <f t="shared" si="66"/>
        <v>3111</v>
      </c>
    </row>
    <row r="3118" spans="1:1" x14ac:dyDescent="0.25">
      <c r="A3118">
        <f t="shared" si="66"/>
        <v>3112</v>
      </c>
    </row>
    <row r="3119" spans="1:1" x14ac:dyDescent="0.25">
      <c r="A3119">
        <f t="shared" si="66"/>
        <v>3113</v>
      </c>
    </row>
    <row r="3120" spans="1:1" x14ac:dyDescent="0.25">
      <c r="A3120">
        <f t="shared" si="66"/>
        <v>3114</v>
      </c>
    </row>
    <row r="3121" spans="1:1" x14ac:dyDescent="0.25">
      <c r="A3121">
        <f t="shared" si="66"/>
        <v>3115</v>
      </c>
    </row>
    <row r="3122" spans="1:1" x14ac:dyDescent="0.25">
      <c r="A3122">
        <f t="shared" si="66"/>
        <v>3116</v>
      </c>
    </row>
    <row r="3123" spans="1:1" x14ac:dyDescent="0.25">
      <c r="A3123">
        <f t="shared" si="66"/>
        <v>3117</v>
      </c>
    </row>
    <row r="3124" spans="1:1" x14ac:dyDescent="0.25">
      <c r="A3124">
        <f t="shared" si="66"/>
        <v>3118</v>
      </c>
    </row>
    <row r="3125" spans="1:1" x14ac:dyDescent="0.25">
      <c r="A3125">
        <f t="shared" si="66"/>
        <v>3119</v>
      </c>
    </row>
    <row r="3126" spans="1:1" x14ac:dyDescent="0.25">
      <c r="A3126">
        <f t="shared" si="66"/>
        <v>3120</v>
      </c>
    </row>
    <row r="3127" spans="1:1" x14ac:dyDescent="0.25">
      <c r="A3127">
        <f t="shared" si="66"/>
        <v>3121</v>
      </c>
    </row>
    <row r="3128" spans="1:1" x14ac:dyDescent="0.25">
      <c r="A3128">
        <f t="shared" si="66"/>
        <v>3122</v>
      </c>
    </row>
    <row r="3129" spans="1:1" x14ac:dyDescent="0.25">
      <c r="A3129">
        <f t="shared" si="66"/>
        <v>3123</v>
      </c>
    </row>
    <row r="3130" spans="1:1" x14ac:dyDescent="0.25">
      <c r="A3130">
        <f t="shared" si="66"/>
        <v>3124</v>
      </c>
    </row>
    <row r="3131" spans="1:1" x14ac:dyDescent="0.25">
      <c r="A3131">
        <f t="shared" si="66"/>
        <v>3125</v>
      </c>
    </row>
    <row r="3132" spans="1:1" x14ac:dyDescent="0.25">
      <c r="A3132">
        <f t="shared" si="66"/>
        <v>3126</v>
      </c>
    </row>
    <row r="3133" spans="1:1" x14ac:dyDescent="0.25">
      <c r="A3133">
        <f t="shared" si="66"/>
        <v>3127</v>
      </c>
    </row>
    <row r="3134" spans="1:1" x14ac:dyDescent="0.25">
      <c r="A3134">
        <f t="shared" si="66"/>
        <v>3128</v>
      </c>
    </row>
    <row r="3135" spans="1:1" x14ac:dyDescent="0.25">
      <c r="A3135">
        <f t="shared" si="66"/>
        <v>3129</v>
      </c>
    </row>
    <row r="3136" spans="1:1" x14ac:dyDescent="0.25">
      <c r="A3136">
        <f t="shared" si="66"/>
        <v>3130</v>
      </c>
    </row>
    <row r="3137" spans="1:1" x14ac:dyDescent="0.25">
      <c r="A3137">
        <f t="shared" si="66"/>
        <v>3131</v>
      </c>
    </row>
    <row r="3138" spans="1:1" x14ac:dyDescent="0.25">
      <c r="A3138">
        <f t="shared" si="66"/>
        <v>3132</v>
      </c>
    </row>
    <row r="3139" spans="1:1" x14ac:dyDescent="0.25">
      <c r="A3139">
        <f t="shared" si="66"/>
        <v>3133</v>
      </c>
    </row>
    <row r="3140" spans="1:1" x14ac:dyDescent="0.25">
      <c r="A3140">
        <f t="shared" si="66"/>
        <v>3134</v>
      </c>
    </row>
    <row r="3141" spans="1:1" x14ac:dyDescent="0.25">
      <c r="A3141">
        <f t="shared" si="66"/>
        <v>3135</v>
      </c>
    </row>
    <row r="3142" spans="1:1" x14ac:dyDescent="0.25">
      <c r="A3142">
        <f t="shared" si="66"/>
        <v>3136</v>
      </c>
    </row>
    <row r="3143" spans="1:1" x14ac:dyDescent="0.25">
      <c r="A3143">
        <f t="shared" si="66"/>
        <v>3137</v>
      </c>
    </row>
    <row r="3144" spans="1:1" x14ac:dyDescent="0.25">
      <c r="A3144">
        <f t="shared" si="66"/>
        <v>3138</v>
      </c>
    </row>
    <row r="3145" spans="1:1" x14ac:dyDescent="0.25">
      <c r="A3145">
        <f t="shared" si="66"/>
        <v>3139</v>
      </c>
    </row>
    <row r="3146" spans="1:1" x14ac:dyDescent="0.25">
      <c r="A3146">
        <f t="shared" si="66"/>
        <v>3140</v>
      </c>
    </row>
    <row r="3147" spans="1:1" x14ac:dyDescent="0.25">
      <c r="A3147">
        <f t="shared" si="66"/>
        <v>3141</v>
      </c>
    </row>
    <row r="3148" spans="1:1" x14ac:dyDescent="0.25">
      <c r="A3148">
        <f t="shared" si="66"/>
        <v>3142</v>
      </c>
    </row>
    <row r="3149" spans="1:1" x14ac:dyDescent="0.25">
      <c r="A3149">
        <f t="shared" si="66"/>
        <v>3143</v>
      </c>
    </row>
    <row r="3150" spans="1:1" x14ac:dyDescent="0.25">
      <c r="A3150">
        <f t="shared" si="66"/>
        <v>3144</v>
      </c>
    </row>
    <row r="3151" spans="1:1" x14ac:dyDescent="0.25">
      <c r="A3151">
        <f t="shared" si="66"/>
        <v>3145</v>
      </c>
    </row>
    <row r="3152" spans="1:1" x14ac:dyDescent="0.25">
      <c r="A3152">
        <f t="shared" si="66"/>
        <v>3146</v>
      </c>
    </row>
    <row r="3153" spans="1:1" x14ac:dyDescent="0.25">
      <c r="A3153">
        <f t="shared" si="66"/>
        <v>3147</v>
      </c>
    </row>
    <row r="3154" spans="1:1" x14ac:dyDescent="0.25">
      <c r="A3154">
        <f t="shared" si="66"/>
        <v>3148</v>
      </c>
    </row>
    <row r="3155" spans="1:1" x14ac:dyDescent="0.25">
      <c r="A3155">
        <f t="shared" si="66"/>
        <v>3149</v>
      </c>
    </row>
    <row r="3156" spans="1:1" x14ac:dyDescent="0.25">
      <c r="A3156">
        <f t="shared" si="66"/>
        <v>3150</v>
      </c>
    </row>
    <row r="3157" spans="1:1" x14ac:dyDescent="0.25">
      <c r="A3157">
        <f t="shared" si="66"/>
        <v>3151</v>
      </c>
    </row>
    <row r="3158" spans="1:1" x14ac:dyDescent="0.25">
      <c r="A3158">
        <f t="shared" si="66"/>
        <v>3152</v>
      </c>
    </row>
    <row r="3159" spans="1:1" x14ac:dyDescent="0.25">
      <c r="A3159">
        <f t="shared" si="66"/>
        <v>3153</v>
      </c>
    </row>
    <row r="3160" spans="1:1" x14ac:dyDescent="0.25">
      <c r="A3160">
        <f t="shared" si="66"/>
        <v>3154</v>
      </c>
    </row>
    <row r="3161" spans="1:1" x14ac:dyDescent="0.25">
      <c r="A3161">
        <f t="shared" si="66"/>
        <v>3155</v>
      </c>
    </row>
  </sheetData>
  <conditionalFormatting sqref="M24">
    <cfRule type="cellIs" dxfId="39" priority="17" operator="equal">
      <formula>"win"</formula>
    </cfRule>
    <cfRule type="cellIs" dxfId="38" priority="18" operator="equal">
      <formula>"loss"</formula>
    </cfRule>
  </conditionalFormatting>
  <conditionalFormatting sqref="M24">
    <cfRule type="cellIs" dxfId="37" priority="16" operator="equal">
      <formula>"draw"</formula>
    </cfRule>
  </conditionalFormatting>
  <conditionalFormatting sqref="I24">
    <cfRule type="expression" dxfId="36" priority="19">
      <formula>$I24&lt;0</formula>
    </cfRule>
    <cfRule type="expression" dxfId="35" priority="20">
      <formula>$I24&gt;0</formula>
    </cfRule>
  </conditionalFormatting>
  <conditionalFormatting sqref="J24">
    <cfRule type="expression" dxfId="34" priority="14">
      <formula>$I24&lt;0</formula>
    </cfRule>
    <cfRule type="expression" dxfId="33" priority="15">
      <formula>$I24&gt;0</formula>
    </cfRule>
  </conditionalFormatting>
  <conditionalFormatting sqref="F2:G29998">
    <cfRule type="cellIs" dxfId="32" priority="2" operator="equal">
      <formula>"Parlay"</formula>
    </cfRule>
  </conditionalFormatting>
  <conditionalFormatting sqref="J2:J29998">
    <cfRule type="expression" dxfId="31" priority="21">
      <formula>$I2&lt;0</formula>
    </cfRule>
    <cfRule type="expression" dxfId="30" priority="22">
      <formula>$I2&gt;0</formula>
    </cfRule>
  </conditionalFormatting>
  <conditionalFormatting sqref="I2:I29998">
    <cfRule type="expression" dxfId="29" priority="7">
      <formula>$I2&lt;0</formula>
    </cfRule>
    <cfRule type="expression" dxfId="28" priority="25">
      <formula>$I2&gt;0</formula>
    </cfRule>
  </conditionalFormatting>
  <conditionalFormatting sqref="N2:N30001">
    <cfRule type="expression" dxfId="27" priority="5">
      <formula>TRUE</formula>
    </cfRule>
  </conditionalFormatting>
  <conditionalFormatting sqref="B12:N12">
    <cfRule type="expression" dxfId="26" priority="30">
      <formula>$A12 &lt;&gt; $A10</formula>
    </cfRule>
    <cfRule type="expression" dxfId="25" priority="31">
      <formula>OR($A12=$A13, $A12=$A10)</formula>
    </cfRule>
  </conditionalFormatting>
  <conditionalFormatting sqref="A2:A3161">
    <cfRule type="expression" dxfId="24" priority="3">
      <formula>$A2 &lt;&gt; $A1</formula>
    </cfRule>
    <cfRule type="expression" dxfId="23" priority="4">
      <formula>OR($A2=$A4, $A2=$A1)</formula>
    </cfRule>
  </conditionalFormatting>
  <conditionalFormatting sqref="A2:N30000">
    <cfRule type="expression" dxfId="22" priority="1">
      <formula>$A2 &lt;&gt; $A1</formula>
    </cfRule>
    <cfRule type="expression" dxfId="21" priority="26">
      <formula>$E2 = "NBA"</formula>
    </cfRule>
    <cfRule type="expression" dxfId="20" priority="32">
      <formula>OR($A2=$A4, $A2=$A1)</formula>
    </cfRule>
    <cfRule type="expression" dxfId="19" priority="33">
      <formula>MOD($A2,2)=1</formula>
    </cfRule>
  </conditionalFormatting>
  <conditionalFormatting sqref="M2:M30000">
    <cfRule type="cellIs" dxfId="18" priority="13" operator="equal">
      <formula>"draw"</formula>
    </cfRule>
    <cfRule type="cellIs" dxfId="17" priority="23" operator="equal">
      <formula>"win"</formula>
    </cfRule>
    <cfRule type="cellIs" dxfId="16" priority="24" operator="equal">
      <formula>"loss"</formula>
    </cfRule>
  </conditionalFormatting>
  <conditionalFormatting sqref="D2:D30000">
    <cfRule type="cellIs" dxfId="15" priority="10" operator="equal">
      <formula>"Prop"</formula>
    </cfRule>
    <cfRule type="cellIs" dxfId="14" priority="11" operator="equal">
      <formula>"Parlay"</formula>
    </cfRule>
    <cfRule type="cellIs" dxfId="13" priority="12" operator="equal">
      <formula>"Pick"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759C-F6CE-47F1-9667-B96907976995}">
  <dimension ref="A1:S30"/>
  <sheetViews>
    <sheetView tabSelected="1" workbookViewId="0">
      <selection activeCell="C20" sqref="C20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0.7109375" bestFit="1" customWidth="1"/>
    <col min="18" max="19" width="9.140625" customWidth="1"/>
  </cols>
  <sheetData>
    <row r="1" spans="1:19" x14ac:dyDescent="0.25">
      <c r="A1" s="9" t="s">
        <v>6</v>
      </c>
      <c r="B1" s="1" t="s">
        <v>8</v>
      </c>
      <c r="C1" s="1" t="s">
        <v>9</v>
      </c>
      <c r="D1" s="1" t="s">
        <v>89</v>
      </c>
      <c r="E1" s="1" t="s">
        <v>90</v>
      </c>
      <c r="F1" s="1" t="s">
        <v>11</v>
      </c>
    </row>
    <row r="2" spans="1:19" x14ac:dyDescent="0.25">
      <c r="A2" s="2" t="s">
        <v>91</v>
      </c>
      <c r="B2" s="3">
        <f ca="1">SUMIFS(Bets!K:K,Bets!$I:$I, "&lt;0")</f>
        <v>444.8</v>
      </c>
      <c r="C2" s="3">
        <f ca="1">SUMIFS(Bets!L:L,Bets!$I:$I, "&lt;0")</f>
        <v>117</v>
      </c>
      <c r="D2" s="10">
        <f>COUNTIFS(Bets!$M:$M,"win",Bets!$I:$I, "&lt;0",Bets!B:B,"&lt;&gt;")</f>
        <v>4</v>
      </c>
      <c r="E2" s="10">
        <f ca="1">COUNTIFS(Bets!$M:$M,"loss",Bets!$I:$I, "&lt;0",Bets!B:B,"&lt;&gt;")</f>
        <v>3</v>
      </c>
      <c r="F2" s="3">
        <f ca="1">SUMIFS(Bets!N:N,Bets!$I:$I, "&lt;0")</f>
        <v>-173.8</v>
      </c>
    </row>
    <row r="3" spans="1:19" x14ac:dyDescent="0.25">
      <c r="A3" s="2" t="s">
        <v>92</v>
      </c>
      <c r="B3" s="3">
        <f ca="1">SUMIFS(Bets!K:K,Bets!$I:$I, "&gt;0")</f>
        <v>430.83</v>
      </c>
      <c r="C3" s="3">
        <f ca="1">SUMIFS(Bets!L:L,Bets!$I:$I, "&gt;0")</f>
        <v>667.88236272423228</v>
      </c>
      <c r="D3" s="10">
        <f>COUNTIFS(Bets!$M:$M,"win",Bets!$I:$I, "&gt;0",Bets!B:B,"&lt;&gt;")</f>
        <v>7</v>
      </c>
      <c r="E3" s="10">
        <f ca="1">COUNTIFS(Bets!$M:$M,"loss",Bets!$I:$I, "&gt;0",Bets!B:B,"&lt;&gt;")</f>
        <v>5</v>
      </c>
      <c r="F3" s="3">
        <f ca="1">SUMIFS(Bets!N:N,Bets!$I:$I, "&gt;0")</f>
        <v>245.125</v>
      </c>
    </row>
    <row r="4" spans="1:19" x14ac:dyDescent="0.25">
      <c r="A4" s="15" t="s">
        <v>0</v>
      </c>
      <c r="B4" s="20">
        <f ca="1">SUM(B2:B3)</f>
        <v>875.63</v>
      </c>
      <c r="C4" s="20">
        <f t="shared" ref="C4:F4" ca="1" si="0">SUM(C2:C3)</f>
        <v>784.88236272423228</v>
      </c>
      <c r="D4" s="19">
        <f t="shared" si="0"/>
        <v>11</v>
      </c>
      <c r="E4" s="19">
        <f t="shared" ca="1" si="0"/>
        <v>8</v>
      </c>
      <c r="F4" s="20">
        <f t="shared" ca="1" si="0"/>
        <v>71.324999999999989</v>
      </c>
    </row>
    <row r="7" spans="1:19" x14ac:dyDescent="0.25">
      <c r="A7" s="9" t="s">
        <v>104</v>
      </c>
      <c r="B7" s="1" t="s">
        <v>121</v>
      </c>
      <c r="C7" s="1" t="s">
        <v>122</v>
      </c>
      <c r="D7" s="1" t="s">
        <v>8</v>
      </c>
      <c r="E7" s="1" t="s">
        <v>9</v>
      </c>
      <c r="F7" s="1" t="s">
        <v>89</v>
      </c>
      <c r="G7" s="1" t="s">
        <v>90</v>
      </c>
      <c r="H7" s="1" t="s">
        <v>11</v>
      </c>
      <c r="I7" s="1" t="s">
        <v>125</v>
      </c>
    </row>
    <row r="8" spans="1:19" x14ac:dyDescent="0.25">
      <c r="A8" s="2" t="s">
        <v>124</v>
      </c>
      <c r="B8" s="8">
        <f t="shared" ref="B8:B16" si="1">IFERROR(ROUND(IF(R8&lt;=0.5,(1-R8)/R8*100,R8/(1-R8)*-100),0),"")</f>
        <v>10000</v>
      </c>
      <c r="C8" s="8">
        <f>IFERROR(ROUND(IF(S8&lt;=0.5, (1-S8)/S8*100, S8/(1-S8)*-100),0),"")+1</f>
        <v>901</v>
      </c>
      <c r="D8" s="14">
        <f ca="1">SUMIFS(Bets!K:K,Bets!$I:$I,"&lt;="&amp;$B8,Bets!$I:$I,"&gt;="&amp;$C8,Bets!$M:$M,"&lt;&gt;")</f>
        <v>0</v>
      </c>
      <c r="E8" s="14">
        <f ca="1">SUMIFS(Bets!L:L,Bets!$I:$I,"&lt;="&amp;$B8,Bets!$I:$I,"&gt;="&amp;$C8,Bets!$M:$M,"&lt;&gt;")</f>
        <v>0</v>
      </c>
      <c r="F8" s="10">
        <f ca="1">COUNTIFS(Bets!$I:$I,"&lt;="&amp;$B8,Bets!$I:$I,"&gt;="&amp;$C8,Bets!$M:$M,"win",Bets!$B:$B,"&lt;&gt;")</f>
        <v>0</v>
      </c>
      <c r="G8" s="10">
        <f ca="1">COUNTIFS(Bets!$I:$I,"&lt;="&amp;$B8,Bets!$I:$I,"&gt;="&amp;$C8,Bets!$M:$M,"loss",Bets!$B:$B,"&lt;&gt;")</f>
        <v>0</v>
      </c>
      <c r="H8" s="14">
        <f ca="1">SUMIFS(Bets!N:N,Bets!$I:$I,"&lt;="&amp;$B8,Bets!$I:$I,"&gt;="&amp;$C8)</f>
        <v>0</v>
      </c>
      <c r="I8" s="13" t="str">
        <f ca="1">IFERROR((H8+D8)/D8,"")</f>
        <v/>
      </c>
      <c r="R8">
        <f>1/101</f>
        <v>9.9009900990099011E-3</v>
      </c>
      <c r="S8" s="10">
        <v>0.1</v>
      </c>
    </row>
    <row r="9" spans="1:19" x14ac:dyDescent="0.25">
      <c r="A9" s="2" t="s">
        <v>105</v>
      </c>
      <c r="B9" s="8">
        <f t="shared" si="1"/>
        <v>900</v>
      </c>
      <c r="C9" s="8">
        <f t="shared" ref="C9:C25" si="2">IFERROR(ROUND(IF(S9&lt;=0.5, (1-S9)/S9*100, S9/(1-S9)*-100),0),"")+1</f>
        <v>568</v>
      </c>
      <c r="D9" s="14">
        <f ca="1">SUMIFS(Bets!K:K,Bets!$I:$I,"&lt;="&amp;$B9,Bets!$I:$I,"&gt;="&amp;$C9,Bets!$M:$M,"&lt;&gt;")</f>
        <v>0</v>
      </c>
      <c r="E9" s="14">
        <f ca="1">SUMIFS(Bets!L:L,Bets!$I:$I,"&lt;="&amp;$B9,Bets!$I:$I,"&gt;="&amp;$C9,Bets!$M:$M,"&lt;&gt;")</f>
        <v>0</v>
      </c>
      <c r="F9" s="10">
        <f ca="1">COUNTIFS(Bets!$I:$I,"&lt;="&amp;$B9,Bets!$I:$I,"&gt;="&amp;$C9,Bets!$M:$M,"win",Bets!$B:$B,"&lt;&gt;")</f>
        <v>0</v>
      </c>
      <c r="G9" s="10">
        <f ca="1">COUNTIFS(Bets!$I:$I,"&lt;="&amp;$B9,Bets!$I:$I,"&gt;="&amp;$C9,Bets!$M:$M,"loss",Bets!$B:$B,"&lt;&gt;")</f>
        <v>0</v>
      </c>
      <c r="H9" s="14">
        <f ca="1">SUMIFS(Bets!N:N,Bets!$I:$I,"&lt;="&amp;$B9,Bets!$I:$I,"&gt;="&amp;$C9)</f>
        <v>0</v>
      </c>
      <c r="I9" s="13" t="str">
        <f t="shared" ref="I9:I26" ca="1" si="3">IFERROR((H9)/D9,"")</f>
        <v/>
      </c>
      <c r="R9" s="10">
        <v>0.1</v>
      </c>
      <c r="S9" s="10">
        <v>0.15</v>
      </c>
    </row>
    <row r="10" spans="1:19" x14ac:dyDescent="0.25">
      <c r="A10" s="2" t="s">
        <v>106</v>
      </c>
      <c r="B10" s="8">
        <f t="shared" si="1"/>
        <v>567</v>
      </c>
      <c r="C10" s="8">
        <f t="shared" si="2"/>
        <v>401</v>
      </c>
      <c r="D10" s="14">
        <f ca="1">SUMIFS(Bets!K:K,Bets!$I:$I,"&lt;="&amp;$B10,Bets!$I:$I,"&gt;="&amp;$C10,Bets!$M:$M,"&lt;&gt;")</f>
        <v>0</v>
      </c>
      <c r="E10" s="14">
        <f ca="1">SUMIFS(Bets!L:L,Bets!$I:$I,"&lt;="&amp;$B10,Bets!$I:$I,"&gt;="&amp;$C10,Bets!$M:$M,"&lt;&gt;")</f>
        <v>0</v>
      </c>
      <c r="F10" s="10">
        <f ca="1">COUNTIFS(Bets!$I:$I,"&lt;="&amp;$B10,Bets!$I:$I,"&gt;="&amp;$C10,Bets!$M:$M,"win",Bets!$B:$B,"&lt;&gt;")</f>
        <v>0</v>
      </c>
      <c r="G10" s="10">
        <f ca="1">COUNTIFS(Bets!$I:$I,"&lt;="&amp;$B10,Bets!$I:$I,"&gt;="&amp;$C10,Bets!$M:$M,"loss",Bets!$B:$B,"&lt;&gt;")</f>
        <v>0</v>
      </c>
      <c r="H10" s="14">
        <f ca="1">SUMIFS(Bets!N:N,Bets!$I:$I,"&lt;="&amp;$B10,Bets!$I:$I,"&gt;="&amp;$C10)</f>
        <v>0</v>
      </c>
      <c r="I10" s="13" t="str">
        <f t="shared" ca="1" si="3"/>
        <v/>
      </c>
      <c r="R10" s="10">
        <v>0.15</v>
      </c>
      <c r="S10" s="10">
        <v>0.2</v>
      </c>
    </row>
    <row r="11" spans="1:19" x14ac:dyDescent="0.25">
      <c r="A11" s="2" t="s">
        <v>107</v>
      </c>
      <c r="B11" s="8">
        <f t="shared" si="1"/>
        <v>400</v>
      </c>
      <c r="C11" s="8">
        <f t="shared" si="2"/>
        <v>301</v>
      </c>
      <c r="D11" s="14">
        <f ca="1">SUMIFS(Bets!K:K,Bets!$I:$I,"&lt;="&amp;$B11,Bets!$I:$I,"&gt;="&amp;$C11,Bets!$M:$M,"&lt;&gt;")</f>
        <v>10</v>
      </c>
      <c r="E11" s="14">
        <f ca="1">SUMIFS(Bets!L:L,Bets!$I:$I,"&lt;="&amp;$B11,Bets!$I:$I,"&gt;="&amp;$C11,Bets!$M:$M,"&lt;&gt;")</f>
        <v>40</v>
      </c>
      <c r="F11" s="10">
        <f ca="1">COUNTIFS(Bets!$I:$I,"&lt;="&amp;$B11,Bets!$I:$I,"&gt;="&amp;$C11,Bets!$M:$M,"win",Bets!$B:$B,"&lt;&gt;")</f>
        <v>0</v>
      </c>
      <c r="G11" s="10">
        <f ca="1">COUNTIFS(Bets!$I:$I,"&lt;="&amp;$B11,Bets!$I:$I,"&gt;="&amp;$C11,Bets!$M:$M,"loss",Bets!$B:$B,"&lt;&gt;")</f>
        <v>1</v>
      </c>
      <c r="H11" s="14">
        <f ca="1">SUMIFS(Bets!N:N,Bets!$I:$I,"&lt;="&amp;$B11,Bets!$I:$I,"&gt;="&amp;$C11)</f>
        <v>-10</v>
      </c>
      <c r="I11" s="13">
        <f t="shared" ca="1" si="3"/>
        <v>-1</v>
      </c>
      <c r="R11" s="10">
        <v>0.2</v>
      </c>
      <c r="S11" s="10">
        <v>0.25</v>
      </c>
    </row>
    <row r="12" spans="1:19" x14ac:dyDescent="0.25">
      <c r="A12" s="2" t="s">
        <v>108</v>
      </c>
      <c r="B12" s="8">
        <f t="shared" si="1"/>
        <v>300</v>
      </c>
      <c r="C12" s="8">
        <f t="shared" si="2"/>
        <v>234</v>
      </c>
      <c r="D12" s="14">
        <f ca="1">SUMIFS(Bets!K:K,Bets!$I:$I,"&lt;="&amp;$B12,Bets!$I:$I,"&gt;="&amp;$C12,Bets!$M:$M,"&lt;&gt;")</f>
        <v>36</v>
      </c>
      <c r="E12" s="14">
        <f ca="1">SUMIFS(Bets!L:L,Bets!$I:$I,"&lt;="&amp;$B12,Bets!$I:$I,"&gt;="&amp;$C12,Bets!$M:$M,"&lt;&gt;")</f>
        <v>94.411188811188808</v>
      </c>
      <c r="F12" s="10">
        <f ca="1">COUNTIFS(Bets!$I:$I,"&lt;="&amp;$B12,Bets!$I:$I,"&gt;="&amp;$C12,Bets!$M:$M,"win",Bets!$B:$B,"&lt;&gt;")</f>
        <v>1</v>
      </c>
      <c r="G12" s="10">
        <f ca="1">COUNTIFS(Bets!$I:$I,"&lt;="&amp;$B12,Bets!$I:$I,"&gt;="&amp;$C12,Bets!$M:$M,"loss",Bets!$B:$B,"&lt;&gt;")</f>
        <v>2</v>
      </c>
      <c r="H12" s="14">
        <f ca="1">SUMIFS(Bets!N:N,Bets!$I:$I,"&lt;="&amp;$B12,Bets!$I:$I,"&gt;="&amp;$C12)</f>
        <v>-2</v>
      </c>
      <c r="I12" s="13">
        <f t="shared" ca="1" si="3"/>
        <v>-5.5555555555555552E-2</v>
      </c>
      <c r="R12" s="10">
        <v>0.25</v>
      </c>
      <c r="S12" s="10">
        <v>0.3</v>
      </c>
    </row>
    <row r="13" spans="1:19" x14ac:dyDescent="0.25">
      <c r="A13" s="2" t="s">
        <v>115</v>
      </c>
      <c r="B13" s="8">
        <f t="shared" si="1"/>
        <v>233</v>
      </c>
      <c r="C13" s="8">
        <f t="shared" si="2"/>
        <v>187</v>
      </c>
      <c r="D13" s="14">
        <f ca="1">SUMIFS(Bets!K:K,Bets!$I:$I,"&lt;="&amp;$B13,Bets!$I:$I,"&gt;="&amp;$C13,Bets!$M:$M,"&lt;&gt;")</f>
        <v>0</v>
      </c>
      <c r="E13" s="14">
        <f ca="1">SUMIFS(Bets!L:L,Bets!$I:$I,"&lt;="&amp;$B13,Bets!$I:$I,"&gt;="&amp;$C13,Bets!$M:$M,"&lt;&gt;")</f>
        <v>0</v>
      </c>
      <c r="F13" s="10">
        <f ca="1">COUNTIFS(Bets!$I:$I,"&lt;="&amp;$B13,Bets!$I:$I,"&gt;="&amp;$C13,Bets!$M:$M,"win",Bets!$B:$B,"&lt;&gt;")</f>
        <v>0</v>
      </c>
      <c r="G13" s="10">
        <f ca="1">COUNTIFS(Bets!$I:$I,"&lt;="&amp;$B13,Bets!$I:$I,"&gt;="&amp;$C13,Bets!$M:$M,"loss",Bets!$B:$B,"&lt;&gt;")</f>
        <v>0</v>
      </c>
      <c r="H13" s="14">
        <f ca="1">SUMIFS(Bets!N:N,Bets!$I:$I,"&lt;="&amp;$B13,Bets!$I:$I,"&gt;="&amp;$C13)</f>
        <v>0</v>
      </c>
      <c r="I13" s="13" t="str">
        <f t="shared" ca="1" si="3"/>
        <v/>
      </c>
      <c r="R13" s="10">
        <v>0.3</v>
      </c>
      <c r="S13" s="10">
        <v>0.35</v>
      </c>
    </row>
    <row r="14" spans="1:19" x14ac:dyDescent="0.25">
      <c r="A14" s="2" t="s">
        <v>109</v>
      </c>
      <c r="B14" s="8">
        <f t="shared" si="1"/>
        <v>186</v>
      </c>
      <c r="C14" s="8">
        <f t="shared" si="2"/>
        <v>151</v>
      </c>
      <c r="D14" s="14">
        <f ca="1">SUMIFS(Bets!K:K,Bets!$I:$I,"&lt;="&amp;$B14,Bets!$I:$I,"&gt;="&amp;$C14,Bets!$M:$M,"&lt;&gt;")</f>
        <v>40</v>
      </c>
      <c r="E14" s="14">
        <f ca="1">SUMIFS(Bets!L:L,Bets!$I:$I,"&lt;="&amp;$B14,Bets!$I:$I,"&gt;="&amp;$C14,Bets!$M:$M,"&lt;&gt;")</f>
        <v>74</v>
      </c>
      <c r="F14" s="10">
        <f ca="1">COUNTIFS(Bets!$I:$I,"&lt;="&amp;$B14,Bets!$I:$I,"&gt;="&amp;$C14,Bets!$M:$M,"win",Bets!$B:$B,"&lt;&gt;")</f>
        <v>1</v>
      </c>
      <c r="G14" s="10">
        <f ca="1">COUNTIFS(Bets!$I:$I,"&lt;="&amp;$B14,Bets!$I:$I,"&gt;="&amp;$C14,Bets!$M:$M,"loss",Bets!$B:$B,"&lt;&gt;")</f>
        <v>0</v>
      </c>
      <c r="H14" s="14">
        <f ca="1">SUMIFS(Bets!N:N,Bets!$I:$I,"&lt;="&amp;$B14,Bets!$I:$I,"&gt;="&amp;$C14)</f>
        <v>74</v>
      </c>
      <c r="I14" s="13">
        <f t="shared" ca="1" si="3"/>
        <v>1.85</v>
      </c>
      <c r="R14" s="10">
        <v>0.35</v>
      </c>
      <c r="S14" s="10">
        <v>0.4</v>
      </c>
    </row>
    <row r="15" spans="1:19" x14ac:dyDescent="0.25">
      <c r="A15" s="2" t="s">
        <v>110</v>
      </c>
      <c r="B15" s="8">
        <f t="shared" si="1"/>
        <v>150</v>
      </c>
      <c r="C15" s="8">
        <f t="shared" si="2"/>
        <v>123</v>
      </c>
      <c r="D15" s="14">
        <f ca="1">SUMIFS(Bets!K:K,Bets!$I:$I,"&lt;="&amp;$B15,Bets!$I:$I,"&gt;="&amp;$C15,Bets!$M:$M,"&lt;&gt;")</f>
        <v>100</v>
      </c>
      <c r="E15" s="14">
        <f ca="1">SUMIFS(Bets!L:L,Bets!$I:$I,"&lt;="&amp;$B15,Bets!$I:$I,"&gt;="&amp;$C15,Bets!$M:$M,"&lt;&gt;")</f>
        <v>141.5</v>
      </c>
      <c r="F15" s="10">
        <f ca="1">COUNTIFS(Bets!$I:$I,"&lt;="&amp;$B15,Bets!$I:$I,"&gt;="&amp;$C15,Bets!$M:$M,"win",Bets!$B:$B,"&lt;&gt;")</f>
        <v>2</v>
      </c>
      <c r="G15" s="10">
        <f ca="1">COUNTIFS(Bets!$I:$I,"&lt;="&amp;$B15,Bets!$I:$I,"&gt;="&amp;$C15,Bets!$M:$M,"loss",Bets!$B:$B,"&lt;&gt;")</f>
        <v>0</v>
      </c>
      <c r="H15" s="14">
        <f ca="1">SUMIFS(Bets!N:N,Bets!$I:$I,"&lt;="&amp;$B15,Bets!$I:$I,"&gt;="&amp;$C15)</f>
        <v>40</v>
      </c>
      <c r="I15" s="13">
        <f t="shared" ca="1" si="3"/>
        <v>0.4</v>
      </c>
      <c r="R15" s="10">
        <v>0.4</v>
      </c>
      <c r="S15" s="10">
        <v>0.45</v>
      </c>
    </row>
    <row r="16" spans="1:19" x14ac:dyDescent="0.25">
      <c r="A16" s="2" t="s">
        <v>111</v>
      </c>
      <c r="B16" s="8">
        <f t="shared" si="1"/>
        <v>122</v>
      </c>
      <c r="C16" s="8">
        <f t="shared" si="2"/>
        <v>101</v>
      </c>
      <c r="D16" s="14">
        <f ca="1">SUMIFS(Bets!K:K,Bets!$I:$I,"&lt;="&amp;$B16,Bets!$I:$I,"&gt;="&amp;$C16,Bets!$M:$M,"&lt;&gt;")</f>
        <v>197.5</v>
      </c>
      <c r="E16" s="14">
        <f ca="1">SUMIFS(Bets!L:L,Bets!$I:$I,"&lt;="&amp;$B16,Bets!$I:$I,"&gt;="&amp;$C16,Bets!$M:$M,"&lt;&gt;")</f>
        <v>217.875</v>
      </c>
      <c r="F16" s="10">
        <f ca="1">COUNTIFS(Bets!$I:$I,"&lt;="&amp;$B16,Bets!$I:$I,"&gt;="&amp;$C16,Bets!$M:$M,"win",Bets!$B:$B,"&lt;&gt;")</f>
        <v>3</v>
      </c>
      <c r="G16" s="10">
        <f ca="1">COUNTIFS(Bets!$I:$I,"&lt;="&amp;$B16,Bets!$I:$I,"&gt;="&amp;$C16,Bets!$M:$M,"loss",Bets!$B:$B,"&lt;&gt;")</f>
        <v>2</v>
      </c>
      <c r="H16" s="14">
        <f ca="1">SUMIFS(Bets!N:N,Bets!$I:$I,"&lt;="&amp;$B16,Bets!$I:$I,"&gt;="&amp;$C16)</f>
        <v>143.125</v>
      </c>
      <c r="I16" s="13">
        <f t="shared" ca="1" si="3"/>
        <v>0.72468354430379744</v>
      </c>
      <c r="R16" s="10">
        <v>0.45</v>
      </c>
      <c r="S16" s="10">
        <v>0.5</v>
      </c>
    </row>
    <row r="17" spans="1:19" x14ac:dyDescent="0.25">
      <c r="A17" s="2" t="s">
        <v>112</v>
      </c>
      <c r="B17" s="8">
        <f t="shared" ref="B17:C25" si="4">IFERROR(ROUND(IF(R17&lt;=0.5,(1-R17)/R17*100,R17/(1-R17)*-100),0),"")</f>
        <v>100</v>
      </c>
      <c r="C17" s="8">
        <f t="shared" si="2"/>
        <v>-121</v>
      </c>
      <c r="D17" s="14">
        <f ca="1">SUMIFS(Bets!K:K,Bets!$I:$I,"&lt;="&amp;$B17,Bets!$I:$I,"&gt;="&amp;$C17,Bets!$M:$M,"&lt;&gt;")</f>
        <v>0</v>
      </c>
      <c r="E17" s="14">
        <f ca="1">SUMIFS(Bets!L:L,Bets!$I:$I,"&lt;="&amp;$B17,Bets!$I:$I,"&gt;="&amp;$C17,Bets!$M:$M,"&lt;&gt;")</f>
        <v>0</v>
      </c>
      <c r="F17" s="10">
        <f ca="1">COUNTIFS(Bets!$I:$I,"&lt;="&amp;$B17,Bets!$I:$I,"&gt;="&amp;$C17,Bets!$M:$M,"win",Bets!$B:$B,"&lt;&gt;")</f>
        <v>0</v>
      </c>
      <c r="G17" s="10">
        <f ca="1">COUNTIFS(Bets!$I:$I,"&lt;="&amp;$B17,Bets!$I:$I,"&gt;="&amp;$C17,Bets!$M:$M,"loss",Bets!$B:$B,"&lt;&gt;")</f>
        <v>0</v>
      </c>
      <c r="H17" s="14">
        <f ca="1">SUMIFS(Bets!N:N,Bets!$I:$I,"&lt;="&amp;$B17,Bets!$I:$I,"&gt;="&amp;$C17)</f>
        <v>0</v>
      </c>
      <c r="I17" s="13" t="str">
        <f t="shared" ca="1" si="3"/>
        <v/>
      </c>
      <c r="R17" s="10">
        <v>0.5</v>
      </c>
      <c r="S17" s="10">
        <v>0.55000000000000004</v>
      </c>
    </row>
    <row r="18" spans="1:19" x14ac:dyDescent="0.25">
      <c r="A18" s="2" t="s">
        <v>113</v>
      </c>
      <c r="B18" s="8">
        <f t="shared" si="4"/>
        <v>-122</v>
      </c>
      <c r="C18" s="8">
        <f t="shared" si="2"/>
        <v>-149</v>
      </c>
      <c r="D18" s="14">
        <f ca="1">SUMIFS(Bets!K:K,Bets!$I:$I,"&lt;="&amp;$B18,Bets!$I:$I,"&gt;="&amp;$C18,Bets!$M:$M,"&lt;&gt;")</f>
        <v>0</v>
      </c>
      <c r="E18" s="14">
        <f ca="1">SUMIFS(Bets!L:L,Bets!$I:$I,"&lt;="&amp;$B18,Bets!$I:$I,"&gt;="&amp;$C18,Bets!$M:$M,"&lt;&gt;")</f>
        <v>0</v>
      </c>
      <c r="F18" s="10">
        <f ca="1">COUNTIFS(Bets!$I:$I,"&lt;="&amp;$B18,Bets!$I:$I,"&gt;="&amp;$C18,Bets!$M:$M,"win",Bets!$B:$B,"&lt;&gt;")</f>
        <v>0</v>
      </c>
      <c r="G18" s="10">
        <f ca="1">COUNTIFS(Bets!$I:$I,"&lt;="&amp;$B18,Bets!$I:$I,"&gt;="&amp;$C18,Bets!$M:$M,"loss",Bets!$B:$B,"&lt;&gt;")</f>
        <v>0</v>
      </c>
      <c r="H18" s="14">
        <f ca="1">SUMIFS(Bets!N:N,Bets!$I:$I,"&lt;="&amp;$B18,Bets!$I:$I,"&gt;="&amp;$C18)</f>
        <v>0</v>
      </c>
      <c r="I18" s="13" t="str">
        <f t="shared" ca="1" si="3"/>
        <v/>
      </c>
      <c r="R18" s="10">
        <v>0.55000000000000004</v>
      </c>
      <c r="S18" s="10">
        <v>0.6</v>
      </c>
    </row>
    <row r="19" spans="1:19" x14ac:dyDescent="0.25">
      <c r="A19" s="2" t="s">
        <v>114</v>
      </c>
      <c r="B19" s="8">
        <f t="shared" si="4"/>
        <v>-150</v>
      </c>
      <c r="C19" s="8">
        <f t="shared" si="2"/>
        <v>-185</v>
      </c>
      <c r="D19" s="14">
        <f ca="1">SUMIFS(Bets!K:K,Bets!$I:$I,"&lt;="&amp;$B19,Bets!$I:$I,"&gt;="&amp;$C19,Bets!$M:$M,"&lt;&gt;")</f>
        <v>126</v>
      </c>
      <c r="E19" s="14">
        <f ca="1">SUMIFS(Bets!L:L,Bets!$I:$I,"&lt;="&amp;$B19,Bets!$I:$I,"&gt;="&amp;$C19,Bets!$M:$M,"&lt;&gt;")</f>
        <v>70</v>
      </c>
      <c r="F19" s="10">
        <f ca="1">COUNTIFS(Bets!$I:$I,"&lt;="&amp;$B19,Bets!$I:$I,"&gt;="&amp;$C19,Bets!$M:$M,"win",Bets!$B:$B,"&lt;&gt;")</f>
        <v>0</v>
      </c>
      <c r="G19" s="10">
        <f ca="1">COUNTIFS(Bets!$I:$I,"&lt;="&amp;$B19,Bets!$I:$I,"&gt;="&amp;$C19,Bets!$M:$M,"loss",Bets!$B:$B,"&lt;&gt;")</f>
        <v>1</v>
      </c>
      <c r="H19" s="14">
        <f ca="1">SUMIFS(Bets!N:N,Bets!$I:$I,"&lt;="&amp;$B19,Bets!$I:$I,"&gt;="&amp;$C19)</f>
        <v>-126</v>
      </c>
      <c r="I19" s="13">
        <f t="shared" ca="1" si="3"/>
        <v>-1</v>
      </c>
      <c r="R19" s="10">
        <v>0.6</v>
      </c>
      <c r="S19" s="10">
        <v>0.65</v>
      </c>
    </row>
    <row r="20" spans="1:19" x14ac:dyDescent="0.25">
      <c r="A20" s="2" t="s">
        <v>116</v>
      </c>
      <c r="B20" s="8">
        <f t="shared" si="4"/>
        <v>-186</v>
      </c>
      <c r="C20" s="8">
        <f t="shared" si="2"/>
        <v>-232</v>
      </c>
      <c r="D20" s="14">
        <f ca="1">SUMIFS(Bets!K:K,Bets!$I:$I,"&lt;="&amp;$B20,Bets!$I:$I,"&gt;="&amp;$C20,Bets!$M:$M,"&lt;&gt;")</f>
        <v>0</v>
      </c>
      <c r="E20" s="14">
        <f ca="1">SUMIFS(Bets!L:L,Bets!$I:$I,"&lt;="&amp;$B20,Bets!$I:$I,"&gt;="&amp;$C20,Bets!$M:$M,"&lt;&gt;")</f>
        <v>0</v>
      </c>
      <c r="F20" s="10">
        <f ca="1">COUNTIFS(Bets!$I:$I,"&lt;="&amp;$B20,Bets!$I:$I,"&gt;="&amp;$C20,Bets!$M:$M,"win",Bets!$B:$B,"&lt;&gt;")</f>
        <v>0</v>
      </c>
      <c r="G20" s="10">
        <f ca="1">COUNTIFS(Bets!$I:$I,"&lt;="&amp;$B20,Bets!$I:$I,"&gt;="&amp;$C20,Bets!$M:$M,"loss",Bets!$B:$B,"&lt;&gt;")</f>
        <v>0</v>
      </c>
      <c r="H20" s="14">
        <f ca="1">SUMIFS(Bets!N:N,Bets!$I:$I,"&lt;="&amp;$B20,Bets!$I:$I,"&gt;="&amp;$C20)</f>
        <v>0</v>
      </c>
      <c r="I20" s="13" t="str">
        <f t="shared" ca="1" si="3"/>
        <v/>
      </c>
      <c r="R20" s="10">
        <v>0.65</v>
      </c>
      <c r="S20" s="10">
        <v>0.7</v>
      </c>
    </row>
    <row r="21" spans="1:19" x14ac:dyDescent="0.25">
      <c r="A21" s="2" t="s">
        <v>117</v>
      </c>
      <c r="B21" s="8">
        <f t="shared" si="4"/>
        <v>-233</v>
      </c>
      <c r="C21" s="8">
        <f t="shared" si="2"/>
        <v>-299</v>
      </c>
      <c r="D21" s="14">
        <f ca="1">SUMIFS(Bets!K:K,Bets!$I:$I,"&lt;="&amp;$B21,Bets!$I:$I,"&gt;="&amp;$C21,Bets!$M:$M,"&lt;&gt;")</f>
        <v>54.5</v>
      </c>
      <c r="E21" s="14">
        <f ca="1">SUMIFS(Bets!L:L,Bets!$I:$I,"&lt;="&amp;$B21,Bets!$I:$I,"&gt;="&amp;$C21,Bets!$M:$M,"&lt;&gt;")</f>
        <v>20</v>
      </c>
      <c r="F21" s="10">
        <f ca="1">COUNTIFS(Bets!$I:$I,"&lt;="&amp;$B21,Bets!$I:$I,"&gt;="&amp;$C21,Bets!$M:$M,"win",Bets!$B:$B,"&lt;&gt;")</f>
        <v>2</v>
      </c>
      <c r="G21" s="10">
        <f ca="1">COUNTIFS(Bets!$I:$I,"&lt;="&amp;$B21,Bets!$I:$I,"&gt;="&amp;$C21,Bets!$M:$M,"loss",Bets!$B:$B,"&lt;&gt;")</f>
        <v>0</v>
      </c>
      <c r="H21" s="14">
        <f ca="1">SUMIFS(Bets!N:N,Bets!$I:$I,"&lt;="&amp;$B21,Bets!$I:$I,"&gt;="&amp;$C21)</f>
        <v>20</v>
      </c>
      <c r="I21" s="13">
        <f t="shared" ca="1" si="3"/>
        <v>0.3669724770642202</v>
      </c>
      <c r="R21" s="10">
        <v>0.7</v>
      </c>
      <c r="S21" s="10">
        <v>0.75</v>
      </c>
    </row>
    <row r="22" spans="1:19" x14ac:dyDescent="0.25">
      <c r="A22" s="2" t="s">
        <v>118</v>
      </c>
      <c r="B22" s="8">
        <f t="shared" si="4"/>
        <v>-300</v>
      </c>
      <c r="C22" s="8">
        <f t="shared" si="2"/>
        <v>-399</v>
      </c>
      <c r="D22" s="14">
        <f ca="1">SUMIFS(Bets!K:K,Bets!$I:$I,"&lt;="&amp;$B22,Bets!$I:$I,"&gt;="&amp;$C22,Bets!$M:$M,"&lt;&gt;")</f>
        <v>26.8</v>
      </c>
      <c r="E22" s="14">
        <f ca="1">SUMIFS(Bets!L:L,Bets!$I:$I,"&lt;="&amp;$B22,Bets!$I:$I,"&gt;="&amp;$C22,Bets!$M:$M,"&lt;&gt;")</f>
        <v>8</v>
      </c>
      <c r="F22" s="10">
        <f ca="1">COUNTIFS(Bets!$I:$I,"&lt;="&amp;$B22,Bets!$I:$I,"&gt;="&amp;$C22,Bets!$M:$M,"win",Bets!$B:$B,"&lt;&gt;")</f>
        <v>0</v>
      </c>
      <c r="G22" s="10">
        <f ca="1">COUNTIFS(Bets!$I:$I,"&lt;="&amp;$B22,Bets!$I:$I,"&gt;="&amp;$C22,Bets!$M:$M,"loss",Bets!$B:$B,"&lt;&gt;")</f>
        <v>1</v>
      </c>
      <c r="H22" s="14">
        <f ca="1">SUMIFS(Bets!N:N,Bets!$I:$I,"&lt;="&amp;$B22,Bets!$I:$I,"&gt;="&amp;$C22)</f>
        <v>-26.8</v>
      </c>
      <c r="I22" s="13">
        <f t="shared" ca="1" si="3"/>
        <v>-1</v>
      </c>
      <c r="R22" s="10">
        <v>0.75</v>
      </c>
      <c r="S22" s="10">
        <v>0.8</v>
      </c>
    </row>
    <row r="23" spans="1:19" x14ac:dyDescent="0.25">
      <c r="A23" s="2" t="s">
        <v>119</v>
      </c>
      <c r="B23" s="8">
        <f t="shared" si="4"/>
        <v>-400</v>
      </c>
      <c r="C23" s="8">
        <f t="shared" si="2"/>
        <v>-566</v>
      </c>
      <c r="D23" s="14">
        <f ca="1">SUMIFS(Bets!K:K,Bets!$I:$I,"&lt;="&amp;$B23,Bets!$I:$I,"&gt;="&amp;$C23,Bets!$M:$M,"&lt;&gt;")</f>
        <v>50</v>
      </c>
      <c r="E23" s="14">
        <f ca="1">SUMIFS(Bets!L:L,Bets!$I:$I,"&lt;="&amp;$B23,Bets!$I:$I,"&gt;="&amp;$C23,Bets!$M:$M,"&lt;&gt;")</f>
        <v>10</v>
      </c>
      <c r="F23" s="10">
        <f ca="1">COUNTIFS(Bets!$I:$I,"&lt;="&amp;$B23,Bets!$I:$I,"&gt;="&amp;$C23,Bets!$M:$M,"win",Bets!$B:$B,"&lt;&gt;")</f>
        <v>0</v>
      </c>
      <c r="G23" s="10">
        <f ca="1">COUNTIFS(Bets!$I:$I,"&lt;="&amp;$B23,Bets!$I:$I,"&gt;="&amp;$C23,Bets!$M:$M,"loss",Bets!$B:$B,"&lt;&gt;")</f>
        <v>1</v>
      </c>
      <c r="H23" s="14">
        <f ca="1">SUMIFS(Bets!N:N,Bets!$I:$I,"&lt;="&amp;$B23,Bets!$I:$I,"&gt;="&amp;$C23)</f>
        <v>-50</v>
      </c>
      <c r="I23" s="13">
        <f t="shared" ca="1" si="3"/>
        <v>-1</v>
      </c>
      <c r="R23" s="10">
        <v>0.8</v>
      </c>
      <c r="S23" s="10">
        <v>0.85</v>
      </c>
    </row>
    <row r="24" spans="1:19" x14ac:dyDescent="0.25">
      <c r="A24" s="2" t="s">
        <v>120</v>
      </c>
      <c r="B24" s="8">
        <f t="shared" si="4"/>
        <v>-567</v>
      </c>
      <c r="C24" s="8">
        <f t="shared" si="2"/>
        <v>-899</v>
      </c>
      <c r="D24" s="14">
        <f ca="1">SUMIFS(Bets!K:K,Bets!$I:$I,"&lt;="&amp;$B24,Bets!$I:$I,"&gt;="&amp;$C24,Bets!$M:$M,"&lt;&gt;")</f>
        <v>0</v>
      </c>
      <c r="E24" s="14">
        <f ca="1">SUMIFS(Bets!L:L,Bets!$I:$I,"&lt;="&amp;$B24,Bets!$I:$I,"&gt;="&amp;$C24,Bets!$M:$M,"&lt;&gt;")</f>
        <v>0</v>
      </c>
      <c r="F24" s="10">
        <f ca="1">COUNTIFS(Bets!$I:$I,"&lt;="&amp;$B24,Bets!$I:$I,"&gt;="&amp;$C24,Bets!$M:$M,"win",Bets!$B:$B,"&lt;&gt;")</f>
        <v>0</v>
      </c>
      <c r="G24" s="10">
        <f ca="1">COUNTIFS(Bets!$I:$I,"&lt;="&amp;$B24,Bets!$I:$I,"&gt;="&amp;$C24,Bets!$M:$M,"loss",Bets!$B:$B,"&lt;&gt;")</f>
        <v>0</v>
      </c>
      <c r="H24" s="14">
        <f ca="1">SUMIFS(Bets!N:N,Bets!$I:$I,"&lt;="&amp;$B24,Bets!$I:$I,"&gt;="&amp;$C24)</f>
        <v>0</v>
      </c>
      <c r="I24" s="13" t="str">
        <f t="shared" ca="1" si="3"/>
        <v/>
      </c>
      <c r="R24" s="10">
        <v>0.85</v>
      </c>
      <c r="S24" s="10">
        <v>0.9</v>
      </c>
    </row>
    <row r="25" spans="1:19" x14ac:dyDescent="0.25">
      <c r="A25" s="2" t="s">
        <v>123</v>
      </c>
      <c r="B25" s="8">
        <f t="shared" si="4"/>
        <v>-900</v>
      </c>
      <c r="C25" s="8">
        <f t="shared" si="2"/>
        <v>-9999</v>
      </c>
      <c r="D25" s="14">
        <f ca="1">SUMIFS(Bets!K:K,Bets!$I:$I,"&lt;="&amp;$B25,Bets!$I:$I,"&gt;="&amp;$C25,Bets!$M:$M,"&lt;&gt;")</f>
        <v>187.5</v>
      </c>
      <c r="E25" s="14">
        <f ca="1">SUMIFS(Bets!L:L,Bets!$I:$I,"&lt;="&amp;$B25,Bets!$I:$I,"&gt;="&amp;$C25,Bets!$M:$M,"&lt;&gt;")</f>
        <v>9</v>
      </c>
      <c r="F25" s="10">
        <f ca="1">COUNTIFS(Bets!$I:$I,"&lt;="&amp;$B25,Bets!$I:$I,"&gt;="&amp;$C25,Bets!$M:$M,"win",Bets!$B:$B,"&lt;&gt;")</f>
        <v>2</v>
      </c>
      <c r="G25" s="10">
        <f ca="1">COUNTIFS(Bets!$I:$I,"&lt;="&amp;$B25,Bets!$I:$I,"&gt;="&amp;$C25,Bets!$M:$M,"loss",Bets!$B:$B,"&lt;&gt;")</f>
        <v>0</v>
      </c>
      <c r="H25" s="14">
        <f ca="1">SUMIFS(Bets!N:N,Bets!$I:$I,"&lt;="&amp;$B25,Bets!$I:$I,"&gt;="&amp;$C25)</f>
        <v>9</v>
      </c>
      <c r="I25" s="13">
        <f t="shared" ca="1" si="3"/>
        <v>4.8000000000000001E-2</v>
      </c>
      <c r="R25" s="10">
        <v>0.9</v>
      </c>
      <c r="S25" s="10">
        <f>100/101</f>
        <v>0.99009900990099009</v>
      </c>
    </row>
    <row r="26" spans="1:19" x14ac:dyDescent="0.25">
      <c r="A26" s="15" t="s">
        <v>126</v>
      </c>
      <c r="B26" s="18">
        <f t="shared" ref="B26" si="5">IFERROR(ROUND(IF(R26&lt;=0.5,(1-R26)/R26*100,R26/(1-R26)*-100),0),"")</f>
        <v>10000</v>
      </c>
      <c r="C26" s="18">
        <f t="shared" ref="C26" si="6">IFERROR(ROUND(IF(S26&lt;=0.5, (1-S26)/S26*100, S26/(1-S26)*-100),0),"")+1</f>
        <v>-9999</v>
      </c>
      <c r="D26" s="16">
        <f ca="1">SUMIFS(Bets!K:K,Bets!$I:$I,"&lt;="&amp;$B26,Bets!$I:$I,"&gt;="&amp;$C26,Bets!$M:$M,"&lt;&gt;")</f>
        <v>828.3</v>
      </c>
      <c r="E26" s="16">
        <f ca="1">SUMIFS(Bets!L:L,Bets!$I:$I,"&lt;="&amp;$B26,Bets!$I:$I,"&gt;="&amp;$C26,Bets!$M:$M,"&lt;&gt;")</f>
        <v>684.78618881118882</v>
      </c>
      <c r="F26" s="19">
        <f ca="1">COUNTIFS(Bets!$I:$I,"&lt;="&amp;$B26,Bets!$I:$I,"&gt;="&amp;$C26,Bets!$M:$M,"win",Bets!$B:$B,"&lt;&gt;")</f>
        <v>11</v>
      </c>
      <c r="G26" s="19">
        <f ca="1">COUNTIFS(Bets!$I:$I,"&lt;="&amp;$B26,Bets!$I:$I,"&gt;="&amp;$C26,Bets!$M:$M,"loss",Bets!$B:$B,"&lt;&gt;")</f>
        <v>8</v>
      </c>
      <c r="H26" s="16">
        <f ca="1">SUMIFS(Bets!N:N,Bets!$I:$I,"&lt;="&amp;$B26,Bets!$I:$I,"&gt;="&amp;$C26)</f>
        <v>71.325000000000003</v>
      </c>
      <c r="I26" s="17">
        <f t="shared" ref="I26" ca="1" si="7">IFERROR((H26)/D26,"")</f>
        <v>8.611010503440783E-2</v>
      </c>
      <c r="R26">
        <f>1/101</f>
        <v>9.9009900990099011E-3</v>
      </c>
      <c r="S26" s="10">
        <f>100/101</f>
        <v>0.99009900990099009</v>
      </c>
    </row>
    <row r="27" spans="1:19" x14ac:dyDescent="0.25">
      <c r="A27" s="2"/>
    </row>
    <row r="28" spans="1:19" x14ac:dyDescent="0.25">
      <c r="A28" s="2"/>
    </row>
    <row r="29" spans="1:19" x14ac:dyDescent="0.25">
      <c r="A29" s="2"/>
    </row>
    <row r="30" spans="1:19" x14ac:dyDescent="0.25">
      <c r="A30" s="2"/>
    </row>
  </sheetData>
  <conditionalFormatting sqref="B8:C26">
    <cfRule type="expression" dxfId="7" priority="2">
      <formula>B8&lt;0</formula>
    </cfRule>
    <cfRule type="expression" dxfId="6" priority="3">
      <formula>B8&gt;0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6C30-206B-4689-8BD5-9BFEB73AF5B8}">
  <sheetPr filterMode="1"/>
  <dimension ref="A1:F326"/>
  <sheetViews>
    <sheetView workbookViewId="0">
      <selection activeCell="D355" sqref="D355"/>
    </sheetView>
  </sheetViews>
  <sheetFormatPr defaultRowHeight="15" x14ac:dyDescent="0.25"/>
  <cols>
    <col min="1" max="1" width="10.7109375" bestFit="1" customWidth="1"/>
    <col min="5" max="5" width="8.85546875" customWidth="1"/>
    <col min="6" max="6" width="10.5703125" bestFit="1" customWidth="1"/>
  </cols>
  <sheetData>
    <row r="1" spans="1:6" ht="33.75" customHeight="1" x14ac:dyDescent="0.25">
      <c r="A1" s="12" t="s">
        <v>2</v>
      </c>
      <c r="B1" s="12" t="s">
        <v>99</v>
      </c>
      <c r="C1" s="12" t="s">
        <v>22</v>
      </c>
      <c r="D1" s="12" t="s">
        <v>100</v>
      </c>
      <c r="E1" s="12" t="s">
        <v>98</v>
      </c>
      <c r="F1" s="12" t="s">
        <v>103</v>
      </c>
    </row>
    <row r="2" spans="1:6" hidden="1" x14ac:dyDescent="0.25">
      <c r="A2" s="4">
        <v>43435</v>
      </c>
      <c r="B2">
        <f>COUNTIFS(Bets!$B:$B,'By Day'!$A2,Bets!$M:$M,"win")</f>
        <v>0</v>
      </c>
      <c r="C2">
        <f>COUNTIFS(Bets!$B:$B,'By Day'!$A2,Bets!$M:$M,"loss")</f>
        <v>0</v>
      </c>
      <c r="D2">
        <f>SUM(B2:C2)</f>
        <v>0</v>
      </c>
      <c r="E2" s="7">
        <f>SUMIFS(Bets!N:N,Bets!B:B,'By Day'!$A2)</f>
        <v>0</v>
      </c>
      <c r="F2" s="7">
        <f>SUM($E$2:E2)</f>
        <v>0</v>
      </c>
    </row>
    <row r="3" spans="1:6" hidden="1" x14ac:dyDescent="0.25">
      <c r="A3" s="4">
        <v>43436</v>
      </c>
      <c r="B3">
        <f>COUNTIFS(Bets!$B:$B,'By Day'!$A3,Bets!$M:$M,"win")</f>
        <v>0</v>
      </c>
      <c r="C3">
        <f>COUNTIFS(Bets!$B:$B,'By Day'!$A3,Bets!$M:$M,"loss")</f>
        <v>0</v>
      </c>
      <c r="D3">
        <f t="shared" ref="D3:D66" si="0">SUM(B3:C3)</f>
        <v>0</v>
      </c>
      <c r="E3" s="7">
        <f>SUMIFS(Bets!N:N,Bets!B:B,'By Day'!$A3)</f>
        <v>0</v>
      </c>
      <c r="F3" s="7">
        <f>SUM($E$2:E3)</f>
        <v>0</v>
      </c>
    </row>
    <row r="4" spans="1:6" hidden="1" x14ac:dyDescent="0.25">
      <c r="A4" s="4">
        <v>43437</v>
      </c>
      <c r="B4">
        <f>COUNTIFS(Bets!$B:$B,'By Day'!$A4,Bets!$M:$M,"win")</f>
        <v>0</v>
      </c>
      <c r="C4">
        <f>COUNTIFS(Bets!$B:$B,'By Day'!$A4,Bets!$M:$M,"loss")</f>
        <v>0</v>
      </c>
      <c r="D4">
        <f t="shared" si="0"/>
        <v>0</v>
      </c>
      <c r="E4" s="7">
        <f>SUMIFS(Bets!N:N,Bets!B:B,'By Day'!$A4)</f>
        <v>0</v>
      </c>
      <c r="F4" s="7">
        <f>SUM($E$2:E4)</f>
        <v>0</v>
      </c>
    </row>
    <row r="5" spans="1:6" hidden="1" x14ac:dyDescent="0.25">
      <c r="A5" s="4">
        <v>43438</v>
      </c>
      <c r="B5">
        <f>COUNTIFS(Bets!$B:$B,'By Day'!$A5,Bets!$M:$M,"win")</f>
        <v>0</v>
      </c>
      <c r="C5">
        <f>COUNTIFS(Bets!$B:$B,'By Day'!$A5,Bets!$M:$M,"loss")</f>
        <v>0</v>
      </c>
      <c r="D5">
        <f t="shared" si="0"/>
        <v>0</v>
      </c>
      <c r="E5" s="7">
        <f>SUMIFS(Bets!N:N,Bets!B:B,'By Day'!$A5)</f>
        <v>0</v>
      </c>
      <c r="F5" s="7">
        <f>SUM($E$2:E5)</f>
        <v>0</v>
      </c>
    </row>
    <row r="6" spans="1:6" hidden="1" x14ac:dyDescent="0.25">
      <c r="A6" s="4">
        <v>43439</v>
      </c>
      <c r="B6">
        <f>COUNTIFS(Bets!$B:$B,'By Day'!$A6,Bets!$M:$M,"win")</f>
        <v>0</v>
      </c>
      <c r="C6">
        <f>COUNTIFS(Bets!$B:$B,'By Day'!$A6,Bets!$M:$M,"loss")</f>
        <v>0</v>
      </c>
      <c r="D6">
        <f t="shared" si="0"/>
        <v>0</v>
      </c>
      <c r="E6" s="7">
        <f>SUMIFS(Bets!N:N,Bets!B:B,'By Day'!$A6)</f>
        <v>0</v>
      </c>
      <c r="F6" s="7">
        <f>SUM($E$2:E6)</f>
        <v>0</v>
      </c>
    </row>
    <row r="7" spans="1:6" hidden="1" x14ac:dyDescent="0.25">
      <c r="A7" s="4">
        <v>43440</v>
      </c>
      <c r="B7">
        <f>COUNTIFS(Bets!$B:$B,'By Day'!$A7,Bets!$M:$M,"win")</f>
        <v>0</v>
      </c>
      <c r="C7">
        <f>COUNTIFS(Bets!$B:$B,'By Day'!$A7,Bets!$M:$M,"loss")</f>
        <v>0</v>
      </c>
      <c r="D7">
        <f t="shared" si="0"/>
        <v>0</v>
      </c>
      <c r="E7" s="7">
        <f>SUMIFS(Bets!N:N,Bets!B:B,'By Day'!$A7)</f>
        <v>0</v>
      </c>
      <c r="F7" s="7">
        <f>SUM($E$2:E7)</f>
        <v>0</v>
      </c>
    </row>
    <row r="8" spans="1:6" hidden="1" x14ac:dyDescent="0.25">
      <c r="A8" s="4">
        <v>43441</v>
      </c>
      <c r="B8">
        <f>COUNTIFS(Bets!$B:$B,'By Day'!$A8,Bets!$M:$M,"win")</f>
        <v>0</v>
      </c>
      <c r="C8">
        <f>COUNTIFS(Bets!$B:$B,'By Day'!$A8,Bets!$M:$M,"loss")</f>
        <v>0</v>
      </c>
      <c r="D8">
        <f t="shared" si="0"/>
        <v>0</v>
      </c>
      <c r="E8" s="7">
        <f>SUMIFS(Bets!N:N,Bets!B:B,'By Day'!$A8)</f>
        <v>0</v>
      </c>
      <c r="F8" s="7">
        <f>SUM($E$2:E8)</f>
        <v>0</v>
      </c>
    </row>
    <row r="9" spans="1:6" x14ac:dyDescent="0.25">
      <c r="A9" s="4">
        <v>43442</v>
      </c>
      <c r="B9">
        <f>COUNTIFS(Bets!$B:$B,'By Day'!$A9,Bets!$M:$M,"win")</f>
        <v>1</v>
      </c>
      <c r="C9">
        <f>COUNTIFS(Bets!$B:$B,'By Day'!$A9,Bets!$M:$M,"loss")</f>
        <v>1</v>
      </c>
      <c r="D9">
        <f t="shared" si="0"/>
        <v>2</v>
      </c>
      <c r="E9" s="7">
        <f>SUMIFS(Bets!N:N,Bets!B:B,'By Day'!$A9)</f>
        <v>32.5</v>
      </c>
      <c r="F9" s="7">
        <f>SUM($E$2:E9)</f>
        <v>32.5</v>
      </c>
    </row>
    <row r="10" spans="1:6" hidden="1" x14ac:dyDescent="0.25">
      <c r="A10" s="4">
        <v>43443</v>
      </c>
      <c r="B10">
        <f>COUNTIFS(Bets!$B:$B,'By Day'!$A10,Bets!$M:$M,"win")</f>
        <v>0</v>
      </c>
      <c r="C10">
        <f>COUNTIFS(Bets!$B:$B,'By Day'!$A10,Bets!$M:$M,"loss")</f>
        <v>0</v>
      </c>
      <c r="D10">
        <f t="shared" si="0"/>
        <v>0</v>
      </c>
      <c r="E10" s="7">
        <f>SUMIFS(Bets!N:N,Bets!B:B,'By Day'!$A10)</f>
        <v>0</v>
      </c>
      <c r="F10" s="7">
        <f>SUM($E$2:E10)</f>
        <v>32.5</v>
      </c>
    </row>
    <row r="11" spans="1:6" hidden="1" x14ac:dyDescent="0.25">
      <c r="A11" s="4">
        <v>43444</v>
      </c>
      <c r="B11">
        <f>COUNTIFS(Bets!$B:$B,'By Day'!$A11,Bets!$M:$M,"win")</f>
        <v>0</v>
      </c>
      <c r="C11">
        <f>COUNTIFS(Bets!$B:$B,'By Day'!$A11,Bets!$M:$M,"loss")</f>
        <v>0</v>
      </c>
      <c r="D11">
        <f t="shared" si="0"/>
        <v>0</v>
      </c>
      <c r="E11" s="7">
        <f>SUMIFS(Bets!N:N,Bets!B:B,'By Day'!$A11)</f>
        <v>0</v>
      </c>
      <c r="F11" s="7">
        <f>SUM($E$2:E11)</f>
        <v>32.5</v>
      </c>
    </row>
    <row r="12" spans="1:6" hidden="1" x14ac:dyDescent="0.25">
      <c r="A12" s="4">
        <v>43445</v>
      </c>
      <c r="B12">
        <f>COUNTIFS(Bets!$B:$B,'By Day'!$A12,Bets!$M:$M,"win")</f>
        <v>0</v>
      </c>
      <c r="C12">
        <f>COUNTIFS(Bets!$B:$B,'By Day'!$A12,Bets!$M:$M,"loss")</f>
        <v>0</v>
      </c>
      <c r="D12">
        <f t="shared" si="0"/>
        <v>0</v>
      </c>
      <c r="E12" s="7">
        <f>SUMIFS(Bets!N:N,Bets!B:B,'By Day'!$A12)</f>
        <v>0</v>
      </c>
      <c r="F12" s="7">
        <f>SUM($E$2:E12)</f>
        <v>32.5</v>
      </c>
    </row>
    <row r="13" spans="1:6" hidden="1" x14ac:dyDescent="0.25">
      <c r="A13" s="4">
        <v>43446</v>
      </c>
      <c r="B13">
        <f>COUNTIFS(Bets!$B:$B,'By Day'!$A13,Bets!$M:$M,"win")</f>
        <v>0</v>
      </c>
      <c r="C13">
        <f>COUNTIFS(Bets!$B:$B,'By Day'!$A13,Bets!$M:$M,"loss")</f>
        <v>0</v>
      </c>
      <c r="D13">
        <f t="shared" si="0"/>
        <v>0</v>
      </c>
      <c r="E13" s="7">
        <f>SUMIFS(Bets!N:N,Bets!B:B,'By Day'!$A13)</f>
        <v>0</v>
      </c>
      <c r="F13" s="7">
        <f>SUM($E$2:E13)</f>
        <v>32.5</v>
      </c>
    </row>
    <row r="14" spans="1:6" hidden="1" x14ac:dyDescent="0.25">
      <c r="A14" s="4">
        <v>43447</v>
      </c>
      <c r="B14">
        <f>COUNTIFS(Bets!$B:$B,'By Day'!$A14,Bets!$M:$M,"win")</f>
        <v>0</v>
      </c>
      <c r="C14">
        <f>COUNTIFS(Bets!$B:$B,'By Day'!$A14,Bets!$M:$M,"loss")</f>
        <v>0</v>
      </c>
      <c r="D14">
        <f t="shared" si="0"/>
        <v>0</v>
      </c>
      <c r="E14" s="7">
        <f>SUMIFS(Bets!N:N,Bets!B:B,'By Day'!$A14)</f>
        <v>0</v>
      </c>
      <c r="F14" s="7">
        <f>SUM($E$2:E14)</f>
        <v>32.5</v>
      </c>
    </row>
    <row r="15" spans="1:6" x14ac:dyDescent="0.25">
      <c r="A15" s="4">
        <v>43448</v>
      </c>
      <c r="B15">
        <f>COUNTIFS(Bets!$B:$B,'By Day'!$A15,Bets!$M:$M,"win")</f>
        <v>0</v>
      </c>
      <c r="C15">
        <f>COUNTIFS(Bets!$B:$B,'By Day'!$A15,Bets!$M:$M,"loss")</f>
        <v>2</v>
      </c>
      <c r="D15">
        <f t="shared" si="0"/>
        <v>2</v>
      </c>
      <c r="E15" s="7">
        <f>SUMIFS(Bets!N:N,Bets!B:B,'By Day'!$A15)</f>
        <v>-40</v>
      </c>
      <c r="F15" s="7">
        <f>SUM($E$2:E15)</f>
        <v>-7.5</v>
      </c>
    </row>
    <row r="16" spans="1:6" x14ac:dyDescent="0.25">
      <c r="A16" s="4">
        <v>43449</v>
      </c>
      <c r="B16">
        <f>COUNTIFS(Bets!$B:$B,'By Day'!$A16,Bets!$M:$M,"win")</f>
        <v>3</v>
      </c>
      <c r="C16">
        <f>COUNTIFS(Bets!$B:$B,'By Day'!$A16,Bets!$M:$M,"loss")</f>
        <v>1</v>
      </c>
      <c r="D16">
        <f t="shared" si="0"/>
        <v>4</v>
      </c>
      <c r="E16" s="7">
        <f>SUMIFS(Bets!N:N,Bets!B:B,'By Day'!$A16)</f>
        <v>52.825000000000003</v>
      </c>
      <c r="F16" s="7">
        <f>SUM($E$2:E16)</f>
        <v>45.325000000000003</v>
      </c>
    </row>
    <row r="17" spans="1:6" x14ac:dyDescent="0.25">
      <c r="A17" s="4">
        <v>43450</v>
      </c>
      <c r="B17">
        <f>COUNTIFS(Bets!$B:$B,'By Day'!$A17,Bets!$M:$M,"win")</f>
        <v>0</v>
      </c>
      <c r="C17">
        <f>COUNTIFS(Bets!$B:$B,'By Day'!$A17,Bets!$M:$M,"loss")</f>
        <v>1</v>
      </c>
      <c r="D17">
        <f t="shared" si="0"/>
        <v>1</v>
      </c>
      <c r="E17" s="7">
        <f>SUMIFS(Bets!N:N,Bets!B:B,'By Day'!$A17)</f>
        <v>-5</v>
      </c>
      <c r="F17" s="7">
        <f>SUM($E$2:E17)</f>
        <v>40.325000000000003</v>
      </c>
    </row>
    <row r="18" spans="1:6" hidden="1" x14ac:dyDescent="0.25">
      <c r="A18" s="4">
        <v>43451</v>
      </c>
      <c r="B18">
        <f>COUNTIFS(Bets!$B:$B,'By Day'!$A18,Bets!$M:$M,"win")</f>
        <v>0</v>
      </c>
      <c r="C18">
        <f>COUNTIFS(Bets!$B:$B,'By Day'!$A18,Bets!$M:$M,"loss")</f>
        <v>0</v>
      </c>
      <c r="D18">
        <f t="shared" si="0"/>
        <v>0</v>
      </c>
      <c r="E18" s="7">
        <f>SUMIFS(Bets!N:N,Bets!B:B,'By Day'!$A18)</f>
        <v>0</v>
      </c>
      <c r="F18" s="7">
        <f>SUM($E$2:E18)</f>
        <v>40.325000000000003</v>
      </c>
    </row>
    <row r="19" spans="1:6" hidden="1" x14ac:dyDescent="0.25">
      <c r="A19" s="4">
        <v>43452</v>
      </c>
      <c r="B19">
        <f>COUNTIFS(Bets!$B:$B,'By Day'!$A19,Bets!$M:$M,"win")</f>
        <v>0</v>
      </c>
      <c r="C19">
        <f>COUNTIFS(Bets!$B:$B,'By Day'!$A19,Bets!$M:$M,"loss")</f>
        <v>0</v>
      </c>
      <c r="D19">
        <f t="shared" si="0"/>
        <v>0</v>
      </c>
      <c r="E19" s="7">
        <f>SUMIFS(Bets!N:N,Bets!B:B,'By Day'!$A19)</f>
        <v>0</v>
      </c>
      <c r="F19" s="7">
        <f>SUM($E$2:E19)</f>
        <v>40.325000000000003</v>
      </c>
    </row>
    <row r="20" spans="1:6" hidden="1" x14ac:dyDescent="0.25">
      <c r="A20" s="4">
        <v>43453</v>
      </c>
      <c r="B20">
        <f>COUNTIFS(Bets!$B:$B,'By Day'!$A20,Bets!$M:$M,"win")</f>
        <v>0</v>
      </c>
      <c r="C20">
        <f>COUNTIFS(Bets!$B:$B,'By Day'!$A20,Bets!$M:$M,"loss")</f>
        <v>0</v>
      </c>
      <c r="D20">
        <f t="shared" si="0"/>
        <v>0</v>
      </c>
      <c r="E20" s="7">
        <f>SUMIFS(Bets!N:N,Bets!B:B,'By Day'!$A20)</f>
        <v>0</v>
      </c>
      <c r="F20" s="7">
        <f>SUM($E$2:E20)</f>
        <v>40.325000000000003</v>
      </c>
    </row>
    <row r="21" spans="1:6" hidden="1" x14ac:dyDescent="0.25">
      <c r="A21" s="4">
        <v>43454</v>
      </c>
      <c r="B21">
        <f>COUNTIFS(Bets!$B:$B,'By Day'!$A21,Bets!$M:$M,"win")</f>
        <v>0</v>
      </c>
      <c r="C21">
        <f>COUNTIFS(Bets!$B:$B,'By Day'!$A21,Bets!$M:$M,"loss")</f>
        <v>0</v>
      </c>
      <c r="D21">
        <f t="shared" si="0"/>
        <v>0</v>
      </c>
      <c r="E21" s="7">
        <f>SUMIFS(Bets!N:N,Bets!B:B,'By Day'!$A21)</f>
        <v>0</v>
      </c>
      <c r="F21" s="7">
        <f>SUM($E$2:E21)</f>
        <v>40.325000000000003</v>
      </c>
    </row>
    <row r="22" spans="1:6" hidden="1" x14ac:dyDescent="0.25">
      <c r="A22" s="4">
        <v>43455</v>
      </c>
      <c r="B22">
        <f>COUNTIFS(Bets!$B:$B,'By Day'!$A22,Bets!$M:$M,"win")</f>
        <v>0</v>
      </c>
      <c r="C22">
        <f>COUNTIFS(Bets!$B:$B,'By Day'!$A22,Bets!$M:$M,"loss")</f>
        <v>0</v>
      </c>
      <c r="D22">
        <f t="shared" si="0"/>
        <v>0</v>
      </c>
      <c r="E22" s="7">
        <f>SUMIFS(Bets!N:N,Bets!B:B,'By Day'!$A22)</f>
        <v>0</v>
      </c>
      <c r="F22" s="7">
        <f>SUM($E$2:E22)</f>
        <v>40.325000000000003</v>
      </c>
    </row>
    <row r="23" spans="1:6" hidden="1" x14ac:dyDescent="0.25">
      <c r="A23" s="4">
        <v>43456</v>
      </c>
      <c r="B23">
        <f>COUNTIFS(Bets!$B:$B,'By Day'!$A23,Bets!$M:$M,"win")</f>
        <v>0</v>
      </c>
      <c r="C23">
        <f>COUNTIFS(Bets!$B:$B,'By Day'!$A23,Bets!$M:$M,"loss")</f>
        <v>0</v>
      </c>
      <c r="D23">
        <f t="shared" si="0"/>
        <v>0</v>
      </c>
      <c r="E23" s="7">
        <f>SUMIFS(Bets!N:N,Bets!B:B,'By Day'!$A23)</f>
        <v>0</v>
      </c>
      <c r="F23" s="7">
        <f>SUM($E$2:E23)</f>
        <v>40.325000000000003</v>
      </c>
    </row>
    <row r="24" spans="1:6" hidden="1" x14ac:dyDescent="0.25">
      <c r="A24" s="4">
        <v>43457</v>
      </c>
      <c r="B24">
        <f>COUNTIFS(Bets!$B:$B,'By Day'!$A24,Bets!$M:$M,"win")</f>
        <v>0</v>
      </c>
      <c r="C24">
        <f>COUNTIFS(Bets!$B:$B,'By Day'!$A24,Bets!$M:$M,"loss")</f>
        <v>0</v>
      </c>
      <c r="D24">
        <f t="shared" si="0"/>
        <v>0</v>
      </c>
      <c r="E24" s="7">
        <f>SUMIFS(Bets!N:N,Bets!B:B,'By Day'!$A24)</f>
        <v>0</v>
      </c>
      <c r="F24" s="7">
        <f>SUM($E$2:E24)</f>
        <v>40.325000000000003</v>
      </c>
    </row>
    <row r="25" spans="1:6" hidden="1" x14ac:dyDescent="0.25">
      <c r="A25" s="4">
        <v>43458</v>
      </c>
      <c r="B25">
        <f>COUNTIFS(Bets!$B:$B,'By Day'!$A25,Bets!$M:$M,"win")</f>
        <v>0</v>
      </c>
      <c r="C25">
        <f>COUNTIFS(Bets!$B:$B,'By Day'!$A25,Bets!$M:$M,"loss")</f>
        <v>0</v>
      </c>
      <c r="D25">
        <f t="shared" si="0"/>
        <v>0</v>
      </c>
      <c r="E25" s="7">
        <f>SUMIFS(Bets!N:N,Bets!B:B,'By Day'!$A25)</f>
        <v>0</v>
      </c>
      <c r="F25" s="7">
        <f>SUM($E$2:E25)</f>
        <v>40.325000000000003</v>
      </c>
    </row>
    <row r="26" spans="1:6" hidden="1" x14ac:dyDescent="0.25">
      <c r="A26" s="4">
        <v>43459</v>
      </c>
      <c r="B26">
        <f>COUNTIFS(Bets!$B:$B,'By Day'!$A26,Bets!$M:$M,"win")</f>
        <v>0</v>
      </c>
      <c r="C26">
        <f>COUNTIFS(Bets!$B:$B,'By Day'!$A26,Bets!$M:$M,"loss")</f>
        <v>0</v>
      </c>
      <c r="D26">
        <f t="shared" si="0"/>
        <v>0</v>
      </c>
      <c r="E26" s="7">
        <f>SUMIFS(Bets!N:N,Bets!B:B,'By Day'!$A26)</f>
        <v>0</v>
      </c>
      <c r="F26" s="7">
        <f>SUM($E$2:E26)</f>
        <v>40.325000000000003</v>
      </c>
    </row>
    <row r="27" spans="1:6" hidden="1" x14ac:dyDescent="0.25">
      <c r="A27" s="4">
        <v>43460</v>
      </c>
      <c r="B27">
        <f>COUNTIFS(Bets!$B:$B,'By Day'!$A27,Bets!$M:$M,"win")</f>
        <v>0</v>
      </c>
      <c r="C27">
        <f>COUNTIFS(Bets!$B:$B,'By Day'!$A27,Bets!$M:$M,"loss")</f>
        <v>0</v>
      </c>
      <c r="D27">
        <f t="shared" si="0"/>
        <v>0</v>
      </c>
      <c r="E27" s="7">
        <f>SUMIFS(Bets!N:N,Bets!B:B,'By Day'!$A27)</f>
        <v>0</v>
      </c>
      <c r="F27" s="7">
        <f>SUM($E$2:E27)</f>
        <v>40.325000000000003</v>
      </c>
    </row>
    <row r="28" spans="1:6" hidden="1" x14ac:dyDescent="0.25">
      <c r="A28" s="4">
        <v>43461</v>
      </c>
      <c r="B28">
        <f>COUNTIFS(Bets!$B:$B,'By Day'!$A28,Bets!$M:$M,"win")</f>
        <v>0</v>
      </c>
      <c r="C28">
        <f>COUNTIFS(Bets!$B:$B,'By Day'!$A28,Bets!$M:$M,"loss")</f>
        <v>0</v>
      </c>
      <c r="D28">
        <f t="shared" si="0"/>
        <v>0</v>
      </c>
      <c r="E28" s="7">
        <f>SUMIFS(Bets!N:N,Bets!B:B,'By Day'!$A28)</f>
        <v>0</v>
      </c>
      <c r="F28" s="7">
        <f>SUM($E$2:E28)</f>
        <v>40.325000000000003</v>
      </c>
    </row>
    <row r="29" spans="1:6" hidden="1" x14ac:dyDescent="0.25">
      <c r="A29" s="4">
        <v>43462</v>
      </c>
      <c r="B29">
        <f>COUNTIFS(Bets!$B:$B,'By Day'!$A29,Bets!$M:$M,"win")</f>
        <v>0</v>
      </c>
      <c r="C29">
        <f>COUNTIFS(Bets!$B:$B,'By Day'!$A29,Bets!$M:$M,"loss")</f>
        <v>0</v>
      </c>
      <c r="D29">
        <f t="shared" si="0"/>
        <v>0</v>
      </c>
      <c r="E29" s="7">
        <f>SUMIFS(Bets!N:N,Bets!B:B,'By Day'!$A29)</f>
        <v>0</v>
      </c>
      <c r="F29" s="7">
        <f>SUM($E$2:E29)</f>
        <v>40.325000000000003</v>
      </c>
    </row>
    <row r="30" spans="1:6" x14ac:dyDescent="0.25">
      <c r="A30" s="4">
        <v>43463</v>
      </c>
      <c r="B30">
        <f>COUNTIFS(Bets!$B:$B,'By Day'!$A30,Bets!$M:$M,"win")</f>
        <v>2</v>
      </c>
      <c r="C30">
        <f>COUNTIFS(Bets!$B:$B,'By Day'!$A30,Bets!$M:$M,"loss")</f>
        <v>2</v>
      </c>
      <c r="D30">
        <f t="shared" si="0"/>
        <v>4</v>
      </c>
      <c r="E30" s="7">
        <f>SUMIFS(Bets!N:N,Bets!B:B,'By Day'!$A30)</f>
        <v>-62</v>
      </c>
      <c r="F30" s="7">
        <f>SUM($E$2:E30)</f>
        <v>-21.674999999999997</v>
      </c>
    </row>
    <row r="31" spans="1:6" hidden="1" x14ac:dyDescent="0.25">
      <c r="A31" s="4">
        <v>43464</v>
      </c>
      <c r="B31">
        <f>COUNTIFS(Bets!$B:$B,'By Day'!$A31,Bets!$M:$M,"win")</f>
        <v>0</v>
      </c>
      <c r="C31">
        <f>COUNTIFS(Bets!$B:$B,'By Day'!$A31,Bets!$M:$M,"loss")</f>
        <v>0</v>
      </c>
      <c r="D31">
        <f t="shared" si="0"/>
        <v>0</v>
      </c>
      <c r="E31" s="7">
        <f>SUMIFS(Bets!N:N,Bets!B:B,'By Day'!$A31)</f>
        <v>0</v>
      </c>
      <c r="F31" s="7">
        <f>SUM($E$2:E31)</f>
        <v>-21.674999999999997</v>
      </c>
    </row>
    <row r="32" spans="1:6" x14ac:dyDescent="0.25">
      <c r="A32" s="4">
        <v>43465</v>
      </c>
      <c r="B32">
        <f>COUNTIFS(Bets!$B:$B,'By Day'!$A32,Bets!$M:$M,"win")</f>
        <v>5</v>
      </c>
      <c r="C32">
        <f>COUNTIFS(Bets!$B:$B,'By Day'!$A32,Bets!$M:$M,"loss")</f>
        <v>1</v>
      </c>
      <c r="D32">
        <f t="shared" si="0"/>
        <v>6</v>
      </c>
      <c r="E32" s="7">
        <f>SUMIFS(Bets!N:N,Bets!B:B,'By Day'!$A32)</f>
        <v>93</v>
      </c>
      <c r="F32" s="7">
        <f>SUM($E$2:E32)</f>
        <v>71.325000000000003</v>
      </c>
    </row>
    <row r="33" spans="1:6" hidden="1" x14ac:dyDescent="0.25">
      <c r="A33" s="4">
        <v>43466</v>
      </c>
      <c r="B33">
        <f>COUNTIFS(Bets!$B:$B,'By Day'!$A33,Bets!$M:$M,"win")</f>
        <v>0</v>
      </c>
      <c r="C33">
        <f>COUNTIFS(Bets!$B:$B,'By Day'!$A33,Bets!$M:$M,"loss")</f>
        <v>0</v>
      </c>
      <c r="D33">
        <f t="shared" si="0"/>
        <v>0</v>
      </c>
      <c r="E33" s="7">
        <f>SUMIFS(Bets!N:N,Bets!B:B,'By Day'!$A33)</f>
        <v>0</v>
      </c>
      <c r="F33" s="7">
        <f>SUM($E$2:E33)</f>
        <v>71.325000000000003</v>
      </c>
    </row>
    <row r="34" spans="1:6" hidden="1" x14ac:dyDescent="0.25">
      <c r="A34" s="4">
        <v>43467</v>
      </c>
      <c r="B34">
        <f>COUNTIFS(Bets!$B:$B,'By Day'!$A34,Bets!$M:$M,"win")</f>
        <v>0</v>
      </c>
      <c r="C34">
        <f>COUNTIFS(Bets!$B:$B,'By Day'!$A34,Bets!$M:$M,"loss")</f>
        <v>0</v>
      </c>
      <c r="D34">
        <f t="shared" si="0"/>
        <v>0</v>
      </c>
      <c r="E34" s="7">
        <f>SUMIFS(Bets!N:N,Bets!B:B,'By Day'!$A34)</f>
        <v>0</v>
      </c>
      <c r="F34" s="7">
        <f>SUM($E$2:E34)</f>
        <v>71.325000000000003</v>
      </c>
    </row>
    <row r="35" spans="1:6" hidden="1" x14ac:dyDescent="0.25">
      <c r="A35" s="4">
        <v>43468</v>
      </c>
      <c r="B35">
        <f>COUNTIFS(Bets!$B:$B,'By Day'!$A35,Bets!$M:$M,"win")</f>
        <v>0</v>
      </c>
      <c r="C35">
        <f>COUNTIFS(Bets!$B:$B,'By Day'!$A35,Bets!$M:$M,"loss")</f>
        <v>0</v>
      </c>
      <c r="D35">
        <f t="shared" si="0"/>
        <v>0</v>
      </c>
      <c r="E35" s="7">
        <f>SUMIFS(Bets!N:N,Bets!B:B,'By Day'!$A35)</f>
        <v>0</v>
      </c>
      <c r="F35" s="7">
        <f>SUM($E$2:E35)</f>
        <v>71.325000000000003</v>
      </c>
    </row>
    <row r="36" spans="1:6" hidden="1" x14ac:dyDescent="0.25">
      <c r="A36" s="4">
        <v>43469</v>
      </c>
      <c r="B36">
        <f>COUNTIFS(Bets!$B:$B,'By Day'!$A36,Bets!$M:$M,"win")</f>
        <v>0</v>
      </c>
      <c r="C36">
        <f>COUNTIFS(Bets!$B:$B,'By Day'!$A36,Bets!$M:$M,"loss")</f>
        <v>0</v>
      </c>
      <c r="D36">
        <f t="shared" si="0"/>
        <v>0</v>
      </c>
      <c r="E36" s="7">
        <f>SUMIFS(Bets!N:N,Bets!B:B,'By Day'!$A36)</f>
        <v>0</v>
      </c>
      <c r="F36" s="7">
        <f>SUM($E$2:E36)</f>
        <v>71.325000000000003</v>
      </c>
    </row>
    <row r="37" spans="1:6" hidden="1" x14ac:dyDescent="0.25">
      <c r="A37" s="4">
        <v>43470</v>
      </c>
      <c r="B37">
        <f>COUNTIFS(Bets!$B:$B,'By Day'!$A37,Bets!$M:$M,"win")</f>
        <v>0</v>
      </c>
      <c r="C37">
        <f>COUNTIFS(Bets!$B:$B,'By Day'!$A37,Bets!$M:$M,"loss")</f>
        <v>0</v>
      </c>
      <c r="D37">
        <f t="shared" si="0"/>
        <v>0</v>
      </c>
      <c r="E37" s="7">
        <f>SUMIFS(Bets!N:N,Bets!B:B,'By Day'!$A37)</f>
        <v>0</v>
      </c>
      <c r="F37" s="7">
        <f>SUM($E$2:E37)</f>
        <v>71.325000000000003</v>
      </c>
    </row>
    <row r="38" spans="1:6" hidden="1" x14ac:dyDescent="0.25">
      <c r="A38" s="4">
        <v>43471</v>
      </c>
      <c r="B38">
        <f>COUNTIFS(Bets!$B:$B,'By Day'!$A38,Bets!$M:$M,"win")</f>
        <v>0</v>
      </c>
      <c r="C38">
        <f>COUNTIFS(Bets!$B:$B,'By Day'!$A38,Bets!$M:$M,"loss")</f>
        <v>0</v>
      </c>
      <c r="D38">
        <f t="shared" si="0"/>
        <v>0</v>
      </c>
      <c r="E38" s="7">
        <f>SUMIFS(Bets!N:N,Bets!B:B,'By Day'!$A38)</f>
        <v>0</v>
      </c>
      <c r="F38" s="7">
        <f>SUM($E$2:E38)</f>
        <v>71.325000000000003</v>
      </c>
    </row>
    <row r="39" spans="1:6" hidden="1" x14ac:dyDescent="0.25">
      <c r="A39" s="4">
        <v>43472</v>
      </c>
      <c r="B39">
        <f>COUNTIFS(Bets!$B:$B,'By Day'!$A39,Bets!$M:$M,"win")</f>
        <v>0</v>
      </c>
      <c r="C39">
        <f>COUNTIFS(Bets!$B:$B,'By Day'!$A39,Bets!$M:$M,"loss")</f>
        <v>0</v>
      </c>
      <c r="D39">
        <f t="shared" si="0"/>
        <v>0</v>
      </c>
      <c r="E39" s="7">
        <f>SUMIFS(Bets!N:N,Bets!B:B,'By Day'!$A39)</f>
        <v>0</v>
      </c>
      <c r="F39" s="7">
        <f>SUM($E$2:E39)</f>
        <v>71.325000000000003</v>
      </c>
    </row>
    <row r="40" spans="1:6" hidden="1" x14ac:dyDescent="0.25">
      <c r="A40" s="4">
        <v>43473</v>
      </c>
      <c r="B40">
        <f>COUNTIFS(Bets!$B:$B,'By Day'!$A40,Bets!$M:$M,"win")</f>
        <v>0</v>
      </c>
      <c r="C40">
        <f>COUNTIFS(Bets!$B:$B,'By Day'!$A40,Bets!$M:$M,"loss")</f>
        <v>0</v>
      </c>
      <c r="D40">
        <f t="shared" si="0"/>
        <v>0</v>
      </c>
      <c r="E40" s="7">
        <f>SUMIFS(Bets!N:N,Bets!B:B,'By Day'!$A40)</f>
        <v>0</v>
      </c>
      <c r="F40" s="7">
        <f>SUM($E$2:E40)</f>
        <v>71.325000000000003</v>
      </c>
    </row>
    <row r="41" spans="1:6" hidden="1" x14ac:dyDescent="0.25">
      <c r="A41" s="4">
        <v>43474</v>
      </c>
      <c r="B41">
        <f>COUNTIFS(Bets!$B:$B,'By Day'!$A41,Bets!$M:$M,"win")</f>
        <v>0</v>
      </c>
      <c r="C41">
        <f>COUNTIFS(Bets!$B:$B,'By Day'!$A41,Bets!$M:$M,"loss")</f>
        <v>0</v>
      </c>
      <c r="D41">
        <f t="shared" si="0"/>
        <v>0</v>
      </c>
      <c r="E41" s="7">
        <f>SUMIFS(Bets!N:N,Bets!B:B,'By Day'!$A41)</f>
        <v>0</v>
      </c>
      <c r="F41" s="7">
        <f>SUM($E$2:E41)</f>
        <v>71.325000000000003</v>
      </c>
    </row>
    <row r="42" spans="1:6" hidden="1" x14ac:dyDescent="0.25">
      <c r="A42" s="4">
        <v>43475</v>
      </c>
      <c r="B42">
        <f>COUNTIFS(Bets!$B:$B,'By Day'!$A42,Bets!$M:$M,"win")</f>
        <v>0</v>
      </c>
      <c r="C42">
        <f>COUNTIFS(Bets!$B:$B,'By Day'!$A42,Bets!$M:$M,"loss")</f>
        <v>0</v>
      </c>
      <c r="D42">
        <f t="shared" si="0"/>
        <v>0</v>
      </c>
      <c r="E42" s="7">
        <f>SUMIFS(Bets!N:N,Bets!B:B,'By Day'!$A42)</f>
        <v>0</v>
      </c>
      <c r="F42" s="7">
        <f>SUM($E$2:E42)</f>
        <v>71.325000000000003</v>
      </c>
    </row>
    <row r="43" spans="1:6" hidden="1" x14ac:dyDescent="0.25">
      <c r="A43" s="4">
        <v>43476</v>
      </c>
      <c r="B43">
        <f>COUNTIFS(Bets!$B:$B,'By Day'!$A43,Bets!$M:$M,"win")</f>
        <v>0</v>
      </c>
      <c r="C43">
        <f>COUNTIFS(Bets!$B:$B,'By Day'!$A43,Bets!$M:$M,"loss")</f>
        <v>0</v>
      </c>
      <c r="D43">
        <f t="shared" si="0"/>
        <v>0</v>
      </c>
      <c r="E43" s="7">
        <f>SUMIFS(Bets!N:N,Bets!B:B,'By Day'!$A43)</f>
        <v>0</v>
      </c>
      <c r="F43" s="7">
        <f>SUM($E$2:E43)</f>
        <v>71.325000000000003</v>
      </c>
    </row>
    <row r="44" spans="1:6" hidden="1" x14ac:dyDescent="0.25">
      <c r="A44" s="4">
        <v>43477</v>
      </c>
      <c r="B44">
        <f>COUNTIFS(Bets!$B:$B,'By Day'!$A44,Bets!$M:$M,"win")</f>
        <v>0</v>
      </c>
      <c r="C44">
        <f>COUNTIFS(Bets!$B:$B,'By Day'!$A44,Bets!$M:$M,"loss")</f>
        <v>0</v>
      </c>
      <c r="D44">
        <f t="shared" si="0"/>
        <v>0</v>
      </c>
      <c r="E44" s="7">
        <f>SUMIFS(Bets!N:N,Bets!B:B,'By Day'!$A44)</f>
        <v>0</v>
      </c>
      <c r="F44" s="7">
        <f>SUM($E$2:E44)</f>
        <v>71.325000000000003</v>
      </c>
    </row>
    <row r="45" spans="1:6" hidden="1" x14ac:dyDescent="0.25">
      <c r="A45" s="4">
        <v>43478</v>
      </c>
      <c r="B45">
        <f>COUNTIFS(Bets!$B:$B,'By Day'!$A45,Bets!$M:$M,"win")</f>
        <v>0</v>
      </c>
      <c r="C45">
        <f>COUNTIFS(Bets!$B:$B,'By Day'!$A45,Bets!$M:$M,"loss")</f>
        <v>0</v>
      </c>
      <c r="D45">
        <f t="shared" si="0"/>
        <v>0</v>
      </c>
      <c r="E45" s="7">
        <f>SUMIFS(Bets!N:N,Bets!B:B,'By Day'!$A45)</f>
        <v>0</v>
      </c>
      <c r="F45" s="7">
        <f>SUM($E$2:E45)</f>
        <v>71.325000000000003</v>
      </c>
    </row>
    <row r="46" spans="1:6" hidden="1" x14ac:dyDescent="0.25">
      <c r="A46" s="4">
        <v>43479</v>
      </c>
      <c r="B46">
        <f>COUNTIFS(Bets!$B:$B,'By Day'!$A46,Bets!$M:$M,"win")</f>
        <v>0</v>
      </c>
      <c r="C46">
        <f>COUNTIFS(Bets!$B:$B,'By Day'!$A46,Bets!$M:$M,"loss")</f>
        <v>0</v>
      </c>
      <c r="D46">
        <f t="shared" si="0"/>
        <v>0</v>
      </c>
      <c r="E46" s="7">
        <f>SUMIFS(Bets!N:N,Bets!B:B,'By Day'!$A46)</f>
        <v>0</v>
      </c>
      <c r="F46" s="7">
        <f>SUM($E$2:E46)</f>
        <v>71.325000000000003</v>
      </c>
    </row>
    <row r="47" spans="1:6" hidden="1" x14ac:dyDescent="0.25">
      <c r="A47" s="4">
        <v>43480</v>
      </c>
      <c r="B47">
        <f>COUNTIFS(Bets!$B:$B,'By Day'!$A47,Bets!$M:$M,"win")</f>
        <v>0</v>
      </c>
      <c r="C47">
        <f>COUNTIFS(Bets!$B:$B,'By Day'!$A47,Bets!$M:$M,"loss")</f>
        <v>0</v>
      </c>
      <c r="D47">
        <f t="shared" si="0"/>
        <v>0</v>
      </c>
      <c r="E47" s="7">
        <f>SUMIFS(Bets!N:N,Bets!B:B,'By Day'!$A47)</f>
        <v>0</v>
      </c>
      <c r="F47" s="7">
        <f>SUM($E$2:E47)</f>
        <v>71.325000000000003</v>
      </c>
    </row>
    <row r="48" spans="1:6" hidden="1" x14ac:dyDescent="0.25">
      <c r="A48" s="4">
        <v>43481</v>
      </c>
      <c r="B48">
        <f>COUNTIFS(Bets!$B:$B,'By Day'!$A48,Bets!$M:$M,"win")</f>
        <v>0</v>
      </c>
      <c r="C48">
        <f>COUNTIFS(Bets!$B:$B,'By Day'!$A48,Bets!$M:$M,"loss")</f>
        <v>0</v>
      </c>
      <c r="D48">
        <f t="shared" si="0"/>
        <v>0</v>
      </c>
      <c r="E48" s="7">
        <f>SUMIFS(Bets!N:N,Bets!B:B,'By Day'!$A48)</f>
        <v>0</v>
      </c>
      <c r="F48" s="7">
        <f>SUM($E$2:E48)</f>
        <v>71.325000000000003</v>
      </c>
    </row>
    <row r="49" spans="1:6" hidden="1" x14ac:dyDescent="0.25">
      <c r="A49" s="4">
        <v>43482</v>
      </c>
      <c r="B49">
        <f>COUNTIFS(Bets!$B:$B,'By Day'!$A49,Bets!$M:$M,"win")</f>
        <v>0</v>
      </c>
      <c r="C49">
        <f>COUNTIFS(Bets!$B:$B,'By Day'!$A49,Bets!$M:$M,"loss")</f>
        <v>0</v>
      </c>
      <c r="D49">
        <f t="shared" si="0"/>
        <v>0</v>
      </c>
      <c r="E49" s="7">
        <f>SUMIFS(Bets!N:N,Bets!B:B,'By Day'!$A49)</f>
        <v>0</v>
      </c>
      <c r="F49" s="7">
        <f>SUM($E$2:E49)</f>
        <v>71.325000000000003</v>
      </c>
    </row>
    <row r="50" spans="1:6" hidden="1" x14ac:dyDescent="0.25">
      <c r="A50" s="4">
        <v>43483</v>
      </c>
      <c r="B50">
        <f>COUNTIFS(Bets!$B:$B,'By Day'!$A50,Bets!$M:$M,"win")</f>
        <v>0</v>
      </c>
      <c r="C50">
        <f>COUNTIFS(Bets!$B:$B,'By Day'!$A50,Bets!$M:$M,"loss")</f>
        <v>0</v>
      </c>
      <c r="D50">
        <f t="shared" si="0"/>
        <v>0</v>
      </c>
      <c r="E50" s="7">
        <f>SUMIFS(Bets!N:N,Bets!B:B,'By Day'!$A50)</f>
        <v>0</v>
      </c>
      <c r="F50" s="7">
        <f>SUM($E$2:E50)</f>
        <v>71.325000000000003</v>
      </c>
    </row>
    <row r="51" spans="1:6" hidden="1" x14ac:dyDescent="0.25">
      <c r="A51" s="4">
        <v>43484</v>
      </c>
      <c r="B51">
        <f>COUNTIFS(Bets!$B:$B,'By Day'!$A51,Bets!$M:$M,"win")</f>
        <v>0</v>
      </c>
      <c r="C51">
        <f>COUNTIFS(Bets!$B:$B,'By Day'!$A51,Bets!$M:$M,"loss")</f>
        <v>0</v>
      </c>
      <c r="D51">
        <f t="shared" si="0"/>
        <v>0</v>
      </c>
      <c r="E51" s="7">
        <f>SUMIFS(Bets!N:N,Bets!B:B,'By Day'!$A51)</f>
        <v>0</v>
      </c>
      <c r="F51" s="7">
        <f>SUM($E$2:E51)</f>
        <v>71.325000000000003</v>
      </c>
    </row>
    <row r="52" spans="1:6" hidden="1" x14ac:dyDescent="0.25">
      <c r="A52" s="4">
        <v>43485</v>
      </c>
      <c r="B52">
        <f>COUNTIFS(Bets!$B:$B,'By Day'!$A52,Bets!$M:$M,"win")</f>
        <v>0</v>
      </c>
      <c r="C52">
        <f>COUNTIFS(Bets!$B:$B,'By Day'!$A52,Bets!$M:$M,"loss")</f>
        <v>0</v>
      </c>
      <c r="D52">
        <f t="shared" si="0"/>
        <v>0</v>
      </c>
      <c r="E52" s="7">
        <f>SUMIFS(Bets!N:N,Bets!B:B,'By Day'!$A52)</f>
        <v>0</v>
      </c>
      <c r="F52" s="7">
        <f>SUM($E$2:E52)</f>
        <v>71.325000000000003</v>
      </c>
    </row>
    <row r="53" spans="1:6" hidden="1" x14ac:dyDescent="0.25">
      <c r="A53" s="4">
        <v>43486</v>
      </c>
      <c r="B53">
        <f>COUNTIFS(Bets!$B:$B,'By Day'!$A53,Bets!$M:$M,"win")</f>
        <v>0</v>
      </c>
      <c r="C53">
        <f>COUNTIFS(Bets!$B:$B,'By Day'!$A53,Bets!$M:$M,"loss")</f>
        <v>0</v>
      </c>
      <c r="D53">
        <f t="shared" si="0"/>
        <v>0</v>
      </c>
      <c r="E53" s="7">
        <f>SUMIFS(Bets!N:N,Bets!B:B,'By Day'!$A53)</f>
        <v>0</v>
      </c>
      <c r="F53" s="7">
        <f>SUM($E$2:E53)</f>
        <v>71.325000000000003</v>
      </c>
    </row>
    <row r="54" spans="1:6" hidden="1" x14ac:dyDescent="0.25">
      <c r="A54" s="4">
        <v>43487</v>
      </c>
      <c r="B54">
        <f>COUNTIFS(Bets!$B:$B,'By Day'!$A54,Bets!$M:$M,"win")</f>
        <v>0</v>
      </c>
      <c r="C54">
        <f>COUNTIFS(Bets!$B:$B,'By Day'!$A54,Bets!$M:$M,"loss")</f>
        <v>0</v>
      </c>
      <c r="D54">
        <f t="shared" si="0"/>
        <v>0</v>
      </c>
      <c r="E54" s="7">
        <f>SUMIFS(Bets!N:N,Bets!B:B,'By Day'!$A54)</f>
        <v>0</v>
      </c>
      <c r="F54" s="7">
        <f>SUM($E$2:E54)</f>
        <v>71.325000000000003</v>
      </c>
    </row>
    <row r="55" spans="1:6" hidden="1" x14ac:dyDescent="0.25">
      <c r="A55" s="4">
        <v>43488</v>
      </c>
      <c r="B55">
        <f>COUNTIFS(Bets!$B:$B,'By Day'!$A55,Bets!$M:$M,"win")</f>
        <v>0</v>
      </c>
      <c r="C55">
        <f>COUNTIFS(Bets!$B:$B,'By Day'!$A55,Bets!$M:$M,"loss")</f>
        <v>0</v>
      </c>
      <c r="D55">
        <f t="shared" si="0"/>
        <v>0</v>
      </c>
      <c r="E55" s="7">
        <f>SUMIFS(Bets!N:N,Bets!B:B,'By Day'!$A55)</f>
        <v>0</v>
      </c>
      <c r="F55" s="7">
        <f>SUM($E$2:E55)</f>
        <v>71.325000000000003</v>
      </c>
    </row>
    <row r="56" spans="1:6" hidden="1" x14ac:dyDescent="0.25">
      <c r="A56" s="4">
        <v>43489</v>
      </c>
      <c r="B56">
        <f>COUNTIFS(Bets!$B:$B,'By Day'!$A56,Bets!$M:$M,"win")</f>
        <v>0</v>
      </c>
      <c r="C56">
        <f>COUNTIFS(Bets!$B:$B,'By Day'!$A56,Bets!$M:$M,"loss")</f>
        <v>0</v>
      </c>
      <c r="D56">
        <f t="shared" si="0"/>
        <v>0</v>
      </c>
      <c r="E56" s="7">
        <f>SUMIFS(Bets!N:N,Bets!B:B,'By Day'!$A56)</f>
        <v>0</v>
      </c>
      <c r="F56" s="7">
        <f>SUM($E$2:E56)</f>
        <v>71.325000000000003</v>
      </c>
    </row>
    <row r="57" spans="1:6" hidden="1" x14ac:dyDescent="0.25">
      <c r="A57" s="4">
        <v>43490</v>
      </c>
      <c r="B57">
        <f>COUNTIFS(Bets!$B:$B,'By Day'!$A57,Bets!$M:$M,"win")</f>
        <v>0</v>
      </c>
      <c r="C57">
        <f>COUNTIFS(Bets!$B:$B,'By Day'!$A57,Bets!$M:$M,"loss")</f>
        <v>0</v>
      </c>
      <c r="D57">
        <f t="shared" si="0"/>
        <v>0</v>
      </c>
      <c r="E57" s="7">
        <f>SUMIFS(Bets!N:N,Bets!B:B,'By Day'!$A57)</f>
        <v>0</v>
      </c>
      <c r="F57" s="7">
        <f>SUM($E$2:E57)</f>
        <v>71.325000000000003</v>
      </c>
    </row>
    <row r="58" spans="1:6" hidden="1" x14ac:dyDescent="0.25">
      <c r="A58" s="4">
        <v>43491</v>
      </c>
      <c r="B58">
        <f>COUNTIFS(Bets!$B:$B,'By Day'!$A58,Bets!$M:$M,"win")</f>
        <v>0</v>
      </c>
      <c r="C58">
        <f>COUNTIFS(Bets!$B:$B,'By Day'!$A58,Bets!$M:$M,"loss")</f>
        <v>0</v>
      </c>
      <c r="D58">
        <f t="shared" si="0"/>
        <v>0</v>
      </c>
      <c r="E58" s="7">
        <f>SUMIFS(Bets!N:N,Bets!B:B,'By Day'!$A58)</f>
        <v>0</v>
      </c>
      <c r="F58" s="7">
        <f>SUM($E$2:E58)</f>
        <v>71.325000000000003</v>
      </c>
    </row>
    <row r="59" spans="1:6" hidden="1" x14ac:dyDescent="0.25">
      <c r="A59" s="4">
        <v>43492</v>
      </c>
      <c r="B59">
        <f>COUNTIFS(Bets!$B:$B,'By Day'!$A59,Bets!$M:$M,"win")</f>
        <v>0</v>
      </c>
      <c r="C59">
        <f>COUNTIFS(Bets!$B:$B,'By Day'!$A59,Bets!$M:$M,"loss")</f>
        <v>0</v>
      </c>
      <c r="D59">
        <f t="shared" si="0"/>
        <v>0</v>
      </c>
      <c r="E59" s="7">
        <f>SUMIFS(Bets!N:N,Bets!B:B,'By Day'!$A59)</f>
        <v>0</v>
      </c>
      <c r="F59" s="7">
        <f>SUM($E$2:E59)</f>
        <v>71.325000000000003</v>
      </c>
    </row>
    <row r="60" spans="1:6" hidden="1" x14ac:dyDescent="0.25">
      <c r="A60" s="4">
        <v>43493</v>
      </c>
      <c r="B60">
        <f>COUNTIFS(Bets!$B:$B,'By Day'!$A60,Bets!$M:$M,"win")</f>
        <v>0</v>
      </c>
      <c r="C60">
        <f>COUNTIFS(Bets!$B:$B,'By Day'!$A60,Bets!$M:$M,"loss")</f>
        <v>0</v>
      </c>
      <c r="D60">
        <f t="shared" si="0"/>
        <v>0</v>
      </c>
      <c r="E60" s="7">
        <f>SUMIFS(Bets!N:N,Bets!B:B,'By Day'!$A60)</f>
        <v>0</v>
      </c>
      <c r="F60" s="7">
        <f>SUM($E$2:E60)</f>
        <v>71.325000000000003</v>
      </c>
    </row>
    <row r="61" spans="1:6" hidden="1" x14ac:dyDescent="0.25">
      <c r="A61" s="4">
        <v>43494</v>
      </c>
      <c r="B61">
        <f>COUNTIFS(Bets!$B:$B,'By Day'!$A61,Bets!$M:$M,"win")</f>
        <v>0</v>
      </c>
      <c r="C61">
        <f>COUNTIFS(Bets!$B:$B,'By Day'!$A61,Bets!$M:$M,"loss")</f>
        <v>0</v>
      </c>
      <c r="D61">
        <f t="shared" si="0"/>
        <v>0</v>
      </c>
      <c r="E61" s="7">
        <f>SUMIFS(Bets!N:N,Bets!B:B,'By Day'!$A61)</f>
        <v>0</v>
      </c>
      <c r="F61" s="7">
        <f>SUM($E$2:E61)</f>
        <v>71.325000000000003</v>
      </c>
    </row>
    <row r="62" spans="1:6" hidden="1" x14ac:dyDescent="0.25">
      <c r="A62" s="4">
        <v>43495</v>
      </c>
      <c r="B62">
        <f>COUNTIFS(Bets!$B:$B,'By Day'!$A62,Bets!$M:$M,"win")</f>
        <v>0</v>
      </c>
      <c r="C62">
        <f>COUNTIFS(Bets!$B:$B,'By Day'!$A62,Bets!$M:$M,"loss")</f>
        <v>0</v>
      </c>
      <c r="D62">
        <f t="shared" si="0"/>
        <v>0</v>
      </c>
      <c r="E62" s="7">
        <f>SUMIFS(Bets!N:N,Bets!B:B,'By Day'!$A62)</f>
        <v>0</v>
      </c>
      <c r="F62" s="7">
        <f>SUM($E$2:E62)</f>
        <v>71.325000000000003</v>
      </c>
    </row>
    <row r="63" spans="1:6" hidden="1" x14ac:dyDescent="0.25">
      <c r="A63" s="4">
        <v>43496</v>
      </c>
      <c r="B63">
        <f>COUNTIFS(Bets!$B:$B,'By Day'!$A63,Bets!$M:$M,"win")</f>
        <v>0</v>
      </c>
      <c r="C63">
        <f>COUNTIFS(Bets!$B:$B,'By Day'!$A63,Bets!$M:$M,"loss")</f>
        <v>0</v>
      </c>
      <c r="D63">
        <f t="shared" si="0"/>
        <v>0</v>
      </c>
      <c r="E63" s="7">
        <f>SUMIFS(Bets!N:N,Bets!B:B,'By Day'!$A63)</f>
        <v>0</v>
      </c>
      <c r="F63" s="7">
        <f>SUM($E$2:E63)</f>
        <v>71.325000000000003</v>
      </c>
    </row>
    <row r="64" spans="1:6" hidden="1" x14ac:dyDescent="0.25">
      <c r="A64" s="4">
        <v>43497</v>
      </c>
      <c r="B64">
        <f>COUNTIFS(Bets!$B:$B,'By Day'!$A64,Bets!$M:$M,"win")</f>
        <v>0</v>
      </c>
      <c r="C64">
        <f>COUNTIFS(Bets!$B:$B,'By Day'!$A64,Bets!$M:$M,"loss")</f>
        <v>0</v>
      </c>
      <c r="D64">
        <f t="shared" si="0"/>
        <v>0</v>
      </c>
      <c r="E64" s="7">
        <f>SUMIFS(Bets!N:N,Bets!B:B,'By Day'!$A64)</f>
        <v>0</v>
      </c>
      <c r="F64" s="7">
        <f>SUM($E$2:E64)</f>
        <v>71.325000000000003</v>
      </c>
    </row>
    <row r="65" spans="1:6" hidden="1" x14ac:dyDescent="0.25">
      <c r="A65" s="4">
        <v>43498</v>
      </c>
      <c r="B65">
        <f>COUNTIFS(Bets!$B:$B,'By Day'!$A65,Bets!$M:$M,"win")</f>
        <v>0</v>
      </c>
      <c r="C65">
        <f>COUNTIFS(Bets!$B:$B,'By Day'!$A65,Bets!$M:$M,"loss")</f>
        <v>0</v>
      </c>
      <c r="D65">
        <f t="shared" si="0"/>
        <v>0</v>
      </c>
      <c r="E65" s="7">
        <f>SUMIFS(Bets!N:N,Bets!B:B,'By Day'!$A65)</f>
        <v>0</v>
      </c>
      <c r="F65" s="7">
        <f>SUM($E$2:E65)</f>
        <v>71.325000000000003</v>
      </c>
    </row>
    <row r="66" spans="1:6" hidden="1" x14ac:dyDescent="0.25">
      <c r="A66" s="4">
        <v>43499</v>
      </c>
      <c r="B66">
        <f>COUNTIFS(Bets!$B:$B,'By Day'!$A66,Bets!$M:$M,"win")</f>
        <v>0</v>
      </c>
      <c r="C66">
        <f>COUNTIFS(Bets!$B:$B,'By Day'!$A66,Bets!$M:$M,"loss")</f>
        <v>0</v>
      </c>
      <c r="D66">
        <f t="shared" si="0"/>
        <v>0</v>
      </c>
      <c r="E66" s="7">
        <f>SUMIFS(Bets!N:N,Bets!B:B,'By Day'!$A66)</f>
        <v>0</v>
      </c>
      <c r="F66" s="7">
        <f>SUM($E$2:E66)</f>
        <v>71.325000000000003</v>
      </c>
    </row>
    <row r="67" spans="1:6" hidden="1" x14ac:dyDescent="0.25">
      <c r="A67" s="4">
        <v>43500</v>
      </c>
      <c r="B67">
        <f>COUNTIFS(Bets!$B:$B,'By Day'!$A67,Bets!$M:$M,"win")</f>
        <v>0</v>
      </c>
      <c r="C67">
        <f>COUNTIFS(Bets!$B:$B,'By Day'!$A67,Bets!$M:$M,"loss")</f>
        <v>0</v>
      </c>
      <c r="D67">
        <f t="shared" ref="D67:D130" si="1">SUM(B67:C67)</f>
        <v>0</v>
      </c>
      <c r="E67" s="7">
        <f>SUMIFS(Bets!N:N,Bets!B:B,'By Day'!$A67)</f>
        <v>0</v>
      </c>
      <c r="F67" s="7">
        <f>SUM($E$2:E67)</f>
        <v>71.325000000000003</v>
      </c>
    </row>
    <row r="68" spans="1:6" hidden="1" x14ac:dyDescent="0.25">
      <c r="A68" s="4">
        <v>43501</v>
      </c>
      <c r="B68">
        <f>COUNTIFS(Bets!$B:$B,'By Day'!$A68,Bets!$M:$M,"win")</f>
        <v>0</v>
      </c>
      <c r="C68">
        <f>COUNTIFS(Bets!$B:$B,'By Day'!$A68,Bets!$M:$M,"loss")</f>
        <v>0</v>
      </c>
      <c r="D68">
        <f t="shared" si="1"/>
        <v>0</v>
      </c>
      <c r="E68" s="7">
        <f>SUMIFS(Bets!N:N,Bets!B:B,'By Day'!$A68)</f>
        <v>0</v>
      </c>
      <c r="F68" s="7">
        <f>SUM($E$2:E68)</f>
        <v>71.325000000000003</v>
      </c>
    </row>
    <row r="69" spans="1:6" hidden="1" x14ac:dyDescent="0.25">
      <c r="A69" s="4">
        <v>43502</v>
      </c>
      <c r="B69">
        <f>COUNTIFS(Bets!$B:$B,'By Day'!$A69,Bets!$M:$M,"win")</f>
        <v>0</v>
      </c>
      <c r="C69">
        <f>COUNTIFS(Bets!$B:$B,'By Day'!$A69,Bets!$M:$M,"loss")</f>
        <v>0</v>
      </c>
      <c r="D69">
        <f t="shared" si="1"/>
        <v>0</v>
      </c>
      <c r="E69" s="7">
        <f>SUMIFS(Bets!N:N,Bets!B:B,'By Day'!$A69)</f>
        <v>0</v>
      </c>
      <c r="F69" s="7">
        <f>SUM($E$2:E69)</f>
        <v>71.325000000000003</v>
      </c>
    </row>
    <row r="70" spans="1:6" hidden="1" x14ac:dyDescent="0.25">
      <c r="A70" s="4">
        <v>43503</v>
      </c>
      <c r="B70">
        <f>COUNTIFS(Bets!$B:$B,'By Day'!$A70,Bets!$M:$M,"win")</f>
        <v>0</v>
      </c>
      <c r="C70">
        <f>COUNTIFS(Bets!$B:$B,'By Day'!$A70,Bets!$M:$M,"loss")</f>
        <v>0</v>
      </c>
      <c r="D70">
        <f t="shared" si="1"/>
        <v>0</v>
      </c>
      <c r="E70" s="7">
        <f>SUMIFS(Bets!N:N,Bets!B:B,'By Day'!$A70)</f>
        <v>0</v>
      </c>
      <c r="F70" s="7">
        <f>SUM($E$2:E70)</f>
        <v>71.325000000000003</v>
      </c>
    </row>
    <row r="71" spans="1:6" hidden="1" x14ac:dyDescent="0.25">
      <c r="A71" s="4">
        <v>43504</v>
      </c>
      <c r="B71">
        <f>COUNTIFS(Bets!$B:$B,'By Day'!$A71,Bets!$M:$M,"win")</f>
        <v>0</v>
      </c>
      <c r="C71">
        <f>COUNTIFS(Bets!$B:$B,'By Day'!$A71,Bets!$M:$M,"loss")</f>
        <v>0</v>
      </c>
      <c r="D71">
        <f t="shared" si="1"/>
        <v>0</v>
      </c>
      <c r="E71" s="7">
        <f>SUMIFS(Bets!N:N,Bets!B:B,'By Day'!$A71)</f>
        <v>0</v>
      </c>
      <c r="F71" s="7">
        <f>SUM($E$2:E71)</f>
        <v>71.325000000000003</v>
      </c>
    </row>
    <row r="72" spans="1:6" hidden="1" x14ac:dyDescent="0.25">
      <c r="A72" s="4">
        <v>43505</v>
      </c>
      <c r="B72">
        <f>COUNTIFS(Bets!$B:$B,'By Day'!$A72,Bets!$M:$M,"win")</f>
        <v>0</v>
      </c>
      <c r="C72">
        <f>COUNTIFS(Bets!$B:$B,'By Day'!$A72,Bets!$M:$M,"loss")</f>
        <v>0</v>
      </c>
      <c r="D72">
        <f t="shared" si="1"/>
        <v>0</v>
      </c>
      <c r="E72" s="7">
        <f>SUMIFS(Bets!N:N,Bets!B:B,'By Day'!$A72)</f>
        <v>0</v>
      </c>
      <c r="F72" s="7">
        <f>SUM($E$2:E72)</f>
        <v>71.325000000000003</v>
      </c>
    </row>
    <row r="73" spans="1:6" hidden="1" x14ac:dyDescent="0.25">
      <c r="A73" s="4">
        <v>43506</v>
      </c>
      <c r="B73">
        <f>COUNTIFS(Bets!$B:$B,'By Day'!$A73,Bets!$M:$M,"win")</f>
        <v>0</v>
      </c>
      <c r="C73">
        <f>COUNTIFS(Bets!$B:$B,'By Day'!$A73,Bets!$M:$M,"loss")</f>
        <v>0</v>
      </c>
      <c r="D73">
        <f t="shared" si="1"/>
        <v>0</v>
      </c>
      <c r="E73" s="7">
        <f>SUMIFS(Bets!N:N,Bets!B:B,'By Day'!$A73)</f>
        <v>0</v>
      </c>
      <c r="F73" s="7">
        <f>SUM($E$2:E73)</f>
        <v>71.325000000000003</v>
      </c>
    </row>
    <row r="74" spans="1:6" hidden="1" x14ac:dyDescent="0.25">
      <c r="A74" s="4">
        <v>43507</v>
      </c>
      <c r="B74">
        <f>COUNTIFS(Bets!$B:$B,'By Day'!$A74,Bets!$M:$M,"win")</f>
        <v>0</v>
      </c>
      <c r="C74">
        <f>COUNTIFS(Bets!$B:$B,'By Day'!$A74,Bets!$M:$M,"loss")</f>
        <v>0</v>
      </c>
      <c r="D74">
        <f t="shared" si="1"/>
        <v>0</v>
      </c>
      <c r="E74" s="7">
        <f>SUMIFS(Bets!N:N,Bets!B:B,'By Day'!$A74)</f>
        <v>0</v>
      </c>
      <c r="F74" s="7">
        <f>SUM($E$2:E74)</f>
        <v>71.325000000000003</v>
      </c>
    </row>
    <row r="75" spans="1:6" hidden="1" x14ac:dyDescent="0.25">
      <c r="A75" s="4">
        <v>43508</v>
      </c>
      <c r="B75">
        <f>COUNTIFS(Bets!$B:$B,'By Day'!$A75,Bets!$M:$M,"win")</f>
        <v>0</v>
      </c>
      <c r="C75">
        <f>COUNTIFS(Bets!$B:$B,'By Day'!$A75,Bets!$M:$M,"loss")</f>
        <v>0</v>
      </c>
      <c r="D75">
        <f t="shared" si="1"/>
        <v>0</v>
      </c>
      <c r="E75" s="7">
        <f>SUMIFS(Bets!N:N,Bets!B:B,'By Day'!$A75)</f>
        <v>0</v>
      </c>
      <c r="F75" s="7">
        <f>SUM($E$2:E75)</f>
        <v>71.325000000000003</v>
      </c>
    </row>
    <row r="76" spans="1:6" hidden="1" x14ac:dyDescent="0.25">
      <c r="A76" s="4">
        <v>43509</v>
      </c>
      <c r="B76">
        <f>COUNTIFS(Bets!$B:$B,'By Day'!$A76,Bets!$M:$M,"win")</f>
        <v>0</v>
      </c>
      <c r="C76">
        <f>COUNTIFS(Bets!$B:$B,'By Day'!$A76,Bets!$M:$M,"loss")</f>
        <v>0</v>
      </c>
      <c r="D76">
        <f t="shared" si="1"/>
        <v>0</v>
      </c>
      <c r="E76" s="7">
        <f>SUMIFS(Bets!N:N,Bets!B:B,'By Day'!$A76)</f>
        <v>0</v>
      </c>
      <c r="F76" s="7">
        <f>SUM($E$2:E76)</f>
        <v>71.325000000000003</v>
      </c>
    </row>
    <row r="77" spans="1:6" hidden="1" x14ac:dyDescent="0.25">
      <c r="A77" s="4">
        <v>43510</v>
      </c>
      <c r="B77">
        <f>COUNTIFS(Bets!$B:$B,'By Day'!$A77,Bets!$M:$M,"win")</f>
        <v>0</v>
      </c>
      <c r="C77">
        <f>COUNTIFS(Bets!$B:$B,'By Day'!$A77,Bets!$M:$M,"loss")</f>
        <v>0</v>
      </c>
      <c r="D77">
        <f t="shared" si="1"/>
        <v>0</v>
      </c>
      <c r="E77" s="7">
        <f>SUMIFS(Bets!N:N,Bets!B:B,'By Day'!$A77)</f>
        <v>0</v>
      </c>
      <c r="F77" s="7">
        <f>SUM($E$2:E77)</f>
        <v>71.325000000000003</v>
      </c>
    </row>
    <row r="78" spans="1:6" hidden="1" x14ac:dyDescent="0.25">
      <c r="A78" s="4">
        <v>43511</v>
      </c>
      <c r="B78">
        <f>COUNTIFS(Bets!$B:$B,'By Day'!$A78,Bets!$M:$M,"win")</f>
        <v>0</v>
      </c>
      <c r="C78">
        <f>COUNTIFS(Bets!$B:$B,'By Day'!$A78,Bets!$M:$M,"loss")</f>
        <v>0</v>
      </c>
      <c r="D78">
        <f t="shared" si="1"/>
        <v>0</v>
      </c>
      <c r="E78" s="7">
        <f>SUMIFS(Bets!N:N,Bets!B:B,'By Day'!$A78)</f>
        <v>0</v>
      </c>
      <c r="F78" s="7">
        <f>SUM($E$2:E78)</f>
        <v>71.325000000000003</v>
      </c>
    </row>
    <row r="79" spans="1:6" hidden="1" x14ac:dyDescent="0.25">
      <c r="A79" s="4">
        <v>43512</v>
      </c>
      <c r="B79">
        <f>COUNTIFS(Bets!$B:$B,'By Day'!$A79,Bets!$M:$M,"win")</f>
        <v>0</v>
      </c>
      <c r="C79">
        <f>COUNTIFS(Bets!$B:$B,'By Day'!$A79,Bets!$M:$M,"loss")</f>
        <v>0</v>
      </c>
      <c r="D79">
        <f t="shared" si="1"/>
        <v>0</v>
      </c>
      <c r="E79" s="7">
        <f>SUMIFS(Bets!N:N,Bets!B:B,'By Day'!$A79)</f>
        <v>0</v>
      </c>
      <c r="F79" s="7">
        <f>SUM($E$2:E79)</f>
        <v>71.325000000000003</v>
      </c>
    </row>
    <row r="80" spans="1:6" hidden="1" x14ac:dyDescent="0.25">
      <c r="A80" s="4">
        <v>43513</v>
      </c>
      <c r="B80">
        <f>COUNTIFS(Bets!$B:$B,'By Day'!$A80,Bets!$M:$M,"win")</f>
        <v>0</v>
      </c>
      <c r="C80">
        <f>COUNTIFS(Bets!$B:$B,'By Day'!$A80,Bets!$M:$M,"loss")</f>
        <v>0</v>
      </c>
      <c r="D80">
        <f t="shared" si="1"/>
        <v>0</v>
      </c>
      <c r="E80" s="7">
        <f>SUMIFS(Bets!N:N,Bets!B:B,'By Day'!$A80)</f>
        <v>0</v>
      </c>
      <c r="F80" s="7">
        <f>SUM($E$2:E80)</f>
        <v>71.325000000000003</v>
      </c>
    </row>
    <row r="81" spans="1:6" hidden="1" x14ac:dyDescent="0.25">
      <c r="A81" s="4">
        <v>43514</v>
      </c>
      <c r="B81">
        <f>COUNTIFS(Bets!$B:$B,'By Day'!$A81,Bets!$M:$M,"win")</f>
        <v>0</v>
      </c>
      <c r="C81">
        <f>COUNTIFS(Bets!$B:$B,'By Day'!$A81,Bets!$M:$M,"loss")</f>
        <v>0</v>
      </c>
      <c r="D81">
        <f t="shared" si="1"/>
        <v>0</v>
      </c>
      <c r="E81" s="7">
        <f>SUMIFS(Bets!N:N,Bets!B:B,'By Day'!$A81)</f>
        <v>0</v>
      </c>
      <c r="F81" s="7">
        <f>SUM($E$2:E81)</f>
        <v>71.325000000000003</v>
      </c>
    </row>
    <row r="82" spans="1:6" hidden="1" x14ac:dyDescent="0.25">
      <c r="A82" s="4">
        <v>43515</v>
      </c>
      <c r="B82">
        <f>COUNTIFS(Bets!$B:$B,'By Day'!$A82,Bets!$M:$M,"win")</f>
        <v>0</v>
      </c>
      <c r="C82">
        <f>COUNTIFS(Bets!$B:$B,'By Day'!$A82,Bets!$M:$M,"loss")</f>
        <v>0</v>
      </c>
      <c r="D82">
        <f t="shared" si="1"/>
        <v>0</v>
      </c>
      <c r="E82" s="7">
        <f>SUMIFS(Bets!N:N,Bets!B:B,'By Day'!$A82)</f>
        <v>0</v>
      </c>
      <c r="F82" s="7">
        <f>SUM($E$2:E82)</f>
        <v>71.325000000000003</v>
      </c>
    </row>
    <row r="83" spans="1:6" hidden="1" x14ac:dyDescent="0.25">
      <c r="A83" s="4">
        <v>43516</v>
      </c>
      <c r="B83">
        <f>COUNTIFS(Bets!$B:$B,'By Day'!$A83,Bets!$M:$M,"win")</f>
        <v>0</v>
      </c>
      <c r="C83">
        <f>COUNTIFS(Bets!$B:$B,'By Day'!$A83,Bets!$M:$M,"loss")</f>
        <v>0</v>
      </c>
      <c r="D83">
        <f t="shared" si="1"/>
        <v>0</v>
      </c>
      <c r="E83" s="7">
        <f>SUMIFS(Bets!N:N,Bets!B:B,'By Day'!$A83)</f>
        <v>0</v>
      </c>
      <c r="F83" s="7">
        <f>SUM($E$2:E83)</f>
        <v>71.325000000000003</v>
      </c>
    </row>
    <row r="84" spans="1:6" hidden="1" x14ac:dyDescent="0.25">
      <c r="A84" s="4">
        <v>43517</v>
      </c>
      <c r="B84">
        <f>COUNTIFS(Bets!$B:$B,'By Day'!$A84,Bets!$M:$M,"win")</f>
        <v>0</v>
      </c>
      <c r="C84">
        <f>COUNTIFS(Bets!$B:$B,'By Day'!$A84,Bets!$M:$M,"loss")</f>
        <v>0</v>
      </c>
      <c r="D84">
        <f t="shared" si="1"/>
        <v>0</v>
      </c>
      <c r="E84" s="7">
        <f>SUMIFS(Bets!N:N,Bets!B:B,'By Day'!$A84)</f>
        <v>0</v>
      </c>
      <c r="F84" s="7">
        <f>SUM($E$2:E84)</f>
        <v>71.325000000000003</v>
      </c>
    </row>
    <row r="85" spans="1:6" hidden="1" x14ac:dyDescent="0.25">
      <c r="A85" s="4">
        <v>43518</v>
      </c>
      <c r="B85">
        <f>COUNTIFS(Bets!$B:$B,'By Day'!$A85,Bets!$M:$M,"win")</f>
        <v>0</v>
      </c>
      <c r="C85">
        <f>COUNTIFS(Bets!$B:$B,'By Day'!$A85,Bets!$M:$M,"loss")</f>
        <v>0</v>
      </c>
      <c r="D85">
        <f t="shared" si="1"/>
        <v>0</v>
      </c>
      <c r="E85" s="7">
        <f>SUMIFS(Bets!N:N,Bets!B:B,'By Day'!$A85)</f>
        <v>0</v>
      </c>
      <c r="F85" s="7">
        <f>SUM($E$2:E85)</f>
        <v>71.325000000000003</v>
      </c>
    </row>
    <row r="86" spans="1:6" hidden="1" x14ac:dyDescent="0.25">
      <c r="A86" s="4">
        <v>43519</v>
      </c>
      <c r="B86">
        <f>COUNTIFS(Bets!$B:$B,'By Day'!$A86,Bets!$M:$M,"win")</f>
        <v>0</v>
      </c>
      <c r="C86">
        <f>COUNTIFS(Bets!$B:$B,'By Day'!$A86,Bets!$M:$M,"loss")</f>
        <v>0</v>
      </c>
      <c r="D86">
        <f t="shared" si="1"/>
        <v>0</v>
      </c>
      <c r="E86" s="7">
        <f>SUMIFS(Bets!N:N,Bets!B:B,'By Day'!$A86)</f>
        <v>0</v>
      </c>
      <c r="F86" s="7">
        <f>SUM($E$2:E86)</f>
        <v>71.325000000000003</v>
      </c>
    </row>
    <row r="87" spans="1:6" hidden="1" x14ac:dyDescent="0.25">
      <c r="A87" s="4">
        <v>43520</v>
      </c>
      <c r="B87">
        <f>COUNTIFS(Bets!$B:$B,'By Day'!$A87,Bets!$M:$M,"win")</f>
        <v>0</v>
      </c>
      <c r="C87">
        <f>COUNTIFS(Bets!$B:$B,'By Day'!$A87,Bets!$M:$M,"loss")</f>
        <v>0</v>
      </c>
      <c r="D87">
        <f t="shared" si="1"/>
        <v>0</v>
      </c>
      <c r="E87" s="7">
        <f>SUMIFS(Bets!N:N,Bets!B:B,'By Day'!$A87)</f>
        <v>0</v>
      </c>
      <c r="F87" s="7">
        <f>SUM($E$2:E87)</f>
        <v>71.325000000000003</v>
      </c>
    </row>
    <row r="88" spans="1:6" hidden="1" x14ac:dyDescent="0.25">
      <c r="A88" s="4">
        <v>43521</v>
      </c>
      <c r="B88">
        <f>COUNTIFS(Bets!$B:$B,'By Day'!$A88,Bets!$M:$M,"win")</f>
        <v>0</v>
      </c>
      <c r="C88">
        <f>COUNTIFS(Bets!$B:$B,'By Day'!$A88,Bets!$M:$M,"loss")</f>
        <v>0</v>
      </c>
      <c r="D88">
        <f t="shared" si="1"/>
        <v>0</v>
      </c>
      <c r="E88" s="7">
        <f>SUMIFS(Bets!N:N,Bets!B:B,'By Day'!$A88)</f>
        <v>0</v>
      </c>
      <c r="F88" s="7">
        <f>SUM($E$2:E88)</f>
        <v>71.325000000000003</v>
      </c>
    </row>
    <row r="89" spans="1:6" hidden="1" x14ac:dyDescent="0.25">
      <c r="A89" s="4">
        <v>43522</v>
      </c>
      <c r="B89">
        <f>COUNTIFS(Bets!$B:$B,'By Day'!$A89,Bets!$M:$M,"win")</f>
        <v>0</v>
      </c>
      <c r="C89">
        <f>COUNTIFS(Bets!$B:$B,'By Day'!$A89,Bets!$M:$M,"loss")</f>
        <v>0</v>
      </c>
      <c r="D89">
        <f t="shared" si="1"/>
        <v>0</v>
      </c>
      <c r="E89" s="7">
        <f>SUMIFS(Bets!N:N,Bets!B:B,'By Day'!$A89)</f>
        <v>0</v>
      </c>
      <c r="F89" s="7">
        <f>SUM($E$2:E89)</f>
        <v>71.325000000000003</v>
      </c>
    </row>
    <row r="90" spans="1:6" hidden="1" x14ac:dyDescent="0.25">
      <c r="A90" s="4">
        <v>43523</v>
      </c>
      <c r="B90">
        <f>COUNTIFS(Bets!$B:$B,'By Day'!$A90,Bets!$M:$M,"win")</f>
        <v>0</v>
      </c>
      <c r="C90">
        <f>COUNTIFS(Bets!$B:$B,'By Day'!$A90,Bets!$M:$M,"loss")</f>
        <v>0</v>
      </c>
      <c r="D90">
        <f t="shared" si="1"/>
        <v>0</v>
      </c>
      <c r="E90" s="7">
        <f>SUMIFS(Bets!N:N,Bets!B:B,'By Day'!$A90)</f>
        <v>0</v>
      </c>
      <c r="F90" s="7">
        <f>SUM($E$2:E90)</f>
        <v>71.325000000000003</v>
      </c>
    </row>
    <row r="91" spans="1:6" hidden="1" x14ac:dyDescent="0.25">
      <c r="A91" s="4">
        <v>43524</v>
      </c>
      <c r="B91">
        <f>COUNTIFS(Bets!$B:$B,'By Day'!$A91,Bets!$M:$M,"win")</f>
        <v>0</v>
      </c>
      <c r="C91">
        <f>COUNTIFS(Bets!$B:$B,'By Day'!$A91,Bets!$M:$M,"loss")</f>
        <v>0</v>
      </c>
      <c r="D91">
        <f t="shared" si="1"/>
        <v>0</v>
      </c>
      <c r="E91" s="7">
        <f>SUMIFS(Bets!N:N,Bets!B:B,'By Day'!$A91)</f>
        <v>0</v>
      </c>
      <c r="F91" s="7">
        <f>SUM($E$2:E91)</f>
        <v>71.325000000000003</v>
      </c>
    </row>
    <row r="92" spans="1:6" hidden="1" x14ac:dyDescent="0.25">
      <c r="A92" s="4">
        <v>43525</v>
      </c>
      <c r="B92">
        <f>COUNTIFS(Bets!$B:$B,'By Day'!$A92,Bets!$M:$M,"win")</f>
        <v>0</v>
      </c>
      <c r="C92">
        <f>COUNTIFS(Bets!$B:$B,'By Day'!$A92,Bets!$M:$M,"loss")</f>
        <v>0</v>
      </c>
      <c r="D92">
        <f t="shared" si="1"/>
        <v>0</v>
      </c>
      <c r="E92" s="7">
        <f>SUMIFS(Bets!N:N,Bets!B:B,'By Day'!$A92)</f>
        <v>0</v>
      </c>
      <c r="F92" s="7">
        <f>SUM($E$2:E92)</f>
        <v>71.325000000000003</v>
      </c>
    </row>
    <row r="93" spans="1:6" hidden="1" x14ac:dyDescent="0.25">
      <c r="A93" s="4">
        <v>43526</v>
      </c>
      <c r="B93">
        <f>COUNTIFS(Bets!$B:$B,'By Day'!$A93,Bets!$M:$M,"win")</f>
        <v>0</v>
      </c>
      <c r="C93">
        <f>COUNTIFS(Bets!$B:$B,'By Day'!$A93,Bets!$M:$M,"loss")</f>
        <v>0</v>
      </c>
      <c r="D93">
        <f t="shared" si="1"/>
        <v>0</v>
      </c>
      <c r="E93" s="7">
        <f>SUMIFS(Bets!N:N,Bets!B:B,'By Day'!$A93)</f>
        <v>0</v>
      </c>
      <c r="F93" s="7">
        <f>SUM($E$2:E93)</f>
        <v>71.325000000000003</v>
      </c>
    </row>
    <row r="94" spans="1:6" hidden="1" x14ac:dyDescent="0.25">
      <c r="A94" s="4">
        <v>43527</v>
      </c>
      <c r="B94">
        <f>COUNTIFS(Bets!$B:$B,'By Day'!$A94,Bets!$M:$M,"win")</f>
        <v>0</v>
      </c>
      <c r="C94">
        <f>COUNTIFS(Bets!$B:$B,'By Day'!$A94,Bets!$M:$M,"loss")</f>
        <v>0</v>
      </c>
      <c r="D94">
        <f t="shared" si="1"/>
        <v>0</v>
      </c>
      <c r="E94" s="7">
        <f>SUMIFS(Bets!N:N,Bets!B:B,'By Day'!$A94)</f>
        <v>0</v>
      </c>
      <c r="F94" s="7">
        <f>SUM($E$2:E94)</f>
        <v>71.325000000000003</v>
      </c>
    </row>
    <row r="95" spans="1:6" hidden="1" x14ac:dyDescent="0.25">
      <c r="A95" s="4">
        <v>43528</v>
      </c>
      <c r="B95">
        <f>COUNTIFS(Bets!$B:$B,'By Day'!$A95,Bets!$M:$M,"win")</f>
        <v>0</v>
      </c>
      <c r="C95">
        <f>COUNTIFS(Bets!$B:$B,'By Day'!$A95,Bets!$M:$M,"loss")</f>
        <v>0</v>
      </c>
      <c r="D95">
        <f t="shared" si="1"/>
        <v>0</v>
      </c>
      <c r="E95" s="7">
        <f>SUMIFS(Bets!N:N,Bets!B:B,'By Day'!$A95)</f>
        <v>0</v>
      </c>
      <c r="F95" s="7">
        <f>SUM($E$2:E95)</f>
        <v>71.325000000000003</v>
      </c>
    </row>
    <row r="96" spans="1:6" hidden="1" x14ac:dyDescent="0.25">
      <c r="A96" s="4">
        <v>43529</v>
      </c>
      <c r="B96">
        <f>COUNTIFS(Bets!$B:$B,'By Day'!$A96,Bets!$M:$M,"win")</f>
        <v>0</v>
      </c>
      <c r="C96">
        <f>COUNTIFS(Bets!$B:$B,'By Day'!$A96,Bets!$M:$M,"loss")</f>
        <v>0</v>
      </c>
      <c r="D96">
        <f t="shared" si="1"/>
        <v>0</v>
      </c>
      <c r="E96" s="7">
        <f>SUMIFS(Bets!N:N,Bets!B:B,'By Day'!$A96)</f>
        <v>0</v>
      </c>
      <c r="F96" s="7">
        <f>SUM($E$2:E96)</f>
        <v>71.325000000000003</v>
      </c>
    </row>
    <row r="97" spans="1:6" hidden="1" x14ac:dyDescent="0.25">
      <c r="A97" s="4">
        <v>43530</v>
      </c>
      <c r="B97">
        <f>COUNTIFS(Bets!$B:$B,'By Day'!$A97,Bets!$M:$M,"win")</f>
        <v>0</v>
      </c>
      <c r="C97">
        <f>COUNTIFS(Bets!$B:$B,'By Day'!$A97,Bets!$M:$M,"loss")</f>
        <v>0</v>
      </c>
      <c r="D97">
        <f t="shared" si="1"/>
        <v>0</v>
      </c>
      <c r="E97" s="7">
        <f>SUMIFS(Bets!N:N,Bets!B:B,'By Day'!$A97)</f>
        <v>0</v>
      </c>
      <c r="F97" s="7">
        <f>SUM($E$2:E97)</f>
        <v>71.325000000000003</v>
      </c>
    </row>
    <row r="98" spans="1:6" hidden="1" x14ac:dyDescent="0.25">
      <c r="A98" s="4">
        <v>43531</v>
      </c>
      <c r="B98">
        <f>COUNTIFS(Bets!$B:$B,'By Day'!$A98,Bets!$M:$M,"win")</f>
        <v>0</v>
      </c>
      <c r="C98">
        <f>COUNTIFS(Bets!$B:$B,'By Day'!$A98,Bets!$M:$M,"loss")</f>
        <v>0</v>
      </c>
      <c r="D98">
        <f t="shared" si="1"/>
        <v>0</v>
      </c>
      <c r="E98" s="7">
        <f>SUMIFS(Bets!N:N,Bets!B:B,'By Day'!$A98)</f>
        <v>0</v>
      </c>
      <c r="F98" s="7">
        <f>SUM($E$2:E98)</f>
        <v>71.325000000000003</v>
      </c>
    </row>
    <row r="99" spans="1:6" hidden="1" x14ac:dyDescent="0.25">
      <c r="A99" s="4">
        <v>43532</v>
      </c>
      <c r="B99">
        <f>COUNTIFS(Bets!$B:$B,'By Day'!$A99,Bets!$M:$M,"win")</f>
        <v>0</v>
      </c>
      <c r="C99">
        <f>COUNTIFS(Bets!$B:$B,'By Day'!$A99,Bets!$M:$M,"loss")</f>
        <v>0</v>
      </c>
      <c r="D99">
        <f t="shared" si="1"/>
        <v>0</v>
      </c>
      <c r="E99" s="7">
        <f>SUMIFS(Bets!N:N,Bets!B:B,'By Day'!$A99)</f>
        <v>0</v>
      </c>
      <c r="F99" s="7">
        <f>SUM($E$2:E99)</f>
        <v>71.325000000000003</v>
      </c>
    </row>
    <row r="100" spans="1:6" hidden="1" x14ac:dyDescent="0.25">
      <c r="A100" s="4">
        <v>43533</v>
      </c>
      <c r="B100">
        <f>COUNTIFS(Bets!$B:$B,'By Day'!$A100,Bets!$M:$M,"win")</f>
        <v>0</v>
      </c>
      <c r="C100">
        <f>COUNTIFS(Bets!$B:$B,'By Day'!$A100,Bets!$M:$M,"loss")</f>
        <v>0</v>
      </c>
      <c r="D100">
        <f t="shared" si="1"/>
        <v>0</v>
      </c>
      <c r="E100" s="7">
        <f>SUMIFS(Bets!N:N,Bets!B:B,'By Day'!$A100)</f>
        <v>0</v>
      </c>
      <c r="F100" s="7">
        <f>SUM($E$2:E100)</f>
        <v>71.325000000000003</v>
      </c>
    </row>
    <row r="101" spans="1:6" hidden="1" x14ac:dyDescent="0.25">
      <c r="A101" s="4">
        <v>43534</v>
      </c>
      <c r="B101">
        <f>COUNTIFS(Bets!$B:$B,'By Day'!$A101,Bets!$M:$M,"win")</f>
        <v>0</v>
      </c>
      <c r="C101">
        <f>COUNTIFS(Bets!$B:$B,'By Day'!$A101,Bets!$M:$M,"loss")</f>
        <v>0</v>
      </c>
      <c r="D101">
        <f t="shared" si="1"/>
        <v>0</v>
      </c>
      <c r="E101" s="7">
        <f>SUMIFS(Bets!N:N,Bets!B:B,'By Day'!$A101)</f>
        <v>0</v>
      </c>
      <c r="F101" s="7">
        <f>SUM($E$2:E101)</f>
        <v>71.325000000000003</v>
      </c>
    </row>
    <row r="102" spans="1:6" hidden="1" x14ac:dyDescent="0.25">
      <c r="A102" s="4">
        <v>43535</v>
      </c>
      <c r="B102">
        <f>COUNTIFS(Bets!$B:$B,'By Day'!$A102,Bets!$M:$M,"win")</f>
        <v>0</v>
      </c>
      <c r="C102">
        <f>COUNTIFS(Bets!$B:$B,'By Day'!$A102,Bets!$M:$M,"loss")</f>
        <v>0</v>
      </c>
      <c r="D102">
        <f t="shared" si="1"/>
        <v>0</v>
      </c>
      <c r="E102" s="7">
        <f>SUMIFS(Bets!N:N,Bets!B:B,'By Day'!$A102)</f>
        <v>0</v>
      </c>
      <c r="F102" s="7">
        <f>SUM($E$2:E102)</f>
        <v>71.325000000000003</v>
      </c>
    </row>
    <row r="103" spans="1:6" hidden="1" x14ac:dyDescent="0.25">
      <c r="A103" s="4">
        <v>43536</v>
      </c>
      <c r="B103">
        <f>COUNTIFS(Bets!$B:$B,'By Day'!$A103,Bets!$M:$M,"win")</f>
        <v>0</v>
      </c>
      <c r="C103">
        <f>COUNTIFS(Bets!$B:$B,'By Day'!$A103,Bets!$M:$M,"loss")</f>
        <v>0</v>
      </c>
      <c r="D103">
        <f t="shared" si="1"/>
        <v>0</v>
      </c>
      <c r="E103" s="7">
        <f>SUMIFS(Bets!N:N,Bets!B:B,'By Day'!$A103)</f>
        <v>0</v>
      </c>
      <c r="F103" s="7">
        <f>SUM($E$2:E103)</f>
        <v>71.325000000000003</v>
      </c>
    </row>
    <row r="104" spans="1:6" hidden="1" x14ac:dyDescent="0.25">
      <c r="A104" s="4">
        <v>43537</v>
      </c>
      <c r="B104">
        <f>COUNTIFS(Bets!$B:$B,'By Day'!$A104,Bets!$M:$M,"win")</f>
        <v>0</v>
      </c>
      <c r="C104">
        <f>COUNTIFS(Bets!$B:$B,'By Day'!$A104,Bets!$M:$M,"loss")</f>
        <v>0</v>
      </c>
      <c r="D104">
        <f t="shared" si="1"/>
        <v>0</v>
      </c>
      <c r="E104" s="7">
        <f>SUMIFS(Bets!N:N,Bets!B:B,'By Day'!$A104)</f>
        <v>0</v>
      </c>
      <c r="F104" s="7">
        <f>SUM($E$2:E104)</f>
        <v>71.325000000000003</v>
      </c>
    </row>
    <row r="105" spans="1:6" hidden="1" x14ac:dyDescent="0.25">
      <c r="A105" s="4">
        <v>43538</v>
      </c>
      <c r="B105">
        <f>COUNTIFS(Bets!$B:$B,'By Day'!$A105,Bets!$M:$M,"win")</f>
        <v>0</v>
      </c>
      <c r="C105">
        <f>COUNTIFS(Bets!$B:$B,'By Day'!$A105,Bets!$M:$M,"loss")</f>
        <v>0</v>
      </c>
      <c r="D105">
        <f t="shared" si="1"/>
        <v>0</v>
      </c>
      <c r="E105" s="7">
        <f>SUMIFS(Bets!N:N,Bets!B:B,'By Day'!$A105)</f>
        <v>0</v>
      </c>
      <c r="F105" s="7">
        <f>SUM($E$2:E105)</f>
        <v>71.325000000000003</v>
      </c>
    </row>
    <row r="106" spans="1:6" hidden="1" x14ac:dyDescent="0.25">
      <c r="A106" s="4">
        <v>43539</v>
      </c>
      <c r="B106">
        <f>COUNTIFS(Bets!$B:$B,'By Day'!$A106,Bets!$M:$M,"win")</f>
        <v>0</v>
      </c>
      <c r="C106">
        <f>COUNTIFS(Bets!$B:$B,'By Day'!$A106,Bets!$M:$M,"loss")</f>
        <v>0</v>
      </c>
      <c r="D106">
        <f t="shared" si="1"/>
        <v>0</v>
      </c>
      <c r="E106" s="7">
        <f>SUMIFS(Bets!N:N,Bets!B:B,'By Day'!$A106)</f>
        <v>0</v>
      </c>
      <c r="F106" s="7">
        <f>SUM($E$2:E106)</f>
        <v>71.325000000000003</v>
      </c>
    </row>
    <row r="107" spans="1:6" hidden="1" x14ac:dyDescent="0.25">
      <c r="A107" s="4">
        <v>43540</v>
      </c>
      <c r="B107">
        <f>COUNTIFS(Bets!$B:$B,'By Day'!$A107,Bets!$M:$M,"win")</f>
        <v>0</v>
      </c>
      <c r="C107">
        <f>COUNTIFS(Bets!$B:$B,'By Day'!$A107,Bets!$M:$M,"loss")</f>
        <v>0</v>
      </c>
      <c r="D107">
        <f t="shared" si="1"/>
        <v>0</v>
      </c>
      <c r="E107" s="7">
        <f>SUMIFS(Bets!N:N,Bets!B:B,'By Day'!$A107)</f>
        <v>0</v>
      </c>
      <c r="F107" s="7">
        <f>SUM($E$2:E107)</f>
        <v>71.325000000000003</v>
      </c>
    </row>
    <row r="108" spans="1:6" hidden="1" x14ac:dyDescent="0.25">
      <c r="A108" s="4">
        <v>43541</v>
      </c>
      <c r="B108">
        <f>COUNTIFS(Bets!$B:$B,'By Day'!$A108,Bets!$M:$M,"win")</f>
        <v>0</v>
      </c>
      <c r="C108">
        <f>COUNTIFS(Bets!$B:$B,'By Day'!$A108,Bets!$M:$M,"loss")</f>
        <v>0</v>
      </c>
      <c r="D108">
        <f t="shared" si="1"/>
        <v>0</v>
      </c>
      <c r="E108" s="7">
        <f>SUMIFS(Bets!N:N,Bets!B:B,'By Day'!$A108)</f>
        <v>0</v>
      </c>
      <c r="F108" s="7">
        <f>SUM($E$2:E108)</f>
        <v>71.325000000000003</v>
      </c>
    </row>
    <row r="109" spans="1:6" hidden="1" x14ac:dyDescent="0.25">
      <c r="A109" s="4">
        <v>43542</v>
      </c>
      <c r="B109">
        <f>COUNTIFS(Bets!$B:$B,'By Day'!$A109,Bets!$M:$M,"win")</f>
        <v>0</v>
      </c>
      <c r="C109">
        <f>COUNTIFS(Bets!$B:$B,'By Day'!$A109,Bets!$M:$M,"loss")</f>
        <v>0</v>
      </c>
      <c r="D109">
        <f t="shared" si="1"/>
        <v>0</v>
      </c>
      <c r="E109" s="7">
        <f>SUMIFS(Bets!N:N,Bets!B:B,'By Day'!$A109)</f>
        <v>0</v>
      </c>
      <c r="F109" s="7">
        <f>SUM($E$2:E109)</f>
        <v>71.325000000000003</v>
      </c>
    </row>
    <row r="110" spans="1:6" hidden="1" x14ac:dyDescent="0.25">
      <c r="A110" s="4">
        <v>43543</v>
      </c>
      <c r="B110">
        <f>COUNTIFS(Bets!$B:$B,'By Day'!$A110,Bets!$M:$M,"win")</f>
        <v>0</v>
      </c>
      <c r="C110">
        <f>COUNTIFS(Bets!$B:$B,'By Day'!$A110,Bets!$M:$M,"loss")</f>
        <v>0</v>
      </c>
      <c r="D110">
        <f t="shared" si="1"/>
        <v>0</v>
      </c>
      <c r="E110" s="7">
        <f>SUMIFS(Bets!N:N,Bets!B:B,'By Day'!$A110)</f>
        <v>0</v>
      </c>
      <c r="F110" s="7">
        <f>SUM($E$2:E110)</f>
        <v>71.325000000000003</v>
      </c>
    </row>
    <row r="111" spans="1:6" hidden="1" x14ac:dyDescent="0.25">
      <c r="A111" s="4">
        <v>43544</v>
      </c>
      <c r="B111">
        <f>COUNTIFS(Bets!$B:$B,'By Day'!$A111,Bets!$M:$M,"win")</f>
        <v>0</v>
      </c>
      <c r="C111">
        <f>COUNTIFS(Bets!$B:$B,'By Day'!$A111,Bets!$M:$M,"loss")</f>
        <v>0</v>
      </c>
      <c r="D111">
        <f t="shared" si="1"/>
        <v>0</v>
      </c>
      <c r="E111" s="7">
        <f>SUMIFS(Bets!N:N,Bets!B:B,'By Day'!$A111)</f>
        <v>0</v>
      </c>
      <c r="F111" s="7">
        <f>SUM($E$2:E111)</f>
        <v>71.325000000000003</v>
      </c>
    </row>
    <row r="112" spans="1:6" hidden="1" x14ac:dyDescent="0.25">
      <c r="A112" s="4">
        <v>43545</v>
      </c>
      <c r="B112">
        <f>COUNTIFS(Bets!$B:$B,'By Day'!$A112,Bets!$M:$M,"win")</f>
        <v>0</v>
      </c>
      <c r="C112">
        <f>COUNTIFS(Bets!$B:$B,'By Day'!$A112,Bets!$M:$M,"loss")</f>
        <v>0</v>
      </c>
      <c r="D112">
        <f t="shared" si="1"/>
        <v>0</v>
      </c>
      <c r="E112" s="7">
        <f>SUMIFS(Bets!N:N,Bets!B:B,'By Day'!$A112)</f>
        <v>0</v>
      </c>
      <c r="F112" s="7">
        <f>SUM($E$2:E112)</f>
        <v>71.325000000000003</v>
      </c>
    </row>
    <row r="113" spans="1:6" hidden="1" x14ac:dyDescent="0.25">
      <c r="A113" s="4">
        <v>43546</v>
      </c>
      <c r="B113">
        <f>COUNTIFS(Bets!$B:$B,'By Day'!$A113,Bets!$M:$M,"win")</f>
        <v>0</v>
      </c>
      <c r="C113">
        <f>COUNTIFS(Bets!$B:$B,'By Day'!$A113,Bets!$M:$M,"loss")</f>
        <v>0</v>
      </c>
      <c r="D113">
        <f t="shared" si="1"/>
        <v>0</v>
      </c>
      <c r="E113" s="7">
        <f>SUMIFS(Bets!N:N,Bets!B:B,'By Day'!$A113)</f>
        <v>0</v>
      </c>
      <c r="F113" s="7">
        <f>SUM($E$2:E113)</f>
        <v>71.325000000000003</v>
      </c>
    </row>
    <row r="114" spans="1:6" hidden="1" x14ac:dyDescent="0.25">
      <c r="A114" s="4">
        <v>43547</v>
      </c>
      <c r="B114">
        <f>COUNTIFS(Bets!$B:$B,'By Day'!$A114,Bets!$M:$M,"win")</f>
        <v>0</v>
      </c>
      <c r="C114">
        <f>COUNTIFS(Bets!$B:$B,'By Day'!$A114,Bets!$M:$M,"loss")</f>
        <v>0</v>
      </c>
      <c r="D114">
        <f t="shared" si="1"/>
        <v>0</v>
      </c>
      <c r="E114" s="7">
        <f>SUMIFS(Bets!N:N,Bets!B:B,'By Day'!$A114)</f>
        <v>0</v>
      </c>
      <c r="F114" s="7">
        <f>SUM($E$2:E114)</f>
        <v>71.325000000000003</v>
      </c>
    </row>
    <row r="115" spans="1:6" hidden="1" x14ac:dyDescent="0.25">
      <c r="A115" s="4">
        <v>43548</v>
      </c>
      <c r="B115">
        <f>COUNTIFS(Bets!$B:$B,'By Day'!$A115,Bets!$M:$M,"win")</f>
        <v>0</v>
      </c>
      <c r="C115">
        <f>COUNTIFS(Bets!$B:$B,'By Day'!$A115,Bets!$M:$M,"loss")</f>
        <v>0</v>
      </c>
      <c r="D115">
        <f t="shared" si="1"/>
        <v>0</v>
      </c>
      <c r="E115" s="7">
        <f>SUMIFS(Bets!N:N,Bets!B:B,'By Day'!$A115)</f>
        <v>0</v>
      </c>
      <c r="F115" s="7">
        <f>SUM($E$2:E115)</f>
        <v>71.325000000000003</v>
      </c>
    </row>
    <row r="116" spans="1:6" hidden="1" x14ac:dyDescent="0.25">
      <c r="A116" s="4">
        <v>43549</v>
      </c>
      <c r="B116">
        <f>COUNTIFS(Bets!$B:$B,'By Day'!$A116,Bets!$M:$M,"win")</f>
        <v>0</v>
      </c>
      <c r="C116">
        <f>COUNTIFS(Bets!$B:$B,'By Day'!$A116,Bets!$M:$M,"loss")</f>
        <v>0</v>
      </c>
      <c r="D116">
        <f t="shared" si="1"/>
        <v>0</v>
      </c>
      <c r="E116" s="7">
        <f>SUMIFS(Bets!N:N,Bets!B:B,'By Day'!$A116)</f>
        <v>0</v>
      </c>
      <c r="F116" s="7">
        <f>SUM($E$2:E116)</f>
        <v>71.325000000000003</v>
      </c>
    </row>
    <row r="117" spans="1:6" hidden="1" x14ac:dyDescent="0.25">
      <c r="A117" s="4">
        <v>43550</v>
      </c>
      <c r="B117">
        <f>COUNTIFS(Bets!$B:$B,'By Day'!$A117,Bets!$M:$M,"win")</f>
        <v>0</v>
      </c>
      <c r="C117">
        <f>COUNTIFS(Bets!$B:$B,'By Day'!$A117,Bets!$M:$M,"loss")</f>
        <v>0</v>
      </c>
      <c r="D117">
        <f t="shared" si="1"/>
        <v>0</v>
      </c>
      <c r="E117" s="7">
        <f>SUMIFS(Bets!N:N,Bets!B:B,'By Day'!$A117)</f>
        <v>0</v>
      </c>
      <c r="F117" s="7">
        <f>SUM($E$2:E117)</f>
        <v>71.325000000000003</v>
      </c>
    </row>
    <row r="118" spans="1:6" hidden="1" x14ac:dyDescent="0.25">
      <c r="A118" s="4">
        <v>43551</v>
      </c>
      <c r="B118">
        <f>COUNTIFS(Bets!$B:$B,'By Day'!$A118,Bets!$M:$M,"win")</f>
        <v>0</v>
      </c>
      <c r="C118">
        <f>COUNTIFS(Bets!$B:$B,'By Day'!$A118,Bets!$M:$M,"loss")</f>
        <v>0</v>
      </c>
      <c r="D118">
        <f t="shared" si="1"/>
        <v>0</v>
      </c>
      <c r="E118" s="7">
        <f>SUMIFS(Bets!N:N,Bets!B:B,'By Day'!$A118)</f>
        <v>0</v>
      </c>
      <c r="F118" s="7">
        <f>SUM($E$2:E118)</f>
        <v>71.325000000000003</v>
      </c>
    </row>
    <row r="119" spans="1:6" hidden="1" x14ac:dyDescent="0.25">
      <c r="A119" s="4">
        <v>43552</v>
      </c>
      <c r="B119">
        <f>COUNTIFS(Bets!$B:$B,'By Day'!$A119,Bets!$M:$M,"win")</f>
        <v>0</v>
      </c>
      <c r="C119">
        <f>COUNTIFS(Bets!$B:$B,'By Day'!$A119,Bets!$M:$M,"loss")</f>
        <v>0</v>
      </c>
      <c r="D119">
        <f t="shared" si="1"/>
        <v>0</v>
      </c>
      <c r="E119" s="7">
        <f>SUMIFS(Bets!N:N,Bets!B:B,'By Day'!$A119)</f>
        <v>0</v>
      </c>
      <c r="F119" s="7">
        <f>SUM($E$2:E119)</f>
        <v>71.325000000000003</v>
      </c>
    </row>
    <row r="120" spans="1:6" hidden="1" x14ac:dyDescent="0.25">
      <c r="A120" s="4">
        <v>43553</v>
      </c>
      <c r="B120">
        <f>COUNTIFS(Bets!$B:$B,'By Day'!$A120,Bets!$M:$M,"win")</f>
        <v>0</v>
      </c>
      <c r="C120">
        <f>COUNTIFS(Bets!$B:$B,'By Day'!$A120,Bets!$M:$M,"loss")</f>
        <v>0</v>
      </c>
      <c r="D120">
        <f t="shared" si="1"/>
        <v>0</v>
      </c>
      <c r="E120" s="7">
        <f>SUMIFS(Bets!N:N,Bets!B:B,'By Day'!$A120)</f>
        <v>0</v>
      </c>
      <c r="F120" s="7">
        <f>SUM($E$2:E120)</f>
        <v>71.325000000000003</v>
      </c>
    </row>
    <row r="121" spans="1:6" hidden="1" x14ac:dyDescent="0.25">
      <c r="A121" s="4">
        <v>43554</v>
      </c>
      <c r="B121">
        <f>COUNTIFS(Bets!$B:$B,'By Day'!$A121,Bets!$M:$M,"win")</f>
        <v>0</v>
      </c>
      <c r="C121">
        <f>COUNTIFS(Bets!$B:$B,'By Day'!$A121,Bets!$M:$M,"loss")</f>
        <v>0</v>
      </c>
      <c r="D121">
        <f t="shared" si="1"/>
        <v>0</v>
      </c>
      <c r="E121" s="7">
        <f>SUMIFS(Bets!N:N,Bets!B:B,'By Day'!$A121)</f>
        <v>0</v>
      </c>
      <c r="F121" s="7">
        <f>SUM($E$2:E121)</f>
        <v>71.325000000000003</v>
      </c>
    </row>
    <row r="122" spans="1:6" hidden="1" x14ac:dyDescent="0.25">
      <c r="A122" s="4">
        <v>43555</v>
      </c>
      <c r="B122">
        <f>COUNTIFS(Bets!$B:$B,'By Day'!$A122,Bets!$M:$M,"win")</f>
        <v>0</v>
      </c>
      <c r="C122">
        <f>COUNTIFS(Bets!$B:$B,'By Day'!$A122,Bets!$M:$M,"loss")</f>
        <v>0</v>
      </c>
      <c r="D122">
        <f t="shared" si="1"/>
        <v>0</v>
      </c>
      <c r="E122" s="7">
        <f>SUMIFS(Bets!N:N,Bets!B:B,'By Day'!$A122)</f>
        <v>0</v>
      </c>
      <c r="F122" s="7">
        <f>SUM($E$2:E122)</f>
        <v>71.325000000000003</v>
      </c>
    </row>
    <row r="123" spans="1:6" hidden="1" x14ac:dyDescent="0.25">
      <c r="A123" s="4">
        <v>43556</v>
      </c>
      <c r="B123">
        <f>COUNTIFS(Bets!$B:$B,'By Day'!$A123,Bets!$M:$M,"win")</f>
        <v>0</v>
      </c>
      <c r="C123">
        <f>COUNTIFS(Bets!$B:$B,'By Day'!$A123,Bets!$M:$M,"loss")</f>
        <v>0</v>
      </c>
      <c r="D123">
        <f t="shared" si="1"/>
        <v>0</v>
      </c>
      <c r="E123" s="7">
        <f>SUMIFS(Bets!N:N,Bets!B:B,'By Day'!$A123)</f>
        <v>0</v>
      </c>
      <c r="F123" s="7">
        <f>SUM($E$2:E123)</f>
        <v>71.325000000000003</v>
      </c>
    </row>
    <row r="124" spans="1:6" hidden="1" x14ac:dyDescent="0.25">
      <c r="A124" s="4">
        <v>43557</v>
      </c>
      <c r="B124">
        <f>COUNTIFS(Bets!$B:$B,'By Day'!$A124,Bets!$M:$M,"win")</f>
        <v>0</v>
      </c>
      <c r="C124">
        <f>COUNTIFS(Bets!$B:$B,'By Day'!$A124,Bets!$M:$M,"loss")</f>
        <v>0</v>
      </c>
      <c r="D124">
        <f t="shared" si="1"/>
        <v>0</v>
      </c>
      <c r="E124" s="7">
        <f>SUMIFS(Bets!N:N,Bets!B:B,'By Day'!$A124)</f>
        <v>0</v>
      </c>
      <c r="F124" s="7">
        <f>SUM($E$2:E124)</f>
        <v>71.325000000000003</v>
      </c>
    </row>
    <row r="125" spans="1:6" hidden="1" x14ac:dyDescent="0.25">
      <c r="A125" s="4">
        <v>43558</v>
      </c>
      <c r="B125">
        <f>COUNTIFS(Bets!$B:$B,'By Day'!$A125,Bets!$M:$M,"win")</f>
        <v>0</v>
      </c>
      <c r="C125">
        <f>COUNTIFS(Bets!$B:$B,'By Day'!$A125,Bets!$M:$M,"loss")</f>
        <v>0</v>
      </c>
      <c r="D125">
        <f t="shared" si="1"/>
        <v>0</v>
      </c>
      <c r="E125" s="7">
        <f>SUMIFS(Bets!N:N,Bets!B:B,'By Day'!$A125)</f>
        <v>0</v>
      </c>
      <c r="F125" s="7">
        <f>SUM($E$2:E125)</f>
        <v>71.325000000000003</v>
      </c>
    </row>
    <row r="126" spans="1:6" hidden="1" x14ac:dyDescent="0.25">
      <c r="A126" s="4">
        <v>43559</v>
      </c>
      <c r="B126">
        <f>COUNTIFS(Bets!$B:$B,'By Day'!$A126,Bets!$M:$M,"win")</f>
        <v>0</v>
      </c>
      <c r="C126">
        <f>COUNTIFS(Bets!$B:$B,'By Day'!$A126,Bets!$M:$M,"loss")</f>
        <v>0</v>
      </c>
      <c r="D126">
        <f t="shared" si="1"/>
        <v>0</v>
      </c>
      <c r="E126" s="7">
        <f>SUMIFS(Bets!N:N,Bets!B:B,'By Day'!$A126)</f>
        <v>0</v>
      </c>
      <c r="F126" s="7">
        <f>SUM($E$2:E126)</f>
        <v>71.325000000000003</v>
      </c>
    </row>
    <row r="127" spans="1:6" hidden="1" x14ac:dyDescent="0.25">
      <c r="A127" s="4">
        <v>43560</v>
      </c>
      <c r="B127">
        <f>COUNTIFS(Bets!$B:$B,'By Day'!$A127,Bets!$M:$M,"win")</f>
        <v>0</v>
      </c>
      <c r="C127">
        <f>COUNTIFS(Bets!$B:$B,'By Day'!$A127,Bets!$M:$M,"loss")</f>
        <v>0</v>
      </c>
      <c r="D127">
        <f t="shared" si="1"/>
        <v>0</v>
      </c>
      <c r="E127" s="7">
        <f>SUMIFS(Bets!N:N,Bets!B:B,'By Day'!$A127)</f>
        <v>0</v>
      </c>
      <c r="F127" s="7">
        <f>SUM($E$2:E127)</f>
        <v>71.325000000000003</v>
      </c>
    </row>
    <row r="128" spans="1:6" hidden="1" x14ac:dyDescent="0.25">
      <c r="A128" s="4">
        <v>43561</v>
      </c>
      <c r="B128">
        <f>COUNTIFS(Bets!$B:$B,'By Day'!$A128,Bets!$M:$M,"win")</f>
        <v>0</v>
      </c>
      <c r="C128">
        <f>COUNTIFS(Bets!$B:$B,'By Day'!$A128,Bets!$M:$M,"loss")</f>
        <v>0</v>
      </c>
      <c r="D128">
        <f t="shared" si="1"/>
        <v>0</v>
      </c>
      <c r="E128" s="7">
        <f>SUMIFS(Bets!N:N,Bets!B:B,'By Day'!$A128)</f>
        <v>0</v>
      </c>
      <c r="F128" s="7">
        <f>SUM($E$2:E128)</f>
        <v>71.325000000000003</v>
      </c>
    </row>
    <row r="129" spans="1:6" hidden="1" x14ac:dyDescent="0.25">
      <c r="A129" s="4">
        <v>43562</v>
      </c>
      <c r="B129">
        <f>COUNTIFS(Bets!$B:$B,'By Day'!$A129,Bets!$M:$M,"win")</f>
        <v>0</v>
      </c>
      <c r="C129">
        <f>COUNTIFS(Bets!$B:$B,'By Day'!$A129,Bets!$M:$M,"loss")</f>
        <v>0</v>
      </c>
      <c r="D129">
        <f t="shared" si="1"/>
        <v>0</v>
      </c>
      <c r="E129" s="7">
        <f>SUMIFS(Bets!N:N,Bets!B:B,'By Day'!$A129)</f>
        <v>0</v>
      </c>
      <c r="F129" s="7">
        <f>SUM($E$2:E129)</f>
        <v>71.325000000000003</v>
      </c>
    </row>
    <row r="130" spans="1:6" hidden="1" x14ac:dyDescent="0.25">
      <c r="A130" s="4">
        <v>43563</v>
      </c>
      <c r="B130">
        <f>COUNTIFS(Bets!$B:$B,'By Day'!$A130,Bets!$M:$M,"win")</f>
        <v>0</v>
      </c>
      <c r="C130">
        <f>COUNTIFS(Bets!$B:$B,'By Day'!$A130,Bets!$M:$M,"loss")</f>
        <v>0</v>
      </c>
      <c r="D130">
        <f t="shared" si="1"/>
        <v>0</v>
      </c>
      <c r="E130" s="7">
        <f>SUMIFS(Bets!N:N,Bets!B:B,'By Day'!$A130)</f>
        <v>0</v>
      </c>
      <c r="F130" s="7">
        <f>SUM($E$2:E130)</f>
        <v>71.325000000000003</v>
      </c>
    </row>
    <row r="131" spans="1:6" hidden="1" x14ac:dyDescent="0.25">
      <c r="A131" s="4">
        <v>43564</v>
      </c>
      <c r="B131">
        <f>COUNTIFS(Bets!$B:$B,'By Day'!$A131,Bets!$M:$M,"win")</f>
        <v>0</v>
      </c>
      <c r="C131">
        <f>COUNTIFS(Bets!$B:$B,'By Day'!$A131,Bets!$M:$M,"loss")</f>
        <v>0</v>
      </c>
      <c r="D131">
        <f t="shared" ref="D131:D194" si="2">SUM(B131:C131)</f>
        <v>0</v>
      </c>
      <c r="E131" s="7">
        <f>SUMIFS(Bets!N:N,Bets!B:B,'By Day'!$A131)</f>
        <v>0</v>
      </c>
      <c r="F131" s="7">
        <f>SUM($E$2:E131)</f>
        <v>71.325000000000003</v>
      </c>
    </row>
    <row r="132" spans="1:6" hidden="1" x14ac:dyDescent="0.25">
      <c r="A132" s="4">
        <v>43565</v>
      </c>
      <c r="B132">
        <f>COUNTIFS(Bets!$B:$B,'By Day'!$A132,Bets!$M:$M,"win")</f>
        <v>0</v>
      </c>
      <c r="C132">
        <f>COUNTIFS(Bets!$B:$B,'By Day'!$A132,Bets!$M:$M,"loss")</f>
        <v>0</v>
      </c>
      <c r="D132">
        <f t="shared" si="2"/>
        <v>0</v>
      </c>
      <c r="E132" s="7">
        <f>SUMIFS(Bets!N:N,Bets!B:B,'By Day'!$A132)</f>
        <v>0</v>
      </c>
      <c r="F132" s="7">
        <f>SUM($E$2:E132)</f>
        <v>71.325000000000003</v>
      </c>
    </row>
    <row r="133" spans="1:6" hidden="1" x14ac:dyDescent="0.25">
      <c r="A133" s="4">
        <v>43566</v>
      </c>
      <c r="B133">
        <f>COUNTIFS(Bets!$B:$B,'By Day'!$A133,Bets!$M:$M,"win")</f>
        <v>0</v>
      </c>
      <c r="C133">
        <f>COUNTIFS(Bets!$B:$B,'By Day'!$A133,Bets!$M:$M,"loss")</f>
        <v>0</v>
      </c>
      <c r="D133">
        <f t="shared" si="2"/>
        <v>0</v>
      </c>
      <c r="E133" s="7">
        <f>SUMIFS(Bets!N:N,Bets!B:B,'By Day'!$A133)</f>
        <v>0</v>
      </c>
      <c r="F133" s="7">
        <f>SUM($E$2:E133)</f>
        <v>71.325000000000003</v>
      </c>
    </row>
    <row r="134" spans="1:6" hidden="1" x14ac:dyDescent="0.25">
      <c r="A134" s="4">
        <v>43567</v>
      </c>
      <c r="B134">
        <f>COUNTIFS(Bets!$B:$B,'By Day'!$A134,Bets!$M:$M,"win")</f>
        <v>0</v>
      </c>
      <c r="C134">
        <f>COUNTIFS(Bets!$B:$B,'By Day'!$A134,Bets!$M:$M,"loss")</f>
        <v>0</v>
      </c>
      <c r="D134">
        <f t="shared" si="2"/>
        <v>0</v>
      </c>
      <c r="E134" s="7">
        <f>SUMIFS(Bets!N:N,Bets!B:B,'By Day'!$A134)</f>
        <v>0</v>
      </c>
      <c r="F134" s="7">
        <f>SUM($E$2:E134)</f>
        <v>71.325000000000003</v>
      </c>
    </row>
    <row r="135" spans="1:6" hidden="1" x14ac:dyDescent="0.25">
      <c r="A135" s="4">
        <v>43568</v>
      </c>
      <c r="B135">
        <f>COUNTIFS(Bets!$B:$B,'By Day'!$A135,Bets!$M:$M,"win")</f>
        <v>0</v>
      </c>
      <c r="C135">
        <f>COUNTIFS(Bets!$B:$B,'By Day'!$A135,Bets!$M:$M,"loss")</f>
        <v>0</v>
      </c>
      <c r="D135">
        <f t="shared" si="2"/>
        <v>0</v>
      </c>
      <c r="E135" s="7">
        <f>SUMIFS(Bets!N:N,Bets!B:B,'By Day'!$A135)</f>
        <v>0</v>
      </c>
      <c r="F135" s="7">
        <f>SUM($E$2:E135)</f>
        <v>71.325000000000003</v>
      </c>
    </row>
    <row r="136" spans="1:6" hidden="1" x14ac:dyDescent="0.25">
      <c r="A136" s="4">
        <v>43569</v>
      </c>
      <c r="B136">
        <f>COUNTIFS(Bets!$B:$B,'By Day'!$A136,Bets!$M:$M,"win")</f>
        <v>0</v>
      </c>
      <c r="C136">
        <f>COUNTIFS(Bets!$B:$B,'By Day'!$A136,Bets!$M:$M,"loss")</f>
        <v>0</v>
      </c>
      <c r="D136">
        <f t="shared" si="2"/>
        <v>0</v>
      </c>
      <c r="E136" s="7">
        <f>SUMIFS(Bets!N:N,Bets!B:B,'By Day'!$A136)</f>
        <v>0</v>
      </c>
      <c r="F136" s="7">
        <f>SUM($E$2:E136)</f>
        <v>71.325000000000003</v>
      </c>
    </row>
    <row r="137" spans="1:6" hidden="1" x14ac:dyDescent="0.25">
      <c r="A137" s="4">
        <v>43570</v>
      </c>
      <c r="B137">
        <f>COUNTIFS(Bets!$B:$B,'By Day'!$A137,Bets!$M:$M,"win")</f>
        <v>0</v>
      </c>
      <c r="C137">
        <f>COUNTIFS(Bets!$B:$B,'By Day'!$A137,Bets!$M:$M,"loss")</f>
        <v>0</v>
      </c>
      <c r="D137">
        <f t="shared" si="2"/>
        <v>0</v>
      </c>
      <c r="E137" s="7">
        <f>SUMIFS(Bets!N:N,Bets!B:B,'By Day'!$A137)</f>
        <v>0</v>
      </c>
      <c r="F137" s="7">
        <f>SUM($E$2:E137)</f>
        <v>71.325000000000003</v>
      </c>
    </row>
    <row r="138" spans="1:6" hidden="1" x14ac:dyDescent="0.25">
      <c r="A138" s="4">
        <v>43571</v>
      </c>
      <c r="B138">
        <f>COUNTIFS(Bets!$B:$B,'By Day'!$A138,Bets!$M:$M,"win")</f>
        <v>0</v>
      </c>
      <c r="C138">
        <f>COUNTIFS(Bets!$B:$B,'By Day'!$A138,Bets!$M:$M,"loss")</f>
        <v>0</v>
      </c>
      <c r="D138">
        <f t="shared" si="2"/>
        <v>0</v>
      </c>
      <c r="E138" s="7">
        <f>SUMIFS(Bets!N:N,Bets!B:B,'By Day'!$A138)</f>
        <v>0</v>
      </c>
      <c r="F138" s="7">
        <f>SUM($E$2:E138)</f>
        <v>71.325000000000003</v>
      </c>
    </row>
    <row r="139" spans="1:6" hidden="1" x14ac:dyDescent="0.25">
      <c r="A139" s="4">
        <v>43572</v>
      </c>
      <c r="B139">
        <f>COUNTIFS(Bets!$B:$B,'By Day'!$A139,Bets!$M:$M,"win")</f>
        <v>0</v>
      </c>
      <c r="C139">
        <f>COUNTIFS(Bets!$B:$B,'By Day'!$A139,Bets!$M:$M,"loss")</f>
        <v>0</v>
      </c>
      <c r="D139">
        <f t="shared" si="2"/>
        <v>0</v>
      </c>
      <c r="E139" s="7">
        <f>SUMIFS(Bets!N:N,Bets!B:B,'By Day'!$A139)</f>
        <v>0</v>
      </c>
      <c r="F139" s="7">
        <f>SUM($E$2:E139)</f>
        <v>71.325000000000003</v>
      </c>
    </row>
    <row r="140" spans="1:6" hidden="1" x14ac:dyDescent="0.25">
      <c r="A140" s="4">
        <v>43573</v>
      </c>
      <c r="B140">
        <f>COUNTIFS(Bets!$B:$B,'By Day'!$A140,Bets!$M:$M,"win")</f>
        <v>0</v>
      </c>
      <c r="C140">
        <f>COUNTIFS(Bets!$B:$B,'By Day'!$A140,Bets!$M:$M,"loss")</f>
        <v>0</v>
      </c>
      <c r="D140">
        <f t="shared" si="2"/>
        <v>0</v>
      </c>
      <c r="E140" s="7">
        <f>SUMIFS(Bets!N:N,Bets!B:B,'By Day'!$A140)</f>
        <v>0</v>
      </c>
      <c r="F140" s="7">
        <f>SUM($E$2:E140)</f>
        <v>71.325000000000003</v>
      </c>
    </row>
    <row r="141" spans="1:6" hidden="1" x14ac:dyDescent="0.25">
      <c r="A141" s="4">
        <v>43574</v>
      </c>
      <c r="B141">
        <f>COUNTIFS(Bets!$B:$B,'By Day'!$A141,Bets!$M:$M,"win")</f>
        <v>0</v>
      </c>
      <c r="C141">
        <f>COUNTIFS(Bets!$B:$B,'By Day'!$A141,Bets!$M:$M,"loss")</f>
        <v>0</v>
      </c>
      <c r="D141">
        <f t="shared" si="2"/>
        <v>0</v>
      </c>
      <c r="E141" s="7">
        <f>SUMIFS(Bets!N:N,Bets!B:B,'By Day'!$A141)</f>
        <v>0</v>
      </c>
      <c r="F141" s="7">
        <f>SUM($E$2:E141)</f>
        <v>71.325000000000003</v>
      </c>
    </row>
    <row r="142" spans="1:6" hidden="1" x14ac:dyDescent="0.25">
      <c r="A142" s="4">
        <v>43575</v>
      </c>
      <c r="B142">
        <f>COUNTIFS(Bets!$B:$B,'By Day'!$A142,Bets!$M:$M,"win")</f>
        <v>0</v>
      </c>
      <c r="C142">
        <f>COUNTIFS(Bets!$B:$B,'By Day'!$A142,Bets!$M:$M,"loss")</f>
        <v>0</v>
      </c>
      <c r="D142">
        <f t="shared" si="2"/>
        <v>0</v>
      </c>
      <c r="E142" s="7">
        <f>SUMIFS(Bets!N:N,Bets!B:B,'By Day'!$A142)</f>
        <v>0</v>
      </c>
      <c r="F142" s="7">
        <f>SUM($E$2:E142)</f>
        <v>71.325000000000003</v>
      </c>
    </row>
    <row r="143" spans="1:6" hidden="1" x14ac:dyDescent="0.25">
      <c r="A143" s="4">
        <v>43576</v>
      </c>
      <c r="B143">
        <f>COUNTIFS(Bets!$B:$B,'By Day'!$A143,Bets!$M:$M,"win")</f>
        <v>0</v>
      </c>
      <c r="C143">
        <f>COUNTIFS(Bets!$B:$B,'By Day'!$A143,Bets!$M:$M,"loss")</f>
        <v>0</v>
      </c>
      <c r="D143">
        <f t="shared" si="2"/>
        <v>0</v>
      </c>
      <c r="E143" s="7">
        <f>SUMIFS(Bets!N:N,Bets!B:B,'By Day'!$A143)</f>
        <v>0</v>
      </c>
      <c r="F143" s="7">
        <f>SUM($E$2:E143)</f>
        <v>71.325000000000003</v>
      </c>
    </row>
    <row r="144" spans="1:6" hidden="1" x14ac:dyDescent="0.25">
      <c r="A144" s="4">
        <v>43577</v>
      </c>
      <c r="B144">
        <f>COUNTIFS(Bets!$B:$B,'By Day'!$A144,Bets!$M:$M,"win")</f>
        <v>0</v>
      </c>
      <c r="C144">
        <f>COUNTIFS(Bets!$B:$B,'By Day'!$A144,Bets!$M:$M,"loss")</f>
        <v>0</v>
      </c>
      <c r="D144">
        <f t="shared" si="2"/>
        <v>0</v>
      </c>
      <c r="E144" s="7">
        <f>SUMIFS(Bets!N:N,Bets!B:B,'By Day'!$A144)</f>
        <v>0</v>
      </c>
      <c r="F144" s="7">
        <f>SUM($E$2:E144)</f>
        <v>71.325000000000003</v>
      </c>
    </row>
    <row r="145" spans="1:6" hidden="1" x14ac:dyDescent="0.25">
      <c r="A145" s="4">
        <v>43578</v>
      </c>
      <c r="B145">
        <f>COUNTIFS(Bets!$B:$B,'By Day'!$A145,Bets!$M:$M,"win")</f>
        <v>0</v>
      </c>
      <c r="C145">
        <f>COUNTIFS(Bets!$B:$B,'By Day'!$A145,Bets!$M:$M,"loss")</f>
        <v>0</v>
      </c>
      <c r="D145">
        <f t="shared" si="2"/>
        <v>0</v>
      </c>
      <c r="E145" s="7">
        <f>SUMIFS(Bets!N:N,Bets!B:B,'By Day'!$A145)</f>
        <v>0</v>
      </c>
      <c r="F145" s="7">
        <f>SUM($E$2:E145)</f>
        <v>71.325000000000003</v>
      </c>
    </row>
    <row r="146" spans="1:6" hidden="1" x14ac:dyDescent="0.25">
      <c r="A146" s="4">
        <v>43579</v>
      </c>
      <c r="B146">
        <f>COUNTIFS(Bets!$B:$B,'By Day'!$A146,Bets!$M:$M,"win")</f>
        <v>0</v>
      </c>
      <c r="C146">
        <f>COUNTIFS(Bets!$B:$B,'By Day'!$A146,Bets!$M:$M,"loss")</f>
        <v>0</v>
      </c>
      <c r="D146">
        <f t="shared" si="2"/>
        <v>0</v>
      </c>
      <c r="E146" s="7">
        <f>SUMIFS(Bets!N:N,Bets!B:B,'By Day'!$A146)</f>
        <v>0</v>
      </c>
      <c r="F146" s="7">
        <f>SUM($E$2:E146)</f>
        <v>71.325000000000003</v>
      </c>
    </row>
    <row r="147" spans="1:6" hidden="1" x14ac:dyDescent="0.25">
      <c r="A147" s="4">
        <v>43580</v>
      </c>
      <c r="B147">
        <f>COUNTIFS(Bets!$B:$B,'By Day'!$A147,Bets!$M:$M,"win")</f>
        <v>0</v>
      </c>
      <c r="C147">
        <f>COUNTIFS(Bets!$B:$B,'By Day'!$A147,Bets!$M:$M,"loss")</f>
        <v>0</v>
      </c>
      <c r="D147">
        <f t="shared" si="2"/>
        <v>0</v>
      </c>
      <c r="E147" s="7">
        <f>SUMIFS(Bets!N:N,Bets!B:B,'By Day'!$A147)</f>
        <v>0</v>
      </c>
      <c r="F147" s="7">
        <f>SUM($E$2:E147)</f>
        <v>71.325000000000003</v>
      </c>
    </row>
    <row r="148" spans="1:6" hidden="1" x14ac:dyDescent="0.25">
      <c r="A148" s="4">
        <v>43581</v>
      </c>
      <c r="B148">
        <f>COUNTIFS(Bets!$B:$B,'By Day'!$A148,Bets!$M:$M,"win")</f>
        <v>0</v>
      </c>
      <c r="C148">
        <f>COUNTIFS(Bets!$B:$B,'By Day'!$A148,Bets!$M:$M,"loss")</f>
        <v>0</v>
      </c>
      <c r="D148">
        <f t="shared" si="2"/>
        <v>0</v>
      </c>
      <c r="E148" s="7">
        <f>SUMIFS(Bets!N:N,Bets!B:B,'By Day'!$A148)</f>
        <v>0</v>
      </c>
      <c r="F148" s="7">
        <f>SUM($E$2:E148)</f>
        <v>71.325000000000003</v>
      </c>
    </row>
    <row r="149" spans="1:6" hidden="1" x14ac:dyDescent="0.25">
      <c r="A149" s="4">
        <v>43582</v>
      </c>
      <c r="B149">
        <f>COUNTIFS(Bets!$B:$B,'By Day'!$A149,Bets!$M:$M,"win")</f>
        <v>0</v>
      </c>
      <c r="C149">
        <f>COUNTIFS(Bets!$B:$B,'By Day'!$A149,Bets!$M:$M,"loss")</f>
        <v>0</v>
      </c>
      <c r="D149">
        <f t="shared" si="2"/>
        <v>0</v>
      </c>
      <c r="E149" s="7">
        <f>SUMIFS(Bets!N:N,Bets!B:B,'By Day'!$A149)</f>
        <v>0</v>
      </c>
      <c r="F149" s="7">
        <f>SUM($E$2:E149)</f>
        <v>71.325000000000003</v>
      </c>
    </row>
    <row r="150" spans="1:6" hidden="1" x14ac:dyDescent="0.25">
      <c r="A150" s="4">
        <v>43583</v>
      </c>
      <c r="B150">
        <f>COUNTIFS(Bets!$B:$B,'By Day'!$A150,Bets!$M:$M,"win")</f>
        <v>0</v>
      </c>
      <c r="C150">
        <f>COUNTIFS(Bets!$B:$B,'By Day'!$A150,Bets!$M:$M,"loss")</f>
        <v>0</v>
      </c>
      <c r="D150">
        <f t="shared" si="2"/>
        <v>0</v>
      </c>
      <c r="E150" s="7">
        <f>SUMIFS(Bets!N:N,Bets!B:B,'By Day'!$A150)</f>
        <v>0</v>
      </c>
      <c r="F150" s="7">
        <f>SUM($E$2:E150)</f>
        <v>71.325000000000003</v>
      </c>
    </row>
    <row r="151" spans="1:6" hidden="1" x14ac:dyDescent="0.25">
      <c r="A151" s="4">
        <v>43584</v>
      </c>
      <c r="B151">
        <f>COUNTIFS(Bets!$B:$B,'By Day'!$A151,Bets!$M:$M,"win")</f>
        <v>0</v>
      </c>
      <c r="C151">
        <f>COUNTIFS(Bets!$B:$B,'By Day'!$A151,Bets!$M:$M,"loss")</f>
        <v>0</v>
      </c>
      <c r="D151">
        <f t="shared" si="2"/>
        <v>0</v>
      </c>
      <c r="E151" s="7">
        <f>SUMIFS(Bets!N:N,Bets!B:B,'By Day'!$A151)</f>
        <v>0</v>
      </c>
      <c r="F151" s="7">
        <f>SUM($E$2:E151)</f>
        <v>71.325000000000003</v>
      </c>
    </row>
    <row r="152" spans="1:6" hidden="1" x14ac:dyDescent="0.25">
      <c r="A152" s="4">
        <v>43585</v>
      </c>
      <c r="B152">
        <f>COUNTIFS(Bets!$B:$B,'By Day'!$A152,Bets!$M:$M,"win")</f>
        <v>0</v>
      </c>
      <c r="C152">
        <f>COUNTIFS(Bets!$B:$B,'By Day'!$A152,Bets!$M:$M,"loss")</f>
        <v>0</v>
      </c>
      <c r="D152">
        <f t="shared" si="2"/>
        <v>0</v>
      </c>
      <c r="E152" s="7">
        <f>SUMIFS(Bets!N:N,Bets!B:B,'By Day'!$A152)</f>
        <v>0</v>
      </c>
      <c r="F152" s="7">
        <f>SUM($E$2:E152)</f>
        <v>71.325000000000003</v>
      </c>
    </row>
    <row r="153" spans="1:6" hidden="1" x14ac:dyDescent="0.25">
      <c r="A153" s="4">
        <v>43586</v>
      </c>
      <c r="B153">
        <f>COUNTIFS(Bets!$B:$B,'By Day'!$A153,Bets!$M:$M,"win")</f>
        <v>0</v>
      </c>
      <c r="C153">
        <f>COUNTIFS(Bets!$B:$B,'By Day'!$A153,Bets!$M:$M,"loss")</f>
        <v>0</v>
      </c>
      <c r="D153">
        <f t="shared" si="2"/>
        <v>0</v>
      </c>
      <c r="E153" s="7">
        <f>SUMIFS(Bets!N:N,Bets!B:B,'By Day'!$A153)</f>
        <v>0</v>
      </c>
      <c r="F153" s="7">
        <f>SUM($E$2:E153)</f>
        <v>71.325000000000003</v>
      </c>
    </row>
    <row r="154" spans="1:6" hidden="1" x14ac:dyDescent="0.25">
      <c r="A154" s="4">
        <v>43587</v>
      </c>
      <c r="B154">
        <f>COUNTIFS(Bets!$B:$B,'By Day'!$A154,Bets!$M:$M,"win")</f>
        <v>0</v>
      </c>
      <c r="C154">
        <f>COUNTIFS(Bets!$B:$B,'By Day'!$A154,Bets!$M:$M,"loss")</f>
        <v>0</v>
      </c>
      <c r="D154">
        <f t="shared" si="2"/>
        <v>0</v>
      </c>
      <c r="E154" s="7">
        <f>SUMIFS(Bets!N:N,Bets!B:B,'By Day'!$A154)</f>
        <v>0</v>
      </c>
      <c r="F154" s="7">
        <f>SUM($E$2:E154)</f>
        <v>71.325000000000003</v>
      </c>
    </row>
    <row r="155" spans="1:6" hidden="1" x14ac:dyDescent="0.25">
      <c r="A155" s="4">
        <v>43588</v>
      </c>
      <c r="B155">
        <f>COUNTIFS(Bets!$B:$B,'By Day'!$A155,Bets!$M:$M,"win")</f>
        <v>0</v>
      </c>
      <c r="C155">
        <f>COUNTIFS(Bets!$B:$B,'By Day'!$A155,Bets!$M:$M,"loss")</f>
        <v>0</v>
      </c>
      <c r="D155">
        <f t="shared" si="2"/>
        <v>0</v>
      </c>
      <c r="E155" s="7">
        <f>SUMIFS(Bets!N:N,Bets!B:B,'By Day'!$A155)</f>
        <v>0</v>
      </c>
      <c r="F155" s="7">
        <f>SUM($E$2:E155)</f>
        <v>71.325000000000003</v>
      </c>
    </row>
    <row r="156" spans="1:6" hidden="1" x14ac:dyDescent="0.25">
      <c r="A156" s="4">
        <v>43589</v>
      </c>
      <c r="B156">
        <f>COUNTIFS(Bets!$B:$B,'By Day'!$A156,Bets!$M:$M,"win")</f>
        <v>0</v>
      </c>
      <c r="C156">
        <f>COUNTIFS(Bets!$B:$B,'By Day'!$A156,Bets!$M:$M,"loss")</f>
        <v>0</v>
      </c>
      <c r="D156">
        <f t="shared" si="2"/>
        <v>0</v>
      </c>
      <c r="E156" s="7">
        <f>SUMIFS(Bets!N:N,Bets!B:B,'By Day'!$A156)</f>
        <v>0</v>
      </c>
      <c r="F156" s="7">
        <f>SUM($E$2:E156)</f>
        <v>71.325000000000003</v>
      </c>
    </row>
    <row r="157" spans="1:6" hidden="1" x14ac:dyDescent="0.25">
      <c r="A157" s="4">
        <v>43590</v>
      </c>
      <c r="B157">
        <f>COUNTIFS(Bets!$B:$B,'By Day'!$A157,Bets!$M:$M,"win")</f>
        <v>0</v>
      </c>
      <c r="C157">
        <f>COUNTIFS(Bets!$B:$B,'By Day'!$A157,Bets!$M:$M,"loss")</f>
        <v>0</v>
      </c>
      <c r="D157">
        <f t="shared" si="2"/>
        <v>0</v>
      </c>
      <c r="E157" s="7">
        <f>SUMIFS(Bets!N:N,Bets!B:B,'By Day'!$A157)</f>
        <v>0</v>
      </c>
      <c r="F157" s="7">
        <f>SUM($E$2:E157)</f>
        <v>71.325000000000003</v>
      </c>
    </row>
    <row r="158" spans="1:6" hidden="1" x14ac:dyDescent="0.25">
      <c r="A158" s="4">
        <v>43591</v>
      </c>
      <c r="B158">
        <f>COUNTIFS(Bets!$B:$B,'By Day'!$A158,Bets!$M:$M,"win")</f>
        <v>0</v>
      </c>
      <c r="C158">
        <f>COUNTIFS(Bets!$B:$B,'By Day'!$A158,Bets!$M:$M,"loss")</f>
        <v>0</v>
      </c>
      <c r="D158">
        <f t="shared" si="2"/>
        <v>0</v>
      </c>
      <c r="E158" s="7">
        <f>SUMIFS(Bets!N:N,Bets!B:B,'By Day'!$A158)</f>
        <v>0</v>
      </c>
      <c r="F158" s="7">
        <f>SUM($E$2:E158)</f>
        <v>71.325000000000003</v>
      </c>
    </row>
    <row r="159" spans="1:6" hidden="1" x14ac:dyDescent="0.25">
      <c r="A159" s="4">
        <v>43592</v>
      </c>
      <c r="B159">
        <f>COUNTIFS(Bets!$B:$B,'By Day'!$A159,Bets!$M:$M,"win")</f>
        <v>0</v>
      </c>
      <c r="C159">
        <f>COUNTIFS(Bets!$B:$B,'By Day'!$A159,Bets!$M:$M,"loss")</f>
        <v>0</v>
      </c>
      <c r="D159">
        <f t="shared" si="2"/>
        <v>0</v>
      </c>
      <c r="E159" s="7">
        <f>SUMIFS(Bets!N:N,Bets!B:B,'By Day'!$A159)</f>
        <v>0</v>
      </c>
      <c r="F159" s="7">
        <f>SUM($E$2:E159)</f>
        <v>71.325000000000003</v>
      </c>
    </row>
    <row r="160" spans="1:6" hidden="1" x14ac:dyDescent="0.25">
      <c r="A160" s="4">
        <v>43593</v>
      </c>
      <c r="B160">
        <f>COUNTIFS(Bets!$B:$B,'By Day'!$A160,Bets!$M:$M,"win")</f>
        <v>0</v>
      </c>
      <c r="C160">
        <f>COUNTIFS(Bets!$B:$B,'By Day'!$A160,Bets!$M:$M,"loss")</f>
        <v>0</v>
      </c>
      <c r="D160">
        <f t="shared" si="2"/>
        <v>0</v>
      </c>
      <c r="E160" s="7">
        <f>SUMIFS(Bets!N:N,Bets!B:B,'By Day'!$A160)</f>
        <v>0</v>
      </c>
      <c r="F160" s="7">
        <f>SUM($E$2:E160)</f>
        <v>71.325000000000003</v>
      </c>
    </row>
    <row r="161" spans="1:6" hidden="1" x14ac:dyDescent="0.25">
      <c r="A161" s="4">
        <v>43594</v>
      </c>
      <c r="B161">
        <f>COUNTIFS(Bets!$B:$B,'By Day'!$A161,Bets!$M:$M,"win")</f>
        <v>0</v>
      </c>
      <c r="C161">
        <f>COUNTIFS(Bets!$B:$B,'By Day'!$A161,Bets!$M:$M,"loss")</f>
        <v>0</v>
      </c>
      <c r="D161">
        <f t="shared" si="2"/>
        <v>0</v>
      </c>
      <c r="E161" s="7">
        <f>SUMIFS(Bets!N:N,Bets!B:B,'By Day'!$A161)</f>
        <v>0</v>
      </c>
      <c r="F161" s="7">
        <f>SUM($E$2:E161)</f>
        <v>71.325000000000003</v>
      </c>
    </row>
    <row r="162" spans="1:6" hidden="1" x14ac:dyDescent="0.25">
      <c r="A162" s="4">
        <v>43595</v>
      </c>
      <c r="B162">
        <f>COUNTIFS(Bets!$B:$B,'By Day'!$A162,Bets!$M:$M,"win")</f>
        <v>0</v>
      </c>
      <c r="C162">
        <f>COUNTIFS(Bets!$B:$B,'By Day'!$A162,Bets!$M:$M,"loss")</f>
        <v>0</v>
      </c>
      <c r="D162">
        <f t="shared" si="2"/>
        <v>0</v>
      </c>
      <c r="E162" s="7">
        <f>SUMIFS(Bets!N:N,Bets!B:B,'By Day'!$A162)</f>
        <v>0</v>
      </c>
      <c r="F162" s="7">
        <f>SUM($E$2:E162)</f>
        <v>71.325000000000003</v>
      </c>
    </row>
    <row r="163" spans="1:6" hidden="1" x14ac:dyDescent="0.25">
      <c r="A163" s="4">
        <v>43596</v>
      </c>
      <c r="B163">
        <f>COUNTIFS(Bets!$B:$B,'By Day'!$A163,Bets!$M:$M,"win")</f>
        <v>0</v>
      </c>
      <c r="C163">
        <f>COUNTIFS(Bets!$B:$B,'By Day'!$A163,Bets!$M:$M,"loss")</f>
        <v>0</v>
      </c>
      <c r="D163">
        <f t="shared" si="2"/>
        <v>0</v>
      </c>
      <c r="E163" s="7">
        <f>SUMIFS(Bets!N:N,Bets!B:B,'By Day'!$A163)</f>
        <v>0</v>
      </c>
      <c r="F163" s="7">
        <f>SUM($E$2:E163)</f>
        <v>71.325000000000003</v>
      </c>
    </row>
    <row r="164" spans="1:6" hidden="1" x14ac:dyDescent="0.25">
      <c r="A164" s="4">
        <v>43597</v>
      </c>
      <c r="B164">
        <f>COUNTIFS(Bets!$B:$B,'By Day'!$A164,Bets!$M:$M,"win")</f>
        <v>0</v>
      </c>
      <c r="C164">
        <f>COUNTIFS(Bets!$B:$B,'By Day'!$A164,Bets!$M:$M,"loss")</f>
        <v>0</v>
      </c>
      <c r="D164">
        <f t="shared" si="2"/>
        <v>0</v>
      </c>
      <c r="E164" s="7">
        <f>SUMIFS(Bets!N:N,Bets!B:B,'By Day'!$A164)</f>
        <v>0</v>
      </c>
      <c r="F164" s="7">
        <f>SUM($E$2:E164)</f>
        <v>71.325000000000003</v>
      </c>
    </row>
    <row r="165" spans="1:6" hidden="1" x14ac:dyDescent="0.25">
      <c r="A165" s="4">
        <v>43598</v>
      </c>
      <c r="B165">
        <f>COUNTIFS(Bets!$B:$B,'By Day'!$A165,Bets!$M:$M,"win")</f>
        <v>0</v>
      </c>
      <c r="C165">
        <f>COUNTIFS(Bets!$B:$B,'By Day'!$A165,Bets!$M:$M,"loss")</f>
        <v>0</v>
      </c>
      <c r="D165">
        <f t="shared" si="2"/>
        <v>0</v>
      </c>
      <c r="E165" s="7">
        <f>SUMIFS(Bets!N:N,Bets!B:B,'By Day'!$A165)</f>
        <v>0</v>
      </c>
      <c r="F165" s="7">
        <f>SUM($E$2:E165)</f>
        <v>71.325000000000003</v>
      </c>
    </row>
    <row r="166" spans="1:6" hidden="1" x14ac:dyDescent="0.25">
      <c r="A166" s="4">
        <v>43599</v>
      </c>
      <c r="B166">
        <f>COUNTIFS(Bets!$B:$B,'By Day'!$A166,Bets!$M:$M,"win")</f>
        <v>0</v>
      </c>
      <c r="C166">
        <f>COUNTIFS(Bets!$B:$B,'By Day'!$A166,Bets!$M:$M,"loss")</f>
        <v>0</v>
      </c>
      <c r="D166">
        <f t="shared" si="2"/>
        <v>0</v>
      </c>
      <c r="E166" s="7">
        <f>SUMIFS(Bets!N:N,Bets!B:B,'By Day'!$A166)</f>
        <v>0</v>
      </c>
      <c r="F166" s="7">
        <f>SUM($E$2:E166)</f>
        <v>71.325000000000003</v>
      </c>
    </row>
    <row r="167" spans="1:6" hidden="1" x14ac:dyDescent="0.25">
      <c r="A167" s="4">
        <v>43600</v>
      </c>
      <c r="B167">
        <f>COUNTIFS(Bets!$B:$B,'By Day'!$A167,Bets!$M:$M,"win")</f>
        <v>0</v>
      </c>
      <c r="C167">
        <f>COUNTIFS(Bets!$B:$B,'By Day'!$A167,Bets!$M:$M,"loss")</f>
        <v>0</v>
      </c>
      <c r="D167">
        <f t="shared" si="2"/>
        <v>0</v>
      </c>
      <c r="E167" s="7">
        <f>SUMIFS(Bets!N:N,Bets!B:B,'By Day'!$A167)</f>
        <v>0</v>
      </c>
      <c r="F167" s="7">
        <f>SUM($E$2:E167)</f>
        <v>71.325000000000003</v>
      </c>
    </row>
    <row r="168" spans="1:6" hidden="1" x14ac:dyDescent="0.25">
      <c r="A168" s="4">
        <v>43601</v>
      </c>
      <c r="B168">
        <f>COUNTIFS(Bets!$B:$B,'By Day'!$A168,Bets!$M:$M,"win")</f>
        <v>0</v>
      </c>
      <c r="C168">
        <f>COUNTIFS(Bets!$B:$B,'By Day'!$A168,Bets!$M:$M,"loss")</f>
        <v>0</v>
      </c>
      <c r="D168">
        <f t="shared" si="2"/>
        <v>0</v>
      </c>
      <c r="E168" s="7">
        <f>SUMIFS(Bets!N:N,Bets!B:B,'By Day'!$A168)</f>
        <v>0</v>
      </c>
      <c r="F168" s="7">
        <f>SUM($E$2:E168)</f>
        <v>71.325000000000003</v>
      </c>
    </row>
    <row r="169" spans="1:6" hidden="1" x14ac:dyDescent="0.25">
      <c r="A169" s="4">
        <v>43602</v>
      </c>
      <c r="B169">
        <f>COUNTIFS(Bets!$B:$B,'By Day'!$A169,Bets!$M:$M,"win")</f>
        <v>0</v>
      </c>
      <c r="C169">
        <f>COUNTIFS(Bets!$B:$B,'By Day'!$A169,Bets!$M:$M,"loss")</f>
        <v>0</v>
      </c>
      <c r="D169">
        <f t="shared" si="2"/>
        <v>0</v>
      </c>
      <c r="E169" s="7">
        <f>SUMIFS(Bets!N:N,Bets!B:B,'By Day'!$A169)</f>
        <v>0</v>
      </c>
      <c r="F169" s="7">
        <f>SUM($E$2:E169)</f>
        <v>71.325000000000003</v>
      </c>
    </row>
    <row r="170" spans="1:6" hidden="1" x14ac:dyDescent="0.25">
      <c r="A170" s="4">
        <v>43603</v>
      </c>
      <c r="B170">
        <f>COUNTIFS(Bets!$B:$B,'By Day'!$A170,Bets!$M:$M,"win")</f>
        <v>0</v>
      </c>
      <c r="C170">
        <f>COUNTIFS(Bets!$B:$B,'By Day'!$A170,Bets!$M:$M,"loss")</f>
        <v>0</v>
      </c>
      <c r="D170">
        <f t="shared" si="2"/>
        <v>0</v>
      </c>
      <c r="E170" s="7">
        <f>SUMIFS(Bets!N:N,Bets!B:B,'By Day'!$A170)</f>
        <v>0</v>
      </c>
      <c r="F170" s="7">
        <f>SUM($E$2:E170)</f>
        <v>71.325000000000003</v>
      </c>
    </row>
    <row r="171" spans="1:6" hidden="1" x14ac:dyDescent="0.25">
      <c r="A171" s="4">
        <v>43604</v>
      </c>
      <c r="B171">
        <f>COUNTIFS(Bets!$B:$B,'By Day'!$A171,Bets!$M:$M,"win")</f>
        <v>0</v>
      </c>
      <c r="C171">
        <f>COUNTIFS(Bets!$B:$B,'By Day'!$A171,Bets!$M:$M,"loss")</f>
        <v>0</v>
      </c>
      <c r="D171">
        <f t="shared" si="2"/>
        <v>0</v>
      </c>
      <c r="E171" s="7">
        <f>SUMIFS(Bets!N:N,Bets!B:B,'By Day'!$A171)</f>
        <v>0</v>
      </c>
      <c r="F171" s="7">
        <f>SUM($E$2:E171)</f>
        <v>71.325000000000003</v>
      </c>
    </row>
    <row r="172" spans="1:6" hidden="1" x14ac:dyDescent="0.25">
      <c r="A172" s="4">
        <v>43605</v>
      </c>
      <c r="B172">
        <f>COUNTIFS(Bets!$B:$B,'By Day'!$A172,Bets!$M:$M,"win")</f>
        <v>0</v>
      </c>
      <c r="C172">
        <f>COUNTIFS(Bets!$B:$B,'By Day'!$A172,Bets!$M:$M,"loss")</f>
        <v>0</v>
      </c>
      <c r="D172">
        <f t="shared" si="2"/>
        <v>0</v>
      </c>
      <c r="E172" s="7">
        <f>SUMIFS(Bets!N:N,Bets!B:B,'By Day'!$A172)</f>
        <v>0</v>
      </c>
      <c r="F172" s="7">
        <f>SUM($E$2:E172)</f>
        <v>71.325000000000003</v>
      </c>
    </row>
    <row r="173" spans="1:6" hidden="1" x14ac:dyDescent="0.25">
      <c r="A173" s="4">
        <v>43606</v>
      </c>
      <c r="B173">
        <f>COUNTIFS(Bets!$B:$B,'By Day'!$A173,Bets!$M:$M,"win")</f>
        <v>0</v>
      </c>
      <c r="C173">
        <f>COUNTIFS(Bets!$B:$B,'By Day'!$A173,Bets!$M:$M,"loss")</f>
        <v>0</v>
      </c>
      <c r="D173">
        <f t="shared" si="2"/>
        <v>0</v>
      </c>
      <c r="E173" s="7">
        <f>SUMIFS(Bets!N:N,Bets!B:B,'By Day'!$A173)</f>
        <v>0</v>
      </c>
      <c r="F173" s="7">
        <f>SUM($E$2:E173)</f>
        <v>71.325000000000003</v>
      </c>
    </row>
    <row r="174" spans="1:6" hidden="1" x14ac:dyDescent="0.25">
      <c r="A174" s="4">
        <v>43607</v>
      </c>
      <c r="B174">
        <f>COUNTIFS(Bets!$B:$B,'By Day'!$A174,Bets!$M:$M,"win")</f>
        <v>0</v>
      </c>
      <c r="C174">
        <f>COUNTIFS(Bets!$B:$B,'By Day'!$A174,Bets!$M:$M,"loss")</f>
        <v>0</v>
      </c>
      <c r="D174">
        <f t="shared" si="2"/>
        <v>0</v>
      </c>
      <c r="E174" s="7">
        <f>SUMIFS(Bets!N:N,Bets!B:B,'By Day'!$A174)</f>
        <v>0</v>
      </c>
      <c r="F174" s="7">
        <f>SUM($E$2:E174)</f>
        <v>71.325000000000003</v>
      </c>
    </row>
    <row r="175" spans="1:6" hidden="1" x14ac:dyDescent="0.25">
      <c r="A175" s="4">
        <v>43608</v>
      </c>
      <c r="B175">
        <f>COUNTIFS(Bets!$B:$B,'By Day'!$A175,Bets!$M:$M,"win")</f>
        <v>0</v>
      </c>
      <c r="C175">
        <f>COUNTIFS(Bets!$B:$B,'By Day'!$A175,Bets!$M:$M,"loss")</f>
        <v>0</v>
      </c>
      <c r="D175">
        <f t="shared" si="2"/>
        <v>0</v>
      </c>
      <c r="E175" s="7">
        <f>SUMIFS(Bets!N:N,Bets!B:B,'By Day'!$A175)</f>
        <v>0</v>
      </c>
      <c r="F175" s="7">
        <f>SUM($E$2:E175)</f>
        <v>71.325000000000003</v>
      </c>
    </row>
    <row r="176" spans="1:6" hidden="1" x14ac:dyDescent="0.25">
      <c r="A176" s="4">
        <v>43609</v>
      </c>
      <c r="B176">
        <f>COUNTIFS(Bets!$B:$B,'By Day'!$A176,Bets!$M:$M,"win")</f>
        <v>0</v>
      </c>
      <c r="C176">
        <f>COUNTIFS(Bets!$B:$B,'By Day'!$A176,Bets!$M:$M,"loss")</f>
        <v>0</v>
      </c>
      <c r="D176">
        <f t="shared" si="2"/>
        <v>0</v>
      </c>
      <c r="E176" s="7">
        <f>SUMIFS(Bets!N:N,Bets!B:B,'By Day'!$A176)</f>
        <v>0</v>
      </c>
      <c r="F176" s="7">
        <f>SUM($E$2:E176)</f>
        <v>71.325000000000003</v>
      </c>
    </row>
    <row r="177" spans="1:6" hidden="1" x14ac:dyDescent="0.25">
      <c r="A177" s="4">
        <v>43610</v>
      </c>
      <c r="B177">
        <f>COUNTIFS(Bets!$B:$B,'By Day'!$A177,Bets!$M:$M,"win")</f>
        <v>0</v>
      </c>
      <c r="C177">
        <f>COUNTIFS(Bets!$B:$B,'By Day'!$A177,Bets!$M:$M,"loss")</f>
        <v>0</v>
      </c>
      <c r="D177">
        <f t="shared" si="2"/>
        <v>0</v>
      </c>
      <c r="E177" s="7">
        <f>SUMIFS(Bets!N:N,Bets!B:B,'By Day'!$A177)</f>
        <v>0</v>
      </c>
      <c r="F177" s="7">
        <f>SUM($E$2:E177)</f>
        <v>71.325000000000003</v>
      </c>
    </row>
    <row r="178" spans="1:6" hidden="1" x14ac:dyDescent="0.25">
      <c r="A178" s="4">
        <v>43611</v>
      </c>
      <c r="B178">
        <f>COUNTIFS(Bets!$B:$B,'By Day'!$A178,Bets!$M:$M,"win")</f>
        <v>0</v>
      </c>
      <c r="C178">
        <f>COUNTIFS(Bets!$B:$B,'By Day'!$A178,Bets!$M:$M,"loss")</f>
        <v>0</v>
      </c>
      <c r="D178">
        <f t="shared" si="2"/>
        <v>0</v>
      </c>
      <c r="E178" s="7">
        <f>SUMIFS(Bets!N:N,Bets!B:B,'By Day'!$A178)</f>
        <v>0</v>
      </c>
      <c r="F178" s="7">
        <f>SUM($E$2:E178)</f>
        <v>71.325000000000003</v>
      </c>
    </row>
    <row r="179" spans="1:6" hidden="1" x14ac:dyDescent="0.25">
      <c r="A179" s="4">
        <v>43612</v>
      </c>
      <c r="B179">
        <f>COUNTIFS(Bets!$B:$B,'By Day'!$A179,Bets!$M:$M,"win")</f>
        <v>0</v>
      </c>
      <c r="C179">
        <f>COUNTIFS(Bets!$B:$B,'By Day'!$A179,Bets!$M:$M,"loss")</f>
        <v>0</v>
      </c>
      <c r="D179">
        <f t="shared" si="2"/>
        <v>0</v>
      </c>
      <c r="E179" s="7">
        <f>SUMIFS(Bets!N:N,Bets!B:B,'By Day'!$A179)</f>
        <v>0</v>
      </c>
      <c r="F179" s="7">
        <f>SUM($E$2:E179)</f>
        <v>71.325000000000003</v>
      </c>
    </row>
    <row r="180" spans="1:6" hidden="1" x14ac:dyDescent="0.25">
      <c r="A180" s="4">
        <v>43613</v>
      </c>
      <c r="B180">
        <f>COUNTIFS(Bets!$B:$B,'By Day'!$A180,Bets!$M:$M,"win")</f>
        <v>0</v>
      </c>
      <c r="C180">
        <f>COUNTIFS(Bets!$B:$B,'By Day'!$A180,Bets!$M:$M,"loss")</f>
        <v>0</v>
      </c>
      <c r="D180">
        <f t="shared" si="2"/>
        <v>0</v>
      </c>
      <c r="E180" s="7">
        <f>SUMIFS(Bets!N:N,Bets!B:B,'By Day'!$A180)</f>
        <v>0</v>
      </c>
      <c r="F180" s="7">
        <f>SUM($E$2:E180)</f>
        <v>71.325000000000003</v>
      </c>
    </row>
    <row r="181" spans="1:6" hidden="1" x14ac:dyDescent="0.25">
      <c r="A181" s="4">
        <v>43614</v>
      </c>
      <c r="B181">
        <f>COUNTIFS(Bets!$B:$B,'By Day'!$A181,Bets!$M:$M,"win")</f>
        <v>0</v>
      </c>
      <c r="C181">
        <f>COUNTIFS(Bets!$B:$B,'By Day'!$A181,Bets!$M:$M,"loss")</f>
        <v>0</v>
      </c>
      <c r="D181">
        <f t="shared" si="2"/>
        <v>0</v>
      </c>
      <c r="E181" s="7">
        <f>SUMIFS(Bets!N:N,Bets!B:B,'By Day'!$A181)</f>
        <v>0</v>
      </c>
      <c r="F181" s="7">
        <f>SUM($E$2:E181)</f>
        <v>71.325000000000003</v>
      </c>
    </row>
    <row r="182" spans="1:6" hidden="1" x14ac:dyDescent="0.25">
      <c r="A182" s="4">
        <v>43615</v>
      </c>
      <c r="B182">
        <f>COUNTIFS(Bets!$B:$B,'By Day'!$A182,Bets!$M:$M,"win")</f>
        <v>0</v>
      </c>
      <c r="C182">
        <f>COUNTIFS(Bets!$B:$B,'By Day'!$A182,Bets!$M:$M,"loss")</f>
        <v>0</v>
      </c>
      <c r="D182">
        <f t="shared" si="2"/>
        <v>0</v>
      </c>
      <c r="E182" s="7">
        <f>SUMIFS(Bets!N:N,Bets!B:B,'By Day'!$A182)</f>
        <v>0</v>
      </c>
      <c r="F182" s="7">
        <f>SUM($E$2:E182)</f>
        <v>71.325000000000003</v>
      </c>
    </row>
    <row r="183" spans="1:6" hidden="1" x14ac:dyDescent="0.25">
      <c r="A183" s="4">
        <v>43616</v>
      </c>
      <c r="B183">
        <f>COUNTIFS(Bets!$B:$B,'By Day'!$A183,Bets!$M:$M,"win")</f>
        <v>0</v>
      </c>
      <c r="C183">
        <f>COUNTIFS(Bets!$B:$B,'By Day'!$A183,Bets!$M:$M,"loss")</f>
        <v>0</v>
      </c>
      <c r="D183">
        <f t="shared" si="2"/>
        <v>0</v>
      </c>
      <c r="E183" s="7">
        <f>SUMIFS(Bets!N:N,Bets!B:B,'By Day'!$A183)</f>
        <v>0</v>
      </c>
      <c r="F183" s="7">
        <f>SUM($E$2:E183)</f>
        <v>71.325000000000003</v>
      </c>
    </row>
    <row r="184" spans="1:6" hidden="1" x14ac:dyDescent="0.25">
      <c r="A184" s="4">
        <v>43617</v>
      </c>
      <c r="B184">
        <f>COUNTIFS(Bets!$B:$B,'By Day'!$A184,Bets!$M:$M,"win")</f>
        <v>0</v>
      </c>
      <c r="C184">
        <f>COUNTIFS(Bets!$B:$B,'By Day'!$A184,Bets!$M:$M,"loss")</f>
        <v>0</v>
      </c>
      <c r="D184">
        <f t="shared" si="2"/>
        <v>0</v>
      </c>
      <c r="E184" s="7">
        <f>SUMIFS(Bets!N:N,Bets!B:B,'By Day'!$A184)</f>
        <v>0</v>
      </c>
      <c r="F184" s="7">
        <f>SUM($E$2:E184)</f>
        <v>71.325000000000003</v>
      </c>
    </row>
    <row r="185" spans="1:6" hidden="1" x14ac:dyDescent="0.25">
      <c r="A185" s="4">
        <v>43618</v>
      </c>
      <c r="B185">
        <f>COUNTIFS(Bets!$B:$B,'By Day'!$A185,Bets!$M:$M,"win")</f>
        <v>0</v>
      </c>
      <c r="C185">
        <f>COUNTIFS(Bets!$B:$B,'By Day'!$A185,Bets!$M:$M,"loss")</f>
        <v>0</v>
      </c>
      <c r="D185">
        <f t="shared" si="2"/>
        <v>0</v>
      </c>
      <c r="E185" s="7">
        <f>SUMIFS(Bets!N:N,Bets!B:B,'By Day'!$A185)</f>
        <v>0</v>
      </c>
      <c r="F185" s="7">
        <f>SUM($E$2:E185)</f>
        <v>71.325000000000003</v>
      </c>
    </row>
    <row r="186" spans="1:6" hidden="1" x14ac:dyDescent="0.25">
      <c r="A186" s="4">
        <v>43619</v>
      </c>
      <c r="B186">
        <f>COUNTIFS(Bets!$B:$B,'By Day'!$A186,Bets!$M:$M,"win")</f>
        <v>0</v>
      </c>
      <c r="C186">
        <f>COUNTIFS(Bets!$B:$B,'By Day'!$A186,Bets!$M:$M,"loss")</f>
        <v>0</v>
      </c>
      <c r="D186">
        <f t="shared" si="2"/>
        <v>0</v>
      </c>
      <c r="E186" s="7">
        <f>SUMIFS(Bets!N:N,Bets!B:B,'By Day'!$A186)</f>
        <v>0</v>
      </c>
      <c r="F186" s="7">
        <f>SUM($E$2:E186)</f>
        <v>71.325000000000003</v>
      </c>
    </row>
    <row r="187" spans="1:6" hidden="1" x14ac:dyDescent="0.25">
      <c r="A187" s="4">
        <v>43620</v>
      </c>
      <c r="B187">
        <f>COUNTIFS(Bets!$B:$B,'By Day'!$A187,Bets!$M:$M,"win")</f>
        <v>0</v>
      </c>
      <c r="C187">
        <f>COUNTIFS(Bets!$B:$B,'By Day'!$A187,Bets!$M:$M,"loss")</f>
        <v>0</v>
      </c>
      <c r="D187">
        <f t="shared" si="2"/>
        <v>0</v>
      </c>
      <c r="E187" s="7">
        <f>SUMIFS(Bets!N:N,Bets!B:B,'By Day'!$A187)</f>
        <v>0</v>
      </c>
      <c r="F187" s="7">
        <f>SUM($E$2:E187)</f>
        <v>71.325000000000003</v>
      </c>
    </row>
    <row r="188" spans="1:6" hidden="1" x14ac:dyDescent="0.25">
      <c r="A188" s="4">
        <v>43621</v>
      </c>
      <c r="B188">
        <f>COUNTIFS(Bets!$B:$B,'By Day'!$A188,Bets!$M:$M,"win")</f>
        <v>0</v>
      </c>
      <c r="C188">
        <f>COUNTIFS(Bets!$B:$B,'By Day'!$A188,Bets!$M:$M,"loss")</f>
        <v>0</v>
      </c>
      <c r="D188">
        <f t="shared" si="2"/>
        <v>0</v>
      </c>
      <c r="E188" s="7">
        <f>SUMIFS(Bets!N:N,Bets!B:B,'By Day'!$A188)</f>
        <v>0</v>
      </c>
      <c r="F188" s="7">
        <f>SUM($E$2:E188)</f>
        <v>71.325000000000003</v>
      </c>
    </row>
    <row r="189" spans="1:6" hidden="1" x14ac:dyDescent="0.25">
      <c r="A189" s="4">
        <v>43622</v>
      </c>
      <c r="B189">
        <f>COUNTIFS(Bets!$B:$B,'By Day'!$A189,Bets!$M:$M,"win")</f>
        <v>0</v>
      </c>
      <c r="C189">
        <f>COUNTIFS(Bets!$B:$B,'By Day'!$A189,Bets!$M:$M,"loss")</f>
        <v>0</v>
      </c>
      <c r="D189">
        <f t="shared" si="2"/>
        <v>0</v>
      </c>
      <c r="E189" s="7">
        <f>SUMIFS(Bets!N:N,Bets!B:B,'By Day'!$A189)</f>
        <v>0</v>
      </c>
      <c r="F189" s="7">
        <f>SUM($E$2:E189)</f>
        <v>71.325000000000003</v>
      </c>
    </row>
    <row r="190" spans="1:6" hidden="1" x14ac:dyDescent="0.25">
      <c r="A190" s="4">
        <v>43623</v>
      </c>
      <c r="B190">
        <f>COUNTIFS(Bets!$B:$B,'By Day'!$A190,Bets!$M:$M,"win")</f>
        <v>0</v>
      </c>
      <c r="C190">
        <f>COUNTIFS(Bets!$B:$B,'By Day'!$A190,Bets!$M:$M,"loss")</f>
        <v>0</v>
      </c>
      <c r="D190">
        <f t="shared" si="2"/>
        <v>0</v>
      </c>
      <c r="E190" s="7">
        <f>SUMIFS(Bets!N:N,Bets!B:B,'By Day'!$A190)</f>
        <v>0</v>
      </c>
      <c r="F190" s="7">
        <f>SUM($E$2:E190)</f>
        <v>71.325000000000003</v>
      </c>
    </row>
    <row r="191" spans="1:6" hidden="1" x14ac:dyDescent="0.25">
      <c r="A191" s="4">
        <v>43624</v>
      </c>
      <c r="B191">
        <f>COUNTIFS(Bets!$B:$B,'By Day'!$A191,Bets!$M:$M,"win")</f>
        <v>0</v>
      </c>
      <c r="C191">
        <f>COUNTIFS(Bets!$B:$B,'By Day'!$A191,Bets!$M:$M,"loss")</f>
        <v>0</v>
      </c>
      <c r="D191">
        <f t="shared" si="2"/>
        <v>0</v>
      </c>
      <c r="E191" s="7">
        <f>SUMIFS(Bets!N:N,Bets!B:B,'By Day'!$A191)</f>
        <v>0</v>
      </c>
      <c r="F191" s="7">
        <f>SUM($E$2:E191)</f>
        <v>71.325000000000003</v>
      </c>
    </row>
    <row r="192" spans="1:6" hidden="1" x14ac:dyDescent="0.25">
      <c r="A192" s="4">
        <v>43625</v>
      </c>
      <c r="B192">
        <f>COUNTIFS(Bets!$B:$B,'By Day'!$A192,Bets!$M:$M,"win")</f>
        <v>0</v>
      </c>
      <c r="C192">
        <f>COUNTIFS(Bets!$B:$B,'By Day'!$A192,Bets!$M:$M,"loss")</f>
        <v>0</v>
      </c>
      <c r="D192">
        <f t="shared" si="2"/>
        <v>0</v>
      </c>
      <c r="E192" s="7">
        <f>SUMIFS(Bets!N:N,Bets!B:B,'By Day'!$A192)</f>
        <v>0</v>
      </c>
      <c r="F192" s="7">
        <f>SUM($E$2:E192)</f>
        <v>71.325000000000003</v>
      </c>
    </row>
    <row r="193" spans="1:6" hidden="1" x14ac:dyDescent="0.25">
      <c r="A193" s="4">
        <v>43626</v>
      </c>
      <c r="B193">
        <f>COUNTIFS(Bets!$B:$B,'By Day'!$A193,Bets!$M:$M,"win")</f>
        <v>0</v>
      </c>
      <c r="C193">
        <f>COUNTIFS(Bets!$B:$B,'By Day'!$A193,Bets!$M:$M,"loss")</f>
        <v>0</v>
      </c>
      <c r="D193">
        <f t="shared" si="2"/>
        <v>0</v>
      </c>
      <c r="E193" s="7">
        <f>SUMIFS(Bets!N:N,Bets!B:B,'By Day'!$A193)</f>
        <v>0</v>
      </c>
      <c r="F193" s="7">
        <f>SUM($E$2:E193)</f>
        <v>71.325000000000003</v>
      </c>
    </row>
    <row r="194" spans="1:6" hidden="1" x14ac:dyDescent="0.25">
      <c r="A194" s="4">
        <v>43627</v>
      </c>
      <c r="B194">
        <f>COUNTIFS(Bets!$B:$B,'By Day'!$A194,Bets!$M:$M,"win")</f>
        <v>0</v>
      </c>
      <c r="C194">
        <f>COUNTIFS(Bets!$B:$B,'By Day'!$A194,Bets!$M:$M,"loss")</f>
        <v>0</v>
      </c>
      <c r="D194">
        <f t="shared" si="2"/>
        <v>0</v>
      </c>
      <c r="E194" s="7">
        <f>SUMIFS(Bets!N:N,Bets!B:B,'By Day'!$A194)</f>
        <v>0</v>
      </c>
      <c r="F194" s="7">
        <f>SUM($E$2:E194)</f>
        <v>71.325000000000003</v>
      </c>
    </row>
    <row r="195" spans="1:6" hidden="1" x14ac:dyDescent="0.25">
      <c r="A195" s="4">
        <v>43628</v>
      </c>
      <c r="B195">
        <f>COUNTIFS(Bets!$B:$B,'By Day'!$A195,Bets!$M:$M,"win")</f>
        <v>0</v>
      </c>
      <c r="C195">
        <f>COUNTIFS(Bets!$B:$B,'By Day'!$A195,Bets!$M:$M,"loss")</f>
        <v>0</v>
      </c>
      <c r="D195">
        <f t="shared" ref="D195:D258" si="3">SUM(B195:C195)</f>
        <v>0</v>
      </c>
      <c r="E195" s="7">
        <f>SUMIFS(Bets!N:N,Bets!B:B,'By Day'!$A195)</f>
        <v>0</v>
      </c>
      <c r="F195" s="7">
        <f>SUM($E$2:E195)</f>
        <v>71.325000000000003</v>
      </c>
    </row>
    <row r="196" spans="1:6" hidden="1" x14ac:dyDescent="0.25">
      <c r="A196" s="4">
        <v>43629</v>
      </c>
      <c r="B196">
        <f>COUNTIFS(Bets!$B:$B,'By Day'!$A196,Bets!$M:$M,"win")</f>
        <v>0</v>
      </c>
      <c r="C196">
        <f>COUNTIFS(Bets!$B:$B,'By Day'!$A196,Bets!$M:$M,"loss")</f>
        <v>0</v>
      </c>
      <c r="D196">
        <f t="shared" si="3"/>
        <v>0</v>
      </c>
      <c r="E196" s="7">
        <f>SUMIFS(Bets!N:N,Bets!B:B,'By Day'!$A196)</f>
        <v>0</v>
      </c>
      <c r="F196" s="7">
        <f>SUM($E$2:E196)</f>
        <v>71.325000000000003</v>
      </c>
    </row>
    <row r="197" spans="1:6" hidden="1" x14ac:dyDescent="0.25">
      <c r="A197" s="4">
        <v>43630</v>
      </c>
      <c r="B197">
        <f>COUNTIFS(Bets!$B:$B,'By Day'!$A197,Bets!$M:$M,"win")</f>
        <v>0</v>
      </c>
      <c r="C197">
        <f>COUNTIFS(Bets!$B:$B,'By Day'!$A197,Bets!$M:$M,"loss")</f>
        <v>0</v>
      </c>
      <c r="D197">
        <f t="shared" si="3"/>
        <v>0</v>
      </c>
      <c r="E197" s="7">
        <f>SUMIFS(Bets!N:N,Bets!B:B,'By Day'!$A197)</f>
        <v>0</v>
      </c>
      <c r="F197" s="7">
        <f>SUM($E$2:E197)</f>
        <v>71.325000000000003</v>
      </c>
    </row>
    <row r="198" spans="1:6" hidden="1" x14ac:dyDescent="0.25">
      <c r="A198" s="4">
        <v>43631</v>
      </c>
      <c r="B198">
        <f>COUNTIFS(Bets!$B:$B,'By Day'!$A198,Bets!$M:$M,"win")</f>
        <v>0</v>
      </c>
      <c r="C198">
        <f>COUNTIFS(Bets!$B:$B,'By Day'!$A198,Bets!$M:$M,"loss")</f>
        <v>0</v>
      </c>
      <c r="D198">
        <f t="shared" si="3"/>
        <v>0</v>
      </c>
      <c r="E198" s="7">
        <f>SUMIFS(Bets!N:N,Bets!B:B,'By Day'!$A198)</f>
        <v>0</v>
      </c>
      <c r="F198" s="7">
        <f>SUM($E$2:E198)</f>
        <v>71.325000000000003</v>
      </c>
    </row>
    <row r="199" spans="1:6" hidden="1" x14ac:dyDescent="0.25">
      <c r="A199" s="4">
        <v>43632</v>
      </c>
      <c r="B199">
        <f>COUNTIFS(Bets!$B:$B,'By Day'!$A199,Bets!$M:$M,"win")</f>
        <v>0</v>
      </c>
      <c r="C199">
        <f>COUNTIFS(Bets!$B:$B,'By Day'!$A199,Bets!$M:$M,"loss")</f>
        <v>0</v>
      </c>
      <c r="D199">
        <f t="shared" si="3"/>
        <v>0</v>
      </c>
      <c r="E199" s="7">
        <f>SUMIFS(Bets!N:N,Bets!B:B,'By Day'!$A199)</f>
        <v>0</v>
      </c>
      <c r="F199" s="7">
        <f>SUM($E$2:E199)</f>
        <v>71.325000000000003</v>
      </c>
    </row>
    <row r="200" spans="1:6" hidden="1" x14ac:dyDescent="0.25">
      <c r="A200" s="4">
        <v>43633</v>
      </c>
      <c r="B200">
        <f>COUNTIFS(Bets!$B:$B,'By Day'!$A200,Bets!$M:$M,"win")</f>
        <v>0</v>
      </c>
      <c r="C200">
        <f>COUNTIFS(Bets!$B:$B,'By Day'!$A200,Bets!$M:$M,"loss")</f>
        <v>0</v>
      </c>
      <c r="D200">
        <f t="shared" si="3"/>
        <v>0</v>
      </c>
      <c r="E200" s="7">
        <f>SUMIFS(Bets!N:N,Bets!B:B,'By Day'!$A200)</f>
        <v>0</v>
      </c>
      <c r="F200" s="7">
        <f>SUM($E$2:E200)</f>
        <v>71.325000000000003</v>
      </c>
    </row>
    <row r="201" spans="1:6" hidden="1" x14ac:dyDescent="0.25">
      <c r="A201" s="4">
        <v>43634</v>
      </c>
      <c r="B201">
        <f>COUNTIFS(Bets!$B:$B,'By Day'!$A201,Bets!$M:$M,"win")</f>
        <v>0</v>
      </c>
      <c r="C201">
        <f>COUNTIFS(Bets!$B:$B,'By Day'!$A201,Bets!$M:$M,"loss")</f>
        <v>0</v>
      </c>
      <c r="D201">
        <f t="shared" si="3"/>
        <v>0</v>
      </c>
      <c r="E201" s="7">
        <f>SUMIFS(Bets!N:N,Bets!B:B,'By Day'!$A201)</f>
        <v>0</v>
      </c>
      <c r="F201" s="7">
        <f>SUM($E$2:E201)</f>
        <v>71.325000000000003</v>
      </c>
    </row>
    <row r="202" spans="1:6" hidden="1" x14ac:dyDescent="0.25">
      <c r="A202" s="4">
        <v>43635</v>
      </c>
      <c r="B202">
        <f>COUNTIFS(Bets!$B:$B,'By Day'!$A202,Bets!$M:$M,"win")</f>
        <v>0</v>
      </c>
      <c r="C202">
        <f>COUNTIFS(Bets!$B:$B,'By Day'!$A202,Bets!$M:$M,"loss")</f>
        <v>0</v>
      </c>
      <c r="D202">
        <f t="shared" si="3"/>
        <v>0</v>
      </c>
      <c r="E202" s="7">
        <f>SUMIFS(Bets!N:N,Bets!B:B,'By Day'!$A202)</f>
        <v>0</v>
      </c>
      <c r="F202" s="7">
        <f>SUM($E$2:E202)</f>
        <v>71.325000000000003</v>
      </c>
    </row>
    <row r="203" spans="1:6" hidden="1" x14ac:dyDescent="0.25">
      <c r="A203" s="4">
        <v>43636</v>
      </c>
      <c r="B203">
        <f>COUNTIFS(Bets!$B:$B,'By Day'!$A203,Bets!$M:$M,"win")</f>
        <v>0</v>
      </c>
      <c r="C203">
        <f>COUNTIFS(Bets!$B:$B,'By Day'!$A203,Bets!$M:$M,"loss")</f>
        <v>0</v>
      </c>
      <c r="D203">
        <f t="shared" si="3"/>
        <v>0</v>
      </c>
      <c r="E203" s="7">
        <f>SUMIFS(Bets!N:N,Bets!B:B,'By Day'!$A203)</f>
        <v>0</v>
      </c>
      <c r="F203" s="7">
        <f>SUM($E$2:E203)</f>
        <v>71.325000000000003</v>
      </c>
    </row>
    <row r="204" spans="1:6" hidden="1" x14ac:dyDescent="0.25">
      <c r="A204" s="4">
        <v>43637</v>
      </c>
      <c r="B204">
        <f>COUNTIFS(Bets!$B:$B,'By Day'!$A204,Bets!$M:$M,"win")</f>
        <v>0</v>
      </c>
      <c r="C204">
        <f>COUNTIFS(Bets!$B:$B,'By Day'!$A204,Bets!$M:$M,"loss")</f>
        <v>0</v>
      </c>
      <c r="D204">
        <f t="shared" si="3"/>
        <v>0</v>
      </c>
      <c r="E204" s="7">
        <f>SUMIFS(Bets!N:N,Bets!B:B,'By Day'!$A204)</f>
        <v>0</v>
      </c>
      <c r="F204" s="7">
        <f>SUM($E$2:E204)</f>
        <v>71.325000000000003</v>
      </c>
    </row>
    <row r="205" spans="1:6" hidden="1" x14ac:dyDescent="0.25">
      <c r="A205" s="4">
        <v>43638</v>
      </c>
      <c r="B205">
        <f>COUNTIFS(Bets!$B:$B,'By Day'!$A205,Bets!$M:$M,"win")</f>
        <v>0</v>
      </c>
      <c r="C205">
        <f>COUNTIFS(Bets!$B:$B,'By Day'!$A205,Bets!$M:$M,"loss")</f>
        <v>0</v>
      </c>
      <c r="D205">
        <f t="shared" si="3"/>
        <v>0</v>
      </c>
      <c r="E205" s="7">
        <f>SUMIFS(Bets!N:N,Bets!B:B,'By Day'!$A205)</f>
        <v>0</v>
      </c>
      <c r="F205" s="7">
        <f>SUM($E$2:E205)</f>
        <v>71.325000000000003</v>
      </c>
    </row>
    <row r="206" spans="1:6" hidden="1" x14ac:dyDescent="0.25">
      <c r="A206" s="4">
        <v>43639</v>
      </c>
      <c r="B206">
        <f>COUNTIFS(Bets!$B:$B,'By Day'!$A206,Bets!$M:$M,"win")</f>
        <v>0</v>
      </c>
      <c r="C206">
        <f>COUNTIFS(Bets!$B:$B,'By Day'!$A206,Bets!$M:$M,"loss")</f>
        <v>0</v>
      </c>
      <c r="D206">
        <f t="shared" si="3"/>
        <v>0</v>
      </c>
      <c r="E206" s="7">
        <f>SUMIFS(Bets!N:N,Bets!B:B,'By Day'!$A206)</f>
        <v>0</v>
      </c>
      <c r="F206" s="7">
        <f>SUM($E$2:E206)</f>
        <v>71.325000000000003</v>
      </c>
    </row>
    <row r="207" spans="1:6" hidden="1" x14ac:dyDescent="0.25">
      <c r="A207" s="4">
        <v>43640</v>
      </c>
      <c r="B207">
        <f>COUNTIFS(Bets!$B:$B,'By Day'!$A207,Bets!$M:$M,"win")</f>
        <v>0</v>
      </c>
      <c r="C207">
        <f>COUNTIFS(Bets!$B:$B,'By Day'!$A207,Bets!$M:$M,"loss")</f>
        <v>0</v>
      </c>
      <c r="D207">
        <f t="shared" si="3"/>
        <v>0</v>
      </c>
      <c r="E207" s="7">
        <f>SUMIFS(Bets!N:N,Bets!B:B,'By Day'!$A207)</f>
        <v>0</v>
      </c>
      <c r="F207" s="7">
        <f>SUM($E$2:E207)</f>
        <v>71.325000000000003</v>
      </c>
    </row>
    <row r="208" spans="1:6" hidden="1" x14ac:dyDescent="0.25">
      <c r="A208" s="4">
        <v>43641</v>
      </c>
      <c r="B208">
        <f>COUNTIFS(Bets!$B:$B,'By Day'!$A208,Bets!$M:$M,"win")</f>
        <v>0</v>
      </c>
      <c r="C208">
        <f>COUNTIFS(Bets!$B:$B,'By Day'!$A208,Bets!$M:$M,"loss")</f>
        <v>0</v>
      </c>
      <c r="D208">
        <f t="shared" si="3"/>
        <v>0</v>
      </c>
      <c r="E208" s="7">
        <f>SUMIFS(Bets!N:N,Bets!B:B,'By Day'!$A208)</f>
        <v>0</v>
      </c>
      <c r="F208" s="7">
        <f>SUM($E$2:E208)</f>
        <v>71.325000000000003</v>
      </c>
    </row>
    <row r="209" spans="1:6" hidden="1" x14ac:dyDescent="0.25">
      <c r="A209" s="4">
        <v>43642</v>
      </c>
      <c r="B209">
        <f>COUNTIFS(Bets!$B:$B,'By Day'!$A209,Bets!$M:$M,"win")</f>
        <v>0</v>
      </c>
      <c r="C209">
        <f>COUNTIFS(Bets!$B:$B,'By Day'!$A209,Bets!$M:$M,"loss")</f>
        <v>0</v>
      </c>
      <c r="D209">
        <f t="shared" si="3"/>
        <v>0</v>
      </c>
      <c r="E209" s="7">
        <f>SUMIFS(Bets!N:N,Bets!B:B,'By Day'!$A209)</f>
        <v>0</v>
      </c>
      <c r="F209" s="7">
        <f>SUM($E$2:E209)</f>
        <v>71.325000000000003</v>
      </c>
    </row>
    <row r="210" spans="1:6" hidden="1" x14ac:dyDescent="0.25">
      <c r="A210" s="4">
        <v>43643</v>
      </c>
      <c r="B210">
        <f>COUNTIFS(Bets!$B:$B,'By Day'!$A210,Bets!$M:$M,"win")</f>
        <v>0</v>
      </c>
      <c r="C210">
        <f>COUNTIFS(Bets!$B:$B,'By Day'!$A210,Bets!$M:$M,"loss")</f>
        <v>0</v>
      </c>
      <c r="D210">
        <f t="shared" si="3"/>
        <v>0</v>
      </c>
      <c r="E210" s="7">
        <f>SUMIFS(Bets!N:N,Bets!B:B,'By Day'!$A210)</f>
        <v>0</v>
      </c>
      <c r="F210" s="7">
        <f>SUM($E$2:E210)</f>
        <v>71.325000000000003</v>
      </c>
    </row>
    <row r="211" spans="1:6" hidden="1" x14ac:dyDescent="0.25">
      <c r="A211" s="4">
        <v>43644</v>
      </c>
      <c r="B211">
        <f>COUNTIFS(Bets!$B:$B,'By Day'!$A211,Bets!$M:$M,"win")</f>
        <v>0</v>
      </c>
      <c r="C211">
        <f>COUNTIFS(Bets!$B:$B,'By Day'!$A211,Bets!$M:$M,"loss")</f>
        <v>0</v>
      </c>
      <c r="D211">
        <f t="shared" si="3"/>
        <v>0</v>
      </c>
      <c r="E211" s="7">
        <f>SUMIFS(Bets!N:N,Bets!B:B,'By Day'!$A211)</f>
        <v>0</v>
      </c>
      <c r="F211" s="7">
        <f>SUM($E$2:E211)</f>
        <v>71.325000000000003</v>
      </c>
    </row>
    <row r="212" spans="1:6" hidden="1" x14ac:dyDescent="0.25">
      <c r="A212" s="4">
        <v>43645</v>
      </c>
      <c r="B212">
        <f>COUNTIFS(Bets!$B:$B,'By Day'!$A212,Bets!$M:$M,"win")</f>
        <v>0</v>
      </c>
      <c r="C212">
        <f>COUNTIFS(Bets!$B:$B,'By Day'!$A212,Bets!$M:$M,"loss")</f>
        <v>0</v>
      </c>
      <c r="D212">
        <f t="shared" si="3"/>
        <v>0</v>
      </c>
      <c r="E212" s="7">
        <f>SUMIFS(Bets!N:N,Bets!B:B,'By Day'!$A212)</f>
        <v>0</v>
      </c>
      <c r="F212" s="7">
        <f>SUM($E$2:E212)</f>
        <v>71.325000000000003</v>
      </c>
    </row>
    <row r="213" spans="1:6" hidden="1" x14ac:dyDescent="0.25">
      <c r="A213" s="4">
        <v>43646</v>
      </c>
      <c r="B213">
        <f>COUNTIFS(Bets!$B:$B,'By Day'!$A213,Bets!$M:$M,"win")</f>
        <v>0</v>
      </c>
      <c r="C213">
        <f>COUNTIFS(Bets!$B:$B,'By Day'!$A213,Bets!$M:$M,"loss")</f>
        <v>0</v>
      </c>
      <c r="D213">
        <f t="shared" si="3"/>
        <v>0</v>
      </c>
      <c r="E213" s="7">
        <f>SUMIFS(Bets!N:N,Bets!B:B,'By Day'!$A213)</f>
        <v>0</v>
      </c>
      <c r="F213" s="7">
        <f>SUM($E$2:E213)</f>
        <v>71.325000000000003</v>
      </c>
    </row>
    <row r="214" spans="1:6" hidden="1" x14ac:dyDescent="0.25">
      <c r="A214" s="4">
        <v>43647</v>
      </c>
      <c r="B214">
        <f>COUNTIFS(Bets!$B:$B,'By Day'!$A214,Bets!$M:$M,"win")</f>
        <v>0</v>
      </c>
      <c r="C214">
        <f>COUNTIFS(Bets!$B:$B,'By Day'!$A214,Bets!$M:$M,"loss")</f>
        <v>0</v>
      </c>
      <c r="D214">
        <f t="shared" si="3"/>
        <v>0</v>
      </c>
      <c r="E214" s="7">
        <f>SUMIFS(Bets!N:N,Bets!B:B,'By Day'!$A214)</f>
        <v>0</v>
      </c>
      <c r="F214" s="7">
        <f>SUM($E$2:E214)</f>
        <v>71.325000000000003</v>
      </c>
    </row>
    <row r="215" spans="1:6" hidden="1" x14ac:dyDescent="0.25">
      <c r="A215" s="4">
        <v>43648</v>
      </c>
      <c r="B215">
        <f>COUNTIFS(Bets!$B:$B,'By Day'!$A215,Bets!$M:$M,"win")</f>
        <v>0</v>
      </c>
      <c r="C215">
        <f>COUNTIFS(Bets!$B:$B,'By Day'!$A215,Bets!$M:$M,"loss")</f>
        <v>0</v>
      </c>
      <c r="D215">
        <f t="shared" si="3"/>
        <v>0</v>
      </c>
      <c r="E215" s="7">
        <f>SUMIFS(Bets!N:N,Bets!B:B,'By Day'!$A215)</f>
        <v>0</v>
      </c>
      <c r="F215" s="7">
        <f>SUM($E$2:E215)</f>
        <v>71.325000000000003</v>
      </c>
    </row>
    <row r="216" spans="1:6" hidden="1" x14ac:dyDescent="0.25">
      <c r="A216" s="4">
        <v>43649</v>
      </c>
      <c r="B216">
        <f>COUNTIFS(Bets!$B:$B,'By Day'!$A216,Bets!$M:$M,"win")</f>
        <v>0</v>
      </c>
      <c r="C216">
        <f>COUNTIFS(Bets!$B:$B,'By Day'!$A216,Bets!$M:$M,"loss")</f>
        <v>0</v>
      </c>
      <c r="D216">
        <f t="shared" si="3"/>
        <v>0</v>
      </c>
      <c r="E216" s="7">
        <f>SUMIFS(Bets!N:N,Bets!B:B,'By Day'!$A216)</f>
        <v>0</v>
      </c>
      <c r="F216" s="7">
        <f>SUM($E$2:E216)</f>
        <v>71.325000000000003</v>
      </c>
    </row>
    <row r="217" spans="1:6" hidden="1" x14ac:dyDescent="0.25">
      <c r="A217" s="4">
        <v>43650</v>
      </c>
      <c r="B217">
        <f>COUNTIFS(Bets!$B:$B,'By Day'!$A217,Bets!$M:$M,"win")</f>
        <v>0</v>
      </c>
      <c r="C217">
        <f>COUNTIFS(Bets!$B:$B,'By Day'!$A217,Bets!$M:$M,"loss")</f>
        <v>0</v>
      </c>
      <c r="D217">
        <f t="shared" si="3"/>
        <v>0</v>
      </c>
      <c r="E217" s="7">
        <f>SUMIFS(Bets!N:N,Bets!B:B,'By Day'!$A217)</f>
        <v>0</v>
      </c>
      <c r="F217" s="7">
        <f>SUM($E$2:E217)</f>
        <v>71.325000000000003</v>
      </c>
    </row>
    <row r="218" spans="1:6" hidden="1" x14ac:dyDescent="0.25">
      <c r="A218" s="4">
        <v>43651</v>
      </c>
      <c r="B218">
        <f>COUNTIFS(Bets!$B:$B,'By Day'!$A218,Bets!$M:$M,"win")</f>
        <v>0</v>
      </c>
      <c r="C218">
        <f>COUNTIFS(Bets!$B:$B,'By Day'!$A218,Bets!$M:$M,"loss")</f>
        <v>0</v>
      </c>
      <c r="D218">
        <f t="shared" si="3"/>
        <v>0</v>
      </c>
      <c r="E218" s="7">
        <f>SUMIFS(Bets!N:N,Bets!B:B,'By Day'!$A218)</f>
        <v>0</v>
      </c>
      <c r="F218" s="7">
        <f>SUM($E$2:E218)</f>
        <v>71.325000000000003</v>
      </c>
    </row>
    <row r="219" spans="1:6" hidden="1" x14ac:dyDescent="0.25">
      <c r="A219" s="4">
        <v>43652</v>
      </c>
      <c r="B219">
        <f>COUNTIFS(Bets!$B:$B,'By Day'!$A219,Bets!$M:$M,"win")</f>
        <v>0</v>
      </c>
      <c r="C219">
        <f>COUNTIFS(Bets!$B:$B,'By Day'!$A219,Bets!$M:$M,"loss")</f>
        <v>0</v>
      </c>
      <c r="D219">
        <f t="shared" si="3"/>
        <v>0</v>
      </c>
      <c r="E219" s="7">
        <f>SUMIFS(Bets!N:N,Bets!B:B,'By Day'!$A219)</f>
        <v>0</v>
      </c>
      <c r="F219" s="7">
        <f>SUM($E$2:E219)</f>
        <v>71.325000000000003</v>
      </c>
    </row>
    <row r="220" spans="1:6" hidden="1" x14ac:dyDescent="0.25">
      <c r="A220" s="4">
        <v>43653</v>
      </c>
      <c r="B220">
        <f>COUNTIFS(Bets!$B:$B,'By Day'!$A220,Bets!$M:$M,"win")</f>
        <v>0</v>
      </c>
      <c r="C220">
        <f>COUNTIFS(Bets!$B:$B,'By Day'!$A220,Bets!$M:$M,"loss")</f>
        <v>0</v>
      </c>
      <c r="D220">
        <f t="shared" si="3"/>
        <v>0</v>
      </c>
      <c r="E220" s="7">
        <f>SUMIFS(Bets!N:N,Bets!B:B,'By Day'!$A220)</f>
        <v>0</v>
      </c>
      <c r="F220" s="7">
        <f>SUM($E$2:E220)</f>
        <v>71.325000000000003</v>
      </c>
    </row>
    <row r="221" spans="1:6" hidden="1" x14ac:dyDescent="0.25">
      <c r="A221" s="4">
        <v>43654</v>
      </c>
      <c r="B221">
        <f>COUNTIFS(Bets!$B:$B,'By Day'!$A221,Bets!$M:$M,"win")</f>
        <v>0</v>
      </c>
      <c r="C221">
        <f>COUNTIFS(Bets!$B:$B,'By Day'!$A221,Bets!$M:$M,"loss")</f>
        <v>0</v>
      </c>
      <c r="D221">
        <f t="shared" si="3"/>
        <v>0</v>
      </c>
      <c r="E221" s="7">
        <f>SUMIFS(Bets!N:N,Bets!B:B,'By Day'!$A221)</f>
        <v>0</v>
      </c>
      <c r="F221" s="7">
        <f>SUM($E$2:E221)</f>
        <v>71.325000000000003</v>
      </c>
    </row>
    <row r="222" spans="1:6" hidden="1" x14ac:dyDescent="0.25">
      <c r="A222" s="4">
        <v>43655</v>
      </c>
      <c r="B222">
        <f>COUNTIFS(Bets!$B:$B,'By Day'!$A222,Bets!$M:$M,"win")</f>
        <v>0</v>
      </c>
      <c r="C222">
        <f>COUNTIFS(Bets!$B:$B,'By Day'!$A222,Bets!$M:$M,"loss")</f>
        <v>0</v>
      </c>
      <c r="D222">
        <f t="shared" si="3"/>
        <v>0</v>
      </c>
      <c r="E222" s="7">
        <f>SUMIFS(Bets!N:N,Bets!B:B,'By Day'!$A222)</f>
        <v>0</v>
      </c>
      <c r="F222" s="7">
        <f>SUM($E$2:E222)</f>
        <v>71.325000000000003</v>
      </c>
    </row>
    <row r="223" spans="1:6" hidden="1" x14ac:dyDescent="0.25">
      <c r="A223" s="4">
        <v>43656</v>
      </c>
      <c r="B223">
        <f>COUNTIFS(Bets!$B:$B,'By Day'!$A223,Bets!$M:$M,"win")</f>
        <v>0</v>
      </c>
      <c r="C223">
        <f>COUNTIFS(Bets!$B:$B,'By Day'!$A223,Bets!$M:$M,"loss")</f>
        <v>0</v>
      </c>
      <c r="D223">
        <f t="shared" si="3"/>
        <v>0</v>
      </c>
      <c r="E223" s="7">
        <f>SUMIFS(Bets!N:N,Bets!B:B,'By Day'!$A223)</f>
        <v>0</v>
      </c>
      <c r="F223" s="7">
        <f>SUM($E$2:E223)</f>
        <v>71.325000000000003</v>
      </c>
    </row>
    <row r="224" spans="1:6" hidden="1" x14ac:dyDescent="0.25">
      <c r="A224" s="4">
        <v>43657</v>
      </c>
      <c r="B224">
        <f>COUNTIFS(Bets!$B:$B,'By Day'!$A224,Bets!$M:$M,"win")</f>
        <v>0</v>
      </c>
      <c r="C224">
        <f>COUNTIFS(Bets!$B:$B,'By Day'!$A224,Bets!$M:$M,"loss")</f>
        <v>0</v>
      </c>
      <c r="D224">
        <f t="shared" si="3"/>
        <v>0</v>
      </c>
      <c r="E224" s="7">
        <f>SUMIFS(Bets!N:N,Bets!B:B,'By Day'!$A224)</f>
        <v>0</v>
      </c>
      <c r="F224" s="7">
        <f>SUM($E$2:E224)</f>
        <v>71.325000000000003</v>
      </c>
    </row>
    <row r="225" spans="1:6" hidden="1" x14ac:dyDescent="0.25">
      <c r="A225" s="4">
        <v>43658</v>
      </c>
      <c r="B225">
        <f>COUNTIFS(Bets!$B:$B,'By Day'!$A225,Bets!$M:$M,"win")</f>
        <v>0</v>
      </c>
      <c r="C225">
        <f>COUNTIFS(Bets!$B:$B,'By Day'!$A225,Bets!$M:$M,"loss")</f>
        <v>0</v>
      </c>
      <c r="D225">
        <f t="shared" si="3"/>
        <v>0</v>
      </c>
      <c r="E225" s="7">
        <f>SUMIFS(Bets!N:N,Bets!B:B,'By Day'!$A225)</f>
        <v>0</v>
      </c>
      <c r="F225" s="7">
        <f>SUM($E$2:E225)</f>
        <v>71.325000000000003</v>
      </c>
    </row>
    <row r="226" spans="1:6" hidden="1" x14ac:dyDescent="0.25">
      <c r="A226" s="4">
        <v>43659</v>
      </c>
      <c r="B226">
        <f>COUNTIFS(Bets!$B:$B,'By Day'!$A226,Bets!$M:$M,"win")</f>
        <v>0</v>
      </c>
      <c r="C226">
        <f>COUNTIFS(Bets!$B:$B,'By Day'!$A226,Bets!$M:$M,"loss")</f>
        <v>0</v>
      </c>
      <c r="D226">
        <f t="shared" si="3"/>
        <v>0</v>
      </c>
      <c r="E226" s="7">
        <f>SUMIFS(Bets!N:N,Bets!B:B,'By Day'!$A226)</f>
        <v>0</v>
      </c>
      <c r="F226" s="7">
        <f>SUM($E$2:E226)</f>
        <v>71.325000000000003</v>
      </c>
    </row>
    <row r="227" spans="1:6" hidden="1" x14ac:dyDescent="0.25">
      <c r="A227" s="4">
        <v>43660</v>
      </c>
      <c r="B227">
        <f>COUNTIFS(Bets!$B:$B,'By Day'!$A227,Bets!$M:$M,"win")</f>
        <v>0</v>
      </c>
      <c r="C227">
        <f>COUNTIFS(Bets!$B:$B,'By Day'!$A227,Bets!$M:$M,"loss")</f>
        <v>0</v>
      </c>
      <c r="D227">
        <f t="shared" si="3"/>
        <v>0</v>
      </c>
      <c r="E227" s="7">
        <f>SUMIFS(Bets!N:N,Bets!B:B,'By Day'!$A227)</f>
        <v>0</v>
      </c>
      <c r="F227" s="7">
        <f>SUM($E$2:E227)</f>
        <v>71.325000000000003</v>
      </c>
    </row>
    <row r="228" spans="1:6" hidden="1" x14ac:dyDescent="0.25">
      <c r="A228" s="4">
        <v>43661</v>
      </c>
      <c r="B228">
        <f>COUNTIFS(Bets!$B:$B,'By Day'!$A228,Bets!$M:$M,"win")</f>
        <v>0</v>
      </c>
      <c r="C228">
        <f>COUNTIFS(Bets!$B:$B,'By Day'!$A228,Bets!$M:$M,"loss")</f>
        <v>0</v>
      </c>
      <c r="D228">
        <f t="shared" si="3"/>
        <v>0</v>
      </c>
      <c r="E228" s="7">
        <f>SUMIFS(Bets!N:N,Bets!B:B,'By Day'!$A228)</f>
        <v>0</v>
      </c>
      <c r="F228" s="7">
        <f>SUM($E$2:E228)</f>
        <v>71.325000000000003</v>
      </c>
    </row>
    <row r="229" spans="1:6" hidden="1" x14ac:dyDescent="0.25">
      <c r="A229" s="4">
        <v>43662</v>
      </c>
      <c r="B229">
        <f>COUNTIFS(Bets!$B:$B,'By Day'!$A229,Bets!$M:$M,"win")</f>
        <v>0</v>
      </c>
      <c r="C229">
        <f>COUNTIFS(Bets!$B:$B,'By Day'!$A229,Bets!$M:$M,"loss")</f>
        <v>0</v>
      </c>
      <c r="D229">
        <f t="shared" si="3"/>
        <v>0</v>
      </c>
      <c r="E229" s="7">
        <f>SUMIFS(Bets!N:N,Bets!B:B,'By Day'!$A229)</f>
        <v>0</v>
      </c>
      <c r="F229" s="7">
        <f>SUM($E$2:E229)</f>
        <v>71.325000000000003</v>
      </c>
    </row>
    <row r="230" spans="1:6" hidden="1" x14ac:dyDescent="0.25">
      <c r="A230" s="4">
        <v>43663</v>
      </c>
      <c r="B230">
        <f>COUNTIFS(Bets!$B:$B,'By Day'!$A230,Bets!$M:$M,"win")</f>
        <v>0</v>
      </c>
      <c r="C230">
        <f>COUNTIFS(Bets!$B:$B,'By Day'!$A230,Bets!$M:$M,"loss")</f>
        <v>0</v>
      </c>
      <c r="D230">
        <f t="shared" si="3"/>
        <v>0</v>
      </c>
      <c r="E230" s="7">
        <f>SUMIFS(Bets!N:N,Bets!B:B,'By Day'!$A230)</f>
        <v>0</v>
      </c>
      <c r="F230" s="7">
        <f>SUM($E$2:E230)</f>
        <v>71.325000000000003</v>
      </c>
    </row>
    <row r="231" spans="1:6" hidden="1" x14ac:dyDescent="0.25">
      <c r="A231" s="4">
        <v>43664</v>
      </c>
      <c r="B231">
        <f>COUNTIFS(Bets!$B:$B,'By Day'!$A231,Bets!$M:$M,"win")</f>
        <v>0</v>
      </c>
      <c r="C231">
        <f>COUNTIFS(Bets!$B:$B,'By Day'!$A231,Bets!$M:$M,"loss")</f>
        <v>0</v>
      </c>
      <c r="D231">
        <f t="shared" si="3"/>
        <v>0</v>
      </c>
      <c r="E231" s="7">
        <f>SUMIFS(Bets!N:N,Bets!B:B,'By Day'!$A231)</f>
        <v>0</v>
      </c>
      <c r="F231" s="7">
        <f>SUM($E$2:E231)</f>
        <v>71.325000000000003</v>
      </c>
    </row>
    <row r="232" spans="1:6" hidden="1" x14ac:dyDescent="0.25">
      <c r="A232" s="4">
        <v>43665</v>
      </c>
      <c r="B232">
        <f>COUNTIFS(Bets!$B:$B,'By Day'!$A232,Bets!$M:$M,"win")</f>
        <v>0</v>
      </c>
      <c r="C232">
        <f>COUNTIFS(Bets!$B:$B,'By Day'!$A232,Bets!$M:$M,"loss")</f>
        <v>0</v>
      </c>
      <c r="D232">
        <f t="shared" si="3"/>
        <v>0</v>
      </c>
      <c r="E232" s="7">
        <f>SUMIFS(Bets!N:N,Bets!B:B,'By Day'!$A232)</f>
        <v>0</v>
      </c>
      <c r="F232" s="7">
        <f>SUM($E$2:E232)</f>
        <v>71.325000000000003</v>
      </c>
    </row>
    <row r="233" spans="1:6" hidden="1" x14ac:dyDescent="0.25">
      <c r="A233" s="4">
        <v>43666</v>
      </c>
      <c r="B233">
        <f>COUNTIFS(Bets!$B:$B,'By Day'!$A233,Bets!$M:$M,"win")</f>
        <v>0</v>
      </c>
      <c r="C233">
        <f>COUNTIFS(Bets!$B:$B,'By Day'!$A233,Bets!$M:$M,"loss")</f>
        <v>0</v>
      </c>
      <c r="D233">
        <f t="shared" si="3"/>
        <v>0</v>
      </c>
      <c r="E233" s="7">
        <f>SUMIFS(Bets!N:N,Bets!B:B,'By Day'!$A233)</f>
        <v>0</v>
      </c>
      <c r="F233" s="7">
        <f>SUM($E$2:E233)</f>
        <v>71.325000000000003</v>
      </c>
    </row>
    <row r="234" spans="1:6" hidden="1" x14ac:dyDescent="0.25">
      <c r="A234" s="4">
        <v>43667</v>
      </c>
      <c r="B234">
        <f>COUNTIFS(Bets!$B:$B,'By Day'!$A234,Bets!$M:$M,"win")</f>
        <v>0</v>
      </c>
      <c r="C234">
        <f>COUNTIFS(Bets!$B:$B,'By Day'!$A234,Bets!$M:$M,"loss")</f>
        <v>0</v>
      </c>
      <c r="D234">
        <f t="shared" si="3"/>
        <v>0</v>
      </c>
      <c r="E234" s="7">
        <f>SUMIFS(Bets!N:N,Bets!B:B,'By Day'!$A234)</f>
        <v>0</v>
      </c>
      <c r="F234" s="7">
        <f>SUM($E$2:E234)</f>
        <v>71.325000000000003</v>
      </c>
    </row>
    <row r="235" spans="1:6" hidden="1" x14ac:dyDescent="0.25">
      <c r="A235" s="4">
        <v>43668</v>
      </c>
      <c r="B235">
        <f>COUNTIFS(Bets!$B:$B,'By Day'!$A235,Bets!$M:$M,"win")</f>
        <v>0</v>
      </c>
      <c r="C235">
        <f>COUNTIFS(Bets!$B:$B,'By Day'!$A235,Bets!$M:$M,"loss")</f>
        <v>0</v>
      </c>
      <c r="D235">
        <f t="shared" si="3"/>
        <v>0</v>
      </c>
      <c r="E235" s="7">
        <f>SUMIFS(Bets!N:N,Bets!B:B,'By Day'!$A235)</f>
        <v>0</v>
      </c>
      <c r="F235" s="7">
        <f>SUM($E$2:E235)</f>
        <v>71.325000000000003</v>
      </c>
    </row>
    <row r="236" spans="1:6" hidden="1" x14ac:dyDescent="0.25">
      <c r="A236" s="4">
        <v>43669</v>
      </c>
      <c r="B236">
        <f>COUNTIFS(Bets!$B:$B,'By Day'!$A236,Bets!$M:$M,"win")</f>
        <v>0</v>
      </c>
      <c r="C236">
        <f>COUNTIFS(Bets!$B:$B,'By Day'!$A236,Bets!$M:$M,"loss")</f>
        <v>0</v>
      </c>
      <c r="D236">
        <f t="shared" si="3"/>
        <v>0</v>
      </c>
      <c r="E236" s="7">
        <f>SUMIFS(Bets!N:N,Bets!B:B,'By Day'!$A236)</f>
        <v>0</v>
      </c>
      <c r="F236" s="7">
        <f>SUM($E$2:E236)</f>
        <v>71.325000000000003</v>
      </c>
    </row>
    <row r="237" spans="1:6" hidden="1" x14ac:dyDescent="0.25">
      <c r="A237" s="4">
        <v>43670</v>
      </c>
      <c r="B237">
        <f>COUNTIFS(Bets!$B:$B,'By Day'!$A237,Bets!$M:$M,"win")</f>
        <v>0</v>
      </c>
      <c r="C237">
        <f>COUNTIFS(Bets!$B:$B,'By Day'!$A237,Bets!$M:$M,"loss")</f>
        <v>0</v>
      </c>
      <c r="D237">
        <f t="shared" si="3"/>
        <v>0</v>
      </c>
      <c r="E237" s="7">
        <f>SUMIFS(Bets!N:N,Bets!B:B,'By Day'!$A237)</f>
        <v>0</v>
      </c>
      <c r="F237" s="7">
        <f>SUM($E$2:E237)</f>
        <v>71.325000000000003</v>
      </c>
    </row>
    <row r="238" spans="1:6" hidden="1" x14ac:dyDescent="0.25">
      <c r="A238" s="4">
        <v>43671</v>
      </c>
      <c r="B238">
        <f>COUNTIFS(Bets!$B:$B,'By Day'!$A238,Bets!$M:$M,"win")</f>
        <v>0</v>
      </c>
      <c r="C238">
        <f>COUNTIFS(Bets!$B:$B,'By Day'!$A238,Bets!$M:$M,"loss")</f>
        <v>0</v>
      </c>
      <c r="D238">
        <f t="shared" si="3"/>
        <v>0</v>
      </c>
      <c r="E238" s="7">
        <f>SUMIFS(Bets!N:N,Bets!B:B,'By Day'!$A238)</f>
        <v>0</v>
      </c>
      <c r="F238" s="7">
        <f>SUM($E$2:E238)</f>
        <v>71.325000000000003</v>
      </c>
    </row>
    <row r="239" spans="1:6" hidden="1" x14ac:dyDescent="0.25">
      <c r="A239" s="4">
        <v>43672</v>
      </c>
      <c r="B239">
        <f>COUNTIFS(Bets!$B:$B,'By Day'!$A239,Bets!$M:$M,"win")</f>
        <v>0</v>
      </c>
      <c r="C239">
        <f>COUNTIFS(Bets!$B:$B,'By Day'!$A239,Bets!$M:$M,"loss")</f>
        <v>0</v>
      </c>
      <c r="D239">
        <f t="shared" si="3"/>
        <v>0</v>
      </c>
      <c r="E239" s="7">
        <f>SUMIFS(Bets!N:N,Bets!B:B,'By Day'!$A239)</f>
        <v>0</v>
      </c>
      <c r="F239" s="7">
        <f>SUM($E$2:E239)</f>
        <v>71.325000000000003</v>
      </c>
    </row>
    <row r="240" spans="1:6" hidden="1" x14ac:dyDescent="0.25">
      <c r="A240" s="4">
        <v>43673</v>
      </c>
      <c r="B240">
        <f>COUNTIFS(Bets!$B:$B,'By Day'!$A240,Bets!$M:$M,"win")</f>
        <v>0</v>
      </c>
      <c r="C240">
        <f>COUNTIFS(Bets!$B:$B,'By Day'!$A240,Bets!$M:$M,"loss")</f>
        <v>0</v>
      </c>
      <c r="D240">
        <f t="shared" si="3"/>
        <v>0</v>
      </c>
      <c r="E240" s="7">
        <f>SUMIFS(Bets!N:N,Bets!B:B,'By Day'!$A240)</f>
        <v>0</v>
      </c>
      <c r="F240" s="7">
        <f>SUM($E$2:E240)</f>
        <v>71.325000000000003</v>
      </c>
    </row>
    <row r="241" spans="1:6" hidden="1" x14ac:dyDescent="0.25">
      <c r="A241" s="4">
        <v>43674</v>
      </c>
      <c r="B241">
        <f>COUNTIFS(Bets!$B:$B,'By Day'!$A241,Bets!$M:$M,"win")</f>
        <v>0</v>
      </c>
      <c r="C241">
        <f>COUNTIFS(Bets!$B:$B,'By Day'!$A241,Bets!$M:$M,"loss")</f>
        <v>0</v>
      </c>
      <c r="D241">
        <f t="shared" si="3"/>
        <v>0</v>
      </c>
      <c r="E241" s="7">
        <f>SUMIFS(Bets!N:N,Bets!B:B,'By Day'!$A241)</f>
        <v>0</v>
      </c>
      <c r="F241" s="7">
        <f>SUM($E$2:E241)</f>
        <v>71.325000000000003</v>
      </c>
    </row>
    <row r="242" spans="1:6" hidden="1" x14ac:dyDescent="0.25">
      <c r="A242" s="4">
        <v>43675</v>
      </c>
      <c r="B242">
        <f>COUNTIFS(Bets!$B:$B,'By Day'!$A242,Bets!$M:$M,"win")</f>
        <v>0</v>
      </c>
      <c r="C242">
        <f>COUNTIFS(Bets!$B:$B,'By Day'!$A242,Bets!$M:$M,"loss")</f>
        <v>0</v>
      </c>
      <c r="D242">
        <f t="shared" si="3"/>
        <v>0</v>
      </c>
      <c r="E242" s="7">
        <f>SUMIFS(Bets!N:N,Bets!B:B,'By Day'!$A242)</f>
        <v>0</v>
      </c>
      <c r="F242" s="7">
        <f>SUM($E$2:E242)</f>
        <v>71.325000000000003</v>
      </c>
    </row>
    <row r="243" spans="1:6" hidden="1" x14ac:dyDescent="0.25">
      <c r="A243" s="4">
        <v>43676</v>
      </c>
      <c r="B243">
        <f>COUNTIFS(Bets!$B:$B,'By Day'!$A243,Bets!$M:$M,"win")</f>
        <v>0</v>
      </c>
      <c r="C243">
        <f>COUNTIFS(Bets!$B:$B,'By Day'!$A243,Bets!$M:$M,"loss")</f>
        <v>0</v>
      </c>
      <c r="D243">
        <f t="shared" si="3"/>
        <v>0</v>
      </c>
      <c r="E243" s="7">
        <f>SUMIFS(Bets!N:N,Bets!B:B,'By Day'!$A243)</f>
        <v>0</v>
      </c>
      <c r="F243" s="7">
        <f>SUM($E$2:E243)</f>
        <v>71.325000000000003</v>
      </c>
    </row>
    <row r="244" spans="1:6" hidden="1" x14ac:dyDescent="0.25">
      <c r="A244" s="4">
        <v>43677</v>
      </c>
      <c r="B244">
        <f>COUNTIFS(Bets!$B:$B,'By Day'!$A244,Bets!$M:$M,"win")</f>
        <v>0</v>
      </c>
      <c r="C244">
        <f>COUNTIFS(Bets!$B:$B,'By Day'!$A244,Bets!$M:$M,"loss")</f>
        <v>0</v>
      </c>
      <c r="D244">
        <f t="shared" si="3"/>
        <v>0</v>
      </c>
      <c r="E244" s="7">
        <f>SUMIFS(Bets!N:N,Bets!B:B,'By Day'!$A244)</f>
        <v>0</v>
      </c>
      <c r="F244" s="7">
        <f>SUM($E$2:E244)</f>
        <v>71.325000000000003</v>
      </c>
    </row>
    <row r="245" spans="1:6" hidden="1" x14ac:dyDescent="0.25">
      <c r="A245" s="4">
        <v>43678</v>
      </c>
      <c r="B245">
        <f>COUNTIFS(Bets!$B:$B,'By Day'!$A245,Bets!$M:$M,"win")</f>
        <v>0</v>
      </c>
      <c r="C245">
        <f>COUNTIFS(Bets!$B:$B,'By Day'!$A245,Bets!$M:$M,"loss")</f>
        <v>0</v>
      </c>
      <c r="D245">
        <f t="shared" si="3"/>
        <v>0</v>
      </c>
      <c r="E245" s="7">
        <f>SUMIFS(Bets!N:N,Bets!B:B,'By Day'!$A245)</f>
        <v>0</v>
      </c>
      <c r="F245" s="7">
        <f>SUM($E$2:E245)</f>
        <v>71.325000000000003</v>
      </c>
    </row>
    <row r="246" spans="1:6" hidden="1" x14ac:dyDescent="0.25">
      <c r="A246" s="4">
        <v>43679</v>
      </c>
      <c r="B246">
        <f>COUNTIFS(Bets!$B:$B,'By Day'!$A246,Bets!$M:$M,"win")</f>
        <v>0</v>
      </c>
      <c r="C246">
        <f>COUNTIFS(Bets!$B:$B,'By Day'!$A246,Bets!$M:$M,"loss")</f>
        <v>0</v>
      </c>
      <c r="D246">
        <f t="shared" si="3"/>
        <v>0</v>
      </c>
      <c r="E246" s="7">
        <f>SUMIFS(Bets!N:N,Bets!B:B,'By Day'!$A246)</f>
        <v>0</v>
      </c>
      <c r="F246" s="7">
        <f>SUM($E$2:E246)</f>
        <v>71.325000000000003</v>
      </c>
    </row>
    <row r="247" spans="1:6" hidden="1" x14ac:dyDescent="0.25">
      <c r="A247" s="4">
        <v>43680</v>
      </c>
      <c r="B247">
        <f>COUNTIFS(Bets!$B:$B,'By Day'!$A247,Bets!$M:$M,"win")</f>
        <v>0</v>
      </c>
      <c r="C247">
        <f>COUNTIFS(Bets!$B:$B,'By Day'!$A247,Bets!$M:$M,"loss")</f>
        <v>0</v>
      </c>
      <c r="D247">
        <f t="shared" si="3"/>
        <v>0</v>
      </c>
      <c r="E247" s="7">
        <f>SUMIFS(Bets!N:N,Bets!B:B,'By Day'!$A247)</f>
        <v>0</v>
      </c>
      <c r="F247" s="7">
        <f>SUM($E$2:E247)</f>
        <v>71.325000000000003</v>
      </c>
    </row>
    <row r="248" spans="1:6" hidden="1" x14ac:dyDescent="0.25">
      <c r="A248" s="4">
        <v>43681</v>
      </c>
      <c r="B248">
        <f>COUNTIFS(Bets!$B:$B,'By Day'!$A248,Bets!$M:$M,"win")</f>
        <v>0</v>
      </c>
      <c r="C248">
        <f>COUNTIFS(Bets!$B:$B,'By Day'!$A248,Bets!$M:$M,"loss")</f>
        <v>0</v>
      </c>
      <c r="D248">
        <f t="shared" si="3"/>
        <v>0</v>
      </c>
      <c r="E248" s="7">
        <f>SUMIFS(Bets!N:N,Bets!B:B,'By Day'!$A248)</f>
        <v>0</v>
      </c>
      <c r="F248" s="7">
        <f>SUM($E$2:E248)</f>
        <v>71.325000000000003</v>
      </c>
    </row>
    <row r="249" spans="1:6" hidden="1" x14ac:dyDescent="0.25">
      <c r="A249" s="4">
        <v>43682</v>
      </c>
      <c r="B249">
        <f>COUNTIFS(Bets!$B:$B,'By Day'!$A249,Bets!$M:$M,"win")</f>
        <v>0</v>
      </c>
      <c r="C249">
        <f>COUNTIFS(Bets!$B:$B,'By Day'!$A249,Bets!$M:$M,"loss")</f>
        <v>0</v>
      </c>
      <c r="D249">
        <f t="shared" si="3"/>
        <v>0</v>
      </c>
      <c r="E249" s="7">
        <f>SUMIFS(Bets!N:N,Bets!B:B,'By Day'!$A249)</f>
        <v>0</v>
      </c>
      <c r="F249" s="7">
        <f>SUM($E$2:E249)</f>
        <v>71.325000000000003</v>
      </c>
    </row>
    <row r="250" spans="1:6" hidden="1" x14ac:dyDescent="0.25">
      <c r="A250" s="4">
        <v>43683</v>
      </c>
      <c r="B250">
        <f>COUNTIFS(Bets!$B:$B,'By Day'!$A250,Bets!$M:$M,"win")</f>
        <v>0</v>
      </c>
      <c r="C250">
        <f>COUNTIFS(Bets!$B:$B,'By Day'!$A250,Bets!$M:$M,"loss")</f>
        <v>0</v>
      </c>
      <c r="D250">
        <f t="shared" si="3"/>
        <v>0</v>
      </c>
      <c r="E250" s="7">
        <f>SUMIFS(Bets!N:N,Bets!B:B,'By Day'!$A250)</f>
        <v>0</v>
      </c>
      <c r="F250" s="7">
        <f>SUM($E$2:E250)</f>
        <v>71.325000000000003</v>
      </c>
    </row>
    <row r="251" spans="1:6" hidden="1" x14ac:dyDescent="0.25">
      <c r="A251" s="4">
        <v>43684</v>
      </c>
      <c r="B251">
        <f>COUNTIFS(Bets!$B:$B,'By Day'!$A251,Bets!$M:$M,"win")</f>
        <v>0</v>
      </c>
      <c r="C251">
        <f>COUNTIFS(Bets!$B:$B,'By Day'!$A251,Bets!$M:$M,"loss")</f>
        <v>0</v>
      </c>
      <c r="D251">
        <f t="shared" si="3"/>
        <v>0</v>
      </c>
      <c r="E251" s="7">
        <f>SUMIFS(Bets!N:N,Bets!B:B,'By Day'!$A251)</f>
        <v>0</v>
      </c>
      <c r="F251" s="7">
        <f>SUM($E$2:E251)</f>
        <v>71.325000000000003</v>
      </c>
    </row>
    <row r="252" spans="1:6" hidden="1" x14ac:dyDescent="0.25">
      <c r="A252" s="4">
        <v>43685</v>
      </c>
      <c r="B252">
        <f>COUNTIFS(Bets!$B:$B,'By Day'!$A252,Bets!$M:$M,"win")</f>
        <v>0</v>
      </c>
      <c r="C252">
        <f>COUNTIFS(Bets!$B:$B,'By Day'!$A252,Bets!$M:$M,"loss")</f>
        <v>0</v>
      </c>
      <c r="D252">
        <f t="shared" si="3"/>
        <v>0</v>
      </c>
      <c r="E252" s="7">
        <f>SUMIFS(Bets!N:N,Bets!B:B,'By Day'!$A252)</f>
        <v>0</v>
      </c>
      <c r="F252" s="7">
        <f>SUM($E$2:E252)</f>
        <v>71.325000000000003</v>
      </c>
    </row>
    <row r="253" spans="1:6" hidden="1" x14ac:dyDescent="0.25">
      <c r="A253" s="4">
        <v>43686</v>
      </c>
      <c r="B253">
        <f>COUNTIFS(Bets!$B:$B,'By Day'!$A253,Bets!$M:$M,"win")</f>
        <v>0</v>
      </c>
      <c r="C253">
        <f>COUNTIFS(Bets!$B:$B,'By Day'!$A253,Bets!$M:$M,"loss")</f>
        <v>0</v>
      </c>
      <c r="D253">
        <f t="shared" si="3"/>
        <v>0</v>
      </c>
      <c r="E253" s="7">
        <f>SUMIFS(Bets!N:N,Bets!B:B,'By Day'!$A253)</f>
        <v>0</v>
      </c>
      <c r="F253" s="7">
        <f>SUM($E$2:E253)</f>
        <v>71.325000000000003</v>
      </c>
    </row>
    <row r="254" spans="1:6" hidden="1" x14ac:dyDescent="0.25">
      <c r="A254" s="4">
        <v>43687</v>
      </c>
      <c r="B254">
        <f>COUNTIFS(Bets!$B:$B,'By Day'!$A254,Bets!$M:$M,"win")</f>
        <v>0</v>
      </c>
      <c r="C254">
        <f>COUNTIFS(Bets!$B:$B,'By Day'!$A254,Bets!$M:$M,"loss")</f>
        <v>0</v>
      </c>
      <c r="D254">
        <f t="shared" si="3"/>
        <v>0</v>
      </c>
      <c r="E254" s="7">
        <f>SUMIFS(Bets!N:N,Bets!B:B,'By Day'!$A254)</f>
        <v>0</v>
      </c>
      <c r="F254" s="7">
        <f>SUM($E$2:E254)</f>
        <v>71.325000000000003</v>
      </c>
    </row>
    <row r="255" spans="1:6" hidden="1" x14ac:dyDescent="0.25">
      <c r="A255" s="4">
        <v>43688</v>
      </c>
      <c r="B255">
        <f>COUNTIFS(Bets!$B:$B,'By Day'!$A255,Bets!$M:$M,"win")</f>
        <v>0</v>
      </c>
      <c r="C255">
        <f>COUNTIFS(Bets!$B:$B,'By Day'!$A255,Bets!$M:$M,"loss")</f>
        <v>0</v>
      </c>
      <c r="D255">
        <f t="shared" si="3"/>
        <v>0</v>
      </c>
      <c r="E255" s="7">
        <f>SUMIFS(Bets!N:N,Bets!B:B,'By Day'!$A255)</f>
        <v>0</v>
      </c>
      <c r="F255" s="7">
        <f>SUM($E$2:E255)</f>
        <v>71.325000000000003</v>
      </c>
    </row>
    <row r="256" spans="1:6" hidden="1" x14ac:dyDescent="0.25">
      <c r="A256" s="4">
        <v>43689</v>
      </c>
      <c r="B256">
        <f>COUNTIFS(Bets!$B:$B,'By Day'!$A256,Bets!$M:$M,"win")</f>
        <v>0</v>
      </c>
      <c r="C256">
        <f>COUNTIFS(Bets!$B:$B,'By Day'!$A256,Bets!$M:$M,"loss")</f>
        <v>0</v>
      </c>
      <c r="D256">
        <f t="shared" si="3"/>
        <v>0</v>
      </c>
      <c r="E256" s="7">
        <f>SUMIFS(Bets!N:N,Bets!B:B,'By Day'!$A256)</f>
        <v>0</v>
      </c>
      <c r="F256" s="7">
        <f>SUM($E$2:E256)</f>
        <v>71.325000000000003</v>
      </c>
    </row>
    <row r="257" spans="1:6" hidden="1" x14ac:dyDescent="0.25">
      <c r="A257" s="4">
        <v>43690</v>
      </c>
      <c r="B257">
        <f>COUNTIFS(Bets!$B:$B,'By Day'!$A257,Bets!$M:$M,"win")</f>
        <v>0</v>
      </c>
      <c r="C257">
        <f>COUNTIFS(Bets!$B:$B,'By Day'!$A257,Bets!$M:$M,"loss")</f>
        <v>0</v>
      </c>
      <c r="D257">
        <f t="shared" si="3"/>
        <v>0</v>
      </c>
      <c r="E257" s="7">
        <f>SUMIFS(Bets!N:N,Bets!B:B,'By Day'!$A257)</f>
        <v>0</v>
      </c>
      <c r="F257" s="7">
        <f>SUM($E$2:E257)</f>
        <v>71.325000000000003</v>
      </c>
    </row>
    <row r="258" spans="1:6" hidden="1" x14ac:dyDescent="0.25">
      <c r="A258" s="4">
        <v>43691</v>
      </c>
      <c r="B258">
        <f>COUNTIFS(Bets!$B:$B,'By Day'!$A258,Bets!$M:$M,"win")</f>
        <v>0</v>
      </c>
      <c r="C258">
        <f>COUNTIFS(Bets!$B:$B,'By Day'!$A258,Bets!$M:$M,"loss")</f>
        <v>0</v>
      </c>
      <c r="D258">
        <f t="shared" si="3"/>
        <v>0</v>
      </c>
      <c r="E258" s="7">
        <f>SUMIFS(Bets!N:N,Bets!B:B,'By Day'!$A258)</f>
        <v>0</v>
      </c>
      <c r="F258" s="7">
        <f>SUM($E$2:E258)</f>
        <v>71.325000000000003</v>
      </c>
    </row>
    <row r="259" spans="1:6" hidden="1" x14ac:dyDescent="0.25">
      <c r="A259" s="4">
        <v>43692</v>
      </c>
      <c r="B259">
        <f>COUNTIFS(Bets!$B:$B,'By Day'!$A259,Bets!$M:$M,"win")</f>
        <v>0</v>
      </c>
      <c r="C259">
        <f>COUNTIFS(Bets!$B:$B,'By Day'!$A259,Bets!$M:$M,"loss")</f>
        <v>0</v>
      </c>
      <c r="D259">
        <f t="shared" ref="D259:D322" si="4">SUM(B259:C259)</f>
        <v>0</v>
      </c>
      <c r="E259" s="7">
        <f>SUMIFS(Bets!N:N,Bets!B:B,'By Day'!$A259)</f>
        <v>0</v>
      </c>
      <c r="F259" s="7">
        <f>SUM($E$2:E259)</f>
        <v>71.325000000000003</v>
      </c>
    </row>
    <row r="260" spans="1:6" hidden="1" x14ac:dyDescent="0.25">
      <c r="A260" s="4">
        <v>43693</v>
      </c>
      <c r="B260">
        <f>COUNTIFS(Bets!$B:$B,'By Day'!$A260,Bets!$M:$M,"win")</f>
        <v>0</v>
      </c>
      <c r="C260">
        <f>COUNTIFS(Bets!$B:$B,'By Day'!$A260,Bets!$M:$M,"loss")</f>
        <v>0</v>
      </c>
      <c r="D260">
        <f t="shared" si="4"/>
        <v>0</v>
      </c>
      <c r="E260" s="7">
        <f>SUMIFS(Bets!N:N,Bets!B:B,'By Day'!$A260)</f>
        <v>0</v>
      </c>
      <c r="F260" s="7">
        <f>SUM($E$2:E260)</f>
        <v>71.325000000000003</v>
      </c>
    </row>
    <row r="261" spans="1:6" hidden="1" x14ac:dyDescent="0.25">
      <c r="A261" s="4">
        <v>43694</v>
      </c>
      <c r="B261">
        <f>COUNTIFS(Bets!$B:$B,'By Day'!$A261,Bets!$M:$M,"win")</f>
        <v>0</v>
      </c>
      <c r="C261">
        <f>COUNTIFS(Bets!$B:$B,'By Day'!$A261,Bets!$M:$M,"loss")</f>
        <v>0</v>
      </c>
      <c r="D261">
        <f t="shared" si="4"/>
        <v>0</v>
      </c>
      <c r="E261" s="7">
        <f>SUMIFS(Bets!N:N,Bets!B:B,'By Day'!$A261)</f>
        <v>0</v>
      </c>
      <c r="F261" s="7">
        <f>SUM($E$2:E261)</f>
        <v>71.325000000000003</v>
      </c>
    </row>
    <row r="262" spans="1:6" hidden="1" x14ac:dyDescent="0.25">
      <c r="A262" s="4">
        <v>43695</v>
      </c>
      <c r="B262">
        <f>COUNTIFS(Bets!$B:$B,'By Day'!$A262,Bets!$M:$M,"win")</f>
        <v>0</v>
      </c>
      <c r="C262">
        <f>COUNTIFS(Bets!$B:$B,'By Day'!$A262,Bets!$M:$M,"loss")</f>
        <v>0</v>
      </c>
      <c r="D262">
        <f t="shared" si="4"/>
        <v>0</v>
      </c>
      <c r="E262" s="7">
        <f>SUMIFS(Bets!N:N,Bets!B:B,'By Day'!$A262)</f>
        <v>0</v>
      </c>
      <c r="F262" s="7">
        <f>SUM($E$2:E262)</f>
        <v>71.325000000000003</v>
      </c>
    </row>
    <row r="263" spans="1:6" hidden="1" x14ac:dyDescent="0.25">
      <c r="A263" s="4">
        <v>43696</v>
      </c>
      <c r="B263">
        <f>COUNTIFS(Bets!$B:$B,'By Day'!$A263,Bets!$M:$M,"win")</f>
        <v>0</v>
      </c>
      <c r="C263">
        <f>COUNTIFS(Bets!$B:$B,'By Day'!$A263,Bets!$M:$M,"loss")</f>
        <v>0</v>
      </c>
      <c r="D263">
        <f t="shared" si="4"/>
        <v>0</v>
      </c>
      <c r="E263" s="7">
        <f>SUMIFS(Bets!N:N,Bets!B:B,'By Day'!$A263)</f>
        <v>0</v>
      </c>
      <c r="F263" s="7">
        <f>SUM($E$2:E263)</f>
        <v>71.325000000000003</v>
      </c>
    </row>
    <row r="264" spans="1:6" hidden="1" x14ac:dyDescent="0.25">
      <c r="A264" s="4">
        <v>43697</v>
      </c>
      <c r="B264">
        <f>COUNTIFS(Bets!$B:$B,'By Day'!$A264,Bets!$M:$M,"win")</f>
        <v>0</v>
      </c>
      <c r="C264">
        <f>COUNTIFS(Bets!$B:$B,'By Day'!$A264,Bets!$M:$M,"loss")</f>
        <v>0</v>
      </c>
      <c r="D264">
        <f t="shared" si="4"/>
        <v>0</v>
      </c>
      <c r="E264" s="7">
        <f>SUMIFS(Bets!N:N,Bets!B:B,'By Day'!$A264)</f>
        <v>0</v>
      </c>
      <c r="F264" s="7">
        <f>SUM($E$2:E264)</f>
        <v>71.325000000000003</v>
      </c>
    </row>
    <row r="265" spans="1:6" hidden="1" x14ac:dyDescent="0.25">
      <c r="A265" s="4">
        <v>43698</v>
      </c>
      <c r="B265">
        <f>COUNTIFS(Bets!$B:$B,'By Day'!$A265,Bets!$M:$M,"win")</f>
        <v>0</v>
      </c>
      <c r="C265">
        <f>COUNTIFS(Bets!$B:$B,'By Day'!$A265,Bets!$M:$M,"loss")</f>
        <v>0</v>
      </c>
      <c r="D265">
        <f t="shared" si="4"/>
        <v>0</v>
      </c>
      <c r="E265" s="7">
        <f>SUMIFS(Bets!N:N,Bets!B:B,'By Day'!$A265)</f>
        <v>0</v>
      </c>
      <c r="F265" s="7">
        <f>SUM($E$2:E265)</f>
        <v>71.325000000000003</v>
      </c>
    </row>
    <row r="266" spans="1:6" hidden="1" x14ac:dyDescent="0.25">
      <c r="A266" s="4">
        <v>43699</v>
      </c>
      <c r="B266">
        <f>COUNTIFS(Bets!$B:$B,'By Day'!$A266,Bets!$M:$M,"win")</f>
        <v>0</v>
      </c>
      <c r="C266">
        <f>COUNTIFS(Bets!$B:$B,'By Day'!$A266,Bets!$M:$M,"loss")</f>
        <v>0</v>
      </c>
      <c r="D266">
        <f t="shared" si="4"/>
        <v>0</v>
      </c>
      <c r="E266" s="7">
        <f>SUMIFS(Bets!N:N,Bets!B:B,'By Day'!$A266)</f>
        <v>0</v>
      </c>
      <c r="F266" s="7">
        <f>SUM($E$2:E266)</f>
        <v>71.325000000000003</v>
      </c>
    </row>
    <row r="267" spans="1:6" hidden="1" x14ac:dyDescent="0.25">
      <c r="A267" s="4">
        <v>43700</v>
      </c>
      <c r="B267">
        <f>COUNTIFS(Bets!$B:$B,'By Day'!$A267,Bets!$M:$M,"win")</f>
        <v>0</v>
      </c>
      <c r="C267">
        <f>COUNTIFS(Bets!$B:$B,'By Day'!$A267,Bets!$M:$M,"loss")</f>
        <v>0</v>
      </c>
      <c r="D267">
        <f t="shared" si="4"/>
        <v>0</v>
      </c>
      <c r="E267" s="7">
        <f>SUMIFS(Bets!N:N,Bets!B:B,'By Day'!$A267)</f>
        <v>0</v>
      </c>
      <c r="F267" s="7">
        <f>SUM($E$2:E267)</f>
        <v>71.325000000000003</v>
      </c>
    </row>
    <row r="268" spans="1:6" hidden="1" x14ac:dyDescent="0.25">
      <c r="A268" s="4">
        <v>43701</v>
      </c>
      <c r="B268">
        <f>COUNTIFS(Bets!$B:$B,'By Day'!$A268,Bets!$M:$M,"win")</f>
        <v>0</v>
      </c>
      <c r="C268">
        <f>COUNTIFS(Bets!$B:$B,'By Day'!$A268,Bets!$M:$M,"loss")</f>
        <v>0</v>
      </c>
      <c r="D268">
        <f t="shared" si="4"/>
        <v>0</v>
      </c>
      <c r="E268" s="7">
        <f>SUMIFS(Bets!N:N,Bets!B:B,'By Day'!$A268)</f>
        <v>0</v>
      </c>
      <c r="F268" s="7">
        <f>SUM($E$2:E268)</f>
        <v>71.325000000000003</v>
      </c>
    </row>
    <row r="269" spans="1:6" hidden="1" x14ac:dyDescent="0.25">
      <c r="A269" s="4">
        <v>43702</v>
      </c>
      <c r="B269">
        <f>COUNTIFS(Bets!$B:$B,'By Day'!$A269,Bets!$M:$M,"win")</f>
        <v>0</v>
      </c>
      <c r="C269">
        <f>COUNTIFS(Bets!$B:$B,'By Day'!$A269,Bets!$M:$M,"loss")</f>
        <v>0</v>
      </c>
      <c r="D269">
        <f t="shared" si="4"/>
        <v>0</v>
      </c>
      <c r="E269" s="7">
        <f>SUMIFS(Bets!N:N,Bets!B:B,'By Day'!$A269)</f>
        <v>0</v>
      </c>
      <c r="F269" s="7">
        <f>SUM($E$2:E269)</f>
        <v>71.325000000000003</v>
      </c>
    </row>
    <row r="270" spans="1:6" hidden="1" x14ac:dyDescent="0.25">
      <c r="A270" s="4">
        <v>43703</v>
      </c>
      <c r="B270">
        <f>COUNTIFS(Bets!$B:$B,'By Day'!$A270,Bets!$M:$M,"win")</f>
        <v>0</v>
      </c>
      <c r="C270">
        <f>COUNTIFS(Bets!$B:$B,'By Day'!$A270,Bets!$M:$M,"loss")</f>
        <v>0</v>
      </c>
      <c r="D270">
        <f t="shared" si="4"/>
        <v>0</v>
      </c>
      <c r="E270" s="7">
        <f>SUMIFS(Bets!N:N,Bets!B:B,'By Day'!$A270)</f>
        <v>0</v>
      </c>
      <c r="F270" s="7">
        <f>SUM($E$2:E270)</f>
        <v>71.325000000000003</v>
      </c>
    </row>
    <row r="271" spans="1:6" hidden="1" x14ac:dyDescent="0.25">
      <c r="A271" s="4">
        <v>43704</v>
      </c>
      <c r="B271">
        <f>COUNTIFS(Bets!$B:$B,'By Day'!$A271,Bets!$M:$M,"win")</f>
        <v>0</v>
      </c>
      <c r="C271">
        <f>COUNTIFS(Bets!$B:$B,'By Day'!$A271,Bets!$M:$M,"loss")</f>
        <v>0</v>
      </c>
      <c r="D271">
        <f t="shared" si="4"/>
        <v>0</v>
      </c>
      <c r="E271" s="7">
        <f>SUMIFS(Bets!N:N,Bets!B:B,'By Day'!$A271)</f>
        <v>0</v>
      </c>
      <c r="F271" s="7">
        <f>SUM($E$2:E271)</f>
        <v>71.325000000000003</v>
      </c>
    </row>
    <row r="272" spans="1:6" hidden="1" x14ac:dyDescent="0.25">
      <c r="A272" s="4">
        <v>43705</v>
      </c>
      <c r="B272">
        <f>COUNTIFS(Bets!$B:$B,'By Day'!$A272,Bets!$M:$M,"win")</f>
        <v>0</v>
      </c>
      <c r="C272">
        <f>COUNTIFS(Bets!$B:$B,'By Day'!$A272,Bets!$M:$M,"loss")</f>
        <v>0</v>
      </c>
      <c r="D272">
        <f t="shared" si="4"/>
        <v>0</v>
      </c>
      <c r="E272" s="7">
        <f>SUMIFS(Bets!N:N,Bets!B:B,'By Day'!$A272)</f>
        <v>0</v>
      </c>
      <c r="F272" s="7">
        <f>SUM($E$2:E272)</f>
        <v>71.325000000000003</v>
      </c>
    </row>
    <row r="273" spans="1:6" hidden="1" x14ac:dyDescent="0.25">
      <c r="A273" s="4">
        <v>43706</v>
      </c>
      <c r="B273">
        <f>COUNTIFS(Bets!$B:$B,'By Day'!$A273,Bets!$M:$M,"win")</f>
        <v>0</v>
      </c>
      <c r="C273">
        <f>COUNTIFS(Bets!$B:$B,'By Day'!$A273,Bets!$M:$M,"loss")</f>
        <v>0</v>
      </c>
      <c r="D273">
        <f t="shared" si="4"/>
        <v>0</v>
      </c>
      <c r="E273" s="7">
        <f>SUMIFS(Bets!N:N,Bets!B:B,'By Day'!$A273)</f>
        <v>0</v>
      </c>
      <c r="F273" s="7">
        <f>SUM($E$2:E273)</f>
        <v>71.325000000000003</v>
      </c>
    </row>
    <row r="274" spans="1:6" hidden="1" x14ac:dyDescent="0.25">
      <c r="A274" s="4">
        <v>43707</v>
      </c>
      <c r="B274">
        <f>COUNTIFS(Bets!$B:$B,'By Day'!$A274,Bets!$M:$M,"win")</f>
        <v>0</v>
      </c>
      <c r="C274">
        <f>COUNTIFS(Bets!$B:$B,'By Day'!$A274,Bets!$M:$M,"loss")</f>
        <v>0</v>
      </c>
      <c r="D274">
        <f t="shared" si="4"/>
        <v>0</v>
      </c>
      <c r="E274" s="7">
        <f>SUMIFS(Bets!N:N,Bets!B:B,'By Day'!$A274)</f>
        <v>0</v>
      </c>
      <c r="F274" s="7">
        <f>SUM($E$2:E274)</f>
        <v>71.325000000000003</v>
      </c>
    </row>
    <row r="275" spans="1:6" hidden="1" x14ac:dyDescent="0.25">
      <c r="A275" s="4">
        <v>43708</v>
      </c>
      <c r="B275">
        <f>COUNTIFS(Bets!$B:$B,'By Day'!$A275,Bets!$M:$M,"win")</f>
        <v>0</v>
      </c>
      <c r="C275">
        <f>COUNTIFS(Bets!$B:$B,'By Day'!$A275,Bets!$M:$M,"loss")</f>
        <v>0</v>
      </c>
      <c r="D275">
        <f t="shared" si="4"/>
        <v>0</v>
      </c>
      <c r="E275" s="7">
        <f>SUMIFS(Bets!N:N,Bets!B:B,'By Day'!$A275)</f>
        <v>0</v>
      </c>
      <c r="F275" s="7">
        <f>SUM($E$2:E275)</f>
        <v>71.325000000000003</v>
      </c>
    </row>
    <row r="276" spans="1:6" hidden="1" x14ac:dyDescent="0.25">
      <c r="A276" s="4">
        <v>43709</v>
      </c>
      <c r="B276">
        <f>COUNTIFS(Bets!$B:$B,'By Day'!$A276,Bets!$M:$M,"win")</f>
        <v>0</v>
      </c>
      <c r="C276">
        <f>COUNTIFS(Bets!$B:$B,'By Day'!$A276,Bets!$M:$M,"loss")</f>
        <v>0</v>
      </c>
      <c r="D276">
        <f t="shared" si="4"/>
        <v>0</v>
      </c>
      <c r="E276" s="7">
        <f>SUMIFS(Bets!N:N,Bets!B:B,'By Day'!$A276)</f>
        <v>0</v>
      </c>
      <c r="F276" s="7">
        <f>SUM($E$2:E276)</f>
        <v>71.325000000000003</v>
      </c>
    </row>
    <row r="277" spans="1:6" hidden="1" x14ac:dyDescent="0.25">
      <c r="A277" s="4">
        <v>43710</v>
      </c>
      <c r="B277">
        <f>COUNTIFS(Bets!$B:$B,'By Day'!$A277,Bets!$M:$M,"win")</f>
        <v>0</v>
      </c>
      <c r="C277">
        <f>COUNTIFS(Bets!$B:$B,'By Day'!$A277,Bets!$M:$M,"loss")</f>
        <v>0</v>
      </c>
      <c r="D277">
        <f t="shared" si="4"/>
        <v>0</v>
      </c>
      <c r="E277" s="7">
        <f>SUMIFS(Bets!N:N,Bets!B:B,'By Day'!$A277)</f>
        <v>0</v>
      </c>
      <c r="F277" s="7">
        <f>SUM($E$2:E277)</f>
        <v>71.325000000000003</v>
      </c>
    </row>
    <row r="278" spans="1:6" hidden="1" x14ac:dyDescent="0.25">
      <c r="A278" s="4">
        <v>43711</v>
      </c>
      <c r="B278">
        <f>COUNTIFS(Bets!$B:$B,'By Day'!$A278,Bets!$M:$M,"win")</f>
        <v>0</v>
      </c>
      <c r="C278">
        <f>COUNTIFS(Bets!$B:$B,'By Day'!$A278,Bets!$M:$M,"loss")</f>
        <v>0</v>
      </c>
      <c r="D278">
        <f t="shared" si="4"/>
        <v>0</v>
      </c>
      <c r="E278" s="7">
        <f>SUMIFS(Bets!N:N,Bets!B:B,'By Day'!$A278)</f>
        <v>0</v>
      </c>
      <c r="F278" s="7">
        <f>SUM($E$2:E278)</f>
        <v>71.325000000000003</v>
      </c>
    </row>
    <row r="279" spans="1:6" hidden="1" x14ac:dyDescent="0.25">
      <c r="A279" s="4">
        <v>43712</v>
      </c>
      <c r="B279">
        <f>COUNTIFS(Bets!$B:$B,'By Day'!$A279,Bets!$M:$M,"win")</f>
        <v>0</v>
      </c>
      <c r="C279">
        <f>COUNTIFS(Bets!$B:$B,'By Day'!$A279,Bets!$M:$M,"loss")</f>
        <v>0</v>
      </c>
      <c r="D279">
        <f t="shared" si="4"/>
        <v>0</v>
      </c>
      <c r="E279" s="7">
        <f>SUMIFS(Bets!N:N,Bets!B:B,'By Day'!$A279)</f>
        <v>0</v>
      </c>
      <c r="F279" s="7">
        <f>SUM($E$2:E279)</f>
        <v>71.325000000000003</v>
      </c>
    </row>
    <row r="280" spans="1:6" hidden="1" x14ac:dyDescent="0.25">
      <c r="A280" s="4">
        <v>43713</v>
      </c>
      <c r="B280">
        <f>COUNTIFS(Bets!$B:$B,'By Day'!$A280,Bets!$M:$M,"win")</f>
        <v>0</v>
      </c>
      <c r="C280">
        <f>COUNTIFS(Bets!$B:$B,'By Day'!$A280,Bets!$M:$M,"loss")</f>
        <v>0</v>
      </c>
      <c r="D280">
        <f t="shared" si="4"/>
        <v>0</v>
      </c>
      <c r="E280" s="7">
        <f>SUMIFS(Bets!N:N,Bets!B:B,'By Day'!$A280)</f>
        <v>0</v>
      </c>
      <c r="F280" s="7">
        <f>SUM($E$2:E280)</f>
        <v>71.325000000000003</v>
      </c>
    </row>
    <row r="281" spans="1:6" hidden="1" x14ac:dyDescent="0.25">
      <c r="A281" s="4">
        <v>43714</v>
      </c>
      <c r="B281">
        <f>COUNTIFS(Bets!$B:$B,'By Day'!$A281,Bets!$M:$M,"win")</f>
        <v>0</v>
      </c>
      <c r="C281">
        <f>COUNTIFS(Bets!$B:$B,'By Day'!$A281,Bets!$M:$M,"loss")</f>
        <v>0</v>
      </c>
      <c r="D281">
        <f t="shared" si="4"/>
        <v>0</v>
      </c>
      <c r="E281" s="7">
        <f>SUMIFS(Bets!N:N,Bets!B:B,'By Day'!$A281)</f>
        <v>0</v>
      </c>
      <c r="F281" s="7">
        <f>SUM($E$2:E281)</f>
        <v>71.325000000000003</v>
      </c>
    </row>
    <row r="282" spans="1:6" hidden="1" x14ac:dyDescent="0.25">
      <c r="A282" s="4">
        <v>43715</v>
      </c>
      <c r="B282">
        <f>COUNTIFS(Bets!$B:$B,'By Day'!$A282,Bets!$M:$M,"win")</f>
        <v>0</v>
      </c>
      <c r="C282">
        <f>COUNTIFS(Bets!$B:$B,'By Day'!$A282,Bets!$M:$M,"loss")</f>
        <v>0</v>
      </c>
      <c r="D282">
        <f t="shared" si="4"/>
        <v>0</v>
      </c>
      <c r="E282" s="7">
        <f>SUMIFS(Bets!N:N,Bets!B:B,'By Day'!$A282)</f>
        <v>0</v>
      </c>
      <c r="F282" s="7">
        <f>SUM($E$2:E282)</f>
        <v>71.325000000000003</v>
      </c>
    </row>
    <row r="283" spans="1:6" hidden="1" x14ac:dyDescent="0.25">
      <c r="A283" s="4">
        <v>43716</v>
      </c>
      <c r="B283">
        <f>COUNTIFS(Bets!$B:$B,'By Day'!$A283,Bets!$M:$M,"win")</f>
        <v>0</v>
      </c>
      <c r="C283">
        <f>COUNTIFS(Bets!$B:$B,'By Day'!$A283,Bets!$M:$M,"loss")</f>
        <v>0</v>
      </c>
      <c r="D283">
        <f t="shared" si="4"/>
        <v>0</v>
      </c>
      <c r="E283" s="7">
        <f>SUMIFS(Bets!N:N,Bets!B:B,'By Day'!$A283)</f>
        <v>0</v>
      </c>
      <c r="F283" s="7">
        <f>SUM($E$2:E283)</f>
        <v>71.325000000000003</v>
      </c>
    </row>
    <row r="284" spans="1:6" hidden="1" x14ac:dyDescent="0.25">
      <c r="A284" s="4">
        <v>43717</v>
      </c>
      <c r="B284">
        <f>COUNTIFS(Bets!$B:$B,'By Day'!$A284,Bets!$M:$M,"win")</f>
        <v>0</v>
      </c>
      <c r="C284">
        <f>COUNTIFS(Bets!$B:$B,'By Day'!$A284,Bets!$M:$M,"loss")</f>
        <v>0</v>
      </c>
      <c r="D284">
        <f t="shared" si="4"/>
        <v>0</v>
      </c>
      <c r="E284" s="7">
        <f>SUMIFS(Bets!N:N,Bets!B:B,'By Day'!$A284)</f>
        <v>0</v>
      </c>
      <c r="F284" s="7">
        <f>SUM($E$2:E284)</f>
        <v>71.325000000000003</v>
      </c>
    </row>
    <row r="285" spans="1:6" hidden="1" x14ac:dyDescent="0.25">
      <c r="A285" s="4">
        <v>43718</v>
      </c>
      <c r="B285">
        <f>COUNTIFS(Bets!$B:$B,'By Day'!$A285,Bets!$M:$M,"win")</f>
        <v>0</v>
      </c>
      <c r="C285">
        <f>COUNTIFS(Bets!$B:$B,'By Day'!$A285,Bets!$M:$M,"loss")</f>
        <v>0</v>
      </c>
      <c r="D285">
        <f t="shared" si="4"/>
        <v>0</v>
      </c>
      <c r="E285" s="7">
        <f>SUMIFS(Bets!N:N,Bets!B:B,'By Day'!$A285)</f>
        <v>0</v>
      </c>
      <c r="F285" s="7">
        <f>SUM($E$2:E285)</f>
        <v>71.325000000000003</v>
      </c>
    </row>
    <row r="286" spans="1:6" hidden="1" x14ac:dyDescent="0.25">
      <c r="A286" s="4">
        <v>43719</v>
      </c>
      <c r="B286">
        <f>COUNTIFS(Bets!$B:$B,'By Day'!$A286,Bets!$M:$M,"win")</f>
        <v>0</v>
      </c>
      <c r="C286">
        <f>COUNTIFS(Bets!$B:$B,'By Day'!$A286,Bets!$M:$M,"loss")</f>
        <v>0</v>
      </c>
      <c r="D286">
        <f t="shared" si="4"/>
        <v>0</v>
      </c>
      <c r="E286" s="7">
        <f>SUMIFS(Bets!N:N,Bets!B:B,'By Day'!$A286)</f>
        <v>0</v>
      </c>
      <c r="F286" s="7">
        <f>SUM($E$2:E286)</f>
        <v>71.325000000000003</v>
      </c>
    </row>
    <row r="287" spans="1:6" hidden="1" x14ac:dyDescent="0.25">
      <c r="A287" s="4">
        <v>43720</v>
      </c>
      <c r="B287">
        <f>COUNTIFS(Bets!$B:$B,'By Day'!$A287,Bets!$M:$M,"win")</f>
        <v>0</v>
      </c>
      <c r="C287">
        <f>COUNTIFS(Bets!$B:$B,'By Day'!$A287,Bets!$M:$M,"loss")</f>
        <v>0</v>
      </c>
      <c r="D287">
        <f t="shared" si="4"/>
        <v>0</v>
      </c>
      <c r="E287" s="7">
        <f>SUMIFS(Bets!N:N,Bets!B:B,'By Day'!$A287)</f>
        <v>0</v>
      </c>
      <c r="F287" s="7">
        <f>SUM($E$2:E287)</f>
        <v>71.325000000000003</v>
      </c>
    </row>
    <row r="288" spans="1:6" hidden="1" x14ac:dyDescent="0.25">
      <c r="A288" s="4">
        <v>43721</v>
      </c>
      <c r="B288">
        <f>COUNTIFS(Bets!$B:$B,'By Day'!$A288,Bets!$M:$M,"win")</f>
        <v>0</v>
      </c>
      <c r="C288">
        <f>COUNTIFS(Bets!$B:$B,'By Day'!$A288,Bets!$M:$M,"loss")</f>
        <v>0</v>
      </c>
      <c r="D288">
        <f t="shared" si="4"/>
        <v>0</v>
      </c>
      <c r="E288" s="7">
        <f>SUMIFS(Bets!N:N,Bets!B:B,'By Day'!$A288)</f>
        <v>0</v>
      </c>
      <c r="F288" s="7">
        <f>SUM($E$2:E288)</f>
        <v>71.325000000000003</v>
      </c>
    </row>
    <row r="289" spans="1:6" hidden="1" x14ac:dyDescent="0.25">
      <c r="A289" s="4">
        <v>43722</v>
      </c>
      <c r="B289">
        <f>COUNTIFS(Bets!$B:$B,'By Day'!$A289,Bets!$M:$M,"win")</f>
        <v>0</v>
      </c>
      <c r="C289">
        <f>COUNTIFS(Bets!$B:$B,'By Day'!$A289,Bets!$M:$M,"loss")</f>
        <v>0</v>
      </c>
      <c r="D289">
        <f t="shared" si="4"/>
        <v>0</v>
      </c>
      <c r="E289" s="7">
        <f>SUMIFS(Bets!N:N,Bets!B:B,'By Day'!$A289)</f>
        <v>0</v>
      </c>
      <c r="F289" s="7">
        <f>SUM($E$2:E289)</f>
        <v>71.325000000000003</v>
      </c>
    </row>
    <row r="290" spans="1:6" hidden="1" x14ac:dyDescent="0.25">
      <c r="A290" s="4">
        <v>43723</v>
      </c>
      <c r="B290">
        <f>COUNTIFS(Bets!$B:$B,'By Day'!$A290,Bets!$M:$M,"win")</f>
        <v>0</v>
      </c>
      <c r="C290">
        <f>COUNTIFS(Bets!$B:$B,'By Day'!$A290,Bets!$M:$M,"loss")</f>
        <v>0</v>
      </c>
      <c r="D290">
        <f t="shared" si="4"/>
        <v>0</v>
      </c>
      <c r="E290" s="7">
        <f>SUMIFS(Bets!N:N,Bets!B:B,'By Day'!$A290)</f>
        <v>0</v>
      </c>
      <c r="F290" s="7">
        <f>SUM($E$2:E290)</f>
        <v>71.325000000000003</v>
      </c>
    </row>
    <row r="291" spans="1:6" hidden="1" x14ac:dyDescent="0.25">
      <c r="A291" s="4">
        <v>43724</v>
      </c>
      <c r="B291">
        <f>COUNTIFS(Bets!$B:$B,'By Day'!$A291,Bets!$M:$M,"win")</f>
        <v>0</v>
      </c>
      <c r="C291">
        <f>COUNTIFS(Bets!$B:$B,'By Day'!$A291,Bets!$M:$M,"loss")</f>
        <v>0</v>
      </c>
      <c r="D291">
        <f t="shared" si="4"/>
        <v>0</v>
      </c>
      <c r="E291" s="7">
        <f>SUMIFS(Bets!N:N,Bets!B:B,'By Day'!$A291)</f>
        <v>0</v>
      </c>
      <c r="F291" s="7">
        <f>SUM($E$2:E291)</f>
        <v>71.325000000000003</v>
      </c>
    </row>
    <row r="292" spans="1:6" hidden="1" x14ac:dyDescent="0.25">
      <c r="A292" s="4">
        <v>43725</v>
      </c>
      <c r="B292">
        <f>COUNTIFS(Bets!$B:$B,'By Day'!$A292,Bets!$M:$M,"win")</f>
        <v>0</v>
      </c>
      <c r="C292">
        <f>COUNTIFS(Bets!$B:$B,'By Day'!$A292,Bets!$M:$M,"loss")</f>
        <v>0</v>
      </c>
      <c r="D292">
        <f t="shared" si="4"/>
        <v>0</v>
      </c>
      <c r="E292" s="7">
        <f>SUMIFS(Bets!N:N,Bets!B:B,'By Day'!$A292)</f>
        <v>0</v>
      </c>
      <c r="F292" s="7">
        <f>SUM($E$2:E292)</f>
        <v>71.325000000000003</v>
      </c>
    </row>
    <row r="293" spans="1:6" hidden="1" x14ac:dyDescent="0.25">
      <c r="A293" s="4">
        <v>43726</v>
      </c>
      <c r="B293">
        <f>COUNTIFS(Bets!$B:$B,'By Day'!$A293,Bets!$M:$M,"win")</f>
        <v>0</v>
      </c>
      <c r="C293">
        <f>COUNTIFS(Bets!$B:$B,'By Day'!$A293,Bets!$M:$M,"loss")</f>
        <v>0</v>
      </c>
      <c r="D293">
        <f t="shared" si="4"/>
        <v>0</v>
      </c>
      <c r="E293" s="7">
        <f>SUMIFS(Bets!N:N,Bets!B:B,'By Day'!$A293)</f>
        <v>0</v>
      </c>
      <c r="F293" s="7">
        <f>SUM($E$2:E293)</f>
        <v>71.325000000000003</v>
      </c>
    </row>
    <row r="294" spans="1:6" hidden="1" x14ac:dyDescent="0.25">
      <c r="A294" s="4">
        <v>43727</v>
      </c>
      <c r="B294">
        <f>COUNTIFS(Bets!$B:$B,'By Day'!$A294,Bets!$M:$M,"win")</f>
        <v>0</v>
      </c>
      <c r="C294">
        <f>COUNTIFS(Bets!$B:$B,'By Day'!$A294,Bets!$M:$M,"loss")</f>
        <v>0</v>
      </c>
      <c r="D294">
        <f t="shared" si="4"/>
        <v>0</v>
      </c>
      <c r="E294" s="7">
        <f>SUMIFS(Bets!N:N,Bets!B:B,'By Day'!$A294)</f>
        <v>0</v>
      </c>
      <c r="F294" s="7">
        <f>SUM($E$2:E294)</f>
        <v>71.325000000000003</v>
      </c>
    </row>
    <row r="295" spans="1:6" hidden="1" x14ac:dyDescent="0.25">
      <c r="A295" s="4">
        <v>43728</v>
      </c>
      <c r="B295">
        <f>COUNTIFS(Bets!$B:$B,'By Day'!$A295,Bets!$M:$M,"win")</f>
        <v>0</v>
      </c>
      <c r="C295">
        <f>COUNTIFS(Bets!$B:$B,'By Day'!$A295,Bets!$M:$M,"loss")</f>
        <v>0</v>
      </c>
      <c r="D295">
        <f t="shared" si="4"/>
        <v>0</v>
      </c>
      <c r="E295" s="7">
        <f>SUMIFS(Bets!N:N,Bets!B:B,'By Day'!$A295)</f>
        <v>0</v>
      </c>
      <c r="F295" s="7">
        <f>SUM($E$2:E295)</f>
        <v>71.325000000000003</v>
      </c>
    </row>
    <row r="296" spans="1:6" hidden="1" x14ac:dyDescent="0.25">
      <c r="A296" s="4">
        <v>43729</v>
      </c>
      <c r="B296">
        <f>COUNTIFS(Bets!$B:$B,'By Day'!$A296,Bets!$M:$M,"win")</f>
        <v>0</v>
      </c>
      <c r="C296">
        <f>COUNTIFS(Bets!$B:$B,'By Day'!$A296,Bets!$M:$M,"loss")</f>
        <v>0</v>
      </c>
      <c r="D296">
        <f t="shared" si="4"/>
        <v>0</v>
      </c>
      <c r="E296" s="7">
        <f>SUMIFS(Bets!N:N,Bets!B:B,'By Day'!$A296)</f>
        <v>0</v>
      </c>
      <c r="F296" s="7">
        <f>SUM($E$2:E296)</f>
        <v>71.325000000000003</v>
      </c>
    </row>
    <row r="297" spans="1:6" hidden="1" x14ac:dyDescent="0.25">
      <c r="A297" s="4">
        <v>43730</v>
      </c>
      <c r="B297">
        <f>COUNTIFS(Bets!$B:$B,'By Day'!$A297,Bets!$M:$M,"win")</f>
        <v>0</v>
      </c>
      <c r="C297">
        <f>COUNTIFS(Bets!$B:$B,'By Day'!$A297,Bets!$M:$M,"loss")</f>
        <v>0</v>
      </c>
      <c r="D297">
        <f t="shared" si="4"/>
        <v>0</v>
      </c>
      <c r="E297" s="7">
        <f>SUMIFS(Bets!N:N,Bets!B:B,'By Day'!$A297)</f>
        <v>0</v>
      </c>
      <c r="F297" s="7">
        <f>SUM($E$2:E297)</f>
        <v>71.325000000000003</v>
      </c>
    </row>
    <row r="298" spans="1:6" hidden="1" x14ac:dyDescent="0.25">
      <c r="A298" s="4">
        <v>43731</v>
      </c>
      <c r="B298">
        <f>COUNTIFS(Bets!$B:$B,'By Day'!$A298,Bets!$M:$M,"win")</f>
        <v>0</v>
      </c>
      <c r="C298">
        <f>COUNTIFS(Bets!$B:$B,'By Day'!$A298,Bets!$M:$M,"loss")</f>
        <v>0</v>
      </c>
      <c r="D298">
        <f t="shared" si="4"/>
        <v>0</v>
      </c>
      <c r="E298" s="7">
        <f>SUMIFS(Bets!N:N,Bets!B:B,'By Day'!$A298)</f>
        <v>0</v>
      </c>
      <c r="F298" s="7">
        <f>SUM($E$2:E298)</f>
        <v>71.325000000000003</v>
      </c>
    </row>
    <row r="299" spans="1:6" hidden="1" x14ac:dyDescent="0.25">
      <c r="A299" s="4">
        <v>43732</v>
      </c>
      <c r="B299">
        <f>COUNTIFS(Bets!$B:$B,'By Day'!$A299,Bets!$M:$M,"win")</f>
        <v>0</v>
      </c>
      <c r="C299">
        <f>COUNTIFS(Bets!$B:$B,'By Day'!$A299,Bets!$M:$M,"loss")</f>
        <v>0</v>
      </c>
      <c r="D299">
        <f t="shared" si="4"/>
        <v>0</v>
      </c>
      <c r="E299" s="7">
        <f>SUMIFS(Bets!N:N,Bets!B:B,'By Day'!$A299)</f>
        <v>0</v>
      </c>
      <c r="F299" s="7">
        <f>SUM($E$2:E299)</f>
        <v>71.325000000000003</v>
      </c>
    </row>
    <row r="300" spans="1:6" hidden="1" x14ac:dyDescent="0.25">
      <c r="A300" s="4">
        <v>43733</v>
      </c>
      <c r="B300">
        <f>COUNTIFS(Bets!$B:$B,'By Day'!$A300,Bets!$M:$M,"win")</f>
        <v>0</v>
      </c>
      <c r="C300">
        <f>COUNTIFS(Bets!$B:$B,'By Day'!$A300,Bets!$M:$M,"loss")</f>
        <v>0</v>
      </c>
      <c r="D300">
        <f t="shared" si="4"/>
        <v>0</v>
      </c>
      <c r="E300" s="7">
        <f>SUMIFS(Bets!N:N,Bets!B:B,'By Day'!$A300)</f>
        <v>0</v>
      </c>
      <c r="F300" s="7">
        <f>SUM($E$2:E300)</f>
        <v>71.325000000000003</v>
      </c>
    </row>
    <row r="301" spans="1:6" hidden="1" x14ac:dyDescent="0.25">
      <c r="A301" s="4">
        <v>43734</v>
      </c>
      <c r="B301">
        <f>COUNTIFS(Bets!$B:$B,'By Day'!$A301,Bets!$M:$M,"win")</f>
        <v>0</v>
      </c>
      <c r="C301">
        <f>COUNTIFS(Bets!$B:$B,'By Day'!$A301,Bets!$M:$M,"loss")</f>
        <v>0</v>
      </c>
      <c r="D301">
        <f t="shared" si="4"/>
        <v>0</v>
      </c>
      <c r="E301" s="7">
        <f>SUMIFS(Bets!N:N,Bets!B:B,'By Day'!$A301)</f>
        <v>0</v>
      </c>
      <c r="F301" s="7">
        <f>SUM($E$2:E301)</f>
        <v>71.325000000000003</v>
      </c>
    </row>
    <row r="302" spans="1:6" hidden="1" x14ac:dyDescent="0.25">
      <c r="A302" s="4">
        <v>43735</v>
      </c>
      <c r="B302">
        <f>COUNTIFS(Bets!$B:$B,'By Day'!$A302,Bets!$M:$M,"win")</f>
        <v>0</v>
      </c>
      <c r="C302">
        <f>COUNTIFS(Bets!$B:$B,'By Day'!$A302,Bets!$M:$M,"loss")</f>
        <v>0</v>
      </c>
      <c r="D302">
        <f t="shared" si="4"/>
        <v>0</v>
      </c>
      <c r="E302" s="7">
        <f>SUMIFS(Bets!N:N,Bets!B:B,'By Day'!$A302)</f>
        <v>0</v>
      </c>
      <c r="F302" s="7">
        <f>SUM($E$2:E302)</f>
        <v>71.325000000000003</v>
      </c>
    </row>
    <row r="303" spans="1:6" hidden="1" x14ac:dyDescent="0.25">
      <c r="A303" s="4">
        <v>43736</v>
      </c>
      <c r="B303">
        <f>COUNTIFS(Bets!$B:$B,'By Day'!$A303,Bets!$M:$M,"win")</f>
        <v>0</v>
      </c>
      <c r="C303">
        <f>COUNTIFS(Bets!$B:$B,'By Day'!$A303,Bets!$M:$M,"loss")</f>
        <v>0</v>
      </c>
      <c r="D303">
        <f t="shared" si="4"/>
        <v>0</v>
      </c>
      <c r="E303" s="7">
        <f>SUMIFS(Bets!N:N,Bets!B:B,'By Day'!$A303)</f>
        <v>0</v>
      </c>
      <c r="F303" s="7">
        <f>SUM($E$2:E303)</f>
        <v>71.325000000000003</v>
      </c>
    </row>
    <row r="304" spans="1:6" hidden="1" x14ac:dyDescent="0.25">
      <c r="A304" s="4">
        <v>43737</v>
      </c>
      <c r="B304">
        <f>COUNTIFS(Bets!$B:$B,'By Day'!$A304,Bets!$M:$M,"win")</f>
        <v>0</v>
      </c>
      <c r="C304">
        <f>COUNTIFS(Bets!$B:$B,'By Day'!$A304,Bets!$M:$M,"loss")</f>
        <v>0</v>
      </c>
      <c r="D304">
        <f t="shared" si="4"/>
        <v>0</v>
      </c>
      <c r="E304" s="7">
        <f>SUMIFS(Bets!N:N,Bets!B:B,'By Day'!$A304)</f>
        <v>0</v>
      </c>
      <c r="F304" s="7">
        <f>SUM($E$2:E304)</f>
        <v>71.325000000000003</v>
      </c>
    </row>
    <row r="305" spans="1:6" hidden="1" x14ac:dyDescent="0.25">
      <c r="A305" s="4">
        <v>43738</v>
      </c>
      <c r="B305">
        <f>COUNTIFS(Bets!$B:$B,'By Day'!$A305,Bets!$M:$M,"win")</f>
        <v>0</v>
      </c>
      <c r="C305">
        <f>COUNTIFS(Bets!$B:$B,'By Day'!$A305,Bets!$M:$M,"loss")</f>
        <v>0</v>
      </c>
      <c r="D305">
        <f t="shared" si="4"/>
        <v>0</v>
      </c>
      <c r="E305" s="7">
        <f>SUMIFS(Bets!N:N,Bets!B:B,'By Day'!$A305)</f>
        <v>0</v>
      </c>
      <c r="F305" s="7">
        <f>SUM($E$2:E305)</f>
        <v>71.325000000000003</v>
      </c>
    </row>
    <row r="306" spans="1:6" hidden="1" x14ac:dyDescent="0.25">
      <c r="A306" s="4">
        <v>43739</v>
      </c>
      <c r="B306">
        <f>COUNTIFS(Bets!$B:$B,'By Day'!$A306,Bets!$M:$M,"win")</f>
        <v>0</v>
      </c>
      <c r="C306">
        <f>COUNTIFS(Bets!$B:$B,'By Day'!$A306,Bets!$M:$M,"loss")</f>
        <v>0</v>
      </c>
      <c r="D306">
        <f t="shared" si="4"/>
        <v>0</v>
      </c>
      <c r="E306" s="7">
        <f>SUMIFS(Bets!N:N,Bets!B:B,'By Day'!$A306)</f>
        <v>0</v>
      </c>
      <c r="F306" s="7">
        <f>SUM($E$2:E306)</f>
        <v>71.325000000000003</v>
      </c>
    </row>
    <row r="307" spans="1:6" hidden="1" x14ac:dyDescent="0.25">
      <c r="A307" s="4">
        <v>43740</v>
      </c>
      <c r="B307">
        <f>COUNTIFS(Bets!$B:$B,'By Day'!$A307,Bets!$M:$M,"win")</f>
        <v>0</v>
      </c>
      <c r="C307">
        <f>COUNTIFS(Bets!$B:$B,'By Day'!$A307,Bets!$M:$M,"loss")</f>
        <v>0</v>
      </c>
      <c r="D307">
        <f t="shared" si="4"/>
        <v>0</v>
      </c>
      <c r="E307" s="7">
        <f>SUMIFS(Bets!N:N,Bets!B:B,'By Day'!$A307)</f>
        <v>0</v>
      </c>
      <c r="F307" s="7">
        <f>SUM($E$2:E307)</f>
        <v>71.325000000000003</v>
      </c>
    </row>
    <row r="308" spans="1:6" hidden="1" x14ac:dyDescent="0.25">
      <c r="A308" s="4">
        <v>43741</v>
      </c>
      <c r="B308">
        <f>COUNTIFS(Bets!$B:$B,'By Day'!$A308,Bets!$M:$M,"win")</f>
        <v>0</v>
      </c>
      <c r="C308">
        <f>COUNTIFS(Bets!$B:$B,'By Day'!$A308,Bets!$M:$M,"loss")</f>
        <v>0</v>
      </c>
      <c r="D308">
        <f t="shared" si="4"/>
        <v>0</v>
      </c>
      <c r="E308" s="7">
        <f>SUMIFS(Bets!N:N,Bets!B:B,'By Day'!$A308)</f>
        <v>0</v>
      </c>
      <c r="F308" s="7">
        <f>SUM($E$2:E308)</f>
        <v>71.325000000000003</v>
      </c>
    </row>
    <row r="309" spans="1:6" hidden="1" x14ac:dyDescent="0.25">
      <c r="A309" s="4">
        <v>43742</v>
      </c>
      <c r="B309">
        <f>COUNTIFS(Bets!$B:$B,'By Day'!$A309,Bets!$M:$M,"win")</f>
        <v>0</v>
      </c>
      <c r="C309">
        <f>COUNTIFS(Bets!$B:$B,'By Day'!$A309,Bets!$M:$M,"loss")</f>
        <v>0</v>
      </c>
      <c r="D309">
        <f t="shared" si="4"/>
        <v>0</v>
      </c>
      <c r="E309" s="7">
        <f>SUMIFS(Bets!N:N,Bets!B:B,'By Day'!$A309)</f>
        <v>0</v>
      </c>
      <c r="F309" s="7">
        <f>SUM($E$2:E309)</f>
        <v>71.325000000000003</v>
      </c>
    </row>
    <row r="310" spans="1:6" hidden="1" x14ac:dyDescent="0.25">
      <c r="A310" s="4">
        <v>43743</v>
      </c>
      <c r="B310">
        <f>COUNTIFS(Bets!$B:$B,'By Day'!$A310,Bets!$M:$M,"win")</f>
        <v>0</v>
      </c>
      <c r="C310">
        <f>COUNTIFS(Bets!$B:$B,'By Day'!$A310,Bets!$M:$M,"loss")</f>
        <v>0</v>
      </c>
      <c r="D310">
        <f t="shared" si="4"/>
        <v>0</v>
      </c>
      <c r="E310" s="7">
        <f>SUMIFS(Bets!N:N,Bets!B:B,'By Day'!$A310)</f>
        <v>0</v>
      </c>
      <c r="F310" s="7">
        <f>SUM($E$2:E310)</f>
        <v>71.325000000000003</v>
      </c>
    </row>
    <row r="311" spans="1:6" hidden="1" x14ac:dyDescent="0.25">
      <c r="A311" s="4">
        <v>43744</v>
      </c>
      <c r="B311">
        <f>COUNTIFS(Bets!$B:$B,'By Day'!$A311,Bets!$M:$M,"win")</f>
        <v>0</v>
      </c>
      <c r="C311">
        <f>COUNTIFS(Bets!$B:$B,'By Day'!$A311,Bets!$M:$M,"loss")</f>
        <v>0</v>
      </c>
      <c r="D311">
        <f t="shared" si="4"/>
        <v>0</v>
      </c>
      <c r="E311" s="7">
        <f>SUMIFS(Bets!N:N,Bets!B:B,'By Day'!$A311)</f>
        <v>0</v>
      </c>
      <c r="F311" s="7">
        <f>SUM($E$2:E311)</f>
        <v>71.325000000000003</v>
      </c>
    </row>
    <row r="312" spans="1:6" hidden="1" x14ac:dyDescent="0.25">
      <c r="A312" s="4">
        <v>43745</v>
      </c>
      <c r="B312">
        <f>COUNTIFS(Bets!$B:$B,'By Day'!$A312,Bets!$M:$M,"win")</f>
        <v>0</v>
      </c>
      <c r="C312">
        <f>COUNTIFS(Bets!$B:$B,'By Day'!$A312,Bets!$M:$M,"loss")</f>
        <v>0</v>
      </c>
      <c r="D312">
        <f t="shared" si="4"/>
        <v>0</v>
      </c>
      <c r="E312" s="7">
        <f>SUMIFS(Bets!N:N,Bets!B:B,'By Day'!$A312)</f>
        <v>0</v>
      </c>
      <c r="F312" s="7">
        <f>SUM($E$2:E312)</f>
        <v>71.325000000000003</v>
      </c>
    </row>
    <row r="313" spans="1:6" hidden="1" x14ac:dyDescent="0.25">
      <c r="A313" s="4">
        <v>43746</v>
      </c>
      <c r="B313">
        <f>COUNTIFS(Bets!$B:$B,'By Day'!$A313,Bets!$M:$M,"win")</f>
        <v>0</v>
      </c>
      <c r="C313">
        <f>COUNTIFS(Bets!$B:$B,'By Day'!$A313,Bets!$M:$M,"loss")</f>
        <v>0</v>
      </c>
      <c r="D313">
        <f t="shared" si="4"/>
        <v>0</v>
      </c>
      <c r="E313" s="7">
        <f>SUMIFS(Bets!N:N,Bets!B:B,'By Day'!$A313)</f>
        <v>0</v>
      </c>
      <c r="F313" s="7">
        <f>SUM($E$2:E313)</f>
        <v>71.325000000000003</v>
      </c>
    </row>
    <row r="314" spans="1:6" hidden="1" x14ac:dyDescent="0.25">
      <c r="A314" s="4">
        <v>43747</v>
      </c>
      <c r="B314">
        <f>COUNTIFS(Bets!$B:$B,'By Day'!$A314,Bets!$M:$M,"win")</f>
        <v>0</v>
      </c>
      <c r="C314">
        <f>COUNTIFS(Bets!$B:$B,'By Day'!$A314,Bets!$M:$M,"loss")</f>
        <v>0</v>
      </c>
      <c r="D314">
        <f t="shared" si="4"/>
        <v>0</v>
      </c>
      <c r="E314" s="7">
        <f>SUMIFS(Bets!N:N,Bets!B:B,'By Day'!$A314)</f>
        <v>0</v>
      </c>
      <c r="F314" s="7">
        <f>SUM($E$2:E314)</f>
        <v>71.325000000000003</v>
      </c>
    </row>
    <row r="315" spans="1:6" hidden="1" x14ac:dyDescent="0.25">
      <c r="A315" s="4">
        <v>43748</v>
      </c>
      <c r="B315">
        <f>COUNTIFS(Bets!$B:$B,'By Day'!$A315,Bets!$M:$M,"win")</f>
        <v>0</v>
      </c>
      <c r="C315">
        <f>COUNTIFS(Bets!$B:$B,'By Day'!$A315,Bets!$M:$M,"loss")</f>
        <v>0</v>
      </c>
      <c r="D315">
        <f t="shared" si="4"/>
        <v>0</v>
      </c>
      <c r="E315" s="7">
        <f>SUMIFS(Bets!N:N,Bets!B:B,'By Day'!$A315)</f>
        <v>0</v>
      </c>
      <c r="F315" s="7">
        <f>SUM($E$2:E315)</f>
        <v>71.325000000000003</v>
      </c>
    </row>
    <row r="316" spans="1:6" hidden="1" x14ac:dyDescent="0.25">
      <c r="A316" s="4">
        <v>43749</v>
      </c>
      <c r="B316">
        <f>COUNTIFS(Bets!$B:$B,'By Day'!$A316,Bets!$M:$M,"win")</f>
        <v>0</v>
      </c>
      <c r="C316">
        <f>COUNTIFS(Bets!$B:$B,'By Day'!$A316,Bets!$M:$M,"loss")</f>
        <v>0</v>
      </c>
      <c r="D316">
        <f t="shared" si="4"/>
        <v>0</v>
      </c>
      <c r="E316" s="7">
        <f>SUMIFS(Bets!N:N,Bets!B:B,'By Day'!$A316)</f>
        <v>0</v>
      </c>
      <c r="F316" s="7">
        <f>SUM($E$2:E316)</f>
        <v>71.325000000000003</v>
      </c>
    </row>
    <row r="317" spans="1:6" hidden="1" x14ac:dyDescent="0.25">
      <c r="A317" s="4">
        <v>43750</v>
      </c>
      <c r="B317">
        <f>COUNTIFS(Bets!$B:$B,'By Day'!$A317,Bets!$M:$M,"win")</f>
        <v>0</v>
      </c>
      <c r="C317">
        <f>COUNTIFS(Bets!$B:$B,'By Day'!$A317,Bets!$M:$M,"loss")</f>
        <v>0</v>
      </c>
      <c r="D317">
        <f t="shared" si="4"/>
        <v>0</v>
      </c>
      <c r="E317" s="7">
        <f>SUMIFS(Bets!N:N,Bets!B:B,'By Day'!$A317)</f>
        <v>0</v>
      </c>
      <c r="F317" s="7">
        <f>SUM($E$2:E317)</f>
        <v>71.325000000000003</v>
      </c>
    </row>
    <row r="318" spans="1:6" hidden="1" x14ac:dyDescent="0.25">
      <c r="A318" s="4">
        <v>43751</v>
      </c>
      <c r="B318">
        <f>COUNTIFS(Bets!$B:$B,'By Day'!$A318,Bets!$M:$M,"win")</f>
        <v>0</v>
      </c>
      <c r="C318">
        <f>COUNTIFS(Bets!$B:$B,'By Day'!$A318,Bets!$M:$M,"loss")</f>
        <v>0</v>
      </c>
      <c r="D318">
        <f t="shared" si="4"/>
        <v>0</v>
      </c>
      <c r="E318" s="7">
        <f>SUMIFS(Bets!N:N,Bets!B:B,'By Day'!$A318)</f>
        <v>0</v>
      </c>
      <c r="F318" s="7">
        <f>SUM($E$2:E318)</f>
        <v>71.325000000000003</v>
      </c>
    </row>
    <row r="319" spans="1:6" hidden="1" x14ac:dyDescent="0.25">
      <c r="A319" s="4">
        <v>43752</v>
      </c>
      <c r="B319">
        <f>COUNTIFS(Bets!$B:$B,'By Day'!$A319,Bets!$M:$M,"win")</f>
        <v>0</v>
      </c>
      <c r="C319">
        <f>COUNTIFS(Bets!$B:$B,'By Day'!$A319,Bets!$M:$M,"loss")</f>
        <v>0</v>
      </c>
      <c r="D319">
        <f t="shared" si="4"/>
        <v>0</v>
      </c>
      <c r="E319" s="7">
        <f>SUMIFS(Bets!N:N,Bets!B:B,'By Day'!$A319)</f>
        <v>0</v>
      </c>
      <c r="F319" s="7">
        <f>SUM($E$2:E319)</f>
        <v>71.325000000000003</v>
      </c>
    </row>
    <row r="320" spans="1:6" hidden="1" x14ac:dyDescent="0.25">
      <c r="A320" s="4">
        <v>43753</v>
      </c>
      <c r="B320">
        <f>COUNTIFS(Bets!$B:$B,'By Day'!$A320,Bets!$M:$M,"win")</f>
        <v>0</v>
      </c>
      <c r="C320">
        <f>COUNTIFS(Bets!$B:$B,'By Day'!$A320,Bets!$M:$M,"loss")</f>
        <v>0</v>
      </c>
      <c r="D320">
        <f t="shared" si="4"/>
        <v>0</v>
      </c>
      <c r="E320" s="7">
        <f>SUMIFS(Bets!N:N,Bets!B:B,'By Day'!$A320)</f>
        <v>0</v>
      </c>
      <c r="F320" s="7">
        <f>SUM($E$2:E320)</f>
        <v>71.325000000000003</v>
      </c>
    </row>
    <row r="321" spans="1:6" hidden="1" x14ac:dyDescent="0.25">
      <c r="A321" s="4">
        <v>43754</v>
      </c>
      <c r="B321">
        <f>COUNTIFS(Bets!$B:$B,'By Day'!$A321,Bets!$M:$M,"win")</f>
        <v>0</v>
      </c>
      <c r="C321">
        <f>COUNTIFS(Bets!$B:$B,'By Day'!$A321,Bets!$M:$M,"loss")</f>
        <v>0</v>
      </c>
      <c r="D321">
        <f t="shared" si="4"/>
        <v>0</v>
      </c>
      <c r="E321" s="7">
        <f>SUMIFS(Bets!N:N,Bets!B:B,'By Day'!$A321)</f>
        <v>0</v>
      </c>
      <c r="F321" s="7">
        <f>SUM($E$2:E321)</f>
        <v>71.325000000000003</v>
      </c>
    </row>
    <row r="322" spans="1:6" hidden="1" x14ac:dyDescent="0.25">
      <c r="A322" s="4">
        <v>43755</v>
      </c>
      <c r="B322">
        <f>COUNTIFS(Bets!$B:$B,'By Day'!$A322,Bets!$M:$M,"win")</f>
        <v>0</v>
      </c>
      <c r="C322">
        <f>COUNTIFS(Bets!$B:$B,'By Day'!$A322,Bets!$M:$M,"loss")</f>
        <v>0</v>
      </c>
      <c r="D322">
        <f t="shared" si="4"/>
        <v>0</v>
      </c>
      <c r="E322" s="7">
        <f>SUMIFS(Bets!N:N,Bets!B:B,'By Day'!$A322)</f>
        <v>0</v>
      </c>
      <c r="F322" s="7">
        <f>SUM($E$2:E322)</f>
        <v>71.325000000000003</v>
      </c>
    </row>
    <row r="323" spans="1:6" hidden="1" x14ac:dyDescent="0.25">
      <c r="A323" s="4">
        <v>43756</v>
      </c>
      <c r="B323">
        <f>COUNTIFS(Bets!$B:$B,'By Day'!$A323,Bets!$M:$M,"win")</f>
        <v>0</v>
      </c>
      <c r="C323">
        <f>COUNTIFS(Bets!$B:$B,'By Day'!$A323,Bets!$M:$M,"loss")</f>
        <v>0</v>
      </c>
      <c r="D323">
        <f t="shared" ref="D323:D326" si="5">SUM(B323:C323)</f>
        <v>0</v>
      </c>
      <c r="E323" s="7">
        <f>SUMIFS(Bets!N:N,Bets!B:B,'By Day'!$A323)</f>
        <v>0</v>
      </c>
      <c r="F323" s="7">
        <f>SUM($E$2:E323)</f>
        <v>71.325000000000003</v>
      </c>
    </row>
    <row r="324" spans="1:6" hidden="1" x14ac:dyDescent="0.25">
      <c r="A324" s="4">
        <v>43757</v>
      </c>
      <c r="B324">
        <f>COUNTIFS(Bets!$B:$B,'By Day'!$A324,Bets!$M:$M,"win")</f>
        <v>0</v>
      </c>
      <c r="C324">
        <f>COUNTIFS(Bets!$B:$B,'By Day'!$A324,Bets!$M:$M,"loss")</f>
        <v>0</v>
      </c>
      <c r="D324">
        <f t="shared" si="5"/>
        <v>0</v>
      </c>
      <c r="E324" s="7">
        <f>SUMIFS(Bets!N:N,Bets!B:B,'By Day'!$A324)</f>
        <v>0</v>
      </c>
      <c r="F324" s="7">
        <f>SUM($E$2:E324)</f>
        <v>71.325000000000003</v>
      </c>
    </row>
    <row r="325" spans="1:6" hidden="1" x14ac:dyDescent="0.25">
      <c r="A325" s="4">
        <v>43758</v>
      </c>
      <c r="B325">
        <f>COUNTIFS(Bets!$B:$B,'By Day'!$A325,Bets!$M:$M,"win")</f>
        <v>0</v>
      </c>
      <c r="C325">
        <f>COUNTIFS(Bets!$B:$B,'By Day'!$A325,Bets!$M:$M,"loss")</f>
        <v>0</v>
      </c>
      <c r="D325">
        <f t="shared" si="5"/>
        <v>0</v>
      </c>
      <c r="E325" s="7">
        <f>SUMIFS(Bets!N:N,Bets!B:B,'By Day'!$A325)</f>
        <v>0</v>
      </c>
      <c r="F325" s="7">
        <f>SUM($E$2:E325)</f>
        <v>71.325000000000003</v>
      </c>
    </row>
    <row r="326" spans="1:6" hidden="1" x14ac:dyDescent="0.25">
      <c r="A326" s="4">
        <v>43759</v>
      </c>
      <c r="B326">
        <f>COUNTIFS(Bets!$B:$B,'By Day'!$A326,Bets!$M:$M,"win")</f>
        <v>0</v>
      </c>
      <c r="C326">
        <f>COUNTIFS(Bets!$B:$B,'By Day'!$A326,Bets!$M:$M,"loss")</f>
        <v>0</v>
      </c>
      <c r="D326">
        <f t="shared" si="5"/>
        <v>0</v>
      </c>
      <c r="E326" s="7">
        <f>SUMIFS(Bets!N:N,Bets!B:B,'By Day'!$A326)</f>
        <v>0</v>
      </c>
      <c r="F326" s="7">
        <f>SUM($E$2:E326)</f>
        <v>71.325000000000003</v>
      </c>
    </row>
  </sheetData>
  <autoFilter ref="A1:F326" xr:uid="{363442B3-581D-4B6E-8251-A5FFBC67106D}">
    <filterColumn colId="3">
      <filters>
        <filter val="1"/>
        <filter val="2"/>
        <filter val="4"/>
        <filter val="6"/>
      </filters>
    </filterColumn>
  </autoFilter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Bets</vt:lpstr>
      <vt:lpstr>Tables</vt:lpstr>
      <vt:lpstr>By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anort</dc:creator>
  <cp:lastModifiedBy>Arthur North</cp:lastModifiedBy>
  <dcterms:created xsi:type="dcterms:W3CDTF">2019-01-17T06:17:18Z</dcterms:created>
  <dcterms:modified xsi:type="dcterms:W3CDTF">2019-01-17T21:58:02Z</dcterms:modified>
</cp:coreProperties>
</file>