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-2021\ECEN405\"/>
    </mc:Choice>
  </mc:AlternateContent>
  <xr:revisionPtr revIDLastSave="0" documentId="13_ncr:1_{AD0A55D0-7DF7-4C13-B46D-4829BF227457}" xr6:coauthVersionLast="47" xr6:coauthVersionMax="47" xr10:uidLastSave="{00000000-0000-0000-0000-000000000000}"/>
  <bookViews>
    <workbookView xWindow="-98" yWindow="-98" windowWidth="20715" windowHeight="13276" xr2:uid="{A9863455-5856-4664-85C2-3DE6E3994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D2" i="1"/>
  <c r="A7" i="1"/>
  <c r="B7" i="1" s="1"/>
  <c r="A6" i="1"/>
  <c r="B6" i="1" s="1"/>
  <c r="A5" i="1"/>
  <c r="B5" i="1" s="1"/>
  <c r="D3" i="1"/>
  <c r="D4" i="1"/>
  <c r="D5" i="1"/>
  <c r="D6" i="1"/>
  <c r="D7" i="1"/>
  <c r="A4" i="1"/>
  <c r="B4" i="1" s="1"/>
  <c r="A3" i="1"/>
  <c r="B3" i="1" s="1"/>
  <c r="D10" i="1"/>
  <c r="D11" i="1"/>
  <c r="D13" i="1"/>
  <c r="D12" i="1"/>
  <c r="A13" i="1"/>
  <c r="B13" i="1" s="1"/>
  <c r="A12" i="1"/>
  <c r="B12" i="1" s="1"/>
  <c r="A10" i="1"/>
  <c r="B10" i="1" s="1"/>
  <c r="A11" i="1"/>
  <c r="B11" i="1" s="1"/>
  <c r="A9" i="1"/>
  <c r="B9" i="1" s="1"/>
  <c r="D9" i="1" s="1"/>
  <c r="A8" i="1"/>
  <c r="B8" i="1" s="1"/>
  <c r="D8" i="1" s="1"/>
  <c r="I8" i="1" s="1"/>
  <c r="A2" i="1"/>
  <c r="B2" i="1" s="1"/>
  <c r="I7" i="1" l="1"/>
  <c r="I3" i="1"/>
  <c r="I5" i="1"/>
  <c r="I4" i="1"/>
  <c r="I6" i="1"/>
  <c r="I12" i="1"/>
  <c r="I11" i="1"/>
  <c r="I10" i="1"/>
  <c r="I9" i="1"/>
  <c r="I13" i="1"/>
  <c r="I2" i="1" l="1"/>
</calcChain>
</file>

<file path=xl/sharedStrings.xml><?xml version="1.0" encoding="utf-8"?>
<sst xmlns="http://schemas.openxmlformats.org/spreadsheetml/2006/main" count="20" uniqueCount="12">
  <si>
    <t>C1</t>
  </si>
  <si>
    <t>R1</t>
  </si>
  <si>
    <t>R2</t>
  </si>
  <si>
    <t>Frequency</t>
  </si>
  <si>
    <t xml:space="preserve">Vout </t>
  </si>
  <si>
    <t>R1(E24)</t>
  </si>
  <si>
    <t>R2(E24)</t>
  </si>
  <si>
    <t>Vout(E24)</t>
  </si>
  <si>
    <t>Freq(E24)</t>
  </si>
  <si>
    <t>Vout</t>
  </si>
  <si>
    <t>R3(E24)</t>
  </si>
  <si>
    <t>Values used for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</si>
</sst>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3" borderId="1" xfId="0" applyFill="1" applyBorder="1"/>
    <xf numFmtId="0" fontId="0" fillId="3" borderId="1" xfId="0" applyNumberFormat="1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NumberFormat="1" applyFill="1" applyBorder="1"/>
    <xf numFmtId="0" fontId="0" fillId="4" borderId="6" xfId="0" applyFill="1" applyBorder="1"/>
    <xf numFmtId="0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736B-95A4-4D77-B785-BCC93098AA3C}">
  <dimension ref="A1:P25"/>
  <sheetViews>
    <sheetView tabSelected="1" workbookViewId="0">
      <selection activeCell="J22" sqref="J22"/>
    </sheetView>
  </sheetViews>
  <sheetFormatPr defaultRowHeight="14.25" x14ac:dyDescent="0.45"/>
  <cols>
    <col min="1" max="1" width="11.73046875" bestFit="1" customWidth="1"/>
  </cols>
  <sheetData>
    <row r="1" spans="1:16" x14ac:dyDescent="0.45">
      <c r="A1" s="3" t="s">
        <v>0</v>
      </c>
      <c r="B1" s="5" t="s">
        <v>1</v>
      </c>
      <c r="C1" s="3" t="s">
        <v>5</v>
      </c>
      <c r="D1" s="5" t="s">
        <v>2</v>
      </c>
      <c r="E1" s="3" t="s">
        <v>6</v>
      </c>
      <c r="F1" s="3" t="s">
        <v>10</v>
      </c>
      <c r="G1" s="5" t="s">
        <v>4</v>
      </c>
      <c r="H1" s="3" t="s">
        <v>7</v>
      </c>
      <c r="I1" s="5" t="s">
        <v>3</v>
      </c>
      <c r="J1" s="3" t="s">
        <v>8</v>
      </c>
      <c r="M1" t="s">
        <v>10</v>
      </c>
      <c r="N1" s="2"/>
      <c r="O1" t="s">
        <v>6</v>
      </c>
      <c r="P1" t="s">
        <v>9</v>
      </c>
    </row>
    <row r="2" spans="1:16" x14ac:dyDescent="0.45">
      <c r="A2" s="4">
        <f xml:space="preserve"> 5.1*10^-9</f>
        <v>5.1000000000000002E-9</v>
      </c>
      <c r="B2" s="5">
        <f>(2.56*10^-5)/A2</f>
        <v>5019.6078431372553</v>
      </c>
      <c r="C2" s="3">
        <v>5100</v>
      </c>
      <c r="D2" s="5">
        <f>0.444*F2</f>
        <v>11988</v>
      </c>
      <c r="E2" s="3">
        <v>12000</v>
      </c>
      <c r="F2" s="3">
        <v>27000</v>
      </c>
      <c r="G2" s="5">
        <f>(D2/F2)*5</f>
        <v>2.2200000000000002</v>
      </c>
      <c r="H2" s="3">
        <f>(E2/F2)*5</f>
        <v>2.2222222222222223</v>
      </c>
      <c r="I2" s="5">
        <f>F2/(4*B2*A2*D2)</f>
        <v>21994.650900900899</v>
      </c>
      <c r="J2" s="3">
        <f>F2/(4*C2*A2*E2)</f>
        <v>21626.297577854672</v>
      </c>
      <c r="M2">
        <v>10000</v>
      </c>
      <c r="N2">
        <f>0.444*M2</f>
        <v>4440</v>
      </c>
      <c r="O2">
        <v>4300</v>
      </c>
      <c r="P2">
        <f>(O2/M2)*5</f>
        <v>2.15</v>
      </c>
    </row>
    <row r="3" spans="1:16" x14ac:dyDescent="0.45">
      <c r="A3" s="4">
        <f xml:space="preserve"> 5.6*10^-9</f>
        <v>5.5999999999999997E-9</v>
      </c>
      <c r="B3" s="5">
        <f>(2.56*10^-5)/A3</f>
        <v>4571.4285714285725</v>
      </c>
      <c r="C3" s="3">
        <v>4700</v>
      </c>
      <c r="D3" s="5">
        <f t="shared" ref="D3:D7" si="0">0.444*F3</f>
        <v>11988</v>
      </c>
      <c r="E3" s="3">
        <v>12000</v>
      </c>
      <c r="F3" s="3">
        <v>27000</v>
      </c>
      <c r="G3" s="5">
        <f t="shared" ref="G3:G7" si="1">(D3/F3)*5</f>
        <v>2.2200000000000002</v>
      </c>
      <c r="H3" s="3">
        <f t="shared" ref="H3:H13" si="2">(E3/F3)*5</f>
        <v>2.2222222222222223</v>
      </c>
      <c r="I3" s="5">
        <f>F3/(4*B3*A3*D3)</f>
        <v>21994.650900900895</v>
      </c>
      <c r="J3" s="3">
        <f t="shared" ref="J3:J13" si="3">F3/(4*C3*A3*E3)</f>
        <v>21371.580547112462</v>
      </c>
      <c r="M3">
        <v>11000</v>
      </c>
      <c r="N3">
        <f t="shared" ref="N3:N25" si="4">0.444*M3</f>
        <v>4884</v>
      </c>
      <c r="O3">
        <v>4700</v>
      </c>
      <c r="P3">
        <f t="shared" ref="P3:P25" si="5">(O3/M3)*5</f>
        <v>2.1363636363636362</v>
      </c>
    </row>
    <row r="4" spans="1:16" x14ac:dyDescent="0.45">
      <c r="A4" s="4">
        <f xml:space="preserve"> 6.2*10^-9</f>
        <v>6.2000000000000009E-9</v>
      </c>
      <c r="B4" s="5">
        <f>(2.56*10^-5)/A4</f>
        <v>4129.0322580645161</v>
      </c>
      <c r="C4" s="3">
        <v>3900</v>
      </c>
      <c r="D4" s="5">
        <f t="shared" si="0"/>
        <v>11988</v>
      </c>
      <c r="E4" s="3">
        <v>12000</v>
      </c>
      <c r="F4" s="3">
        <v>27000</v>
      </c>
      <c r="G4" s="5">
        <f t="shared" si="1"/>
        <v>2.2200000000000002</v>
      </c>
      <c r="H4" s="3">
        <f t="shared" si="2"/>
        <v>2.2222222222222223</v>
      </c>
      <c r="I4" s="5">
        <f>F4/(4*B4*A4*D4)</f>
        <v>21994.650900900899</v>
      </c>
      <c r="J4" s="3">
        <f t="shared" si="3"/>
        <v>23263.027295285359</v>
      </c>
      <c r="M4">
        <v>12000</v>
      </c>
      <c r="N4">
        <f t="shared" si="4"/>
        <v>5328</v>
      </c>
      <c r="O4">
        <v>5100</v>
      </c>
      <c r="P4">
        <f t="shared" si="5"/>
        <v>2.125</v>
      </c>
    </row>
    <row r="5" spans="1:16" x14ac:dyDescent="0.45">
      <c r="A5" s="4">
        <f xml:space="preserve"> 6.8*10^-9</f>
        <v>6.8000000000000005E-9</v>
      </c>
      <c r="B5" s="5">
        <f>(2.56*10^-5)/A5</f>
        <v>3764.7058823529414</v>
      </c>
      <c r="C5" s="3">
        <v>3600</v>
      </c>
      <c r="D5" s="5">
        <f t="shared" si="0"/>
        <v>11988</v>
      </c>
      <c r="E5" s="3">
        <v>12000</v>
      </c>
      <c r="F5" s="3">
        <v>27000</v>
      </c>
      <c r="G5" s="5">
        <f t="shared" si="1"/>
        <v>2.2200000000000002</v>
      </c>
      <c r="H5" s="3">
        <f t="shared" si="2"/>
        <v>2.2222222222222223</v>
      </c>
      <c r="I5" s="5">
        <f>F5/(4*B5*A5*D5)</f>
        <v>21994.650900900899</v>
      </c>
      <c r="J5" s="3">
        <f t="shared" si="3"/>
        <v>22977.941176470587</v>
      </c>
      <c r="M5">
        <v>13000</v>
      </c>
      <c r="N5">
        <f t="shared" si="4"/>
        <v>5772</v>
      </c>
      <c r="O5">
        <v>5600</v>
      </c>
      <c r="P5">
        <f t="shared" si="5"/>
        <v>2.1538461538461542</v>
      </c>
    </row>
    <row r="6" spans="1:16" x14ac:dyDescent="0.45">
      <c r="A6" s="4">
        <f xml:space="preserve"> 7.5*10^-9</f>
        <v>7.500000000000001E-9</v>
      </c>
      <c r="B6" s="5">
        <f>(2.56*10^-5)/A6</f>
        <v>3413.333333333333</v>
      </c>
      <c r="C6" s="3">
        <v>3300</v>
      </c>
      <c r="D6" s="5">
        <f t="shared" si="0"/>
        <v>11988</v>
      </c>
      <c r="E6" s="3">
        <v>12000</v>
      </c>
      <c r="F6" s="3">
        <v>27000</v>
      </c>
      <c r="G6" s="5">
        <f t="shared" si="1"/>
        <v>2.2200000000000002</v>
      </c>
      <c r="H6" s="3">
        <f t="shared" si="2"/>
        <v>2.2222222222222223</v>
      </c>
      <c r="I6" s="5">
        <f>F6/(4*B6*A6*D6)</f>
        <v>21994.650900900899</v>
      </c>
      <c r="J6" s="3">
        <f t="shared" si="3"/>
        <v>22727.272727272724</v>
      </c>
      <c r="M6">
        <v>15000</v>
      </c>
      <c r="N6">
        <f t="shared" si="4"/>
        <v>6660</v>
      </c>
      <c r="O6">
        <v>6800</v>
      </c>
      <c r="P6">
        <f t="shared" si="5"/>
        <v>2.2666666666666666</v>
      </c>
    </row>
    <row r="7" spans="1:16" x14ac:dyDescent="0.45">
      <c r="A7" s="4">
        <f xml:space="preserve"> 8.2*10^-9</f>
        <v>8.199999999999999E-9</v>
      </c>
      <c r="B7" s="5">
        <f>(2.56*10^-5)/A7</f>
        <v>3121.9512195121956</v>
      </c>
      <c r="C7" s="3">
        <v>3000</v>
      </c>
      <c r="D7" s="5">
        <f t="shared" si="0"/>
        <v>11988</v>
      </c>
      <c r="E7" s="3">
        <v>12000</v>
      </c>
      <c r="F7" s="3">
        <v>27000</v>
      </c>
      <c r="G7" s="5">
        <f t="shared" si="1"/>
        <v>2.2200000000000002</v>
      </c>
      <c r="H7" s="3">
        <f t="shared" si="2"/>
        <v>2.2222222222222223</v>
      </c>
      <c r="I7" s="5">
        <f>F7/(4*B7*A7*D7)</f>
        <v>21994.650900900899</v>
      </c>
      <c r="J7" s="3">
        <f t="shared" si="3"/>
        <v>22865.853658536587</v>
      </c>
      <c r="M7">
        <v>16000</v>
      </c>
      <c r="N7">
        <f t="shared" si="4"/>
        <v>7104</v>
      </c>
      <c r="O7">
        <v>7500</v>
      </c>
      <c r="P7">
        <f t="shared" si="5"/>
        <v>2.34375</v>
      </c>
    </row>
    <row r="8" spans="1:16" x14ac:dyDescent="0.45">
      <c r="A8" s="4">
        <f xml:space="preserve"> 9.1*10^-9</f>
        <v>9.1000000000000004E-9</v>
      </c>
      <c r="B8" s="5">
        <f>(2.56*10^-5)/A8</f>
        <v>2813.1868131868132</v>
      </c>
      <c r="C8" s="3">
        <v>2700</v>
      </c>
      <c r="D8" s="5">
        <f t="shared" ref="D8:D15" si="6">0.444*F8</f>
        <v>11988</v>
      </c>
      <c r="E8" s="3">
        <v>12000</v>
      </c>
      <c r="F8" s="3">
        <v>27000</v>
      </c>
      <c r="G8" s="5">
        <f t="shared" ref="G8:G13" si="7">(D8/F8)*5</f>
        <v>2.2200000000000002</v>
      </c>
      <c r="H8" s="3">
        <f t="shared" si="2"/>
        <v>2.2222222222222223</v>
      </c>
      <c r="I8" s="5">
        <f>F8/(4*B8*A8*D8)</f>
        <v>21994.650900900899</v>
      </c>
      <c r="J8" s="3">
        <f t="shared" si="3"/>
        <v>22893.772893772893</v>
      </c>
      <c r="M8">
        <v>18000</v>
      </c>
      <c r="N8">
        <f t="shared" si="4"/>
        <v>7992</v>
      </c>
      <c r="O8">
        <v>7500</v>
      </c>
      <c r="P8">
        <f t="shared" si="5"/>
        <v>2.0833333333333335</v>
      </c>
    </row>
    <row r="9" spans="1:16" x14ac:dyDescent="0.45">
      <c r="A9" s="4">
        <f xml:space="preserve"> 0.01*10^-6</f>
        <v>1E-8</v>
      </c>
      <c r="B9" s="5">
        <f>(2.56*10^-5)/A9</f>
        <v>2560</v>
      </c>
      <c r="C9" s="3">
        <v>2400</v>
      </c>
      <c r="D9" s="5">
        <f t="shared" si="6"/>
        <v>11988</v>
      </c>
      <c r="E9" s="3">
        <v>12000</v>
      </c>
      <c r="F9" s="3">
        <v>27000</v>
      </c>
      <c r="G9" s="5">
        <f t="shared" si="7"/>
        <v>2.2200000000000002</v>
      </c>
      <c r="H9" s="3">
        <f t="shared" si="2"/>
        <v>2.2222222222222223</v>
      </c>
      <c r="I9" s="5">
        <f>F9/(4*B9*A9*D9)</f>
        <v>21994.650900900902</v>
      </c>
      <c r="J9" s="3">
        <f t="shared" si="3"/>
        <v>23437.499999999996</v>
      </c>
      <c r="M9">
        <v>20000</v>
      </c>
      <c r="N9">
        <f t="shared" si="4"/>
        <v>8880</v>
      </c>
      <c r="O9">
        <v>8200</v>
      </c>
      <c r="P9">
        <f t="shared" si="5"/>
        <v>2.0499999999999998</v>
      </c>
    </row>
    <row r="10" spans="1:16" x14ac:dyDescent="0.45">
      <c r="A10" s="1">
        <f xml:space="preserve"> 0.033*10^-6</f>
        <v>3.2999999999999998E-8</v>
      </c>
      <c r="B10">
        <f>(2.56*10^-5)/A10</f>
        <v>775.75757575757586</v>
      </c>
      <c r="C10">
        <v>750</v>
      </c>
      <c r="D10">
        <f t="shared" si="6"/>
        <v>11988</v>
      </c>
      <c r="E10">
        <v>12000</v>
      </c>
      <c r="F10">
        <v>27000</v>
      </c>
      <c r="G10">
        <f t="shared" si="7"/>
        <v>2.2200000000000002</v>
      </c>
      <c r="H10">
        <f t="shared" si="2"/>
        <v>2.2222222222222223</v>
      </c>
      <c r="I10">
        <f>F10/(4*B10*A10*D10)</f>
        <v>21994.650900900899</v>
      </c>
      <c r="J10">
        <f t="shared" si="3"/>
        <v>22727.272727272728</v>
      </c>
      <c r="M10">
        <v>22000</v>
      </c>
      <c r="N10">
        <f t="shared" si="4"/>
        <v>9768</v>
      </c>
      <c r="O10">
        <v>10000</v>
      </c>
      <c r="P10">
        <f t="shared" si="5"/>
        <v>2.2727272727272725</v>
      </c>
    </row>
    <row r="11" spans="1:16" x14ac:dyDescent="0.45">
      <c r="A11" s="1">
        <f xml:space="preserve"> 0.1*10^-6</f>
        <v>9.9999999999999995E-8</v>
      </c>
      <c r="B11">
        <f>(2.56*10^-5)/A11</f>
        <v>256.00000000000006</v>
      </c>
      <c r="C11">
        <v>240</v>
      </c>
      <c r="D11">
        <f t="shared" si="6"/>
        <v>11988</v>
      </c>
      <c r="E11">
        <v>12000</v>
      </c>
      <c r="F11">
        <v>27000</v>
      </c>
      <c r="G11">
        <f t="shared" si="7"/>
        <v>2.2200000000000002</v>
      </c>
      <c r="H11">
        <f t="shared" si="2"/>
        <v>2.2222222222222223</v>
      </c>
      <c r="I11">
        <f>F11/(4*B11*A11*D11)</f>
        <v>21994.650900900895</v>
      </c>
      <c r="J11">
        <f t="shared" si="3"/>
        <v>23437.499999999996</v>
      </c>
      <c r="M11">
        <v>24000</v>
      </c>
      <c r="N11">
        <f t="shared" si="4"/>
        <v>10656</v>
      </c>
      <c r="O11">
        <v>10000</v>
      </c>
      <c r="P11">
        <f t="shared" si="5"/>
        <v>2.0833333333333335</v>
      </c>
    </row>
    <row r="12" spans="1:16" x14ac:dyDescent="0.45">
      <c r="A12" s="1">
        <f xml:space="preserve"> 0.33*10^-6</f>
        <v>3.3000000000000002E-7</v>
      </c>
      <c r="B12">
        <f>(2.56*10^-5)/A12</f>
        <v>77.575757575757578</v>
      </c>
      <c r="C12">
        <v>75</v>
      </c>
      <c r="D12">
        <f t="shared" si="6"/>
        <v>11988</v>
      </c>
      <c r="E12">
        <v>12000</v>
      </c>
      <c r="F12">
        <v>27000</v>
      </c>
      <c r="G12">
        <f t="shared" si="7"/>
        <v>2.2200000000000002</v>
      </c>
      <c r="H12">
        <f t="shared" si="2"/>
        <v>2.2222222222222223</v>
      </c>
      <c r="I12">
        <f>F12/(4*B12*A12*D12)</f>
        <v>21994.650900900899</v>
      </c>
      <c r="J12">
        <f t="shared" si="3"/>
        <v>22727.272727272724</v>
      </c>
      <c r="M12">
        <v>27000</v>
      </c>
      <c r="N12">
        <f t="shared" si="4"/>
        <v>11988</v>
      </c>
      <c r="O12">
        <v>12000</v>
      </c>
      <c r="P12">
        <f t="shared" si="5"/>
        <v>2.2222222222222223</v>
      </c>
    </row>
    <row r="13" spans="1:16" x14ac:dyDescent="0.45">
      <c r="A13" s="1">
        <f xml:space="preserve"> 1*10^-6</f>
        <v>9.9999999999999995E-7</v>
      </c>
      <c r="B13">
        <f>(2.56*10^-5)/A13</f>
        <v>25.600000000000005</v>
      </c>
      <c r="C13">
        <v>24</v>
      </c>
      <c r="D13">
        <f t="shared" si="6"/>
        <v>11988</v>
      </c>
      <c r="E13">
        <v>12000</v>
      </c>
      <c r="F13">
        <v>27000</v>
      </c>
      <c r="G13">
        <f t="shared" si="7"/>
        <v>2.2200000000000002</v>
      </c>
      <c r="H13">
        <f t="shared" si="2"/>
        <v>2.2222222222222223</v>
      </c>
      <c r="I13">
        <f>F13/(4*B13*A13*D13)</f>
        <v>21994.650900900899</v>
      </c>
      <c r="J13">
        <f t="shared" si="3"/>
        <v>23437.499999999996</v>
      </c>
      <c r="M13">
        <v>30000</v>
      </c>
      <c r="N13">
        <f t="shared" si="4"/>
        <v>13320</v>
      </c>
      <c r="O13">
        <v>13000</v>
      </c>
      <c r="P13">
        <f t="shared" si="5"/>
        <v>2.166666666666667</v>
      </c>
    </row>
    <row r="14" spans="1:16" x14ac:dyDescent="0.45">
      <c r="A14" s="1"/>
      <c r="M14">
        <v>33000</v>
      </c>
      <c r="N14">
        <f t="shared" si="4"/>
        <v>14652</v>
      </c>
      <c r="O14">
        <v>15000</v>
      </c>
      <c r="P14">
        <f t="shared" si="5"/>
        <v>2.2727272727272725</v>
      </c>
    </row>
    <row r="15" spans="1:16" x14ac:dyDescent="0.45">
      <c r="A15" s="1"/>
      <c r="M15">
        <v>36000</v>
      </c>
      <c r="N15">
        <f t="shared" si="4"/>
        <v>15984</v>
      </c>
      <c r="O15">
        <v>16000</v>
      </c>
      <c r="P15">
        <f t="shared" si="5"/>
        <v>2.2222222222222223</v>
      </c>
    </row>
    <row r="16" spans="1:16" ht="14.65" thickBot="1" x14ac:dyDescent="0.5">
      <c r="M16">
        <v>39000</v>
      </c>
      <c r="N16">
        <f t="shared" si="4"/>
        <v>17316</v>
      </c>
      <c r="O16">
        <v>18000</v>
      </c>
      <c r="P16">
        <f t="shared" si="5"/>
        <v>2.3076923076923079</v>
      </c>
    </row>
    <row r="17" spans="1:16" x14ac:dyDescent="0.45">
      <c r="A17" s="6" t="s">
        <v>0</v>
      </c>
      <c r="B17" s="7" t="s">
        <v>5</v>
      </c>
      <c r="C17" s="7" t="s">
        <v>6</v>
      </c>
      <c r="D17" s="7" t="s">
        <v>10</v>
      </c>
      <c r="E17" s="7" t="s">
        <v>7</v>
      </c>
      <c r="F17" s="8" t="s">
        <v>8</v>
      </c>
      <c r="M17">
        <v>43000</v>
      </c>
      <c r="N17">
        <f t="shared" si="4"/>
        <v>19092</v>
      </c>
      <c r="O17">
        <v>20000</v>
      </c>
      <c r="P17">
        <f t="shared" si="5"/>
        <v>2.3255813953488373</v>
      </c>
    </row>
    <row r="18" spans="1:16" x14ac:dyDescent="0.45">
      <c r="A18" s="9">
        <f xml:space="preserve"> 5.1*10^-9</f>
        <v>5.1000000000000002E-9</v>
      </c>
      <c r="B18" s="5">
        <v>5100</v>
      </c>
      <c r="C18" s="5">
        <v>12000</v>
      </c>
      <c r="D18" s="5">
        <v>27000</v>
      </c>
      <c r="E18" s="5">
        <v>2.2222222222222223</v>
      </c>
      <c r="F18" s="10">
        <v>21626.297577854672</v>
      </c>
      <c r="M18">
        <v>47000</v>
      </c>
      <c r="N18">
        <f t="shared" si="4"/>
        <v>20868</v>
      </c>
      <c r="O18">
        <v>20000</v>
      </c>
      <c r="P18">
        <f t="shared" si="5"/>
        <v>2.1276595744680851</v>
      </c>
    </row>
    <row r="19" spans="1:16" x14ac:dyDescent="0.45">
      <c r="A19" s="9">
        <f xml:space="preserve"> 5.6*10^-9</f>
        <v>5.5999999999999997E-9</v>
      </c>
      <c r="B19" s="5">
        <v>4700</v>
      </c>
      <c r="C19" s="5">
        <v>12000</v>
      </c>
      <c r="D19" s="5">
        <v>27000</v>
      </c>
      <c r="E19" s="5">
        <v>2.2222222222222223</v>
      </c>
      <c r="F19" s="10">
        <v>21371.580547112462</v>
      </c>
      <c r="M19">
        <v>51000</v>
      </c>
      <c r="N19">
        <f t="shared" si="4"/>
        <v>22644</v>
      </c>
      <c r="O19">
        <v>22000</v>
      </c>
      <c r="P19">
        <f t="shared" si="5"/>
        <v>2.1568627450980395</v>
      </c>
    </row>
    <row r="20" spans="1:16" x14ac:dyDescent="0.45">
      <c r="A20" s="9">
        <f xml:space="preserve"> 6.2*10^-9</f>
        <v>6.2000000000000009E-9</v>
      </c>
      <c r="B20" s="5">
        <v>3900</v>
      </c>
      <c r="C20" s="5">
        <v>12000</v>
      </c>
      <c r="D20" s="5">
        <v>27000</v>
      </c>
      <c r="E20" s="5">
        <v>2.2222222222222223</v>
      </c>
      <c r="F20" s="10">
        <v>23263.027295285359</v>
      </c>
      <c r="M20">
        <v>56000</v>
      </c>
      <c r="N20">
        <f t="shared" si="4"/>
        <v>24864</v>
      </c>
      <c r="O20">
        <v>24000</v>
      </c>
      <c r="P20">
        <f t="shared" si="5"/>
        <v>2.1428571428571428</v>
      </c>
    </row>
    <row r="21" spans="1:16" x14ac:dyDescent="0.45">
      <c r="A21" s="9">
        <f xml:space="preserve"> 6.8*10^-9</f>
        <v>6.8000000000000005E-9</v>
      </c>
      <c r="B21" s="5">
        <v>3600</v>
      </c>
      <c r="C21" s="5">
        <v>12000</v>
      </c>
      <c r="D21" s="5">
        <v>27000</v>
      </c>
      <c r="E21" s="5">
        <v>2.2222222222222223</v>
      </c>
      <c r="F21" s="10">
        <v>22977.941176470587</v>
      </c>
      <c r="M21">
        <v>62000</v>
      </c>
      <c r="N21">
        <f t="shared" si="4"/>
        <v>27528</v>
      </c>
      <c r="O21">
        <v>27000</v>
      </c>
      <c r="P21">
        <f t="shared" si="5"/>
        <v>2.1774193548387095</v>
      </c>
    </row>
    <row r="22" spans="1:16" x14ac:dyDescent="0.45">
      <c r="A22" s="9">
        <f xml:space="preserve"> 7.5*10^-9</f>
        <v>7.500000000000001E-9</v>
      </c>
      <c r="B22" s="5">
        <v>3300</v>
      </c>
      <c r="C22" s="5">
        <v>12000</v>
      </c>
      <c r="D22" s="5">
        <v>27000</v>
      </c>
      <c r="E22" s="5">
        <v>2.2222222222222223</v>
      </c>
      <c r="F22" s="10">
        <v>22727.272727272724</v>
      </c>
      <c r="M22">
        <v>68000</v>
      </c>
      <c r="N22">
        <f t="shared" si="4"/>
        <v>30192</v>
      </c>
      <c r="O22">
        <v>30000</v>
      </c>
      <c r="P22">
        <f t="shared" si="5"/>
        <v>2.2058823529411766</v>
      </c>
    </row>
    <row r="23" spans="1:16" x14ac:dyDescent="0.45">
      <c r="A23" s="9">
        <f xml:space="preserve"> 8.2*10^-9</f>
        <v>8.199999999999999E-9</v>
      </c>
      <c r="B23" s="5">
        <v>3000</v>
      </c>
      <c r="C23" s="5">
        <v>12000</v>
      </c>
      <c r="D23" s="5">
        <v>27000</v>
      </c>
      <c r="E23" s="5">
        <v>2.2222222222222223</v>
      </c>
      <c r="F23" s="10">
        <v>22865.853658536587</v>
      </c>
      <c r="M23">
        <v>75000</v>
      </c>
      <c r="N23">
        <f t="shared" si="4"/>
        <v>33300</v>
      </c>
      <c r="O23">
        <v>33000</v>
      </c>
      <c r="P23">
        <f t="shared" si="5"/>
        <v>2.2000000000000002</v>
      </c>
    </row>
    <row r="24" spans="1:16" x14ac:dyDescent="0.45">
      <c r="A24" s="9">
        <f xml:space="preserve"> 9.1*10^-9</f>
        <v>9.1000000000000004E-9</v>
      </c>
      <c r="B24" s="5">
        <v>2700</v>
      </c>
      <c r="C24" s="5">
        <v>12000</v>
      </c>
      <c r="D24" s="5">
        <v>27000</v>
      </c>
      <c r="E24" s="5">
        <v>2.2222222222222223</v>
      </c>
      <c r="F24" s="10">
        <v>22893.772893772893</v>
      </c>
      <c r="M24">
        <v>82000</v>
      </c>
      <c r="N24">
        <f t="shared" si="4"/>
        <v>36408</v>
      </c>
      <c r="O24">
        <v>36000</v>
      </c>
      <c r="P24">
        <f t="shared" si="5"/>
        <v>2.1951219512195124</v>
      </c>
    </row>
    <row r="25" spans="1:16" ht="14.65" thickBot="1" x14ac:dyDescent="0.5">
      <c r="A25" s="11">
        <f xml:space="preserve"> 0.01*10^-6</f>
        <v>1E-8</v>
      </c>
      <c r="B25" s="12">
        <v>2400</v>
      </c>
      <c r="C25" s="12">
        <v>12000</v>
      </c>
      <c r="D25" s="12">
        <v>27000</v>
      </c>
      <c r="E25" s="12">
        <v>2.2222222222222223</v>
      </c>
      <c r="F25" s="13">
        <v>23437.499999999996</v>
      </c>
      <c r="G25" t="s">
        <v>11</v>
      </c>
      <c r="M25">
        <v>91000</v>
      </c>
      <c r="N25">
        <f t="shared" si="4"/>
        <v>40404</v>
      </c>
      <c r="O25">
        <v>39000</v>
      </c>
      <c r="P25">
        <f t="shared" si="5"/>
        <v>2.1428571428571428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McTaggart</dc:creator>
  <cp:lastModifiedBy>Sharon McTaggart</cp:lastModifiedBy>
  <dcterms:created xsi:type="dcterms:W3CDTF">2021-07-26T05:22:41Z</dcterms:created>
  <dcterms:modified xsi:type="dcterms:W3CDTF">2021-07-27T11:31:08Z</dcterms:modified>
</cp:coreProperties>
</file>