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pentextcorporation-my.sharepoint.com/personal/melassi_opentext_com/Documents/Documents/Perso/ESGI/Data/"/>
    </mc:Choice>
  </mc:AlternateContent>
  <xr:revisionPtr revIDLastSave="44" documentId="8_{2C6E2C19-BD15-421F-83F1-C6E71A2A45E8}" xr6:coauthVersionLast="47" xr6:coauthVersionMax="47" xr10:uidLastSave="{382E3F79-3544-4107-84F5-908221977FC7}"/>
  <bookViews>
    <workbookView minimized="1" xWindow="3000" yWindow="2850" windowWidth="14400" windowHeight="7550" xr2:uid="{33711CE5-B75F-489B-A75F-ED0FAE1764F4}"/>
  </bookViews>
  <sheets>
    <sheet name="tips" sheetId="3" r:id="rId1"/>
    <sheet name="tips mod" sheetId="2" r:id="rId2"/>
  </sheets>
  <definedNames>
    <definedName name="_xlchart.v1.0" hidden="1">'tips mod'!$A$1</definedName>
    <definedName name="_xlchart.v1.1" hidden="1">'tips mod'!$A$2:$A$245</definedName>
    <definedName name="_xlchart.v1.2" hidden="1">'tips mod'!$A$1</definedName>
    <definedName name="_xlchart.v1.3" hidden="1">'tips mod'!$A$2:$A$245</definedName>
    <definedName name="_xlchart.v1.4" hidden="1">'tips mod'!$B$1</definedName>
    <definedName name="_xlchart.v1.5" hidden="1">'tips mod'!$B$2:$B$245</definedName>
    <definedName name="ExternalData_1" localSheetId="0" hidden="1">tips!$A$1:$G$245</definedName>
    <definedName name="ExternalData_1" localSheetId="1" hidden="1">'tips mod'!$A$1:$I$245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L2" i="2"/>
  <c r="K2" i="2"/>
  <c r="L3" i="2" l="1"/>
  <c r="K3" i="2"/>
  <c r="M3" i="2" s="1"/>
  <c r="N3" i="2" s="1"/>
  <c r="M2" i="2"/>
  <c r="O2" i="2" s="1"/>
  <c r="O3" i="2" l="1"/>
  <c r="N2" i="2"/>
  <c r="C193" i="2" l="1"/>
  <c r="C129" i="2"/>
  <c r="C145" i="2"/>
  <c r="C161" i="2"/>
  <c r="C177" i="2"/>
  <c r="C225" i="2"/>
  <c r="C113" i="2"/>
  <c r="C209" i="2"/>
  <c r="C241" i="2"/>
  <c r="C237" i="2"/>
  <c r="C181" i="2"/>
  <c r="C121" i="2"/>
  <c r="C224" i="2"/>
  <c r="C176" i="2"/>
  <c r="C132" i="2"/>
  <c r="C92" i="2"/>
  <c r="C229" i="2"/>
  <c r="C173" i="2"/>
  <c r="C117" i="2"/>
  <c r="C216" i="2"/>
  <c r="C172" i="2"/>
  <c r="C128" i="2"/>
  <c r="C96" i="2"/>
  <c r="C213" i="2"/>
  <c r="C125" i="2"/>
  <c r="C204" i="2"/>
  <c r="C148" i="2"/>
  <c r="C68" i="2"/>
  <c r="C4" i="2"/>
  <c r="C215" i="2"/>
  <c r="C195" i="2"/>
  <c r="C179" i="2"/>
  <c r="C163" i="2"/>
  <c r="C147" i="2"/>
  <c r="C131" i="2"/>
  <c r="C115" i="2"/>
  <c r="C99" i="2"/>
  <c r="C83" i="2"/>
  <c r="C67" i="2"/>
  <c r="C51" i="2"/>
  <c r="C35" i="2"/>
  <c r="C19" i="2"/>
  <c r="C3" i="2"/>
  <c r="C32" i="2"/>
  <c r="C235" i="2"/>
  <c r="C242" i="2"/>
  <c r="C226" i="2"/>
  <c r="C210" i="2"/>
  <c r="C194" i="2"/>
  <c r="C178" i="2"/>
  <c r="C162" i="2"/>
  <c r="C146" i="2"/>
  <c r="C130" i="2"/>
  <c r="C114" i="2"/>
  <c r="C98" i="2"/>
  <c r="C82" i="2"/>
  <c r="C66" i="2"/>
  <c r="C50" i="2"/>
  <c r="C34" i="2"/>
  <c r="C18" i="2"/>
  <c r="C60" i="2"/>
  <c r="C20" i="2"/>
  <c r="C89" i="2"/>
  <c r="C73" i="2"/>
  <c r="C57" i="2"/>
  <c r="C41" i="2"/>
  <c r="C25" i="2"/>
  <c r="C9" i="2"/>
  <c r="C221" i="2"/>
  <c r="C165" i="2"/>
  <c r="C109" i="2"/>
  <c r="C212" i="2"/>
  <c r="C168" i="2"/>
  <c r="C120" i="2"/>
  <c r="C84" i="2"/>
  <c r="C217" i="2"/>
  <c r="C157" i="2"/>
  <c r="C105" i="2"/>
  <c r="C208" i="2"/>
  <c r="C160" i="2"/>
  <c r="C124" i="2"/>
  <c r="C88" i="2"/>
  <c r="C197" i="2"/>
  <c r="C101" i="2"/>
  <c r="C192" i="2"/>
  <c r="C136" i="2"/>
  <c r="C56" i="2"/>
  <c r="C239" i="2"/>
  <c r="C207" i="2"/>
  <c r="C191" i="2"/>
  <c r="C175" i="2"/>
  <c r="C159" i="2"/>
  <c r="C143" i="2"/>
  <c r="C127" i="2"/>
  <c r="C205" i="2"/>
  <c r="C153" i="2"/>
  <c r="C240" i="2"/>
  <c r="C200" i="2"/>
  <c r="C156" i="2"/>
  <c r="C108" i="2"/>
  <c r="C72" i="2"/>
  <c r="C201" i="2"/>
  <c r="C149" i="2"/>
  <c r="C244" i="2"/>
  <c r="C196" i="2"/>
  <c r="C152" i="2"/>
  <c r="C112" i="2"/>
  <c r="C76" i="2"/>
  <c r="C169" i="2"/>
  <c r="C236" i="2"/>
  <c r="C180" i="2"/>
  <c r="C116" i="2"/>
  <c r="C36" i="2"/>
  <c r="C231" i="2"/>
  <c r="C203" i="2"/>
  <c r="C187" i="2"/>
  <c r="C171" i="2"/>
  <c r="C155" i="2"/>
  <c r="C139" i="2"/>
  <c r="C123" i="2"/>
  <c r="C107" i="2"/>
  <c r="C91" i="2"/>
  <c r="C75" i="2"/>
  <c r="C59" i="2"/>
  <c r="C43" i="2"/>
  <c r="C27" i="2"/>
  <c r="C11" i="2"/>
  <c r="C52" i="2"/>
  <c r="C8" i="2"/>
  <c r="C219" i="2"/>
  <c r="C234" i="2"/>
  <c r="C218" i="2"/>
  <c r="C202" i="2"/>
  <c r="C186" i="2"/>
  <c r="C170" i="2"/>
  <c r="C154" i="2"/>
  <c r="C138" i="2"/>
  <c r="C122" i="2"/>
  <c r="C106" i="2"/>
  <c r="C90" i="2"/>
  <c r="C74" i="2"/>
  <c r="C58" i="2"/>
  <c r="C42" i="2"/>
  <c r="C26" i="2"/>
  <c r="C10" i="2"/>
  <c r="C40" i="2"/>
  <c r="C97" i="2"/>
  <c r="C81" i="2"/>
  <c r="C65" i="2"/>
  <c r="C49" i="2"/>
  <c r="C33" i="2"/>
  <c r="C17" i="2"/>
  <c r="C189" i="2"/>
  <c r="C133" i="2"/>
  <c r="C228" i="2"/>
  <c r="C188" i="2"/>
  <c r="C144" i="2"/>
  <c r="C100" i="2"/>
  <c r="C245" i="2"/>
  <c r="C185" i="2"/>
  <c r="C137" i="2"/>
  <c r="C232" i="2"/>
  <c r="C184" i="2"/>
  <c r="C140" i="2"/>
  <c r="C104" i="2"/>
  <c r="C233" i="2"/>
  <c r="C141" i="2"/>
  <c r="C220" i="2"/>
  <c r="C164" i="2"/>
  <c r="C80" i="2"/>
  <c r="C24" i="2"/>
  <c r="C223" i="2"/>
  <c r="C199" i="2"/>
  <c r="C183" i="2"/>
  <c r="C167" i="2"/>
  <c r="C151" i="2"/>
  <c r="C135" i="2"/>
  <c r="C119" i="2"/>
  <c r="C103" i="2"/>
  <c r="C87" i="2"/>
  <c r="C71" i="2"/>
  <c r="C55" i="2"/>
  <c r="C39" i="2"/>
  <c r="C23" i="2"/>
  <c r="C7" i="2"/>
  <c r="C44" i="2"/>
  <c r="C243" i="2"/>
  <c r="C211" i="2"/>
  <c r="C230" i="2"/>
  <c r="C214" i="2"/>
  <c r="C198" i="2"/>
  <c r="C182" i="2"/>
  <c r="C166" i="2"/>
  <c r="C150" i="2"/>
  <c r="C134" i="2"/>
  <c r="C118" i="2"/>
  <c r="C102" i="2"/>
  <c r="C86" i="2"/>
  <c r="C70" i="2"/>
  <c r="C54" i="2"/>
  <c r="C38" i="2"/>
  <c r="C22" i="2"/>
  <c r="C111" i="2"/>
  <c r="C47" i="2"/>
  <c r="C16" i="2"/>
  <c r="C206" i="2"/>
  <c r="C142" i="2"/>
  <c r="C78" i="2"/>
  <c r="C14" i="2"/>
  <c r="C12" i="2"/>
  <c r="C69" i="2"/>
  <c r="C37" i="2"/>
  <c r="C5" i="2"/>
  <c r="C53" i="2"/>
  <c r="C64" i="2"/>
  <c r="C158" i="2"/>
  <c r="C28" i="2"/>
  <c r="C13" i="2"/>
  <c r="C95" i="2"/>
  <c r="C31" i="2"/>
  <c r="C227" i="2"/>
  <c r="C190" i="2"/>
  <c r="C126" i="2"/>
  <c r="C62" i="2"/>
  <c r="C6" i="2"/>
  <c r="C93" i="2"/>
  <c r="C61" i="2"/>
  <c r="C29" i="2"/>
  <c r="C15" i="2"/>
  <c r="C238" i="2"/>
  <c r="C110" i="2"/>
  <c r="C46" i="2"/>
  <c r="C85" i="2"/>
  <c r="C21" i="2"/>
  <c r="C63" i="2"/>
  <c r="C222" i="2"/>
  <c r="C30" i="2"/>
  <c r="C45" i="2"/>
  <c r="C79" i="2"/>
  <c r="C174" i="2"/>
  <c r="C48" i="2"/>
  <c r="C2" i="2"/>
  <c r="C94" i="2"/>
  <c r="C7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B1993D-B2C1-456C-B0C8-784D85E7DB58}" keepAlive="1" name="Query - tips" description="Connection to the 'tips' query in the workbook." type="5" refreshedVersion="8" background="1" saveData="1">
    <dbPr connection="Provider=Microsoft.Mashup.OleDb.1;Data Source=$Workbook$;Location=tips;Extended Properties=&quot;&quot;" command="SELECT * FROM [tips]"/>
  </connection>
  <connection id="2" xr16:uid="{CC318C24-145F-48E7-A5FE-F6CE8B984D7D}" keepAlive="1" name="Query - tips (2)" description="Connection to the 'tips (2)' query in the workbook." type="5" refreshedVersion="8" background="1" saveData="1">
    <dbPr connection="Provider=Microsoft.Mashup.OleDb.1;Data Source=$Workbook$;Location=&quot;tips (2)&quot;;Extended Properties=&quot;&quot;" command="SELECT * FROM [tips (2)]"/>
  </connection>
  <connection id="3" xr16:uid="{A6D81F77-B15F-4063-9F86-8C6D61FAB313}" keepAlive="1" name="Query - tips (3)" description="Connection to the 'tips (3)' query in the workbook." type="5" refreshedVersion="8" background="1" saveData="1">
    <dbPr connection="Provider=Microsoft.Mashup.OleDb.1;Data Source=$Workbook$;Location=&quot;tips (3)&quot;;Extended Properties=&quot;&quot;" command="SELECT * FROM [tips (3)]"/>
  </connection>
</connections>
</file>

<file path=xl/sharedStrings.xml><?xml version="1.0" encoding="utf-8"?>
<sst xmlns="http://schemas.openxmlformats.org/spreadsheetml/2006/main" count="1973" uniqueCount="24">
  <si>
    <t>total_bill</t>
  </si>
  <si>
    <t>tip</t>
  </si>
  <si>
    <t>sex</t>
  </si>
  <si>
    <t>smoker</t>
  </si>
  <si>
    <t>day</t>
  </si>
  <si>
    <t>time</t>
  </si>
  <si>
    <t>size</t>
  </si>
  <si>
    <t>Female</t>
  </si>
  <si>
    <t>No</t>
  </si>
  <si>
    <t>Sun</t>
  </si>
  <si>
    <t xml:space="preserve">          Dinner  </t>
  </si>
  <si>
    <t>Male</t>
  </si>
  <si>
    <t>Sat</t>
  </si>
  <si>
    <t>Yes</t>
  </si>
  <si>
    <t>Thur</t>
  </si>
  <si>
    <t>Lunch</t>
  </si>
  <si>
    <t>Fri</t>
  </si>
  <si>
    <t>Q1</t>
  </si>
  <si>
    <t>Q3</t>
  </si>
  <si>
    <t>IQR</t>
  </si>
  <si>
    <t>Upper Limit</t>
  </si>
  <si>
    <t>Lower Limit</t>
  </si>
  <si>
    <t>Column1</t>
  </si>
  <si>
    <t>bill_unit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</si>
</sst>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19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'tips mod'!$D$1</c:f>
              <c:strCache>
                <c:ptCount val="1"/>
                <c:pt idx="0">
                  <c:v>tip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'tips mod'!$B$2:$B$245</c:f>
              <c:numCache>
                <c:formatCode>General</c:formatCode>
                <c:ptCount val="244"/>
                <c:pt idx="0">
                  <c:v>8.4949999999999992</c:v>
                </c:pt>
                <c:pt idx="1">
                  <c:v>3.4466666666666668</c:v>
                </c:pt>
                <c:pt idx="2">
                  <c:v>7.0033333333333339</c:v>
                </c:pt>
                <c:pt idx="3">
                  <c:v>11.84</c:v>
                </c:pt>
                <c:pt idx="4">
                  <c:v>6.1475</c:v>
                </c:pt>
                <c:pt idx="5">
                  <c:v>6.3224999999999998</c:v>
                </c:pt>
                <c:pt idx="6">
                  <c:v>4.3849999999999998</c:v>
                </c:pt>
                <c:pt idx="7">
                  <c:v>6.72</c:v>
                </c:pt>
                <c:pt idx="8">
                  <c:v>7.52</c:v>
                </c:pt>
                <c:pt idx="9">
                  <c:v>7.39</c:v>
                </c:pt>
                <c:pt idx="10">
                  <c:v>5.1349999999999998</c:v>
                </c:pt>
                <c:pt idx="11">
                  <c:v>8.8149999999999995</c:v>
                </c:pt>
                <c:pt idx="12">
                  <c:v>7.71</c:v>
                </c:pt>
                <c:pt idx="13">
                  <c:v>4.6074999999999999</c:v>
                </c:pt>
                <c:pt idx="14">
                  <c:v>7.415</c:v>
                </c:pt>
                <c:pt idx="15">
                  <c:v>10.79</c:v>
                </c:pt>
                <c:pt idx="16">
                  <c:v>3.4433333333333334</c:v>
                </c:pt>
                <c:pt idx="17">
                  <c:v>5.43</c:v>
                </c:pt>
                <c:pt idx="18">
                  <c:v>5.6566666666666663</c:v>
                </c:pt>
                <c:pt idx="19">
                  <c:v>6.8833333333333329</c:v>
                </c:pt>
                <c:pt idx="20">
                  <c:v>8.9600000000000009</c:v>
                </c:pt>
                <c:pt idx="21">
                  <c:v>10.145</c:v>
                </c:pt>
                <c:pt idx="22">
                  <c:v>7.8849999999999998</c:v>
                </c:pt>
                <c:pt idx="23">
                  <c:v>9.8550000000000004</c:v>
                </c:pt>
                <c:pt idx="24">
                  <c:v>9.91</c:v>
                </c:pt>
                <c:pt idx="25">
                  <c:v>4.4524999999999997</c:v>
                </c:pt>
                <c:pt idx="26">
                  <c:v>6.6849999999999996</c:v>
                </c:pt>
                <c:pt idx="27">
                  <c:v>6.3449999999999998</c:v>
                </c:pt>
                <c:pt idx="28">
                  <c:v>10.85</c:v>
                </c:pt>
                <c:pt idx="29">
                  <c:v>9.8249999999999993</c:v>
                </c:pt>
                <c:pt idx="30">
                  <c:v>4.7750000000000004</c:v>
                </c:pt>
                <c:pt idx="31">
                  <c:v>4.5875000000000004</c:v>
                </c:pt>
                <c:pt idx="32">
                  <c:v>7.53</c:v>
                </c:pt>
                <c:pt idx="33">
                  <c:v>5.1725000000000003</c:v>
                </c:pt>
                <c:pt idx="34">
                  <c:v>8.89</c:v>
                </c:pt>
                <c:pt idx="35">
                  <c:v>8.02</c:v>
                </c:pt>
                <c:pt idx="36">
                  <c:v>5.4366666666666665</c:v>
                </c:pt>
                <c:pt idx="37">
                  <c:v>5.6433333333333335</c:v>
                </c:pt>
                <c:pt idx="38">
                  <c:v>6.23</c:v>
                </c:pt>
                <c:pt idx="39">
                  <c:v>10.423333333333334</c:v>
                </c:pt>
                <c:pt idx="40">
                  <c:v>5.3466666666666667</c:v>
                </c:pt>
                <c:pt idx="41">
                  <c:v>8.73</c:v>
                </c:pt>
                <c:pt idx="42">
                  <c:v>6.97</c:v>
                </c:pt>
                <c:pt idx="43">
                  <c:v>4.84</c:v>
                </c:pt>
                <c:pt idx="44">
                  <c:v>7.6</c:v>
                </c:pt>
                <c:pt idx="45">
                  <c:v>9.1449999999999996</c:v>
                </c:pt>
                <c:pt idx="46">
                  <c:v>11.115</c:v>
                </c:pt>
                <c:pt idx="47">
                  <c:v>8.1</c:v>
                </c:pt>
                <c:pt idx="48">
                  <c:v>9.5166666666666675</c:v>
                </c:pt>
                <c:pt idx="49">
                  <c:v>9.02</c:v>
                </c:pt>
                <c:pt idx="50">
                  <c:v>6.27</c:v>
                </c:pt>
                <c:pt idx="51">
                  <c:v>5.1449999999999996</c:v>
                </c:pt>
                <c:pt idx="52">
                  <c:v>8.7025000000000006</c:v>
                </c:pt>
                <c:pt idx="53">
                  <c:v>4.97</c:v>
                </c:pt>
                <c:pt idx="54">
                  <c:v>6.39</c:v>
                </c:pt>
                <c:pt idx="55">
                  <c:v>9.7449999999999992</c:v>
                </c:pt>
                <c:pt idx="56">
                  <c:v>9.5024999999999995</c:v>
                </c:pt>
                <c:pt idx="57">
                  <c:v>13.205</c:v>
                </c:pt>
                <c:pt idx="58">
                  <c:v>5.62</c:v>
                </c:pt>
                <c:pt idx="59">
                  <c:v>12.067500000000001</c:v>
                </c:pt>
                <c:pt idx="60">
                  <c:v>10.145</c:v>
                </c:pt>
                <c:pt idx="61">
                  <c:v>6.9050000000000002</c:v>
                </c:pt>
                <c:pt idx="62">
                  <c:v>5.51</c:v>
                </c:pt>
                <c:pt idx="63">
                  <c:v>4.5724999999999998</c:v>
                </c:pt>
                <c:pt idx="64">
                  <c:v>5.8633333333333333</c:v>
                </c:pt>
                <c:pt idx="65">
                  <c:v>6.6933333333333325</c:v>
                </c:pt>
                <c:pt idx="66">
                  <c:v>8.2249999999999996</c:v>
                </c:pt>
                <c:pt idx="67">
                  <c:v>3.07</c:v>
                </c:pt>
                <c:pt idx="68">
                  <c:v>10.115</c:v>
                </c:pt>
                <c:pt idx="69">
                  <c:v>7.5049999999999999</c:v>
                </c:pt>
                <c:pt idx="70">
                  <c:v>6.01</c:v>
                </c:pt>
                <c:pt idx="71">
                  <c:v>5.69</c:v>
                </c:pt>
                <c:pt idx="72">
                  <c:v>13.43</c:v>
                </c:pt>
                <c:pt idx="73">
                  <c:v>12.64</c:v>
                </c:pt>
                <c:pt idx="74">
                  <c:v>7.3650000000000002</c:v>
                </c:pt>
                <c:pt idx="75">
                  <c:v>5.2549999999999999</c:v>
                </c:pt>
                <c:pt idx="76">
                  <c:v>8.9600000000000009</c:v>
                </c:pt>
                <c:pt idx="77">
                  <c:v>6.8</c:v>
                </c:pt>
                <c:pt idx="78">
                  <c:v>11.38</c:v>
                </c:pt>
                <c:pt idx="79">
                  <c:v>8.6449999999999996</c:v>
                </c:pt>
                <c:pt idx="80">
                  <c:v>9.7200000000000006</c:v>
                </c:pt>
                <c:pt idx="81">
                  <c:v>8.33</c:v>
                </c:pt>
                <c:pt idx="82">
                  <c:v>10.07</c:v>
                </c:pt>
                <c:pt idx="83">
                  <c:v>16.34</c:v>
                </c:pt>
                <c:pt idx="84">
                  <c:v>7.99</c:v>
                </c:pt>
                <c:pt idx="85">
                  <c:v>8.7074999999999996</c:v>
                </c:pt>
                <c:pt idx="86">
                  <c:v>6.5149999999999997</c:v>
                </c:pt>
                <c:pt idx="87">
                  <c:v>9.14</c:v>
                </c:pt>
                <c:pt idx="88">
                  <c:v>12.355</c:v>
                </c:pt>
                <c:pt idx="89">
                  <c:v>10.58</c:v>
                </c:pt>
                <c:pt idx="90">
                  <c:v>14.484999999999999</c:v>
                </c:pt>
                <c:pt idx="91">
                  <c:v>11.244999999999999</c:v>
                </c:pt>
                <c:pt idx="92">
                  <c:v>2.875</c:v>
                </c:pt>
                <c:pt idx="93">
                  <c:v>8.16</c:v>
                </c:pt>
                <c:pt idx="94">
                  <c:v>11.375</c:v>
                </c:pt>
                <c:pt idx="95">
                  <c:v>10.0425</c:v>
                </c:pt>
                <c:pt idx="96">
                  <c:v>13.64</c:v>
                </c:pt>
                <c:pt idx="97">
                  <c:v>6.0149999999999997</c:v>
                </c:pt>
                <c:pt idx="98">
                  <c:v>10.505000000000001</c:v>
                </c:pt>
                <c:pt idx="99">
                  <c:v>6.23</c:v>
                </c:pt>
                <c:pt idx="100">
                  <c:v>5.6749999999999998</c:v>
                </c:pt>
                <c:pt idx="101">
                  <c:v>7.69</c:v>
                </c:pt>
                <c:pt idx="102">
                  <c:v>14.766666666666666</c:v>
                </c:pt>
                <c:pt idx="103">
                  <c:v>11.21</c:v>
                </c:pt>
                <c:pt idx="104">
                  <c:v>10.46</c:v>
                </c:pt>
                <c:pt idx="105">
                  <c:v>7.68</c:v>
                </c:pt>
                <c:pt idx="106">
                  <c:v>10.244999999999999</c:v>
                </c:pt>
                <c:pt idx="107">
                  <c:v>12.605</c:v>
                </c:pt>
                <c:pt idx="108">
                  <c:v>9.1199999999999992</c:v>
                </c:pt>
                <c:pt idx="109">
                  <c:v>7.1550000000000002</c:v>
                </c:pt>
                <c:pt idx="110">
                  <c:v>7</c:v>
                </c:pt>
                <c:pt idx="111">
                  <c:v>7.25</c:v>
                </c:pt>
                <c:pt idx="112">
                  <c:v>12.69</c:v>
                </c:pt>
                <c:pt idx="113">
                  <c:v>11.975</c:v>
                </c:pt>
                <c:pt idx="114">
                  <c:v>8.57</c:v>
                </c:pt>
                <c:pt idx="115">
                  <c:v>8.6549999999999994</c:v>
                </c:pt>
                <c:pt idx="116">
                  <c:v>7.4824999999999999</c:v>
                </c:pt>
                <c:pt idx="117">
                  <c:v>5.3250000000000002</c:v>
                </c:pt>
                <c:pt idx="118">
                  <c:v>6.2149999999999999</c:v>
                </c:pt>
                <c:pt idx="119">
                  <c:v>6.02</c:v>
                </c:pt>
                <c:pt idx="120">
                  <c:v>5.8449999999999998</c:v>
                </c:pt>
                <c:pt idx="121">
                  <c:v>6.71</c:v>
                </c:pt>
                <c:pt idx="122">
                  <c:v>7.13</c:v>
                </c:pt>
                <c:pt idx="123">
                  <c:v>7.9749999999999996</c:v>
                </c:pt>
                <c:pt idx="124">
                  <c:v>6.24</c:v>
                </c:pt>
                <c:pt idx="125">
                  <c:v>4.9666666666666668</c:v>
                </c:pt>
                <c:pt idx="126">
                  <c:v>4.26</c:v>
                </c:pt>
                <c:pt idx="127">
                  <c:v>7.26</c:v>
                </c:pt>
                <c:pt idx="128">
                  <c:v>5.69</c:v>
                </c:pt>
                <c:pt idx="129">
                  <c:v>7.6066666666666665</c:v>
                </c:pt>
                <c:pt idx="130">
                  <c:v>9.5399999999999991</c:v>
                </c:pt>
                <c:pt idx="131">
                  <c:v>10.135</c:v>
                </c:pt>
                <c:pt idx="132">
                  <c:v>5.585</c:v>
                </c:pt>
                <c:pt idx="133">
                  <c:v>6.13</c:v>
                </c:pt>
                <c:pt idx="134">
                  <c:v>9.1300000000000008</c:v>
                </c:pt>
                <c:pt idx="135">
                  <c:v>4.2549999999999999</c:v>
                </c:pt>
                <c:pt idx="136">
                  <c:v>5.165</c:v>
                </c:pt>
                <c:pt idx="137">
                  <c:v>7.0750000000000002</c:v>
                </c:pt>
                <c:pt idx="138">
                  <c:v>8</c:v>
                </c:pt>
                <c:pt idx="139">
                  <c:v>6.58</c:v>
                </c:pt>
                <c:pt idx="140">
                  <c:v>8.7349999999999994</c:v>
                </c:pt>
                <c:pt idx="141">
                  <c:v>5.7166666666666659</c:v>
                </c:pt>
                <c:pt idx="142">
                  <c:v>8.2379999999999995</c:v>
                </c:pt>
                <c:pt idx="143">
                  <c:v>4.5083333333333337</c:v>
                </c:pt>
                <c:pt idx="144">
                  <c:v>8.2149999999999999</c:v>
                </c:pt>
                <c:pt idx="145">
                  <c:v>4.1749999999999998</c:v>
                </c:pt>
                <c:pt idx="146">
                  <c:v>6.2133333333333338</c:v>
                </c:pt>
                <c:pt idx="147">
                  <c:v>5.9349999999999996</c:v>
                </c:pt>
                <c:pt idx="148">
                  <c:v>4.8899999999999997</c:v>
                </c:pt>
                <c:pt idx="149">
                  <c:v>3.7549999999999999</c:v>
                </c:pt>
                <c:pt idx="150">
                  <c:v>7.0350000000000001</c:v>
                </c:pt>
                <c:pt idx="151">
                  <c:v>6.5650000000000004</c:v>
                </c:pt>
                <c:pt idx="152">
                  <c:v>5.7533333333333339</c:v>
                </c:pt>
                <c:pt idx="153">
                  <c:v>6.1375000000000002</c:v>
                </c:pt>
                <c:pt idx="154">
                  <c:v>4.9424999999999999</c:v>
                </c:pt>
                <c:pt idx="155">
                  <c:v>5.9700000000000006</c:v>
                </c:pt>
                <c:pt idx="156">
                  <c:v>8.0283333333333342</c:v>
                </c:pt>
                <c:pt idx="157">
                  <c:v>6.25</c:v>
                </c:pt>
                <c:pt idx="158">
                  <c:v>6.6950000000000003</c:v>
                </c:pt>
                <c:pt idx="159">
                  <c:v>4.1224999999999996</c:v>
                </c:pt>
                <c:pt idx="160">
                  <c:v>5.375</c:v>
                </c:pt>
                <c:pt idx="161">
                  <c:v>6.33</c:v>
                </c:pt>
                <c:pt idx="162">
                  <c:v>5.4033333333333333</c:v>
                </c:pt>
                <c:pt idx="163">
                  <c:v>6.9050000000000002</c:v>
                </c:pt>
                <c:pt idx="164">
                  <c:v>8.7550000000000008</c:v>
                </c:pt>
                <c:pt idx="165">
                  <c:v>8.1733333333333338</c:v>
                </c:pt>
                <c:pt idx="166">
                  <c:v>10.38</c:v>
                </c:pt>
                <c:pt idx="167">
                  <c:v>7.9275000000000002</c:v>
                </c:pt>
                <c:pt idx="168">
                  <c:v>5.2949999999999999</c:v>
                </c:pt>
                <c:pt idx="169">
                  <c:v>5.3150000000000004</c:v>
                </c:pt>
                <c:pt idx="170">
                  <c:v>16.936666666666667</c:v>
                </c:pt>
                <c:pt idx="171">
                  <c:v>7.9050000000000002</c:v>
                </c:pt>
                <c:pt idx="172">
                  <c:v>3.625</c:v>
                </c:pt>
                <c:pt idx="173">
                  <c:v>15.925000000000001</c:v>
                </c:pt>
                <c:pt idx="174">
                  <c:v>8.41</c:v>
                </c:pt>
                <c:pt idx="175">
                  <c:v>16.45</c:v>
                </c:pt>
                <c:pt idx="176">
                  <c:v>8.9450000000000003</c:v>
                </c:pt>
                <c:pt idx="177">
                  <c:v>7.24</c:v>
                </c:pt>
                <c:pt idx="178">
                  <c:v>4.8</c:v>
                </c:pt>
                <c:pt idx="179">
                  <c:v>17.315000000000001</c:v>
                </c:pt>
                <c:pt idx="180">
                  <c:v>8.6624999999999996</c:v>
                </c:pt>
                <c:pt idx="181">
                  <c:v>11.664999999999999</c:v>
                </c:pt>
                <c:pt idx="182">
                  <c:v>15.116666666666667</c:v>
                </c:pt>
                <c:pt idx="183">
                  <c:v>5.7925000000000004</c:v>
                </c:pt>
                <c:pt idx="184">
                  <c:v>20.274999999999999</c:v>
                </c:pt>
                <c:pt idx="185">
                  <c:v>4.1379999999999999</c:v>
                </c:pt>
                <c:pt idx="186">
                  <c:v>6.9666666666666659</c:v>
                </c:pt>
                <c:pt idx="187">
                  <c:v>6.0920000000000005</c:v>
                </c:pt>
                <c:pt idx="188">
                  <c:v>6.05</c:v>
                </c:pt>
                <c:pt idx="189">
                  <c:v>7.7</c:v>
                </c:pt>
                <c:pt idx="190">
                  <c:v>7.8449999999999998</c:v>
                </c:pt>
                <c:pt idx="191">
                  <c:v>9.9049999999999994</c:v>
                </c:pt>
                <c:pt idx="192">
                  <c:v>14.22</c:v>
                </c:pt>
                <c:pt idx="193">
                  <c:v>7.74</c:v>
                </c:pt>
                <c:pt idx="194">
                  <c:v>8.2899999999999991</c:v>
                </c:pt>
                <c:pt idx="195">
                  <c:v>3.78</c:v>
                </c:pt>
                <c:pt idx="196">
                  <c:v>5.17</c:v>
                </c:pt>
                <c:pt idx="197">
                  <c:v>10.7775</c:v>
                </c:pt>
                <c:pt idx="198">
                  <c:v>6.5</c:v>
                </c:pt>
                <c:pt idx="199">
                  <c:v>6.7549999999999999</c:v>
                </c:pt>
                <c:pt idx="200">
                  <c:v>6.2366666666666672</c:v>
                </c:pt>
                <c:pt idx="201">
                  <c:v>6.37</c:v>
                </c:pt>
                <c:pt idx="202">
                  <c:v>6.5</c:v>
                </c:pt>
                <c:pt idx="203">
                  <c:v>8.1999999999999993</c:v>
                </c:pt>
                <c:pt idx="204">
                  <c:v>5.1325000000000003</c:v>
                </c:pt>
                <c:pt idx="205">
                  <c:v>5.4899999999999993</c:v>
                </c:pt>
                <c:pt idx="206">
                  <c:v>8.8633333333333333</c:v>
                </c:pt>
                <c:pt idx="207">
                  <c:v>9.6824999999999992</c:v>
                </c:pt>
                <c:pt idx="208">
                  <c:v>12.135</c:v>
                </c:pt>
                <c:pt idx="209">
                  <c:v>6.38</c:v>
                </c:pt>
                <c:pt idx="210">
                  <c:v>10.02</c:v>
                </c:pt>
                <c:pt idx="211">
                  <c:v>6.4725000000000001</c:v>
                </c:pt>
                <c:pt idx="212">
                  <c:v>12.0825</c:v>
                </c:pt>
                <c:pt idx="213">
                  <c:v>6.6349999999999998</c:v>
                </c:pt>
                <c:pt idx="214">
                  <c:v>9.39</c:v>
                </c:pt>
                <c:pt idx="215">
                  <c:v>6.45</c:v>
                </c:pt>
                <c:pt idx="216">
                  <c:v>5.63</c:v>
                </c:pt>
                <c:pt idx="217">
                  <c:v>5.7949999999999999</c:v>
                </c:pt>
                <c:pt idx="218">
                  <c:v>3.87</c:v>
                </c:pt>
                <c:pt idx="219">
                  <c:v>7.5350000000000001</c:v>
                </c:pt>
                <c:pt idx="220">
                  <c:v>6.08</c:v>
                </c:pt>
                <c:pt idx="221">
                  <c:v>6.71</c:v>
                </c:pt>
                <c:pt idx="222">
                  <c:v>8.58</c:v>
                </c:pt>
                <c:pt idx="223">
                  <c:v>5.3266666666666671</c:v>
                </c:pt>
                <c:pt idx="224">
                  <c:v>6.71</c:v>
                </c:pt>
                <c:pt idx="225">
                  <c:v>8.1349999999999998</c:v>
                </c:pt>
                <c:pt idx="226">
                  <c:v>5.0449999999999999</c:v>
                </c:pt>
                <c:pt idx="227">
                  <c:v>5.1124999999999998</c:v>
                </c:pt>
                <c:pt idx="228">
                  <c:v>6.64</c:v>
                </c:pt>
                <c:pt idx="229">
                  <c:v>11.06</c:v>
                </c:pt>
                <c:pt idx="230">
                  <c:v>6.0025000000000004</c:v>
                </c:pt>
                <c:pt idx="231">
                  <c:v>5.2299999999999995</c:v>
                </c:pt>
                <c:pt idx="232">
                  <c:v>5.8049999999999997</c:v>
                </c:pt>
                <c:pt idx="233">
                  <c:v>5.3849999999999998</c:v>
                </c:pt>
                <c:pt idx="234">
                  <c:v>7.7649999999999997</c:v>
                </c:pt>
                <c:pt idx="235">
                  <c:v>5.0350000000000001</c:v>
                </c:pt>
                <c:pt idx="236">
                  <c:v>6.3</c:v>
                </c:pt>
                <c:pt idx="237">
                  <c:v>16.414999999999999</c:v>
                </c:pt>
                <c:pt idx="238">
                  <c:v>11.943333333333333</c:v>
                </c:pt>
                <c:pt idx="239">
                  <c:v>9.6766666666666676</c:v>
                </c:pt>
                <c:pt idx="240">
                  <c:v>13.59</c:v>
                </c:pt>
                <c:pt idx="241">
                  <c:v>11.335000000000001</c:v>
                </c:pt>
                <c:pt idx="242">
                  <c:v>8.91</c:v>
                </c:pt>
                <c:pt idx="243">
                  <c:v>9.39</c:v>
                </c:pt>
              </c:numCache>
            </c:numRef>
          </c:xVal>
          <c:yVal>
            <c:numRef>
              <c:f>'tips mod'!$D$2:$D$245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9-410B-A577-1CA9EE9C0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992896"/>
        <c:axId val="1560989944"/>
      </c:scatterChart>
      <c:valAx>
        <c:axId val="15609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0989944"/>
        <c:crosses val="autoZero"/>
        <c:crossBetween val="midCat"/>
      </c:valAx>
      <c:valAx>
        <c:axId val="15609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099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fr-FR"/>
              <a:t>Box and Whisker : Total Bill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6DF47C36-51EB-4AC8-9529-C3FC3AE131F1}">
          <cx:tx>
            <cx:txData>
              <cx:f>_xlchart.v1.2</cx:f>
              <cx:v>total_bill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Box and Whisker : Unit Bill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 : Unit Bill</a:t>
          </a:r>
        </a:p>
      </cx:txPr>
    </cx:title>
    <cx:plotArea>
      <cx:plotAreaRegion>
        <cx:series layoutId="boxWhisker" uniqueId="{2C3D2D8B-E3FB-4385-ABD0-B77D72E75265}">
          <cx:tx>
            <cx:txData>
              <cx:f>_xlchart.v1.4</cx:f>
              <cx:v>bill_unit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4</xdr:row>
      <xdr:rowOff>4761</xdr:rowOff>
    </xdr:from>
    <xdr:to>
      <xdr:col>18</xdr:col>
      <xdr:colOff>352425</xdr:colOff>
      <xdr:row>21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8ED53B5-81B6-4EFD-E4F7-2A482F1830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0575" y="766761"/>
              <a:ext cx="5800725" cy="32623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328612</xdr:colOff>
      <xdr:row>4</xdr:row>
      <xdr:rowOff>4762</xdr:rowOff>
    </xdr:from>
    <xdr:to>
      <xdr:col>26</xdr:col>
      <xdr:colOff>23812</xdr:colOff>
      <xdr:row>18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D1FA93F-35C4-B2B5-F319-8E7833FE9C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29962" y="7667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85725</xdr:colOff>
      <xdr:row>22</xdr:row>
      <xdr:rowOff>80962</xdr:rowOff>
    </xdr:from>
    <xdr:to>
      <xdr:col>23</xdr:col>
      <xdr:colOff>390525</xdr:colOff>
      <xdr:row>36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F0CDD0-4CA3-C9B4-D182-A3231CF70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2A65676-B75D-448F-8246-E638E683616C}" autoFormatId="16" applyNumberFormats="0" applyBorderFormats="0" applyFontFormats="0" applyPatternFormats="0" applyAlignmentFormats="0" applyWidthHeightFormats="0">
  <queryTableRefresh nextId="9">
    <queryTableFields count="7">
      <queryTableField id="1" name="total_bill" tableColumnId="1"/>
      <queryTableField id="2" name="tip" tableColumnId="2"/>
      <queryTableField id="3" name="sex" tableColumnId="3"/>
      <queryTableField id="4" name="smoker" tableColumnId="4"/>
      <queryTableField id="5" name="day" tableColumnId="5"/>
      <queryTableField id="6" name="time" tableColumnId="6"/>
      <queryTableField id="7" name="siz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C309D29-C718-43D3-BBD4-A4EFE7C98B89}" autoFormatId="16" applyNumberFormats="0" applyBorderFormats="0" applyFontFormats="0" applyPatternFormats="0" applyAlignmentFormats="0" applyWidthHeightFormats="0">
  <queryTableRefresh nextId="11">
    <queryTableFields count="9">
      <queryTableField id="1" name="total_bill" tableColumnId="1"/>
      <queryTableField id="9" dataBound="0" tableColumnId="9"/>
      <queryTableField id="10" dataBound="0" tableColumnId="10"/>
      <queryTableField id="2" name="tip" tableColumnId="2"/>
      <queryTableField id="3" name="sex" tableColumnId="3"/>
      <queryTableField id="4" name="smoker" tableColumnId="4"/>
      <queryTableField id="5" name="day" tableColumnId="5"/>
      <queryTableField id="6" name="time" tableColumnId="6"/>
      <queryTableField id="7" name="siz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5A1004-5D80-4FD0-AF72-D4D49F775411}" name="tips__2" displayName="tips__2" ref="A1:G245" tableType="queryTable" totalsRowShown="0">
  <autoFilter ref="A1:G245" xr:uid="{EC5A1004-5D80-4FD0-AF72-D4D49F775411}"/>
  <tableColumns count="7">
    <tableColumn id="1" xr3:uid="{AABCAC77-D3C1-4940-A30D-1AFD89F02B45}" uniqueName="1" name="total_bill" queryTableFieldId="1"/>
    <tableColumn id="2" xr3:uid="{0F27A98A-3758-4CC4-9742-D9CE512C6F2F}" uniqueName="2" name="tip" queryTableFieldId="2"/>
    <tableColumn id="3" xr3:uid="{8A9EAE55-6651-4E2B-BBAB-14F998A1434A}" uniqueName="3" name="sex" queryTableFieldId="3" dataDxfId="13"/>
    <tableColumn id="4" xr3:uid="{715607F6-7EB4-40F4-8D2B-6C2D6C12B2F1}" uniqueName="4" name="smoker" queryTableFieldId="4" dataDxfId="12"/>
    <tableColumn id="5" xr3:uid="{578F51B7-0C40-4B7C-80C6-1C9D097F851F}" uniqueName="5" name="day" queryTableFieldId="5" dataDxfId="11"/>
    <tableColumn id="6" xr3:uid="{0864D63B-336E-44A5-98AA-30698CF8B0FA}" uniqueName="6" name="time" queryTableFieldId="6" dataDxfId="10"/>
    <tableColumn id="7" xr3:uid="{5DC3B1EB-E53D-429C-9C62-58134A1C0710}" uniqueName="7" name="size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7DCD6C-0D84-42BB-B813-F7C5C9A0240D}" name="tips" displayName="tips" ref="A1:I245" tableType="queryTable" totalsRowShown="0">
  <autoFilter ref="A1:I245" xr:uid="{C07DCD6C-0D84-42BB-B813-F7C5C9A0240D}"/>
  <tableColumns count="9">
    <tableColumn id="1" xr3:uid="{FFC3D13D-1C25-4E03-BC03-E0E38B6EE939}" uniqueName="1" name="total_bill" queryTableFieldId="1"/>
    <tableColumn id="9" xr3:uid="{65B13534-445B-44C0-981B-9D0896FD180E}" uniqueName="9" name="bill_unit" queryTableFieldId="9" dataDxfId="14">
      <calculatedColumnFormula>tips[[#This Row],[total_bill]]/tips[[#This Row],[size]]</calculatedColumnFormula>
    </tableColumn>
    <tableColumn id="10" xr3:uid="{0209D5A3-615D-493C-A2B6-6ACA90E7349A}" uniqueName="10" name="Column1" queryTableFieldId="10" dataDxfId="0">
      <calculatedColumnFormula>OR(tips[[#This Row],[bill_unit]]&gt;Table2[[#Totals],[Upper Limit]],tips[[#This Row],[bill_unit]]&lt;Table2[[#Totals],[Lower Limit]])</calculatedColumnFormula>
    </tableColumn>
    <tableColumn id="2" xr3:uid="{3D7C420B-CAE6-4256-9564-09338F39EBAD}" uniqueName="2" name="tip" queryTableFieldId="2"/>
    <tableColumn id="3" xr3:uid="{BE924825-C325-49E7-B52C-2371A3105D37}" uniqueName="3" name="sex" queryTableFieldId="3" dataDxfId="18"/>
    <tableColumn id="4" xr3:uid="{15DE4673-928C-402D-82D9-C7244E9EA91C}" uniqueName="4" name="smoker" queryTableFieldId="4" dataDxfId="17"/>
    <tableColumn id="5" xr3:uid="{B47103ED-25DC-45D7-9C0E-66C14D1BB1B1}" uniqueName="5" name="day" queryTableFieldId="5" dataDxfId="16"/>
    <tableColumn id="6" xr3:uid="{B69B94A0-C99B-45BD-A891-F331B2A8F209}" uniqueName="6" name="time" queryTableFieldId="6" dataDxfId="15"/>
    <tableColumn id="7" xr3:uid="{66C6F713-0948-4E89-BB0C-29B3974FFAA8}" uniqueName="7" name="size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704F5A-70E3-42D3-ACC1-3DA7BC9E372A}" name="Table2" displayName="Table2" ref="K1:O3" totalsRowCount="1" totalsRowDxfId="9">
  <autoFilter ref="K1:O2" xr:uid="{ED704F5A-70E3-42D3-ACC1-3DA7BC9E372A}"/>
  <tableColumns count="5">
    <tableColumn id="1" xr3:uid="{E6FA5513-9C45-41E2-8A21-38593DA48454}" name="Q1" totalsRowFunction="custom" totalsRowDxfId="8">
      <calculatedColumnFormula>QUARTILE(A:A,1)</calculatedColumnFormula>
      <totalsRowFormula>QUARTILE(B:B,1)</totalsRowFormula>
    </tableColumn>
    <tableColumn id="2" xr3:uid="{7FD4B5DD-FB2D-421E-BA2A-71C05863F902}" name="Q3" totalsRowFunction="custom" totalsRowDxfId="7">
      <calculatedColumnFormula>QUARTILE(A:A,3)</calculatedColumnFormula>
      <totalsRowFormula>QUARTILE(B:B,3)</totalsRowFormula>
    </tableColumn>
    <tableColumn id="3" xr3:uid="{AE06EAD4-ABCB-4F1E-8180-A6CE8E91BB3A}" name="IQR" totalsRowFunction="custom" totalsRowDxfId="6">
      <calculatedColumnFormula>L2-K2</calculatedColumnFormula>
      <totalsRowFormula>L3-K3</totalsRowFormula>
    </tableColumn>
    <tableColumn id="4" xr3:uid="{3319335F-FE18-4CF8-8800-EF29AF971448}" name="Lower Limit" totalsRowFunction="custom" totalsRowDxfId="5">
      <calculatedColumnFormula>K2-1.5*M2</calculatedColumnFormula>
      <totalsRowFormula>K3-1.5*M3</totalsRowFormula>
    </tableColumn>
    <tableColumn id="5" xr3:uid="{BDA2EC9C-8143-46C0-9999-C7EC5498F251}" name="Upper Limit" totalsRowFunction="custom" totalsRowDxfId="4">
      <calculatedColumnFormula>L2+1.5*M2</calculatedColumnFormula>
      <totalsRowFormula>L3+1.5*M3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5EF0-275D-4BE3-81BE-F88330C58A99}">
  <dimension ref="A1:G245"/>
  <sheetViews>
    <sheetView tabSelected="1" workbookViewId="0">
      <selection activeCell="B1" sqref="B1:B1048576"/>
    </sheetView>
  </sheetViews>
  <sheetFormatPr defaultRowHeight="15" x14ac:dyDescent="0.25"/>
  <cols>
    <col min="1" max="1" width="11.28515625" bestFit="1" customWidth="1"/>
    <col min="2" max="2" width="5.7109375" bestFit="1" customWidth="1"/>
    <col min="3" max="3" width="7.5703125" bestFit="1" customWidth="1"/>
    <col min="4" max="4" width="9.85546875" bestFit="1" customWidth="1"/>
    <col min="5" max="5" width="6.42578125" bestFit="1" customWidth="1"/>
    <col min="6" max="6" width="12.140625" bestFit="1" customWidth="1"/>
    <col min="7" max="7" width="6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16.989999999999998</v>
      </c>
      <c r="B2">
        <v>1.01</v>
      </c>
      <c r="C2" s="1" t="s">
        <v>7</v>
      </c>
      <c r="D2" s="1" t="s">
        <v>8</v>
      </c>
      <c r="E2" s="1" t="s">
        <v>9</v>
      </c>
      <c r="F2" s="1" t="s">
        <v>10</v>
      </c>
      <c r="G2">
        <v>2</v>
      </c>
    </row>
    <row r="3" spans="1:7" x14ac:dyDescent="0.25">
      <c r="A3">
        <v>10.34</v>
      </c>
      <c r="B3">
        <v>1.66</v>
      </c>
      <c r="C3" s="1" t="s">
        <v>11</v>
      </c>
      <c r="D3" s="1" t="s">
        <v>8</v>
      </c>
      <c r="E3" s="1" t="s">
        <v>9</v>
      </c>
      <c r="F3" s="1" t="s">
        <v>10</v>
      </c>
      <c r="G3">
        <v>3</v>
      </c>
    </row>
    <row r="4" spans="1:7" x14ac:dyDescent="0.25">
      <c r="A4">
        <v>21.01</v>
      </c>
      <c r="B4">
        <v>3.5</v>
      </c>
      <c r="C4" s="1" t="s">
        <v>11</v>
      </c>
      <c r="D4" s="1" t="s">
        <v>8</v>
      </c>
      <c r="E4" s="1" t="s">
        <v>9</v>
      </c>
      <c r="F4" s="1" t="s">
        <v>10</v>
      </c>
      <c r="G4">
        <v>3</v>
      </c>
    </row>
    <row r="5" spans="1:7" x14ac:dyDescent="0.25">
      <c r="A5">
        <v>23.68</v>
      </c>
      <c r="B5">
        <v>3.31</v>
      </c>
      <c r="C5" s="1" t="s">
        <v>11</v>
      </c>
      <c r="D5" s="1" t="s">
        <v>8</v>
      </c>
      <c r="E5" s="1" t="s">
        <v>9</v>
      </c>
      <c r="F5" s="1" t="s">
        <v>10</v>
      </c>
      <c r="G5">
        <v>2</v>
      </c>
    </row>
    <row r="6" spans="1:7" x14ac:dyDescent="0.25">
      <c r="A6">
        <v>24.59</v>
      </c>
      <c r="B6">
        <v>3.61</v>
      </c>
      <c r="C6" s="1" t="s">
        <v>7</v>
      </c>
      <c r="D6" s="1" t="s">
        <v>8</v>
      </c>
      <c r="E6" s="1" t="s">
        <v>9</v>
      </c>
      <c r="F6" s="1" t="s">
        <v>10</v>
      </c>
      <c r="G6">
        <v>4</v>
      </c>
    </row>
    <row r="7" spans="1:7" x14ac:dyDescent="0.25">
      <c r="A7">
        <v>25.29</v>
      </c>
      <c r="B7">
        <v>4.71</v>
      </c>
      <c r="C7" s="1" t="s">
        <v>11</v>
      </c>
      <c r="D7" s="1" t="s">
        <v>8</v>
      </c>
      <c r="E7" s="1" t="s">
        <v>9</v>
      </c>
      <c r="F7" s="1" t="s">
        <v>10</v>
      </c>
      <c r="G7">
        <v>4</v>
      </c>
    </row>
    <row r="8" spans="1:7" x14ac:dyDescent="0.25">
      <c r="A8">
        <v>8.77</v>
      </c>
      <c r="B8">
        <v>2</v>
      </c>
      <c r="C8" s="1" t="s">
        <v>11</v>
      </c>
      <c r="D8" s="1" t="s">
        <v>8</v>
      </c>
      <c r="E8" s="1" t="s">
        <v>9</v>
      </c>
      <c r="F8" s="1" t="s">
        <v>10</v>
      </c>
      <c r="G8">
        <v>2</v>
      </c>
    </row>
    <row r="9" spans="1:7" x14ac:dyDescent="0.25">
      <c r="A9">
        <v>26.88</v>
      </c>
      <c r="B9">
        <v>3.12</v>
      </c>
      <c r="C9" s="1" t="s">
        <v>11</v>
      </c>
      <c r="D9" s="1" t="s">
        <v>8</v>
      </c>
      <c r="E9" s="1" t="s">
        <v>9</v>
      </c>
      <c r="F9" s="1" t="s">
        <v>10</v>
      </c>
      <c r="G9">
        <v>4</v>
      </c>
    </row>
    <row r="10" spans="1:7" x14ac:dyDescent="0.25">
      <c r="A10">
        <v>15.04</v>
      </c>
      <c r="B10">
        <v>1.96</v>
      </c>
      <c r="C10" s="1" t="s">
        <v>11</v>
      </c>
      <c r="D10" s="1" t="s">
        <v>8</v>
      </c>
      <c r="E10" s="1" t="s">
        <v>9</v>
      </c>
      <c r="F10" s="1" t="s">
        <v>10</v>
      </c>
      <c r="G10">
        <v>2</v>
      </c>
    </row>
    <row r="11" spans="1:7" x14ac:dyDescent="0.25">
      <c r="A11">
        <v>14.78</v>
      </c>
      <c r="B11">
        <v>3.23</v>
      </c>
      <c r="C11" s="1" t="s">
        <v>11</v>
      </c>
      <c r="D11" s="1" t="s">
        <v>8</v>
      </c>
      <c r="E11" s="1" t="s">
        <v>9</v>
      </c>
      <c r="F11" s="1" t="s">
        <v>10</v>
      </c>
      <c r="G11">
        <v>2</v>
      </c>
    </row>
    <row r="12" spans="1:7" x14ac:dyDescent="0.25">
      <c r="A12">
        <v>10.27</v>
      </c>
      <c r="B12">
        <v>1.71</v>
      </c>
      <c r="C12" s="1" t="s">
        <v>11</v>
      </c>
      <c r="D12" s="1" t="s">
        <v>8</v>
      </c>
      <c r="E12" s="1" t="s">
        <v>9</v>
      </c>
      <c r="F12" s="1" t="s">
        <v>10</v>
      </c>
      <c r="G12">
        <v>2</v>
      </c>
    </row>
    <row r="13" spans="1:7" x14ac:dyDescent="0.25">
      <c r="A13">
        <v>35.26</v>
      </c>
      <c r="B13">
        <v>5</v>
      </c>
      <c r="C13" s="1" t="s">
        <v>7</v>
      </c>
      <c r="D13" s="1" t="s">
        <v>8</v>
      </c>
      <c r="E13" s="1" t="s">
        <v>9</v>
      </c>
      <c r="F13" s="1" t="s">
        <v>10</v>
      </c>
      <c r="G13">
        <v>4</v>
      </c>
    </row>
    <row r="14" spans="1:7" x14ac:dyDescent="0.25">
      <c r="A14">
        <v>15.42</v>
      </c>
      <c r="B14">
        <v>1.57</v>
      </c>
      <c r="C14" s="1" t="s">
        <v>11</v>
      </c>
      <c r="D14" s="1" t="s">
        <v>8</v>
      </c>
      <c r="E14" s="1" t="s">
        <v>9</v>
      </c>
      <c r="F14" s="1" t="s">
        <v>10</v>
      </c>
      <c r="G14">
        <v>2</v>
      </c>
    </row>
    <row r="15" spans="1:7" x14ac:dyDescent="0.25">
      <c r="A15">
        <v>18.43</v>
      </c>
      <c r="B15">
        <v>3</v>
      </c>
      <c r="C15" s="1" t="s">
        <v>11</v>
      </c>
      <c r="D15" s="1" t="s">
        <v>8</v>
      </c>
      <c r="E15" s="1" t="s">
        <v>9</v>
      </c>
      <c r="F15" s="1" t="s">
        <v>10</v>
      </c>
      <c r="G15">
        <v>4</v>
      </c>
    </row>
    <row r="16" spans="1:7" x14ac:dyDescent="0.25">
      <c r="A16">
        <v>14.83</v>
      </c>
      <c r="B16">
        <v>3.02</v>
      </c>
      <c r="C16" s="1" t="s">
        <v>7</v>
      </c>
      <c r="D16" s="1" t="s">
        <v>8</v>
      </c>
      <c r="E16" s="1" t="s">
        <v>9</v>
      </c>
      <c r="F16" s="1" t="s">
        <v>10</v>
      </c>
      <c r="G16">
        <v>2</v>
      </c>
    </row>
    <row r="17" spans="1:7" x14ac:dyDescent="0.25">
      <c r="A17">
        <v>21.58</v>
      </c>
      <c r="B17">
        <v>3.92</v>
      </c>
      <c r="C17" s="1" t="s">
        <v>11</v>
      </c>
      <c r="D17" s="1" t="s">
        <v>8</v>
      </c>
      <c r="E17" s="1" t="s">
        <v>9</v>
      </c>
      <c r="F17" s="1" t="s">
        <v>10</v>
      </c>
      <c r="G17">
        <v>2</v>
      </c>
    </row>
    <row r="18" spans="1:7" x14ac:dyDescent="0.25">
      <c r="A18">
        <v>10.33</v>
      </c>
      <c r="B18">
        <v>1.67</v>
      </c>
      <c r="C18" s="1" t="s">
        <v>7</v>
      </c>
      <c r="D18" s="1" t="s">
        <v>8</v>
      </c>
      <c r="E18" s="1" t="s">
        <v>9</v>
      </c>
      <c r="F18" s="1" t="s">
        <v>10</v>
      </c>
      <c r="G18">
        <v>3</v>
      </c>
    </row>
    <row r="19" spans="1:7" x14ac:dyDescent="0.25">
      <c r="A19">
        <v>16.29</v>
      </c>
      <c r="B19">
        <v>3.71</v>
      </c>
      <c r="C19" s="1" t="s">
        <v>11</v>
      </c>
      <c r="D19" s="1" t="s">
        <v>8</v>
      </c>
      <c r="E19" s="1" t="s">
        <v>9</v>
      </c>
      <c r="F19" s="1" t="s">
        <v>10</v>
      </c>
      <c r="G19">
        <v>3</v>
      </c>
    </row>
    <row r="20" spans="1:7" x14ac:dyDescent="0.25">
      <c r="A20">
        <v>16.97</v>
      </c>
      <c r="B20">
        <v>3.5</v>
      </c>
      <c r="C20" s="1" t="s">
        <v>7</v>
      </c>
      <c r="D20" s="1" t="s">
        <v>8</v>
      </c>
      <c r="E20" s="1" t="s">
        <v>9</v>
      </c>
      <c r="F20" s="1" t="s">
        <v>10</v>
      </c>
      <c r="G20">
        <v>3</v>
      </c>
    </row>
    <row r="21" spans="1:7" x14ac:dyDescent="0.25">
      <c r="A21">
        <v>20.65</v>
      </c>
      <c r="B21">
        <v>3.35</v>
      </c>
      <c r="C21" s="1" t="s">
        <v>11</v>
      </c>
      <c r="D21" s="1" t="s">
        <v>8</v>
      </c>
      <c r="E21" s="1" t="s">
        <v>12</v>
      </c>
      <c r="F21" s="1" t="s">
        <v>10</v>
      </c>
      <c r="G21">
        <v>3</v>
      </c>
    </row>
    <row r="22" spans="1:7" x14ac:dyDescent="0.25">
      <c r="A22">
        <v>17.920000000000002</v>
      </c>
      <c r="B22">
        <v>4.08</v>
      </c>
      <c r="C22" s="1" t="s">
        <v>11</v>
      </c>
      <c r="D22" s="1" t="s">
        <v>8</v>
      </c>
      <c r="E22" s="1" t="s">
        <v>12</v>
      </c>
      <c r="F22" s="1" t="s">
        <v>10</v>
      </c>
      <c r="G22">
        <v>2</v>
      </c>
    </row>
    <row r="23" spans="1:7" x14ac:dyDescent="0.25">
      <c r="A23">
        <v>20.29</v>
      </c>
      <c r="B23">
        <v>2.75</v>
      </c>
      <c r="C23" s="1" t="s">
        <v>7</v>
      </c>
      <c r="D23" s="1" t="s">
        <v>8</v>
      </c>
      <c r="E23" s="1" t="s">
        <v>12</v>
      </c>
      <c r="F23" s="1" t="s">
        <v>10</v>
      </c>
      <c r="G23">
        <v>2</v>
      </c>
    </row>
    <row r="24" spans="1:7" x14ac:dyDescent="0.25">
      <c r="A24">
        <v>15.77</v>
      </c>
      <c r="B24">
        <v>2.23</v>
      </c>
      <c r="C24" s="1" t="s">
        <v>7</v>
      </c>
      <c r="D24" s="1" t="s">
        <v>8</v>
      </c>
      <c r="E24" s="1" t="s">
        <v>12</v>
      </c>
      <c r="F24" s="1" t="s">
        <v>10</v>
      </c>
      <c r="G24">
        <v>2</v>
      </c>
    </row>
    <row r="25" spans="1:7" x14ac:dyDescent="0.25">
      <c r="A25">
        <v>39.42</v>
      </c>
      <c r="B25">
        <v>7.58</v>
      </c>
      <c r="C25" s="1" t="s">
        <v>11</v>
      </c>
      <c r="D25" s="1" t="s">
        <v>8</v>
      </c>
      <c r="E25" s="1" t="s">
        <v>12</v>
      </c>
      <c r="F25" s="1" t="s">
        <v>10</v>
      </c>
      <c r="G25">
        <v>4</v>
      </c>
    </row>
    <row r="26" spans="1:7" x14ac:dyDescent="0.25">
      <c r="A26">
        <v>19.82</v>
      </c>
      <c r="B26">
        <v>3.18</v>
      </c>
      <c r="C26" s="1" t="s">
        <v>11</v>
      </c>
      <c r="D26" s="1" t="s">
        <v>8</v>
      </c>
      <c r="E26" s="1" t="s">
        <v>12</v>
      </c>
      <c r="F26" s="1" t="s">
        <v>10</v>
      </c>
      <c r="G26">
        <v>2</v>
      </c>
    </row>
    <row r="27" spans="1:7" x14ac:dyDescent="0.25">
      <c r="A27">
        <v>17.809999999999999</v>
      </c>
      <c r="B27">
        <v>2.34</v>
      </c>
      <c r="C27" s="1" t="s">
        <v>11</v>
      </c>
      <c r="D27" s="1" t="s">
        <v>8</v>
      </c>
      <c r="E27" s="1" t="s">
        <v>12</v>
      </c>
      <c r="F27" s="1" t="s">
        <v>10</v>
      </c>
      <c r="G27">
        <v>4</v>
      </c>
    </row>
    <row r="28" spans="1:7" x14ac:dyDescent="0.25">
      <c r="A28">
        <v>13.37</v>
      </c>
      <c r="B28">
        <v>2</v>
      </c>
      <c r="C28" s="1" t="s">
        <v>11</v>
      </c>
      <c r="D28" s="1" t="s">
        <v>8</v>
      </c>
      <c r="E28" s="1" t="s">
        <v>12</v>
      </c>
      <c r="F28" s="1" t="s">
        <v>10</v>
      </c>
      <c r="G28">
        <v>2</v>
      </c>
    </row>
    <row r="29" spans="1:7" x14ac:dyDescent="0.25">
      <c r="A29">
        <v>12.69</v>
      </c>
      <c r="B29">
        <v>2</v>
      </c>
      <c r="C29" s="1" t="s">
        <v>11</v>
      </c>
      <c r="D29" s="1" t="s">
        <v>8</v>
      </c>
      <c r="E29" s="1" t="s">
        <v>12</v>
      </c>
      <c r="F29" s="1" t="s">
        <v>10</v>
      </c>
      <c r="G29">
        <v>2</v>
      </c>
    </row>
    <row r="30" spans="1:7" x14ac:dyDescent="0.25">
      <c r="A30">
        <v>21.7</v>
      </c>
      <c r="B30">
        <v>4.3</v>
      </c>
      <c r="C30" s="1" t="s">
        <v>11</v>
      </c>
      <c r="D30" s="1" t="s">
        <v>8</v>
      </c>
      <c r="E30" s="1" t="s">
        <v>12</v>
      </c>
      <c r="F30" s="1" t="s">
        <v>10</v>
      </c>
      <c r="G30">
        <v>2</v>
      </c>
    </row>
    <row r="31" spans="1:7" x14ac:dyDescent="0.25">
      <c r="A31">
        <v>19.649999999999999</v>
      </c>
      <c r="B31">
        <v>3</v>
      </c>
      <c r="C31" s="1" t="s">
        <v>7</v>
      </c>
      <c r="D31" s="1" t="s">
        <v>8</v>
      </c>
      <c r="E31" s="1" t="s">
        <v>12</v>
      </c>
      <c r="F31" s="1" t="s">
        <v>10</v>
      </c>
      <c r="G31">
        <v>2</v>
      </c>
    </row>
    <row r="32" spans="1:7" x14ac:dyDescent="0.25">
      <c r="A32">
        <v>9.5500000000000007</v>
      </c>
      <c r="B32">
        <v>1.45</v>
      </c>
      <c r="C32" s="1" t="s">
        <v>11</v>
      </c>
      <c r="D32" s="1" t="s">
        <v>8</v>
      </c>
      <c r="E32" s="1" t="s">
        <v>12</v>
      </c>
      <c r="F32" s="1" t="s">
        <v>10</v>
      </c>
      <c r="G32">
        <v>2</v>
      </c>
    </row>
    <row r="33" spans="1:7" x14ac:dyDescent="0.25">
      <c r="A33">
        <v>18.350000000000001</v>
      </c>
      <c r="B33">
        <v>2.5</v>
      </c>
      <c r="C33" s="1" t="s">
        <v>11</v>
      </c>
      <c r="D33" s="1" t="s">
        <v>8</v>
      </c>
      <c r="E33" s="1" t="s">
        <v>12</v>
      </c>
      <c r="F33" s="1" t="s">
        <v>10</v>
      </c>
      <c r="G33">
        <v>4</v>
      </c>
    </row>
    <row r="34" spans="1:7" x14ac:dyDescent="0.25">
      <c r="A34">
        <v>15.06</v>
      </c>
      <c r="B34">
        <v>3</v>
      </c>
      <c r="C34" s="1" t="s">
        <v>7</v>
      </c>
      <c r="D34" s="1" t="s">
        <v>8</v>
      </c>
      <c r="E34" s="1" t="s">
        <v>12</v>
      </c>
      <c r="F34" s="1" t="s">
        <v>10</v>
      </c>
      <c r="G34">
        <v>2</v>
      </c>
    </row>
    <row r="35" spans="1:7" x14ac:dyDescent="0.25">
      <c r="A35">
        <v>20.69</v>
      </c>
      <c r="B35">
        <v>2.4500000000000002</v>
      </c>
      <c r="C35" s="1" t="s">
        <v>7</v>
      </c>
      <c r="D35" s="1" t="s">
        <v>8</v>
      </c>
      <c r="E35" s="1" t="s">
        <v>12</v>
      </c>
      <c r="F35" s="1" t="s">
        <v>10</v>
      </c>
      <c r="G35">
        <v>4</v>
      </c>
    </row>
    <row r="36" spans="1:7" x14ac:dyDescent="0.25">
      <c r="A36">
        <v>17.78</v>
      </c>
      <c r="B36">
        <v>3.27</v>
      </c>
      <c r="C36" s="1" t="s">
        <v>11</v>
      </c>
      <c r="D36" s="1" t="s">
        <v>8</v>
      </c>
      <c r="E36" s="1" t="s">
        <v>12</v>
      </c>
      <c r="F36" s="1" t="s">
        <v>10</v>
      </c>
      <c r="G36">
        <v>2</v>
      </c>
    </row>
    <row r="37" spans="1:7" x14ac:dyDescent="0.25">
      <c r="A37">
        <v>24.06</v>
      </c>
      <c r="B37">
        <v>3.6</v>
      </c>
      <c r="C37" s="1" t="s">
        <v>11</v>
      </c>
      <c r="D37" s="1" t="s">
        <v>8</v>
      </c>
      <c r="E37" s="1" t="s">
        <v>12</v>
      </c>
      <c r="F37" s="1" t="s">
        <v>10</v>
      </c>
      <c r="G37">
        <v>3</v>
      </c>
    </row>
    <row r="38" spans="1:7" x14ac:dyDescent="0.25">
      <c r="A38">
        <v>16.309999999999999</v>
      </c>
      <c r="B38">
        <v>2</v>
      </c>
      <c r="C38" s="1" t="s">
        <v>11</v>
      </c>
      <c r="D38" s="1" t="s">
        <v>8</v>
      </c>
      <c r="E38" s="1" t="s">
        <v>12</v>
      </c>
      <c r="F38" s="1" t="s">
        <v>10</v>
      </c>
      <c r="G38">
        <v>3</v>
      </c>
    </row>
    <row r="39" spans="1:7" x14ac:dyDescent="0.25">
      <c r="A39">
        <v>16.93</v>
      </c>
      <c r="B39">
        <v>3.07</v>
      </c>
      <c r="C39" s="1" t="s">
        <v>7</v>
      </c>
      <c r="D39" s="1" t="s">
        <v>8</v>
      </c>
      <c r="E39" s="1" t="s">
        <v>12</v>
      </c>
      <c r="F39" s="1" t="s">
        <v>10</v>
      </c>
      <c r="G39">
        <v>3</v>
      </c>
    </row>
    <row r="40" spans="1:7" x14ac:dyDescent="0.25">
      <c r="A40">
        <v>18.690000000000001</v>
      </c>
      <c r="B40">
        <v>2.31</v>
      </c>
      <c r="C40" s="1" t="s">
        <v>11</v>
      </c>
      <c r="D40" s="1" t="s">
        <v>8</v>
      </c>
      <c r="E40" s="1" t="s">
        <v>12</v>
      </c>
      <c r="F40" s="1" t="s">
        <v>10</v>
      </c>
      <c r="G40">
        <v>3</v>
      </c>
    </row>
    <row r="41" spans="1:7" x14ac:dyDescent="0.25">
      <c r="A41">
        <v>31.27</v>
      </c>
      <c r="B41">
        <v>5</v>
      </c>
      <c r="C41" s="1" t="s">
        <v>11</v>
      </c>
      <c r="D41" s="1" t="s">
        <v>8</v>
      </c>
      <c r="E41" s="1" t="s">
        <v>12</v>
      </c>
      <c r="F41" s="1" t="s">
        <v>10</v>
      </c>
      <c r="G41">
        <v>3</v>
      </c>
    </row>
    <row r="42" spans="1:7" x14ac:dyDescent="0.25">
      <c r="A42">
        <v>16.04</v>
      </c>
      <c r="B42">
        <v>2.2400000000000002</v>
      </c>
      <c r="C42" s="1" t="s">
        <v>11</v>
      </c>
      <c r="D42" s="1" t="s">
        <v>8</v>
      </c>
      <c r="E42" s="1" t="s">
        <v>12</v>
      </c>
      <c r="F42" s="1" t="s">
        <v>10</v>
      </c>
      <c r="G42">
        <v>3</v>
      </c>
    </row>
    <row r="43" spans="1:7" x14ac:dyDescent="0.25">
      <c r="A43">
        <v>17.46</v>
      </c>
      <c r="B43">
        <v>2.54</v>
      </c>
      <c r="C43" s="1" t="s">
        <v>11</v>
      </c>
      <c r="D43" s="1" t="s">
        <v>8</v>
      </c>
      <c r="E43" s="1" t="s">
        <v>9</v>
      </c>
      <c r="F43" s="1" t="s">
        <v>10</v>
      </c>
      <c r="G43">
        <v>2</v>
      </c>
    </row>
    <row r="44" spans="1:7" x14ac:dyDescent="0.25">
      <c r="A44">
        <v>13.94</v>
      </c>
      <c r="B44">
        <v>3.06</v>
      </c>
      <c r="C44" s="1" t="s">
        <v>11</v>
      </c>
      <c r="D44" s="1" t="s">
        <v>8</v>
      </c>
      <c r="E44" s="1" t="s">
        <v>9</v>
      </c>
      <c r="F44" s="1" t="s">
        <v>10</v>
      </c>
      <c r="G44">
        <v>2</v>
      </c>
    </row>
    <row r="45" spans="1:7" x14ac:dyDescent="0.25">
      <c r="A45">
        <v>9.68</v>
      </c>
      <c r="B45">
        <v>1.32</v>
      </c>
      <c r="C45" s="1" t="s">
        <v>11</v>
      </c>
      <c r="D45" s="1" t="s">
        <v>8</v>
      </c>
      <c r="E45" s="1" t="s">
        <v>9</v>
      </c>
      <c r="F45" s="1" t="s">
        <v>10</v>
      </c>
      <c r="G45">
        <v>2</v>
      </c>
    </row>
    <row r="46" spans="1:7" x14ac:dyDescent="0.25">
      <c r="A46">
        <v>30.4</v>
      </c>
      <c r="B46">
        <v>5.6</v>
      </c>
      <c r="C46" s="1" t="s">
        <v>11</v>
      </c>
      <c r="D46" s="1" t="s">
        <v>8</v>
      </c>
      <c r="E46" s="1" t="s">
        <v>9</v>
      </c>
      <c r="F46" s="1" t="s">
        <v>10</v>
      </c>
      <c r="G46">
        <v>4</v>
      </c>
    </row>
    <row r="47" spans="1:7" x14ac:dyDescent="0.25">
      <c r="A47">
        <v>18.29</v>
      </c>
      <c r="B47">
        <v>3</v>
      </c>
      <c r="C47" s="1" t="s">
        <v>11</v>
      </c>
      <c r="D47" s="1" t="s">
        <v>8</v>
      </c>
      <c r="E47" s="1" t="s">
        <v>9</v>
      </c>
      <c r="F47" s="1" t="s">
        <v>10</v>
      </c>
      <c r="G47">
        <v>2</v>
      </c>
    </row>
    <row r="48" spans="1:7" x14ac:dyDescent="0.25">
      <c r="A48">
        <v>22.23</v>
      </c>
      <c r="B48">
        <v>5</v>
      </c>
      <c r="C48" s="1" t="s">
        <v>11</v>
      </c>
      <c r="D48" s="1" t="s">
        <v>8</v>
      </c>
      <c r="E48" s="1" t="s">
        <v>9</v>
      </c>
      <c r="F48" s="1" t="s">
        <v>10</v>
      </c>
      <c r="G48">
        <v>2</v>
      </c>
    </row>
    <row r="49" spans="1:7" x14ac:dyDescent="0.25">
      <c r="A49">
        <v>32.4</v>
      </c>
      <c r="B49">
        <v>6</v>
      </c>
      <c r="C49" s="1" t="s">
        <v>11</v>
      </c>
      <c r="D49" s="1" t="s">
        <v>8</v>
      </c>
      <c r="E49" s="1" t="s">
        <v>9</v>
      </c>
      <c r="F49" s="1" t="s">
        <v>10</v>
      </c>
      <c r="G49">
        <v>4</v>
      </c>
    </row>
    <row r="50" spans="1:7" x14ac:dyDescent="0.25">
      <c r="A50">
        <v>28.55</v>
      </c>
      <c r="B50">
        <v>2.0499999999999998</v>
      </c>
      <c r="C50" s="1" t="s">
        <v>11</v>
      </c>
      <c r="D50" s="1" t="s">
        <v>8</v>
      </c>
      <c r="E50" s="1" t="s">
        <v>9</v>
      </c>
      <c r="F50" s="1" t="s">
        <v>10</v>
      </c>
      <c r="G50">
        <v>3</v>
      </c>
    </row>
    <row r="51" spans="1:7" x14ac:dyDescent="0.25">
      <c r="A51">
        <v>18.04</v>
      </c>
      <c r="B51">
        <v>3</v>
      </c>
      <c r="C51" s="1" t="s">
        <v>11</v>
      </c>
      <c r="D51" s="1" t="s">
        <v>8</v>
      </c>
      <c r="E51" s="1" t="s">
        <v>9</v>
      </c>
      <c r="F51" s="1" t="s">
        <v>10</v>
      </c>
      <c r="G51">
        <v>2</v>
      </c>
    </row>
    <row r="52" spans="1:7" x14ac:dyDescent="0.25">
      <c r="A52">
        <v>12.54</v>
      </c>
      <c r="B52">
        <v>2.5</v>
      </c>
      <c r="C52" s="1" t="s">
        <v>11</v>
      </c>
      <c r="D52" s="1" t="s">
        <v>8</v>
      </c>
      <c r="E52" s="1" t="s">
        <v>9</v>
      </c>
      <c r="F52" s="1" t="s">
        <v>10</v>
      </c>
      <c r="G52">
        <v>2</v>
      </c>
    </row>
    <row r="53" spans="1:7" x14ac:dyDescent="0.25">
      <c r="A53">
        <v>10.29</v>
      </c>
      <c r="B53">
        <v>2.6</v>
      </c>
      <c r="C53" s="1" t="s">
        <v>7</v>
      </c>
      <c r="D53" s="1" t="s">
        <v>8</v>
      </c>
      <c r="E53" s="1" t="s">
        <v>9</v>
      </c>
      <c r="F53" s="1" t="s">
        <v>10</v>
      </c>
      <c r="G53">
        <v>2</v>
      </c>
    </row>
    <row r="54" spans="1:7" x14ac:dyDescent="0.25">
      <c r="A54">
        <v>34.81</v>
      </c>
      <c r="B54">
        <v>5.2</v>
      </c>
      <c r="C54" s="1" t="s">
        <v>7</v>
      </c>
      <c r="D54" s="1" t="s">
        <v>8</v>
      </c>
      <c r="E54" s="1" t="s">
        <v>9</v>
      </c>
      <c r="F54" s="1" t="s">
        <v>10</v>
      </c>
      <c r="G54">
        <v>4</v>
      </c>
    </row>
    <row r="55" spans="1:7" x14ac:dyDescent="0.25">
      <c r="A55">
        <v>9.94</v>
      </c>
      <c r="B55">
        <v>1.56</v>
      </c>
      <c r="C55" s="1" t="s">
        <v>11</v>
      </c>
      <c r="D55" s="1" t="s">
        <v>8</v>
      </c>
      <c r="E55" s="1" t="s">
        <v>9</v>
      </c>
      <c r="F55" s="1" t="s">
        <v>10</v>
      </c>
      <c r="G55">
        <v>2</v>
      </c>
    </row>
    <row r="56" spans="1:7" x14ac:dyDescent="0.25">
      <c r="A56">
        <v>25.56</v>
      </c>
      <c r="B56">
        <v>4.34</v>
      </c>
      <c r="C56" s="1" t="s">
        <v>11</v>
      </c>
      <c r="D56" s="1" t="s">
        <v>8</v>
      </c>
      <c r="E56" s="1" t="s">
        <v>9</v>
      </c>
      <c r="F56" s="1" t="s">
        <v>10</v>
      </c>
      <c r="G56">
        <v>4</v>
      </c>
    </row>
    <row r="57" spans="1:7" x14ac:dyDescent="0.25">
      <c r="A57">
        <v>19.489999999999998</v>
      </c>
      <c r="B57">
        <v>3.51</v>
      </c>
      <c r="C57" s="1" t="s">
        <v>11</v>
      </c>
      <c r="D57" s="1" t="s">
        <v>8</v>
      </c>
      <c r="E57" s="1" t="s">
        <v>9</v>
      </c>
      <c r="F57" s="1" t="s">
        <v>10</v>
      </c>
      <c r="G57">
        <v>2</v>
      </c>
    </row>
    <row r="58" spans="1:7" x14ac:dyDescent="0.25">
      <c r="A58">
        <v>38.01</v>
      </c>
      <c r="B58">
        <v>3</v>
      </c>
      <c r="C58" s="1" t="s">
        <v>11</v>
      </c>
      <c r="D58" s="1" t="s">
        <v>13</v>
      </c>
      <c r="E58" s="1" t="s">
        <v>12</v>
      </c>
      <c r="F58" s="1" t="s">
        <v>10</v>
      </c>
      <c r="G58">
        <v>4</v>
      </c>
    </row>
    <row r="59" spans="1:7" x14ac:dyDescent="0.25">
      <c r="A59">
        <v>26.41</v>
      </c>
      <c r="B59">
        <v>1.5</v>
      </c>
      <c r="C59" s="1" t="s">
        <v>7</v>
      </c>
      <c r="D59" s="1" t="s">
        <v>8</v>
      </c>
      <c r="E59" s="1" t="s">
        <v>12</v>
      </c>
      <c r="F59" s="1" t="s">
        <v>10</v>
      </c>
      <c r="G59">
        <v>2</v>
      </c>
    </row>
    <row r="60" spans="1:7" x14ac:dyDescent="0.25">
      <c r="A60">
        <v>11.24</v>
      </c>
      <c r="B60">
        <v>1.76</v>
      </c>
      <c r="C60" s="1" t="s">
        <v>11</v>
      </c>
      <c r="D60" s="1" t="s">
        <v>13</v>
      </c>
      <c r="E60" s="1" t="s">
        <v>12</v>
      </c>
      <c r="F60" s="1" t="s">
        <v>10</v>
      </c>
      <c r="G60">
        <v>2</v>
      </c>
    </row>
    <row r="61" spans="1:7" x14ac:dyDescent="0.25">
      <c r="A61">
        <v>48.27</v>
      </c>
      <c r="B61">
        <v>6.73</v>
      </c>
      <c r="C61" s="1" t="s">
        <v>11</v>
      </c>
      <c r="D61" s="1" t="s">
        <v>8</v>
      </c>
      <c r="E61" s="1" t="s">
        <v>12</v>
      </c>
      <c r="F61" s="1" t="s">
        <v>10</v>
      </c>
      <c r="G61">
        <v>4</v>
      </c>
    </row>
    <row r="62" spans="1:7" x14ac:dyDescent="0.25">
      <c r="A62">
        <v>20.29</v>
      </c>
      <c r="B62">
        <v>3.21</v>
      </c>
      <c r="C62" s="1" t="s">
        <v>11</v>
      </c>
      <c r="D62" s="1" t="s">
        <v>13</v>
      </c>
      <c r="E62" s="1" t="s">
        <v>12</v>
      </c>
      <c r="F62" s="1" t="s">
        <v>10</v>
      </c>
      <c r="G62">
        <v>2</v>
      </c>
    </row>
    <row r="63" spans="1:7" x14ac:dyDescent="0.25">
      <c r="A63">
        <v>13.81</v>
      </c>
      <c r="B63">
        <v>2</v>
      </c>
      <c r="C63" s="1" t="s">
        <v>11</v>
      </c>
      <c r="D63" s="1" t="s">
        <v>13</v>
      </c>
      <c r="E63" s="1" t="s">
        <v>12</v>
      </c>
      <c r="F63" s="1" t="s">
        <v>10</v>
      </c>
      <c r="G63">
        <v>2</v>
      </c>
    </row>
    <row r="64" spans="1:7" x14ac:dyDescent="0.25">
      <c r="A64">
        <v>11.02</v>
      </c>
      <c r="B64">
        <v>1.98</v>
      </c>
      <c r="C64" s="1" t="s">
        <v>11</v>
      </c>
      <c r="D64" s="1" t="s">
        <v>13</v>
      </c>
      <c r="E64" s="1" t="s">
        <v>12</v>
      </c>
      <c r="F64" s="1" t="s">
        <v>10</v>
      </c>
      <c r="G64">
        <v>2</v>
      </c>
    </row>
    <row r="65" spans="1:7" x14ac:dyDescent="0.25">
      <c r="A65">
        <v>18.29</v>
      </c>
      <c r="B65">
        <v>3.76</v>
      </c>
      <c r="C65" s="1" t="s">
        <v>11</v>
      </c>
      <c r="D65" s="1" t="s">
        <v>13</v>
      </c>
      <c r="E65" s="1" t="s">
        <v>12</v>
      </c>
      <c r="F65" s="1" t="s">
        <v>10</v>
      </c>
      <c r="G65">
        <v>4</v>
      </c>
    </row>
    <row r="66" spans="1:7" x14ac:dyDescent="0.25">
      <c r="A66">
        <v>17.59</v>
      </c>
      <c r="B66">
        <v>2.64</v>
      </c>
      <c r="C66" s="1" t="s">
        <v>11</v>
      </c>
      <c r="D66" s="1" t="s">
        <v>8</v>
      </c>
      <c r="E66" s="1" t="s">
        <v>12</v>
      </c>
      <c r="F66" s="1" t="s">
        <v>10</v>
      </c>
      <c r="G66">
        <v>3</v>
      </c>
    </row>
    <row r="67" spans="1:7" x14ac:dyDescent="0.25">
      <c r="A67">
        <v>20.079999999999998</v>
      </c>
      <c r="B67">
        <v>3.15</v>
      </c>
      <c r="C67" s="1" t="s">
        <v>11</v>
      </c>
      <c r="D67" s="1" t="s">
        <v>8</v>
      </c>
      <c r="E67" s="1" t="s">
        <v>12</v>
      </c>
      <c r="F67" s="1" t="s">
        <v>10</v>
      </c>
      <c r="G67">
        <v>3</v>
      </c>
    </row>
    <row r="68" spans="1:7" x14ac:dyDescent="0.25">
      <c r="A68">
        <v>16.45</v>
      </c>
      <c r="B68">
        <v>2.4700000000000002</v>
      </c>
      <c r="C68" s="1" t="s">
        <v>7</v>
      </c>
      <c r="D68" s="1" t="s">
        <v>8</v>
      </c>
      <c r="E68" s="1" t="s">
        <v>12</v>
      </c>
      <c r="F68" s="1" t="s">
        <v>10</v>
      </c>
      <c r="G68">
        <v>2</v>
      </c>
    </row>
    <row r="69" spans="1:7" x14ac:dyDescent="0.25">
      <c r="A69">
        <v>3.07</v>
      </c>
      <c r="B69">
        <v>1</v>
      </c>
      <c r="C69" s="1" t="s">
        <v>7</v>
      </c>
      <c r="D69" s="1" t="s">
        <v>13</v>
      </c>
      <c r="E69" s="1" t="s">
        <v>12</v>
      </c>
      <c r="F69" s="1" t="s">
        <v>10</v>
      </c>
      <c r="G69">
        <v>1</v>
      </c>
    </row>
    <row r="70" spans="1:7" x14ac:dyDescent="0.25">
      <c r="A70">
        <v>20.23</v>
      </c>
      <c r="B70">
        <v>2.0099999999999998</v>
      </c>
      <c r="C70" s="1" t="s">
        <v>11</v>
      </c>
      <c r="D70" s="1" t="s">
        <v>8</v>
      </c>
      <c r="E70" s="1" t="s">
        <v>12</v>
      </c>
      <c r="F70" s="1" t="s">
        <v>10</v>
      </c>
      <c r="G70">
        <v>2</v>
      </c>
    </row>
    <row r="71" spans="1:7" x14ac:dyDescent="0.25">
      <c r="A71">
        <v>15.01</v>
      </c>
      <c r="B71">
        <v>2.09</v>
      </c>
      <c r="C71" s="1" t="s">
        <v>11</v>
      </c>
      <c r="D71" s="1" t="s">
        <v>13</v>
      </c>
      <c r="E71" s="1" t="s">
        <v>12</v>
      </c>
      <c r="F71" s="1" t="s">
        <v>10</v>
      </c>
      <c r="G71">
        <v>2</v>
      </c>
    </row>
    <row r="72" spans="1:7" x14ac:dyDescent="0.25">
      <c r="A72">
        <v>12.02</v>
      </c>
      <c r="B72">
        <v>1.97</v>
      </c>
      <c r="C72" s="1" t="s">
        <v>11</v>
      </c>
      <c r="D72" s="1" t="s">
        <v>8</v>
      </c>
      <c r="E72" s="1" t="s">
        <v>12</v>
      </c>
      <c r="F72" s="1" t="s">
        <v>10</v>
      </c>
      <c r="G72">
        <v>2</v>
      </c>
    </row>
    <row r="73" spans="1:7" x14ac:dyDescent="0.25">
      <c r="A73">
        <v>17.07</v>
      </c>
      <c r="B73">
        <v>3</v>
      </c>
      <c r="C73" s="1" t="s">
        <v>7</v>
      </c>
      <c r="D73" s="1" t="s">
        <v>8</v>
      </c>
      <c r="E73" s="1" t="s">
        <v>12</v>
      </c>
      <c r="F73" s="1" t="s">
        <v>10</v>
      </c>
      <c r="G73">
        <v>3</v>
      </c>
    </row>
    <row r="74" spans="1:7" x14ac:dyDescent="0.25">
      <c r="A74">
        <v>26.86</v>
      </c>
      <c r="B74">
        <v>3.14</v>
      </c>
      <c r="C74" s="1" t="s">
        <v>7</v>
      </c>
      <c r="D74" s="1" t="s">
        <v>13</v>
      </c>
      <c r="E74" s="1" t="s">
        <v>12</v>
      </c>
      <c r="F74" s="1" t="s">
        <v>10</v>
      </c>
      <c r="G74">
        <v>2</v>
      </c>
    </row>
    <row r="75" spans="1:7" x14ac:dyDescent="0.25">
      <c r="A75">
        <v>25.28</v>
      </c>
      <c r="B75">
        <v>5</v>
      </c>
      <c r="C75" s="1" t="s">
        <v>7</v>
      </c>
      <c r="D75" s="1" t="s">
        <v>13</v>
      </c>
      <c r="E75" s="1" t="s">
        <v>12</v>
      </c>
      <c r="F75" s="1" t="s">
        <v>10</v>
      </c>
      <c r="G75">
        <v>2</v>
      </c>
    </row>
    <row r="76" spans="1:7" x14ac:dyDescent="0.25">
      <c r="A76">
        <v>14.73</v>
      </c>
      <c r="B76">
        <v>2.2000000000000002</v>
      </c>
      <c r="C76" s="1" t="s">
        <v>7</v>
      </c>
      <c r="D76" s="1" t="s">
        <v>8</v>
      </c>
      <c r="E76" s="1" t="s">
        <v>12</v>
      </c>
      <c r="F76" s="1" t="s">
        <v>10</v>
      </c>
      <c r="G76">
        <v>2</v>
      </c>
    </row>
    <row r="77" spans="1:7" x14ac:dyDescent="0.25">
      <c r="A77">
        <v>10.51</v>
      </c>
      <c r="B77">
        <v>1.25</v>
      </c>
      <c r="C77" s="1" t="s">
        <v>11</v>
      </c>
      <c r="D77" s="1" t="s">
        <v>8</v>
      </c>
      <c r="E77" s="1" t="s">
        <v>12</v>
      </c>
      <c r="F77" s="1" t="s">
        <v>10</v>
      </c>
      <c r="G77">
        <v>2</v>
      </c>
    </row>
    <row r="78" spans="1:7" x14ac:dyDescent="0.25">
      <c r="A78">
        <v>17.920000000000002</v>
      </c>
      <c r="B78">
        <v>3.08</v>
      </c>
      <c r="C78" s="1" t="s">
        <v>11</v>
      </c>
      <c r="D78" s="1" t="s">
        <v>13</v>
      </c>
      <c r="E78" s="1" t="s">
        <v>12</v>
      </c>
      <c r="F78" s="1" t="s">
        <v>10</v>
      </c>
      <c r="G78">
        <v>2</v>
      </c>
    </row>
    <row r="79" spans="1:7" x14ac:dyDescent="0.25">
      <c r="A79">
        <v>27.2</v>
      </c>
      <c r="B79">
        <v>4</v>
      </c>
      <c r="C79" s="1" t="s">
        <v>11</v>
      </c>
      <c r="D79" s="1" t="s">
        <v>8</v>
      </c>
      <c r="E79" s="1" t="s">
        <v>14</v>
      </c>
      <c r="F79" s="1" t="s">
        <v>15</v>
      </c>
      <c r="G79">
        <v>4</v>
      </c>
    </row>
    <row r="80" spans="1:7" x14ac:dyDescent="0.25">
      <c r="A80">
        <v>22.76</v>
      </c>
      <c r="B80">
        <v>3</v>
      </c>
      <c r="C80" s="1" t="s">
        <v>11</v>
      </c>
      <c r="D80" s="1" t="s">
        <v>8</v>
      </c>
      <c r="E80" s="1" t="s">
        <v>14</v>
      </c>
      <c r="F80" s="1" t="s">
        <v>15</v>
      </c>
      <c r="G80">
        <v>2</v>
      </c>
    </row>
    <row r="81" spans="1:7" x14ac:dyDescent="0.25">
      <c r="A81">
        <v>17.29</v>
      </c>
      <c r="B81">
        <v>2.71</v>
      </c>
      <c r="C81" s="1" t="s">
        <v>11</v>
      </c>
      <c r="D81" s="1" t="s">
        <v>8</v>
      </c>
      <c r="E81" s="1" t="s">
        <v>14</v>
      </c>
      <c r="F81" s="1" t="s">
        <v>15</v>
      </c>
      <c r="G81">
        <v>2</v>
      </c>
    </row>
    <row r="82" spans="1:7" x14ac:dyDescent="0.25">
      <c r="A82">
        <v>19.440000000000001</v>
      </c>
      <c r="B82">
        <v>3</v>
      </c>
      <c r="C82" s="1" t="s">
        <v>11</v>
      </c>
      <c r="D82" s="1" t="s">
        <v>13</v>
      </c>
      <c r="E82" s="1" t="s">
        <v>14</v>
      </c>
      <c r="F82" s="1" t="s">
        <v>15</v>
      </c>
      <c r="G82">
        <v>2</v>
      </c>
    </row>
    <row r="83" spans="1:7" x14ac:dyDescent="0.25">
      <c r="A83">
        <v>16.66</v>
      </c>
      <c r="B83">
        <v>3.4</v>
      </c>
      <c r="C83" s="1" t="s">
        <v>11</v>
      </c>
      <c r="D83" s="1" t="s">
        <v>8</v>
      </c>
      <c r="E83" s="1" t="s">
        <v>14</v>
      </c>
      <c r="F83" s="1" t="s">
        <v>15</v>
      </c>
      <c r="G83">
        <v>2</v>
      </c>
    </row>
    <row r="84" spans="1:7" x14ac:dyDescent="0.25">
      <c r="A84">
        <v>10.07</v>
      </c>
      <c r="B84">
        <v>1.83</v>
      </c>
      <c r="C84" s="1" t="s">
        <v>7</v>
      </c>
      <c r="D84" s="1" t="s">
        <v>8</v>
      </c>
      <c r="E84" s="1" t="s">
        <v>14</v>
      </c>
      <c r="F84" s="1" t="s">
        <v>15</v>
      </c>
      <c r="G84">
        <v>1</v>
      </c>
    </row>
    <row r="85" spans="1:7" x14ac:dyDescent="0.25">
      <c r="A85">
        <v>32.68</v>
      </c>
      <c r="B85">
        <v>5</v>
      </c>
      <c r="C85" s="1" t="s">
        <v>11</v>
      </c>
      <c r="D85" s="1" t="s">
        <v>13</v>
      </c>
      <c r="E85" s="1" t="s">
        <v>14</v>
      </c>
      <c r="F85" s="1" t="s">
        <v>15</v>
      </c>
      <c r="G85">
        <v>2</v>
      </c>
    </row>
    <row r="86" spans="1:7" x14ac:dyDescent="0.25">
      <c r="A86">
        <v>15.98</v>
      </c>
      <c r="B86">
        <v>2.0299999999999998</v>
      </c>
      <c r="C86" s="1" t="s">
        <v>11</v>
      </c>
      <c r="D86" s="1" t="s">
        <v>8</v>
      </c>
      <c r="E86" s="1" t="s">
        <v>14</v>
      </c>
      <c r="F86" s="1" t="s">
        <v>15</v>
      </c>
      <c r="G86">
        <v>2</v>
      </c>
    </row>
    <row r="87" spans="1:7" x14ac:dyDescent="0.25">
      <c r="A87">
        <v>34.83</v>
      </c>
      <c r="B87">
        <v>5.17</v>
      </c>
      <c r="C87" s="1" t="s">
        <v>7</v>
      </c>
      <c r="D87" s="1" t="s">
        <v>8</v>
      </c>
      <c r="E87" s="1" t="s">
        <v>14</v>
      </c>
      <c r="F87" s="1" t="s">
        <v>15</v>
      </c>
      <c r="G87">
        <v>4</v>
      </c>
    </row>
    <row r="88" spans="1:7" x14ac:dyDescent="0.25">
      <c r="A88">
        <v>13.03</v>
      </c>
      <c r="B88">
        <v>2</v>
      </c>
      <c r="C88" s="1" t="s">
        <v>11</v>
      </c>
      <c r="D88" s="1" t="s">
        <v>8</v>
      </c>
      <c r="E88" s="1" t="s">
        <v>14</v>
      </c>
      <c r="F88" s="1" t="s">
        <v>15</v>
      </c>
      <c r="G88">
        <v>2</v>
      </c>
    </row>
    <row r="89" spans="1:7" x14ac:dyDescent="0.25">
      <c r="A89">
        <v>18.28</v>
      </c>
      <c r="B89">
        <v>4</v>
      </c>
      <c r="C89" s="1" t="s">
        <v>11</v>
      </c>
      <c r="D89" s="1" t="s">
        <v>8</v>
      </c>
      <c r="E89" s="1" t="s">
        <v>14</v>
      </c>
      <c r="F89" s="1" t="s">
        <v>15</v>
      </c>
      <c r="G89">
        <v>2</v>
      </c>
    </row>
    <row r="90" spans="1:7" x14ac:dyDescent="0.25">
      <c r="A90">
        <v>24.71</v>
      </c>
      <c r="B90">
        <v>5.85</v>
      </c>
      <c r="C90" s="1" t="s">
        <v>11</v>
      </c>
      <c r="D90" s="1" t="s">
        <v>8</v>
      </c>
      <c r="E90" s="1" t="s">
        <v>14</v>
      </c>
      <c r="F90" s="1" t="s">
        <v>15</v>
      </c>
      <c r="G90">
        <v>2</v>
      </c>
    </row>
    <row r="91" spans="1:7" x14ac:dyDescent="0.25">
      <c r="A91">
        <v>21.16</v>
      </c>
      <c r="B91">
        <v>3</v>
      </c>
      <c r="C91" s="1" t="s">
        <v>11</v>
      </c>
      <c r="D91" s="1" t="s">
        <v>8</v>
      </c>
      <c r="E91" s="1" t="s">
        <v>14</v>
      </c>
      <c r="F91" s="1" t="s">
        <v>15</v>
      </c>
      <c r="G91">
        <v>2</v>
      </c>
    </row>
    <row r="92" spans="1:7" x14ac:dyDescent="0.25">
      <c r="A92">
        <v>28.97</v>
      </c>
      <c r="B92">
        <v>3</v>
      </c>
      <c r="C92" s="1" t="s">
        <v>11</v>
      </c>
      <c r="D92" s="1" t="s">
        <v>13</v>
      </c>
      <c r="E92" s="1" t="s">
        <v>16</v>
      </c>
      <c r="F92" s="1" t="s">
        <v>10</v>
      </c>
      <c r="G92">
        <v>2</v>
      </c>
    </row>
    <row r="93" spans="1:7" x14ac:dyDescent="0.25">
      <c r="A93">
        <v>22.49</v>
      </c>
      <c r="B93">
        <v>3.5</v>
      </c>
      <c r="C93" s="1" t="s">
        <v>11</v>
      </c>
      <c r="D93" s="1" t="s">
        <v>8</v>
      </c>
      <c r="E93" s="1" t="s">
        <v>16</v>
      </c>
      <c r="F93" s="1" t="s">
        <v>10</v>
      </c>
      <c r="G93">
        <v>2</v>
      </c>
    </row>
    <row r="94" spans="1:7" x14ac:dyDescent="0.25">
      <c r="A94">
        <v>5.75</v>
      </c>
      <c r="B94">
        <v>1</v>
      </c>
      <c r="C94" s="1" t="s">
        <v>7</v>
      </c>
      <c r="D94" s="1" t="s">
        <v>13</v>
      </c>
      <c r="E94" s="1" t="s">
        <v>16</v>
      </c>
      <c r="F94" s="1" t="s">
        <v>10</v>
      </c>
      <c r="G94">
        <v>2</v>
      </c>
    </row>
    <row r="95" spans="1:7" x14ac:dyDescent="0.25">
      <c r="A95">
        <v>16.32</v>
      </c>
      <c r="B95">
        <v>4.3</v>
      </c>
      <c r="C95" s="1" t="s">
        <v>7</v>
      </c>
      <c r="D95" s="1" t="s">
        <v>13</v>
      </c>
      <c r="E95" s="1" t="s">
        <v>16</v>
      </c>
      <c r="F95" s="1" t="s">
        <v>10</v>
      </c>
      <c r="G95">
        <v>2</v>
      </c>
    </row>
    <row r="96" spans="1:7" x14ac:dyDescent="0.25">
      <c r="A96">
        <v>22.75</v>
      </c>
      <c r="B96">
        <v>3.25</v>
      </c>
      <c r="C96" s="1" t="s">
        <v>7</v>
      </c>
      <c r="D96" s="1" t="s">
        <v>8</v>
      </c>
      <c r="E96" s="1" t="s">
        <v>16</v>
      </c>
      <c r="F96" s="1" t="s">
        <v>10</v>
      </c>
      <c r="G96">
        <v>2</v>
      </c>
    </row>
    <row r="97" spans="1:7" x14ac:dyDescent="0.25">
      <c r="A97">
        <v>40.17</v>
      </c>
      <c r="B97">
        <v>4.7300000000000004</v>
      </c>
      <c r="C97" s="1" t="s">
        <v>11</v>
      </c>
      <c r="D97" s="1" t="s">
        <v>13</v>
      </c>
      <c r="E97" s="1" t="s">
        <v>16</v>
      </c>
      <c r="F97" s="1" t="s">
        <v>10</v>
      </c>
      <c r="G97">
        <v>4</v>
      </c>
    </row>
    <row r="98" spans="1:7" x14ac:dyDescent="0.25">
      <c r="A98">
        <v>27.28</v>
      </c>
      <c r="B98">
        <v>4</v>
      </c>
      <c r="C98" s="1" t="s">
        <v>11</v>
      </c>
      <c r="D98" s="1" t="s">
        <v>13</v>
      </c>
      <c r="E98" s="1" t="s">
        <v>16</v>
      </c>
      <c r="F98" s="1" t="s">
        <v>10</v>
      </c>
      <c r="G98">
        <v>2</v>
      </c>
    </row>
    <row r="99" spans="1:7" x14ac:dyDescent="0.25">
      <c r="A99">
        <v>12.03</v>
      </c>
      <c r="B99">
        <v>1.5</v>
      </c>
      <c r="C99" s="1" t="s">
        <v>11</v>
      </c>
      <c r="D99" s="1" t="s">
        <v>13</v>
      </c>
      <c r="E99" s="1" t="s">
        <v>16</v>
      </c>
      <c r="F99" s="1" t="s">
        <v>10</v>
      </c>
      <c r="G99">
        <v>2</v>
      </c>
    </row>
    <row r="100" spans="1:7" x14ac:dyDescent="0.25">
      <c r="A100">
        <v>21.01</v>
      </c>
      <c r="B100">
        <v>3</v>
      </c>
      <c r="C100" s="1" t="s">
        <v>11</v>
      </c>
      <c r="D100" s="1" t="s">
        <v>13</v>
      </c>
      <c r="E100" s="1" t="s">
        <v>16</v>
      </c>
      <c r="F100" s="1" t="s">
        <v>10</v>
      </c>
      <c r="G100">
        <v>2</v>
      </c>
    </row>
    <row r="101" spans="1:7" x14ac:dyDescent="0.25">
      <c r="A101">
        <v>12.46</v>
      </c>
      <c r="B101">
        <v>1.5</v>
      </c>
      <c r="C101" s="1" t="s">
        <v>11</v>
      </c>
      <c r="D101" s="1" t="s">
        <v>8</v>
      </c>
      <c r="E101" s="1" t="s">
        <v>16</v>
      </c>
      <c r="F101" s="1" t="s">
        <v>10</v>
      </c>
      <c r="G101">
        <v>2</v>
      </c>
    </row>
    <row r="102" spans="1:7" x14ac:dyDescent="0.25">
      <c r="A102">
        <v>11.35</v>
      </c>
      <c r="B102">
        <v>2.5</v>
      </c>
      <c r="C102" s="1" t="s">
        <v>7</v>
      </c>
      <c r="D102" s="1" t="s">
        <v>13</v>
      </c>
      <c r="E102" s="1" t="s">
        <v>16</v>
      </c>
      <c r="F102" s="1" t="s">
        <v>10</v>
      </c>
      <c r="G102">
        <v>2</v>
      </c>
    </row>
    <row r="103" spans="1:7" x14ac:dyDescent="0.25">
      <c r="A103">
        <v>15.38</v>
      </c>
      <c r="B103">
        <v>3</v>
      </c>
      <c r="C103" s="1" t="s">
        <v>7</v>
      </c>
      <c r="D103" s="1" t="s">
        <v>13</v>
      </c>
      <c r="E103" s="1" t="s">
        <v>16</v>
      </c>
      <c r="F103" s="1" t="s">
        <v>10</v>
      </c>
      <c r="G103">
        <v>2</v>
      </c>
    </row>
    <row r="104" spans="1:7" x14ac:dyDescent="0.25">
      <c r="A104">
        <v>44.3</v>
      </c>
      <c r="B104">
        <v>2.5</v>
      </c>
      <c r="C104" s="1" t="s">
        <v>7</v>
      </c>
      <c r="D104" s="1" t="s">
        <v>13</v>
      </c>
      <c r="E104" s="1" t="s">
        <v>12</v>
      </c>
      <c r="F104" s="1" t="s">
        <v>10</v>
      </c>
      <c r="G104">
        <v>3</v>
      </c>
    </row>
    <row r="105" spans="1:7" x14ac:dyDescent="0.25">
      <c r="A105">
        <v>22.42</v>
      </c>
      <c r="B105">
        <v>3.48</v>
      </c>
      <c r="C105" s="1" t="s">
        <v>7</v>
      </c>
      <c r="D105" s="1" t="s">
        <v>13</v>
      </c>
      <c r="E105" s="1" t="s">
        <v>12</v>
      </c>
      <c r="F105" s="1" t="s">
        <v>10</v>
      </c>
      <c r="G105">
        <v>2</v>
      </c>
    </row>
    <row r="106" spans="1:7" x14ac:dyDescent="0.25">
      <c r="A106">
        <v>20.92</v>
      </c>
      <c r="B106">
        <v>4.08</v>
      </c>
      <c r="C106" s="1" t="s">
        <v>7</v>
      </c>
      <c r="D106" s="1" t="s">
        <v>8</v>
      </c>
      <c r="E106" s="1" t="s">
        <v>12</v>
      </c>
      <c r="F106" s="1" t="s">
        <v>10</v>
      </c>
      <c r="G106">
        <v>2</v>
      </c>
    </row>
    <row r="107" spans="1:7" x14ac:dyDescent="0.25">
      <c r="A107">
        <v>15.36</v>
      </c>
      <c r="B107">
        <v>1.64</v>
      </c>
      <c r="C107" s="1" t="s">
        <v>11</v>
      </c>
      <c r="D107" s="1" t="s">
        <v>13</v>
      </c>
      <c r="E107" s="1" t="s">
        <v>12</v>
      </c>
      <c r="F107" s="1" t="s">
        <v>10</v>
      </c>
      <c r="G107">
        <v>2</v>
      </c>
    </row>
    <row r="108" spans="1:7" x14ac:dyDescent="0.25">
      <c r="A108">
        <v>20.49</v>
      </c>
      <c r="B108">
        <v>4.0599999999999996</v>
      </c>
      <c r="C108" s="1" t="s">
        <v>11</v>
      </c>
      <c r="D108" s="1" t="s">
        <v>13</v>
      </c>
      <c r="E108" s="1" t="s">
        <v>12</v>
      </c>
      <c r="F108" s="1" t="s">
        <v>10</v>
      </c>
      <c r="G108">
        <v>2</v>
      </c>
    </row>
    <row r="109" spans="1:7" x14ac:dyDescent="0.25">
      <c r="A109">
        <v>25.21</v>
      </c>
      <c r="B109">
        <v>4.29</v>
      </c>
      <c r="C109" s="1" t="s">
        <v>11</v>
      </c>
      <c r="D109" s="1" t="s">
        <v>13</v>
      </c>
      <c r="E109" s="1" t="s">
        <v>12</v>
      </c>
      <c r="F109" s="1" t="s">
        <v>10</v>
      </c>
      <c r="G109">
        <v>2</v>
      </c>
    </row>
    <row r="110" spans="1:7" x14ac:dyDescent="0.25">
      <c r="A110">
        <v>18.239999999999998</v>
      </c>
      <c r="B110">
        <v>3.76</v>
      </c>
      <c r="C110" s="1" t="s">
        <v>11</v>
      </c>
      <c r="D110" s="1" t="s">
        <v>8</v>
      </c>
      <c r="E110" s="1" t="s">
        <v>12</v>
      </c>
      <c r="F110" s="1" t="s">
        <v>10</v>
      </c>
      <c r="G110">
        <v>2</v>
      </c>
    </row>
    <row r="111" spans="1:7" x14ac:dyDescent="0.25">
      <c r="A111">
        <v>14.31</v>
      </c>
      <c r="B111">
        <v>4</v>
      </c>
      <c r="C111" s="1" t="s">
        <v>7</v>
      </c>
      <c r="D111" s="1" t="s">
        <v>13</v>
      </c>
      <c r="E111" s="1" t="s">
        <v>12</v>
      </c>
      <c r="F111" s="1" t="s">
        <v>10</v>
      </c>
      <c r="G111">
        <v>2</v>
      </c>
    </row>
    <row r="112" spans="1:7" x14ac:dyDescent="0.25">
      <c r="A112">
        <v>14</v>
      </c>
      <c r="B112">
        <v>3</v>
      </c>
      <c r="C112" s="1" t="s">
        <v>11</v>
      </c>
      <c r="D112" s="1" t="s">
        <v>8</v>
      </c>
      <c r="E112" s="1" t="s">
        <v>12</v>
      </c>
      <c r="F112" s="1" t="s">
        <v>10</v>
      </c>
      <c r="G112">
        <v>2</v>
      </c>
    </row>
    <row r="113" spans="1:7" x14ac:dyDescent="0.25">
      <c r="A113">
        <v>7.25</v>
      </c>
      <c r="B113">
        <v>1</v>
      </c>
      <c r="C113" s="1" t="s">
        <v>7</v>
      </c>
      <c r="D113" s="1" t="s">
        <v>8</v>
      </c>
      <c r="E113" s="1" t="s">
        <v>12</v>
      </c>
      <c r="F113" s="1" t="s">
        <v>10</v>
      </c>
      <c r="G113">
        <v>1</v>
      </c>
    </row>
    <row r="114" spans="1:7" x14ac:dyDescent="0.25">
      <c r="A114">
        <v>38.07</v>
      </c>
      <c r="B114">
        <v>4</v>
      </c>
      <c r="C114" s="1" t="s">
        <v>11</v>
      </c>
      <c r="D114" s="1" t="s">
        <v>8</v>
      </c>
      <c r="E114" s="1" t="s">
        <v>9</v>
      </c>
      <c r="F114" s="1" t="s">
        <v>10</v>
      </c>
      <c r="G114">
        <v>3</v>
      </c>
    </row>
    <row r="115" spans="1:7" x14ac:dyDescent="0.25">
      <c r="A115">
        <v>23.95</v>
      </c>
      <c r="B115">
        <v>2.5499999999999998</v>
      </c>
      <c r="C115" s="1" t="s">
        <v>11</v>
      </c>
      <c r="D115" s="1" t="s">
        <v>8</v>
      </c>
      <c r="E115" s="1" t="s">
        <v>9</v>
      </c>
      <c r="F115" s="1" t="s">
        <v>10</v>
      </c>
      <c r="G115">
        <v>2</v>
      </c>
    </row>
    <row r="116" spans="1:7" x14ac:dyDescent="0.25">
      <c r="A116">
        <v>25.71</v>
      </c>
      <c r="B116">
        <v>4</v>
      </c>
      <c r="C116" s="1" t="s">
        <v>7</v>
      </c>
      <c r="D116" s="1" t="s">
        <v>8</v>
      </c>
      <c r="E116" s="1" t="s">
        <v>9</v>
      </c>
      <c r="F116" s="1" t="s">
        <v>10</v>
      </c>
      <c r="G116">
        <v>3</v>
      </c>
    </row>
    <row r="117" spans="1:7" x14ac:dyDescent="0.25">
      <c r="A117">
        <v>17.309999999999999</v>
      </c>
      <c r="B117">
        <v>3.5</v>
      </c>
      <c r="C117" s="1" t="s">
        <v>7</v>
      </c>
      <c r="D117" s="1" t="s">
        <v>8</v>
      </c>
      <c r="E117" s="1" t="s">
        <v>9</v>
      </c>
      <c r="F117" s="1" t="s">
        <v>10</v>
      </c>
      <c r="G117">
        <v>2</v>
      </c>
    </row>
    <row r="118" spans="1:7" x14ac:dyDescent="0.25">
      <c r="A118">
        <v>29.93</v>
      </c>
      <c r="B118">
        <v>5.07</v>
      </c>
      <c r="C118" s="1" t="s">
        <v>11</v>
      </c>
      <c r="D118" s="1" t="s">
        <v>8</v>
      </c>
      <c r="E118" s="1" t="s">
        <v>9</v>
      </c>
      <c r="F118" s="1" t="s">
        <v>10</v>
      </c>
      <c r="G118">
        <v>4</v>
      </c>
    </row>
    <row r="119" spans="1:7" x14ac:dyDescent="0.25">
      <c r="A119">
        <v>10.65</v>
      </c>
      <c r="B119">
        <v>1.5</v>
      </c>
      <c r="C119" s="1" t="s">
        <v>7</v>
      </c>
      <c r="D119" s="1" t="s">
        <v>8</v>
      </c>
      <c r="E119" s="1" t="s">
        <v>14</v>
      </c>
      <c r="F119" s="1" t="s">
        <v>15</v>
      </c>
      <c r="G119">
        <v>2</v>
      </c>
    </row>
    <row r="120" spans="1:7" x14ac:dyDescent="0.25">
      <c r="A120">
        <v>12.43</v>
      </c>
      <c r="B120">
        <v>1.8</v>
      </c>
      <c r="C120" s="1" t="s">
        <v>7</v>
      </c>
      <c r="D120" s="1" t="s">
        <v>8</v>
      </c>
      <c r="E120" s="1" t="s">
        <v>14</v>
      </c>
      <c r="F120" s="1" t="s">
        <v>15</v>
      </c>
      <c r="G120">
        <v>2</v>
      </c>
    </row>
    <row r="121" spans="1:7" x14ac:dyDescent="0.25">
      <c r="A121">
        <v>24.08</v>
      </c>
      <c r="B121">
        <v>2.92</v>
      </c>
      <c r="C121" s="1" t="s">
        <v>7</v>
      </c>
      <c r="D121" s="1" t="s">
        <v>8</v>
      </c>
      <c r="E121" s="1" t="s">
        <v>14</v>
      </c>
      <c r="F121" s="1" t="s">
        <v>15</v>
      </c>
      <c r="G121">
        <v>4</v>
      </c>
    </row>
    <row r="122" spans="1:7" x14ac:dyDescent="0.25">
      <c r="A122">
        <v>11.69</v>
      </c>
      <c r="B122">
        <v>2.31</v>
      </c>
      <c r="C122" s="1" t="s">
        <v>11</v>
      </c>
      <c r="D122" s="1" t="s">
        <v>8</v>
      </c>
      <c r="E122" s="1" t="s">
        <v>14</v>
      </c>
      <c r="F122" s="1" t="s">
        <v>15</v>
      </c>
      <c r="G122">
        <v>2</v>
      </c>
    </row>
    <row r="123" spans="1:7" x14ac:dyDescent="0.25">
      <c r="A123">
        <v>13.42</v>
      </c>
      <c r="B123">
        <v>1.68</v>
      </c>
      <c r="C123" s="1" t="s">
        <v>7</v>
      </c>
      <c r="D123" s="1" t="s">
        <v>8</v>
      </c>
      <c r="E123" s="1" t="s">
        <v>14</v>
      </c>
      <c r="F123" s="1" t="s">
        <v>15</v>
      </c>
      <c r="G123">
        <v>2</v>
      </c>
    </row>
    <row r="124" spans="1:7" x14ac:dyDescent="0.25">
      <c r="A124">
        <v>14.26</v>
      </c>
      <c r="B124">
        <v>2.5</v>
      </c>
      <c r="C124" s="1" t="s">
        <v>11</v>
      </c>
      <c r="D124" s="1" t="s">
        <v>8</v>
      </c>
      <c r="E124" s="1" t="s">
        <v>14</v>
      </c>
      <c r="F124" s="1" t="s">
        <v>15</v>
      </c>
      <c r="G124">
        <v>2</v>
      </c>
    </row>
    <row r="125" spans="1:7" x14ac:dyDescent="0.25">
      <c r="A125">
        <v>15.95</v>
      </c>
      <c r="B125">
        <v>2</v>
      </c>
      <c r="C125" s="1" t="s">
        <v>11</v>
      </c>
      <c r="D125" s="1" t="s">
        <v>8</v>
      </c>
      <c r="E125" s="1" t="s">
        <v>14</v>
      </c>
      <c r="F125" s="1" t="s">
        <v>15</v>
      </c>
      <c r="G125">
        <v>2</v>
      </c>
    </row>
    <row r="126" spans="1:7" x14ac:dyDescent="0.25">
      <c r="A126">
        <v>12.48</v>
      </c>
      <c r="B126">
        <v>2.52</v>
      </c>
      <c r="C126" s="1" t="s">
        <v>7</v>
      </c>
      <c r="D126" s="1" t="s">
        <v>8</v>
      </c>
      <c r="E126" s="1" t="s">
        <v>14</v>
      </c>
      <c r="F126" s="1" t="s">
        <v>15</v>
      </c>
      <c r="G126">
        <v>2</v>
      </c>
    </row>
    <row r="127" spans="1:7" x14ac:dyDescent="0.25">
      <c r="A127">
        <v>29.8</v>
      </c>
      <c r="B127">
        <v>4.2</v>
      </c>
      <c r="C127" s="1" t="s">
        <v>7</v>
      </c>
      <c r="D127" s="1" t="s">
        <v>8</v>
      </c>
      <c r="E127" s="1" t="s">
        <v>14</v>
      </c>
      <c r="F127" s="1" t="s">
        <v>15</v>
      </c>
      <c r="G127">
        <v>6</v>
      </c>
    </row>
    <row r="128" spans="1:7" x14ac:dyDescent="0.25">
      <c r="A128">
        <v>8.52</v>
      </c>
      <c r="B128">
        <v>1.48</v>
      </c>
      <c r="C128" s="1" t="s">
        <v>11</v>
      </c>
      <c r="D128" s="1" t="s">
        <v>8</v>
      </c>
      <c r="E128" s="1" t="s">
        <v>14</v>
      </c>
      <c r="F128" s="1" t="s">
        <v>15</v>
      </c>
      <c r="G128">
        <v>2</v>
      </c>
    </row>
    <row r="129" spans="1:7" x14ac:dyDescent="0.25">
      <c r="A129">
        <v>14.52</v>
      </c>
      <c r="B129">
        <v>2</v>
      </c>
      <c r="C129" s="1" t="s">
        <v>7</v>
      </c>
      <c r="D129" s="1" t="s">
        <v>8</v>
      </c>
      <c r="E129" s="1" t="s">
        <v>14</v>
      </c>
      <c r="F129" s="1" t="s">
        <v>15</v>
      </c>
      <c r="G129">
        <v>2</v>
      </c>
    </row>
    <row r="130" spans="1:7" x14ac:dyDescent="0.25">
      <c r="A130">
        <v>11.38</v>
      </c>
      <c r="B130">
        <v>2</v>
      </c>
      <c r="C130" s="1" t="s">
        <v>7</v>
      </c>
      <c r="D130" s="1" t="s">
        <v>8</v>
      </c>
      <c r="E130" s="1" t="s">
        <v>14</v>
      </c>
      <c r="F130" s="1" t="s">
        <v>15</v>
      </c>
      <c r="G130">
        <v>2</v>
      </c>
    </row>
    <row r="131" spans="1:7" x14ac:dyDescent="0.25">
      <c r="A131">
        <v>22.82</v>
      </c>
      <c r="B131">
        <v>2.1800000000000002</v>
      </c>
      <c r="C131" s="1" t="s">
        <v>11</v>
      </c>
      <c r="D131" s="1" t="s">
        <v>8</v>
      </c>
      <c r="E131" s="1" t="s">
        <v>14</v>
      </c>
      <c r="F131" s="1" t="s">
        <v>15</v>
      </c>
      <c r="G131">
        <v>3</v>
      </c>
    </row>
    <row r="132" spans="1:7" x14ac:dyDescent="0.25">
      <c r="A132">
        <v>19.079999999999998</v>
      </c>
      <c r="B132">
        <v>1.5</v>
      </c>
      <c r="C132" s="1" t="s">
        <v>11</v>
      </c>
      <c r="D132" s="1" t="s">
        <v>8</v>
      </c>
      <c r="E132" s="1" t="s">
        <v>14</v>
      </c>
      <c r="F132" s="1" t="s">
        <v>15</v>
      </c>
      <c r="G132">
        <v>2</v>
      </c>
    </row>
    <row r="133" spans="1:7" x14ac:dyDescent="0.25">
      <c r="A133">
        <v>20.27</v>
      </c>
      <c r="B133">
        <v>2.83</v>
      </c>
      <c r="C133" s="1" t="s">
        <v>7</v>
      </c>
      <c r="D133" s="1" t="s">
        <v>8</v>
      </c>
      <c r="E133" s="1" t="s">
        <v>14</v>
      </c>
      <c r="F133" s="1" t="s">
        <v>15</v>
      </c>
      <c r="G133">
        <v>2</v>
      </c>
    </row>
    <row r="134" spans="1:7" x14ac:dyDescent="0.25">
      <c r="A134">
        <v>11.17</v>
      </c>
      <c r="B134">
        <v>1.5</v>
      </c>
      <c r="C134" s="1" t="s">
        <v>7</v>
      </c>
      <c r="D134" s="1" t="s">
        <v>8</v>
      </c>
      <c r="E134" s="1" t="s">
        <v>14</v>
      </c>
      <c r="F134" s="1" t="s">
        <v>15</v>
      </c>
      <c r="G134">
        <v>2</v>
      </c>
    </row>
    <row r="135" spans="1:7" x14ac:dyDescent="0.25">
      <c r="A135">
        <v>12.26</v>
      </c>
      <c r="B135">
        <v>2</v>
      </c>
      <c r="C135" s="1" t="s">
        <v>7</v>
      </c>
      <c r="D135" s="1" t="s">
        <v>8</v>
      </c>
      <c r="E135" s="1" t="s">
        <v>14</v>
      </c>
      <c r="F135" s="1" t="s">
        <v>15</v>
      </c>
      <c r="G135">
        <v>2</v>
      </c>
    </row>
    <row r="136" spans="1:7" x14ac:dyDescent="0.25">
      <c r="A136">
        <v>18.260000000000002</v>
      </c>
      <c r="B136">
        <v>3.25</v>
      </c>
      <c r="C136" s="1" t="s">
        <v>7</v>
      </c>
      <c r="D136" s="1" t="s">
        <v>8</v>
      </c>
      <c r="E136" s="1" t="s">
        <v>14</v>
      </c>
      <c r="F136" s="1" t="s">
        <v>15</v>
      </c>
      <c r="G136">
        <v>2</v>
      </c>
    </row>
    <row r="137" spans="1:7" x14ac:dyDescent="0.25">
      <c r="A137">
        <v>8.51</v>
      </c>
      <c r="B137">
        <v>1.25</v>
      </c>
      <c r="C137" s="1" t="s">
        <v>7</v>
      </c>
      <c r="D137" s="1" t="s">
        <v>8</v>
      </c>
      <c r="E137" s="1" t="s">
        <v>14</v>
      </c>
      <c r="F137" s="1" t="s">
        <v>15</v>
      </c>
      <c r="G137">
        <v>2</v>
      </c>
    </row>
    <row r="138" spans="1:7" x14ac:dyDescent="0.25">
      <c r="A138">
        <v>10.33</v>
      </c>
      <c r="B138">
        <v>2</v>
      </c>
      <c r="C138" s="1" t="s">
        <v>7</v>
      </c>
      <c r="D138" s="1" t="s">
        <v>8</v>
      </c>
      <c r="E138" s="1" t="s">
        <v>14</v>
      </c>
      <c r="F138" s="1" t="s">
        <v>15</v>
      </c>
      <c r="G138">
        <v>2</v>
      </c>
    </row>
    <row r="139" spans="1:7" x14ac:dyDescent="0.25">
      <c r="A139">
        <v>14.15</v>
      </c>
      <c r="B139">
        <v>2</v>
      </c>
      <c r="C139" s="1" t="s">
        <v>7</v>
      </c>
      <c r="D139" s="1" t="s">
        <v>8</v>
      </c>
      <c r="E139" s="1" t="s">
        <v>14</v>
      </c>
      <c r="F139" s="1" t="s">
        <v>15</v>
      </c>
      <c r="G139">
        <v>2</v>
      </c>
    </row>
    <row r="140" spans="1:7" x14ac:dyDescent="0.25">
      <c r="A140">
        <v>16</v>
      </c>
      <c r="B140">
        <v>2</v>
      </c>
      <c r="C140" s="1" t="s">
        <v>11</v>
      </c>
      <c r="D140" s="1" t="s">
        <v>13</v>
      </c>
      <c r="E140" s="1" t="s">
        <v>14</v>
      </c>
      <c r="F140" s="1" t="s">
        <v>15</v>
      </c>
      <c r="G140">
        <v>2</v>
      </c>
    </row>
    <row r="141" spans="1:7" x14ac:dyDescent="0.25">
      <c r="A141">
        <v>13.16</v>
      </c>
      <c r="B141">
        <v>2.75</v>
      </c>
      <c r="C141" s="1" t="s">
        <v>7</v>
      </c>
      <c r="D141" s="1" t="s">
        <v>8</v>
      </c>
      <c r="E141" s="1" t="s">
        <v>14</v>
      </c>
      <c r="F141" s="1" t="s">
        <v>15</v>
      </c>
      <c r="G141">
        <v>2</v>
      </c>
    </row>
    <row r="142" spans="1:7" x14ac:dyDescent="0.25">
      <c r="A142">
        <v>17.47</v>
      </c>
      <c r="B142">
        <v>3.5</v>
      </c>
      <c r="C142" s="1" t="s">
        <v>7</v>
      </c>
      <c r="D142" s="1" t="s">
        <v>8</v>
      </c>
      <c r="E142" s="1" t="s">
        <v>14</v>
      </c>
      <c r="F142" s="1" t="s">
        <v>15</v>
      </c>
      <c r="G142">
        <v>2</v>
      </c>
    </row>
    <row r="143" spans="1:7" x14ac:dyDescent="0.25">
      <c r="A143">
        <v>34.299999999999997</v>
      </c>
      <c r="B143">
        <v>6.7</v>
      </c>
      <c r="C143" s="1" t="s">
        <v>11</v>
      </c>
      <c r="D143" s="1" t="s">
        <v>8</v>
      </c>
      <c r="E143" s="1" t="s">
        <v>14</v>
      </c>
      <c r="F143" s="1" t="s">
        <v>15</v>
      </c>
      <c r="G143">
        <v>6</v>
      </c>
    </row>
    <row r="144" spans="1:7" x14ac:dyDescent="0.25">
      <c r="A144">
        <v>41.19</v>
      </c>
      <c r="B144">
        <v>5</v>
      </c>
      <c r="C144" s="1" t="s">
        <v>11</v>
      </c>
      <c r="D144" s="1" t="s">
        <v>8</v>
      </c>
      <c r="E144" s="1" t="s">
        <v>14</v>
      </c>
      <c r="F144" s="1" t="s">
        <v>15</v>
      </c>
      <c r="G144">
        <v>5</v>
      </c>
    </row>
    <row r="145" spans="1:7" x14ac:dyDescent="0.25">
      <c r="A145">
        <v>27.05</v>
      </c>
      <c r="B145">
        <v>5</v>
      </c>
      <c r="C145" s="1" t="s">
        <v>7</v>
      </c>
      <c r="D145" s="1" t="s">
        <v>8</v>
      </c>
      <c r="E145" s="1" t="s">
        <v>14</v>
      </c>
      <c r="F145" s="1" t="s">
        <v>15</v>
      </c>
      <c r="G145">
        <v>6</v>
      </c>
    </row>
    <row r="146" spans="1:7" x14ac:dyDescent="0.25">
      <c r="A146">
        <v>16.43</v>
      </c>
      <c r="B146">
        <v>2.2999999999999998</v>
      </c>
      <c r="C146" s="1" t="s">
        <v>7</v>
      </c>
      <c r="D146" s="1" t="s">
        <v>8</v>
      </c>
      <c r="E146" s="1" t="s">
        <v>14</v>
      </c>
      <c r="F146" s="1" t="s">
        <v>15</v>
      </c>
      <c r="G146">
        <v>2</v>
      </c>
    </row>
    <row r="147" spans="1:7" x14ac:dyDescent="0.25">
      <c r="A147">
        <v>8.35</v>
      </c>
      <c r="B147">
        <v>1.5</v>
      </c>
      <c r="C147" s="1" t="s">
        <v>7</v>
      </c>
      <c r="D147" s="1" t="s">
        <v>8</v>
      </c>
      <c r="E147" s="1" t="s">
        <v>14</v>
      </c>
      <c r="F147" s="1" t="s">
        <v>15</v>
      </c>
      <c r="G147">
        <v>2</v>
      </c>
    </row>
    <row r="148" spans="1:7" x14ac:dyDescent="0.25">
      <c r="A148">
        <v>18.64</v>
      </c>
      <c r="B148">
        <v>1.36</v>
      </c>
      <c r="C148" s="1" t="s">
        <v>7</v>
      </c>
      <c r="D148" s="1" t="s">
        <v>8</v>
      </c>
      <c r="E148" s="1" t="s">
        <v>14</v>
      </c>
      <c r="F148" s="1" t="s">
        <v>15</v>
      </c>
      <c r="G148">
        <v>3</v>
      </c>
    </row>
    <row r="149" spans="1:7" x14ac:dyDescent="0.25">
      <c r="A149">
        <v>11.87</v>
      </c>
      <c r="B149">
        <v>1.63</v>
      </c>
      <c r="C149" s="1" t="s">
        <v>7</v>
      </c>
      <c r="D149" s="1" t="s">
        <v>8</v>
      </c>
      <c r="E149" s="1" t="s">
        <v>14</v>
      </c>
      <c r="F149" s="1" t="s">
        <v>15</v>
      </c>
      <c r="G149">
        <v>2</v>
      </c>
    </row>
    <row r="150" spans="1:7" x14ac:dyDescent="0.25">
      <c r="A150">
        <v>9.7799999999999994</v>
      </c>
      <c r="B150">
        <v>1.73</v>
      </c>
      <c r="C150" s="1" t="s">
        <v>11</v>
      </c>
      <c r="D150" s="1" t="s">
        <v>8</v>
      </c>
      <c r="E150" s="1" t="s">
        <v>14</v>
      </c>
      <c r="F150" s="1" t="s">
        <v>15</v>
      </c>
      <c r="G150">
        <v>2</v>
      </c>
    </row>
    <row r="151" spans="1:7" x14ac:dyDescent="0.25">
      <c r="A151">
        <v>7.51</v>
      </c>
      <c r="B151">
        <v>2</v>
      </c>
      <c r="C151" s="1" t="s">
        <v>11</v>
      </c>
      <c r="D151" s="1" t="s">
        <v>8</v>
      </c>
      <c r="E151" s="1" t="s">
        <v>14</v>
      </c>
      <c r="F151" s="1" t="s">
        <v>15</v>
      </c>
      <c r="G151">
        <v>2</v>
      </c>
    </row>
    <row r="152" spans="1:7" x14ac:dyDescent="0.25">
      <c r="A152">
        <v>14.07</v>
      </c>
      <c r="B152">
        <v>2.5</v>
      </c>
      <c r="C152" s="1" t="s">
        <v>11</v>
      </c>
      <c r="D152" s="1" t="s">
        <v>8</v>
      </c>
      <c r="E152" s="1" t="s">
        <v>9</v>
      </c>
      <c r="F152" s="1" t="s">
        <v>10</v>
      </c>
      <c r="G152">
        <v>2</v>
      </c>
    </row>
    <row r="153" spans="1:7" x14ac:dyDescent="0.25">
      <c r="A153">
        <v>13.13</v>
      </c>
      <c r="B153">
        <v>2</v>
      </c>
      <c r="C153" s="1" t="s">
        <v>11</v>
      </c>
      <c r="D153" s="1" t="s">
        <v>8</v>
      </c>
      <c r="E153" s="1" t="s">
        <v>9</v>
      </c>
      <c r="F153" s="1" t="s">
        <v>10</v>
      </c>
      <c r="G153">
        <v>2</v>
      </c>
    </row>
    <row r="154" spans="1:7" x14ac:dyDescent="0.25">
      <c r="A154">
        <v>17.260000000000002</v>
      </c>
      <c r="B154">
        <v>2.74</v>
      </c>
      <c r="C154" s="1" t="s">
        <v>11</v>
      </c>
      <c r="D154" s="1" t="s">
        <v>8</v>
      </c>
      <c r="E154" s="1" t="s">
        <v>9</v>
      </c>
      <c r="F154" s="1" t="s">
        <v>10</v>
      </c>
      <c r="G154">
        <v>3</v>
      </c>
    </row>
    <row r="155" spans="1:7" x14ac:dyDescent="0.25">
      <c r="A155">
        <v>24.55</v>
      </c>
      <c r="B155">
        <v>2</v>
      </c>
      <c r="C155" s="1" t="s">
        <v>11</v>
      </c>
      <c r="D155" s="1" t="s">
        <v>8</v>
      </c>
      <c r="E155" s="1" t="s">
        <v>9</v>
      </c>
      <c r="F155" s="1" t="s">
        <v>10</v>
      </c>
      <c r="G155">
        <v>4</v>
      </c>
    </row>
    <row r="156" spans="1:7" x14ac:dyDescent="0.25">
      <c r="A156">
        <v>19.77</v>
      </c>
      <c r="B156">
        <v>2</v>
      </c>
      <c r="C156" s="1" t="s">
        <v>11</v>
      </c>
      <c r="D156" s="1" t="s">
        <v>8</v>
      </c>
      <c r="E156" s="1" t="s">
        <v>9</v>
      </c>
      <c r="F156" s="1" t="s">
        <v>10</v>
      </c>
      <c r="G156">
        <v>4</v>
      </c>
    </row>
    <row r="157" spans="1:7" x14ac:dyDescent="0.25">
      <c r="A157">
        <v>29.85</v>
      </c>
      <c r="B157">
        <v>5.14</v>
      </c>
      <c r="C157" s="1" t="s">
        <v>7</v>
      </c>
      <c r="D157" s="1" t="s">
        <v>8</v>
      </c>
      <c r="E157" s="1" t="s">
        <v>9</v>
      </c>
      <c r="F157" s="1" t="s">
        <v>10</v>
      </c>
      <c r="G157">
        <v>5</v>
      </c>
    </row>
    <row r="158" spans="1:7" x14ac:dyDescent="0.25">
      <c r="A158">
        <v>48.17</v>
      </c>
      <c r="B158">
        <v>5</v>
      </c>
      <c r="C158" s="1" t="s">
        <v>11</v>
      </c>
      <c r="D158" s="1" t="s">
        <v>8</v>
      </c>
      <c r="E158" s="1" t="s">
        <v>9</v>
      </c>
      <c r="F158" s="1" t="s">
        <v>10</v>
      </c>
      <c r="G158">
        <v>6</v>
      </c>
    </row>
    <row r="159" spans="1:7" x14ac:dyDescent="0.25">
      <c r="A159">
        <v>25</v>
      </c>
      <c r="B159">
        <v>3.75</v>
      </c>
      <c r="C159" s="1" t="s">
        <v>7</v>
      </c>
      <c r="D159" s="1" t="s">
        <v>8</v>
      </c>
      <c r="E159" s="1" t="s">
        <v>9</v>
      </c>
      <c r="F159" s="1" t="s">
        <v>10</v>
      </c>
      <c r="G159">
        <v>4</v>
      </c>
    </row>
    <row r="160" spans="1:7" x14ac:dyDescent="0.25">
      <c r="A160">
        <v>13.39</v>
      </c>
      <c r="B160">
        <v>2.61</v>
      </c>
      <c r="C160" s="1" t="s">
        <v>7</v>
      </c>
      <c r="D160" s="1" t="s">
        <v>8</v>
      </c>
      <c r="E160" s="1" t="s">
        <v>9</v>
      </c>
      <c r="F160" s="1" t="s">
        <v>10</v>
      </c>
      <c r="G160">
        <v>2</v>
      </c>
    </row>
    <row r="161" spans="1:7" x14ac:dyDescent="0.25">
      <c r="A161">
        <v>16.489999999999998</v>
      </c>
      <c r="B161">
        <v>2</v>
      </c>
      <c r="C161" s="1" t="s">
        <v>11</v>
      </c>
      <c r="D161" s="1" t="s">
        <v>8</v>
      </c>
      <c r="E161" s="1" t="s">
        <v>9</v>
      </c>
      <c r="F161" s="1" t="s">
        <v>10</v>
      </c>
      <c r="G161">
        <v>4</v>
      </c>
    </row>
    <row r="162" spans="1:7" x14ac:dyDescent="0.25">
      <c r="A162">
        <v>21.5</v>
      </c>
      <c r="B162">
        <v>3.5</v>
      </c>
      <c r="C162" s="1" t="s">
        <v>11</v>
      </c>
      <c r="D162" s="1" t="s">
        <v>8</v>
      </c>
      <c r="E162" s="1" t="s">
        <v>9</v>
      </c>
      <c r="F162" s="1" t="s">
        <v>10</v>
      </c>
      <c r="G162">
        <v>4</v>
      </c>
    </row>
    <row r="163" spans="1:7" x14ac:dyDescent="0.25">
      <c r="A163">
        <v>12.66</v>
      </c>
      <c r="B163">
        <v>2.5</v>
      </c>
      <c r="C163" s="1" t="s">
        <v>11</v>
      </c>
      <c r="D163" s="1" t="s">
        <v>8</v>
      </c>
      <c r="E163" s="1" t="s">
        <v>9</v>
      </c>
      <c r="F163" s="1" t="s">
        <v>10</v>
      </c>
      <c r="G163">
        <v>2</v>
      </c>
    </row>
    <row r="164" spans="1:7" x14ac:dyDescent="0.25">
      <c r="A164">
        <v>16.21</v>
      </c>
      <c r="B164">
        <v>2</v>
      </c>
      <c r="C164" s="1" t="s">
        <v>7</v>
      </c>
      <c r="D164" s="1" t="s">
        <v>8</v>
      </c>
      <c r="E164" s="1" t="s">
        <v>9</v>
      </c>
      <c r="F164" s="1" t="s">
        <v>10</v>
      </c>
      <c r="G164">
        <v>3</v>
      </c>
    </row>
    <row r="165" spans="1:7" x14ac:dyDescent="0.25">
      <c r="A165">
        <v>13.81</v>
      </c>
      <c r="B165">
        <v>2</v>
      </c>
      <c r="C165" s="1" t="s">
        <v>11</v>
      </c>
      <c r="D165" s="1" t="s">
        <v>8</v>
      </c>
      <c r="E165" s="1" t="s">
        <v>9</v>
      </c>
      <c r="F165" s="1" t="s">
        <v>10</v>
      </c>
      <c r="G165">
        <v>2</v>
      </c>
    </row>
    <row r="166" spans="1:7" x14ac:dyDescent="0.25">
      <c r="A166">
        <v>17.510000000000002</v>
      </c>
      <c r="B166">
        <v>3</v>
      </c>
      <c r="C166" s="1" t="s">
        <v>7</v>
      </c>
      <c r="D166" s="1" t="s">
        <v>13</v>
      </c>
      <c r="E166" s="1" t="s">
        <v>9</v>
      </c>
      <c r="F166" s="1" t="s">
        <v>10</v>
      </c>
      <c r="G166">
        <v>2</v>
      </c>
    </row>
    <row r="167" spans="1:7" x14ac:dyDescent="0.25">
      <c r="A167">
        <v>24.52</v>
      </c>
      <c r="B167">
        <v>3.48</v>
      </c>
      <c r="C167" s="1" t="s">
        <v>11</v>
      </c>
      <c r="D167" s="1" t="s">
        <v>8</v>
      </c>
      <c r="E167" s="1" t="s">
        <v>9</v>
      </c>
      <c r="F167" s="1" t="s">
        <v>10</v>
      </c>
      <c r="G167">
        <v>3</v>
      </c>
    </row>
    <row r="168" spans="1:7" x14ac:dyDescent="0.25">
      <c r="A168">
        <v>20.76</v>
      </c>
      <c r="B168">
        <v>2.2400000000000002</v>
      </c>
      <c r="C168" s="1" t="s">
        <v>11</v>
      </c>
      <c r="D168" s="1" t="s">
        <v>8</v>
      </c>
      <c r="E168" s="1" t="s">
        <v>9</v>
      </c>
      <c r="F168" s="1" t="s">
        <v>10</v>
      </c>
      <c r="G168">
        <v>2</v>
      </c>
    </row>
    <row r="169" spans="1:7" x14ac:dyDescent="0.25">
      <c r="A169">
        <v>31.71</v>
      </c>
      <c r="B169">
        <v>4.5</v>
      </c>
      <c r="C169" s="1" t="s">
        <v>11</v>
      </c>
      <c r="D169" s="1" t="s">
        <v>8</v>
      </c>
      <c r="E169" s="1" t="s">
        <v>9</v>
      </c>
      <c r="F169" s="1" t="s">
        <v>10</v>
      </c>
      <c r="G169">
        <v>4</v>
      </c>
    </row>
    <row r="170" spans="1:7" x14ac:dyDescent="0.25">
      <c r="A170">
        <v>10.59</v>
      </c>
      <c r="B170">
        <v>1.61</v>
      </c>
      <c r="C170" s="1" t="s">
        <v>7</v>
      </c>
      <c r="D170" s="1" t="s">
        <v>13</v>
      </c>
      <c r="E170" s="1" t="s">
        <v>12</v>
      </c>
      <c r="F170" s="1" t="s">
        <v>10</v>
      </c>
      <c r="G170">
        <v>2</v>
      </c>
    </row>
    <row r="171" spans="1:7" x14ac:dyDescent="0.25">
      <c r="A171">
        <v>10.63</v>
      </c>
      <c r="B171">
        <v>2</v>
      </c>
      <c r="C171" s="1" t="s">
        <v>7</v>
      </c>
      <c r="D171" s="1" t="s">
        <v>13</v>
      </c>
      <c r="E171" s="1" t="s">
        <v>12</v>
      </c>
      <c r="F171" s="1" t="s">
        <v>10</v>
      </c>
      <c r="G171">
        <v>2</v>
      </c>
    </row>
    <row r="172" spans="1:7" x14ac:dyDescent="0.25">
      <c r="A172">
        <v>50.81</v>
      </c>
      <c r="B172">
        <v>10</v>
      </c>
      <c r="C172" s="1" t="s">
        <v>11</v>
      </c>
      <c r="D172" s="1" t="s">
        <v>13</v>
      </c>
      <c r="E172" s="1" t="s">
        <v>12</v>
      </c>
      <c r="F172" s="1" t="s">
        <v>10</v>
      </c>
      <c r="G172">
        <v>3</v>
      </c>
    </row>
    <row r="173" spans="1:7" x14ac:dyDescent="0.25">
      <c r="A173">
        <v>15.81</v>
      </c>
      <c r="B173">
        <v>3.16</v>
      </c>
      <c r="C173" s="1" t="s">
        <v>11</v>
      </c>
      <c r="D173" s="1" t="s">
        <v>13</v>
      </c>
      <c r="E173" s="1" t="s">
        <v>12</v>
      </c>
      <c r="F173" s="1" t="s">
        <v>10</v>
      </c>
      <c r="G173">
        <v>2</v>
      </c>
    </row>
    <row r="174" spans="1:7" x14ac:dyDescent="0.25">
      <c r="A174">
        <v>7.25</v>
      </c>
      <c r="B174">
        <v>5.15</v>
      </c>
      <c r="C174" s="1" t="s">
        <v>11</v>
      </c>
      <c r="D174" s="1" t="s">
        <v>13</v>
      </c>
      <c r="E174" s="1" t="s">
        <v>9</v>
      </c>
      <c r="F174" s="1" t="s">
        <v>10</v>
      </c>
      <c r="G174">
        <v>2</v>
      </c>
    </row>
    <row r="175" spans="1:7" x14ac:dyDescent="0.25">
      <c r="A175">
        <v>31.85</v>
      </c>
      <c r="B175">
        <v>3.18</v>
      </c>
      <c r="C175" s="1" t="s">
        <v>11</v>
      </c>
      <c r="D175" s="1" t="s">
        <v>13</v>
      </c>
      <c r="E175" s="1" t="s">
        <v>9</v>
      </c>
      <c r="F175" s="1" t="s">
        <v>10</v>
      </c>
      <c r="G175">
        <v>2</v>
      </c>
    </row>
    <row r="176" spans="1:7" x14ac:dyDescent="0.25">
      <c r="A176">
        <v>16.82</v>
      </c>
      <c r="B176">
        <v>4</v>
      </c>
      <c r="C176" s="1" t="s">
        <v>11</v>
      </c>
      <c r="D176" s="1" t="s">
        <v>13</v>
      </c>
      <c r="E176" s="1" t="s">
        <v>9</v>
      </c>
      <c r="F176" s="1" t="s">
        <v>10</v>
      </c>
      <c r="G176">
        <v>2</v>
      </c>
    </row>
    <row r="177" spans="1:7" x14ac:dyDescent="0.25">
      <c r="A177">
        <v>32.9</v>
      </c>
      <c r="B177">
        <v>3.11</v>
      </c>
      <c r="C177" s="1" t="s">
        <v>11</v>
      </c>
      <c r="D177" s="1" t="s">
        <v>13</v>
      </c>
      <c r="E177" s="1" t="s">
        <v>9</v>
      </c>
      <c r="F177" s="1" t="s">
        <v>10</v>
      </c>
      <c r="G177">
        <v>2</v>
      </c>
    </row>
    <row r="178" spans="1:7" x14ac:dyDescent="0.25">
      <c r="A178">
        <v>17.89</v>
      </c>
      <c r="B178">
        <v>2</v>
      </c>
      <c r="C178" s="1" t="s">
        <v>11</v>
      </c>
      <c r="D178" s="1" t="s">
        <v>13</v>
      </c>
      <c r="E178" s="1" t="s">
        <v>9</v>
      </c>
      <c r="F178" s="1" t="s">
        <v>10</v>
      </c>
      <c r="G178">
        <v>2</v>
      </c>
    </row>
    <row r="179" spans="1:7" x14ac:dyDescent="0.25">
      <c r="A179">
        <v>14.48</v>
      </c>
      <c r="B179">
        <v>2</v>
      </c>
      <c r="C179" s="1" t="s">
        <v>11</v>
      </c>
      <c r="D179" s="1" t="s">
        <v>13</v>
      </c>
      <c r="E179" s="1" t="s">
        <v>9</v>
      </c>
      <c r="F179" s="1" t="s">
        <v>10</v>
      </c>
      <c r="G179">
        <v>2</v>
      </c>
    </row>
    <row r="180" spans="1:7" x14ac:dyDescent="0.25">
      <c r="A180">
        <v>9.6</v>
      </c>
      <c r="B180">
        <v>4</v>
      </c>
      <c r="C180" s="1" t="s">
        <v>7</v>
      </c>
      <c r="D180" s="1" t="s">
        <v>13</v>
      </c>
      <c r="E180" s="1" t="s">
        <v>9</v>
      </c>
      <c r="F180" s="1" t="s">
        <v>10</v>
      </c>
      <c r="G180">
        <v>2</v>
      </c>
    </row>
    <row r="181" spans="1:7" x14ac:dyDescent="0.25">
      <c r="A181">
        <v>34.630000000000003</v>
      </c>
      <c r="B181">
        <v>3.55</v>
      </c>
      <c r="C181" s="1" t="s">
        <v>11</v>
      </c>
      <c r="D181" s="1" t="s">
        <v>13</v>
      </c>
      <c r="E181" s="1" t="s">
        <v>9</v>
      </c>
      <c r="F181" s="1" t="s">
        <v>10</v>
      </c>
      <c r="G181">
        <v>2</v>
      </c>
    </row>
    <row r="182" spans="1:7" x14ac:dyDescent="0.25">
      <c r="A182">
        <v>34.65</v>
      </c>
      <c r="B182">
        <v>3.68</v>
      </c>
      <c r="C182" s="1" t="s">
        <v>11</v>
      </c>
      <c r="D182" s="1" t="s">
        <v>13</v>
      </c>
      <c r="E182" s="1" t="s">
        <v>9</v>
      </c>
      <c r="F182" s="1" t="s">
        <v>10</v>
      </c>
      <c r="G182">
        <v>4</v>
      </c>
    </row>
    <row r="183" spans="1:7" x14ac:dyDescent="0.25">
      <c r="A183">
        <v>23.33</v>
      </c>
      <c r="B183">
        <v>5.65</v>
      </c>
      <c r="C183" s="1" t="s">
        <v>11</v>
      </c>
      <c r="D183" s="1" t="s">
        <v>13</v>
      </c>
      <c r="E183" s="1" t="s">
        <v>9</v>
      </c>
      <c r="F183" s="1" t="s">
        <v>10</v>
      </c>
      <c r="G183">
        <v>2</v>
      </c>
    </row>
    <row r="184" spans="1:7" x14ac:dyDescent="0.25">
      <c r="A184">
        <v>45.35</v>
      </c>
      <c r="B184">
        <v>3.5</v>
      </c>
      <c r="C184" s="1" t="s">
        <v>11</v>
      </c>
      <c r="D184" s="1" t="s">
        <v>13</v>
      </c>
      <c r="E184" s="1" t="s">
        <v>9</v>
      </c>
      <c r="F184" s="1" t="s">
        <v>10</v>
      </c>
      <c r="G184">
        <v>3</v>
      </c>
    </row>
    <row r="185" spans="1:7" x14ac:dyDescent="0.25">
      <c r="A185">
        <v>23.17</v>
      </c>
      <c r="B185">
        <v>6.5</v>
      </c>
      <c r="C185" s="1" t="s">
        <v>11</v>
      </c>
      <c r="D185" s="1" t="s">
        <v>13</v>
      </c>
      <c r="E185" s="1" t="s">
        <v>9</v>
      </c>
      <c r="F185" s="1" t="s">
        <v>10</v>
      </c>
      <c r="G185">
        <v>4</v>
      </c>
    </row>
    <row r="186" spans="1:7" x14ac:dyDescent="0.25">
      <c r="A186">
        <v>40.549999999999997</v>
      </c>
      <c r="B186">
        <v>3</v>
      </c>
      <c r="C186" s="1" t="s">
        <v>11</v>
      </c>
      <c r="D186" s="1" t="s">
        <v>13</v>
      </c>
      <c r="E186" s="1" t="s">
        <v>9</v>
      </c>
      <c r="F186" s="1" t="s">
        <v>10</v>
      </c>
      <c r="G186">
        <v>2</v>
      </c>
    </row>
    <row r="187" spans="1:7" x14ac:dyDescent="0.25">
      <c r="A187">
        <v>20.69</v>
      </c>
      <c r="B187">
        <v>5</v>
      </c>
      <c r="C187" s="1" t="s">
        <v>11</v>
      </c>
      <c r="D187" s="1" t="s">
        <v>8</v>
      </c>
      <c r="E187" s="1" t="s">
        <v>9</v>
      </c>
      <c r="F187" s="1" t="s">
        <v>10</v>
      </c>
      <c r="G187">
        <v>5</v>
      </c>
    </row>
    <row r="188" spans="1:7" x14ac:dyDescent="0.25">
      <c r="A188">
        <v>20.9</v>
      </c>
      <c r="B188">
        <v>3.5</v>
      </c>
      <c r="C188" s="1" t="s">
        <v>7</v>
      </c>
      <c r="D188" s="1" t="s">
        <v>13</v>
      </c>
      <c r="E188" s="1" t="s">
        <v>9</v>
      </c>
      <c r="F188" s="1" t="s">
        <v>10</v>
      </c>
      <c r="G188">
        <v>3</v>
      </c>
    </row>
    <row r="189" spans="1:7" x14ac:dyDescent="0.25">
      <c r="A189">
        <v>30.46</v>
      </c>
      <c r="B189">
        <v>2</v>
      </c>
      <c r="C189" s="1" t="s">
        <v>11</v>
      </c>
      <c r="D189" s="1" t="s">
        <v>13</v>
      </c>
      <c r="E189" s="1" t="s">
        <v>9</v>
      </c>
      <c r="F189" s="1" t="s">
        <v>10</v>
      </c>
      <c r="G189">
        <v>5</v>
      </c>
    </row>
    <row r="190" spans="1:7" x14ac:dyDescent="0.25">
      <c r="A190">
        <v>18.149999999999999</v>
      </c>
      <c r="B190">
        <v>3.5</v>
      </c>
      <c r="C190" s="1" t="s">
        <v>7</v>
      </c>
      <c r="D190" s="1" t="s">
        <v>13</v>
      </c>
      <c r="E190" s="1" t="s">
        <v>9</v>
      </c>
      <c r="F190" s="1" t="s">
        <v>10</v>
      </c>
      <c r="G190">
        <v>3</v>
      </c>
    </row>
    <row r="191" spans="1:7" x14ac:dyDescent="0.25">
      <c r="A191">
        <v>23.1</v>
      </c>
      <c r="B191">
        <v>4</v>
      </c>
      <c r="C191" s="1" t="s">
        <v>11</v>
      </c>
      <c r="D191" s="1" t="s">
        <v>13</v>
      </c>
      <c r="E191" s="1" t="s">
        <v>9</v>
      </c>
      <c r="F191" s="1" t="s">
        <v>10</v>
      </c>
      <c r="G191">
        <v>3</v>
      </c>
    </row>
    <row r="192" spans="1:7" x14ac:dyDescent="0.25">
      <c r="A192">
        <v>15.69</v>
      </c>
      <c r="B192">
        <v>1.5</v>
      </c>
      <c r="C192" s="1" t="s">
        <v>11</v>
      </c>
      <c r="D192" s="1" t="s">
        <v>13</v>
      </c>
      <c r="E192" s="1" t="s">
        <v>9</v>
      </c>
      <c r="F192" s="1" t="s">
        <v>10</v>
      </c>
      <c r="G192">
        <v>2</v>
      </c>
    </row>
    <row r="193" spans="1:7" x14ac:dyDescent="0.25">
      <c r="A193">
        <v>19.809999999999999</v>
      </c>
      <c r="B193">
        <v>4.1900000000000004</v>
      </c>
      <c r="C193" s="1" t="s">
        <v>7</v>
      </c>
      <c r="D193" s="1" t="s">
        <v>13</v>
      </c>
      <c r="E193" s="1" t="s">
        <v>14</v>
      </c>
      <c r="F193" s="1" t="s">
        <v>15</v>
      </c>
      <c r="G193">
        <v>2</v>
      </c>
    </row>
    <row r="194" spans="1:7" x14ac:dyDescent="0.25">
      <c r="A194">
        <v>28.44</v>
      </c>
      <c r="B194">
        <v>2.56</v>
      </c>
      <c r="C194" s="1" t="s">
        <v>11</v>
      </c>
      <c r="D194" s="1" t="s">
        <v>13</v>
      </c>
      <c r="E194" s="1" t="s">
        <v>14</v>
      </c>
      <c r="F194" s="1" t="s">
        <v>15</v>
      </c>
      <c r="G194">
        <v>2</v>
      </c>
    </row>
    <row r="195" spans="1:7" x14ac:dyDescent="0.25">
      <c r="A195">
        <v>15.48</v>
      </c>
      <c r="B195">
        <v>2.02</v>
      </c>
      <c r="C195" s="1" t="s">
        <v>11</v>
      </c>
      <c r="D195" s="1" t="s">
        <v>13</v>
      </c>
      <c r="E195" s="1" t="s">
        <v>14</v>
      </c>
      <c r="F195" s="1" t="s">
        <v>15</v>
      </c>
      <c r="G195">
        <v>2</v>
      </c>
    </row>
    <row r="196" spans="1:7" x14ac:dyDescent="0.25">
      <c r="A196">
        <v>16.579999999999998</v>
      </c>
      <c r="B196">
        <v>4</v>
      </c>
      <c r="C196" s="1" t="s">
        <v>11</v>
      </c>
      <c r="D196" s="1" t="s">
        <v>13</v>
      </c>
      <c r="E196" s="1" t="s">
        <v>14</v>
      </c>
      <c r="F196" s="1" t="s">
        <v>15</v>
      </c>
      <c r="G196">
        <v>2</v>
      </c>
    </row>
    <row r="197" spans="1:7" x14ac:dyDescent="0.25">
      <c r="A197">
        <v>7.56</v>
      </c>
      <c r="B197">
        <v>1.44</v>
      </c>
      <c r="C197" s="1" t="s">
        <v>11</v>
      </c>
      <c r="D197" s="1" t="s">
        <v>8</v>
      </c>
      <c r="E197" s="1" t="s">
        <v>14</v>
      </c>
      <c r="F197" s="1" t="s">
        <v>15</v>
      </c>
      <c r="G197">
        <v>2</v>
      </c>
    </row>
    <row r="198" spans="1:7" x14ac:dyDescent="0.25">
      <c r="A198">
        <v>10.34</v>
      </c>
      <c r="B198">
        <v>2</v>
      </c>
      <c r="C198" s="1" t="s">
        <v>11</v>
      </c>
      <c r="D198" s="1" t="s">
        <v>13</v>
      </c>
      <c r="E198" s="1" t="s">
        <v>14</v>
      </c>
      <c r="F198" s="1" t="s">
        <v>15</v>
      </c>
      <c r="G198">
        <v>2</v>
      </c>
    </row>
    <row r="199" spans="1:7" x14ac:dyDescent="0.25">
      <c r="A199">
        <v>43.11</v>
      </c>
      <c r="B199">
        <v>5</v>
      </c>
      <c r="C199" s="1" t="s">
        <v>7</v>
      </c>
      <c r="D199" s="1" t="s">
        <v>13</v>
      </c>
      <c r="E199" s="1" t="s">
        <v>14</v>
      </c>
      <c r="F199" s="1" t="s">
        <v>15</v>
      </c>
      <c r="G199">
        <v>4</v>
      </c>
    </row>
    <row r="200" spans="1:7" x14ac:dyDescent="0.25">
      <c r="A200">
        <v>13</v>
      </c>
      <c r="B200">
        <v>2</v>
      </c>
      <c r="C200" s="1" t="s">
        <v>7</v>
      </c>
      <c r="D200" s="1" t="s">
        <v>13</v>
      </c>
      <c r="E200" s="1" t="s">
        <v>14</v>
      </c>
      <c r="F200" s="1" t="s">
        <v>15</v>
      </c>
      <c r="G200">
        <v>2</v>
      </c>
    </row>
    <row r="201" spans="1:7" x14ac:dyDescent="0.25">
      <c r="A201">
        <v>13.51</v>
      </c>
      <c r="B201">
        <v>2</v>
      </c>
      <c r="C201" s="1" t="s">
        <v>11</v>
      </c>
      <c r="D201" s="1" t="s">
        <v>13</v>
      </c>
      <c r="E201" s="1" t="s">
        <v>14</v>
      </c>
      <c r="F201" s="1" t="s">
        <v>15</v>
      </c>
      <c r="G201">
        <v>2</v>
      </c>
    </row>
    <row r="202" spans="1:7" x14ac:dyDescent="0.25">
      <c r="A202">
        <v>18.71</v>
      </c>
      <c r="B202">
        <v>4</v>
      </c>
      <c r="C202" s="1" t="s">
        <v>11</v>
      </c>
      <c r="D202" s="1" t="s">
        <v>13</v>
      </c>
      <c r="E202" s="1" t="s">
        <v>14</v>
      </c>
      <c r="F202" s="1" t="s">
        <v>15</v>
      </c>
      <c r="G202">
        <v>3</v>
      </c>
    </row>
    <row r="203" spans="1:7" x14ac:dyDescent="0.25">
      <c r="A203">
        <v>12.74</v>
      </c>
      <c r="B203">
        <v>2.0099999999999998</v>
      </c>
      <c r="C203" s="1" t="s">
        <v>7</v>
      </c>
      <c r="D203" s="1" t="s">
        <v>13</v>
      </c>
      <c r="E203" s="1" t="s">
        <v>14</v>
      </c>
      <c r="F203" s="1" t="s">
        <v>15</v>
      </c>
      <c r="G203">
        <v>2</v>
      </c>
    </row>
    <row r="204" spans="1:7" x14ac:dyDescent="0.25">
      <c r="A204">
        <v>13</v>
      </c>
      <c r="B204">
        <v>2</v>
      </c>
      <c r="C204" s="1" t="s">
        <v>7</v>
      </c>
      <c r="D204" s="1" t="s">
        <v>13</v>
      </c>
      <c r="E204" s="1" t="s">
        <v>14</v>
      </c>
      <c r="F204" s="1" t="s">
        <v>15</v>
      </c>
      <c r="G204">
        <v>2</v>
      </c>
    </row>
    <row r="205" spans="1:7" x14ac:dyDescent="0.25">
      <c r="A205">
        <v>16.399999999999999</v>
      </c>
      <c r="B205">
        <v>2.5</v>
      </c>
      <c r="C205" s="1" t="s">
        <v>7</v>
      </c>
      <c r="D205" s="1" t="s">
        <v>13</v>
      </c>
      <c r="E205" s="1" t="s">
        <v>14</v>
      </c>
      <c r="F205" s="1" t="s">
        <v>15</v>
      </c>
      <c r="G205">
        <v>2</v>
      </c>
    </row>
    <row r="206" spans="1:7" x14ac:dyDescent="0.25">
      <c r="A206">
        <v>20.53</v>
      </c>
      <c r="B206">
        <v>4</v>
      </c>
      <c r="C206" s="1" t="s">
        <v>11</v>
      </c>
      <c r="D206" s="1" t="s">
        <v>13</v>
      </c>
      <c r="E206" s="1" t="s">
        <v>14</v>
      </c>
      <c r="F206" s="1" t="s">
        <v>15</v>
      </c>
      <c r="G206">
        <v>4</v>
      </c>
    </row>
    <row r="207" spans="1:7" x14ac:dyDescent="0.25">
      <c r="A207">
        <v>16.47</v>
      </c>
      <c r="B207">
        <v>3.23</v>
      </c>
      <c r="C207" s="1" t="s">
        <v>7</v>
      </c>
      <c r="D207" s="1" t="s">
        <v>13</v>
      </c>
      <c r="E207" s="1" t="s">
        <v>14</v>
      </c>
      <c r="F207" s="1" t="s">
        <v>15</v>
      </c>
      <c r="G207">
        <v>3</v>
      </c>
    </row>
    <row r="208" spans="1:7" x14ac:dyDescent="0.25">
      <c r="A208">
        <v>26.59</v>
      </c>
      <c r="B208">
        <v>3.41</v>
      </c>
      <c r="C208" s="1" t="s">
        <v>11</v>
      </c>
      <c r="D208" s="1" t="s">
        <v>13</v>
      </c>
      <c r="E208" s="1" t="s">
        <v>12</v>
      </c>
      <c r="F208" s="1" t="s">
        <v>10</v>
      </c>
      <c r="G208">
        <v>3</v>
      </c>
    </row>
    <row r="209" spans="1:7" x14ac:dyDescent="0.25">
      <c r="A209">
        <v>38.729999999999997</v>
      </c>
      <c r="B209">
        <v>3</v>
      </c>
      <c r="C209" s="1" t="s">
        <v>11</v>
      </c>
      <c r="D209" s="1" t="s">
        <v>13</v>
      </c>
      <c r="E209" s="1" t="s">
        <v>12</v>
      </c>
      <c r="F209" s="1" t="s">
        <v>10</v>
      </c>
      <c r="G209">
        <v>4</v>
      </c>
    </row>
    <row r="210" spans="1:7" x14ac:dyDescent="0.25">
      <c r="A210">
        <v>24.27</v>
      </c>
      <c r="B210">
        <v>2.0299999999999998</v>
      </c>
      <c r="C210" s="1" t="s">
        <v>11</v>
      </c>
      <c r="D210" s="1" t="s">
        <v>13</v>
      </c>
      <c r="E210" s="1" t="s">
        <v>12</v>
      </c>
      <c r="F210" s="1" t="s">
        <v>10</v>
      </c>
      <c r="G210">
        <v>2</v>
      </c>
    </row>
    <row r="211" spans="1:7" x14ac:dyDescent="0.25">
      <c r="A211">
        <v>12.76</v>
      </c>
      <c r="B211">
        <v>2.23</v>
      </c>
      <c r="C211" s="1" t="s">
        <v>7</v>
      </c>
      <c r="D211" s="1" t="s">
        <v>13</v>
      </c>
      <c r="E211" s="1" t="s">
        <v>12</v>
      </c>
      <c r="F211" s="1" t="s">
        <v>10</v>
      </c>
      <c r="G211">
        <v>2</v>
      </c>
    </row>
    <row r="212" spans="1:7" x14ac:dyDescent="0.25">
      <c r="A212">
        <v>30.06</v>
      </c>
      <c r="B212">
        <v>2</v>
      </c>
      <c r="C212" s="1" t="s">
        <v>11</v>
      </c>
      <c r="D212" s="1" t="s">
        <v>13</v>
      </c>
      <c r="E212" s="1" t="s">
        <v>12</v>
      </c>
      <c r="F212" s="1" t="s">
        <v>10</v>
      </c>
      <c r="G212">
        <v>3</v>
      </c>
    </row>
    <row r="213" spans="1:7" x14ac:dyDescent="0.25">
      <c r="A213">
        <v>25.89</v>
      </c>
      <c r="B213">
        <v>5.16</v>
      </c>
      <c r="C213" s="1" t="s">
        <v>11</v>
      </c>
      <c r="D213" s="1" t="s">
        <v>13</v>
      </c>
      <c r="E213" s="1" t="s">
        <v>12</v>
      </c>
      <c r="F213" s="1" t="s">
        <v>10</v>
      </c>
      <c r="G213">
        <v>4</v>
      </c>
    </row>
    <row r="214" spans="1:7" x14ac:dyDescent="0.25">
      <c r="A214">
        <v>48.33</v>
      </c>
      <c r="B214">
        <v>9</v>
      </c>
      <c r="C214" s="1" t="s">
        <v>11</v>
      </c>
      <c r="D214" s="1" t="s">
        <v>8</v>
      </c>
      <c r="E214" s="1" t="s">
        <v>12</v>
      </c>
      <c r="F214" s="1" t="s">
        <v>10</v>
      </c>
      <c r="G214">
        <v>4</v>
      </c>
    </row>
    <row r="215" spans="1:7" x14ac:dyDescent="0.25">
      <c r="A215">
        <v>13.27</v>
      </c>
      <c r="B215">
        <v>2.5</v>
      </c>
      <c r="C215" s="1" t="s">
        <v>7</v>
      </c>
      <c r="D215" s="1" t="s">
        <v>13</v>
      </c>
      <c r="E215" s="1" t="s">
        <v>12</v>
      </c>
      <c r="F215" s="1" t="s">
        <v>10</v>
      </c>
      <c r="G215">
        <v>2</v>
      </c>
    </row>
    <row r="216" spans="1:7" x14ac:dyDescent="0.25">
      <c r="A216">
        <v>28.17</v>
      </c>
      <c r="B216">
        <v>6.5</v>
      </c>
      <c r="C216" s="1" t="s">
        <v>7</v>
      </c>
      <c r="D216" s="1" t="s">
        <v>13</v>
      </c>
      <c r="E216" s="1" t="s">
        <v>12</v>
      </c>
      <c r="F216" s="1" t="s">
        <v>10</v>
      </c>
      <c r="G216">
        <v>3</v>
      </c>
    </row>
    <row r="217" spans="1:7" x14ac:dyDescent="0.25">
      <c r="A217">
        <v>12.9</v>
      </c>
      <c r="B217">
        <v>1.1000000000000001</v>
      </c>
      <c r="C217" s="1" t="s">
        <v>7</v>
      </c>
      <c r="D217" s="1" t="s">
        <v>13</v>
      </c>
      <c r="E217" s="1" t="s">
        <v>12</v>
      </c>
      <c r="F217" s="1" t="s">
        <v>10</v>
      </c>
      <c r="G217">
        <v>2</v>
      </c>
    </row>
    <row r="218" spans="1:7" x14ac:dyDescent="0.25">
      <c r="A218">
        <v>28.15</v>
      </c>
      <c r="B218">
        <v>3</v>
      </c>
      <c r="C218" s="1" t="s">
        <v>11</v>
      </c>
      <c r="D218" s="1" t="s">
        <v>13</v>
      </c>
      <c r="E218" s="1" t="s">
        <v>12</v>
      </c>
      <c r="F218" s="1" t="s">
        <v>10</v>
      </c>
      <c r="G218">
        <v>5</v>
      </c>
    </row>
    <row r="219" spans="1:7" x14ac:dyDescent="0.25">
      <c r="A219">
        <v>11.59</v>
      </c>
      <c r="B219">
        <v>1.5</v>
      </c>
      <c r="C219" s="1" t="s">
        <v>11</v>
      </c>
      <c r="D219" s="1" t="s">
        <v>13</v>
      </c>
      <c r="E219" s="1" t="s">
        <v>12</v>
      </c>
      <c r="F219" s="1" t="s">
        <v>10</v>
      </c>
      <c r="G219">
        <v>2</v>
      </c>
    </row>
    <row r="220" spans="1:7" x14ac:dyDescent="0.25">
      <c r="A220">
        <v>7.74</v>
      </c>
      <c r="B220">
        <v>1.44</v>
      </c>
      <c r="C220" s="1" t="s">
        <v>11</v>
      </c>
      <c r="D220" s="1" t="s">
        <v>13</v>
      </c>
      <c r="E220" s="1" t="s">
        <v>12</v>
      </c>
      <c r="F220" s="1" t="s">
        <v>10</v>
      </c>
      <c r="G220">
        <v>2</v>
      </c>
    </row>
    <row r="221" spans="1:7" x14ac:dyDescent="0.25">
      <c r="A221">
        <v>30.14</v>
      </c>
      <c r="B221">
        <v>3.09</v>
      </c>
      <c r="C221" s="1" t="s">
        <v>7</v>
      </c>
      <c r="D221" s="1" t="s">
        <v>13</v>
      </c>
      <c r="E221" s="1" t="s">
        <v>12</v>
      </c>
      <c r="F221" s="1" t="s">
        <v>10</v>
      </c>
      <c r="G221">
        <v>4</v>
      </c>
    </row>
    <row r="222" spans="1:7" x14ac:dyDescent="0.25">
      <c r="A222">
        <v>12.16</v>
      </c>
      <c r="B222">
        <v>2.2000000000000002</v>
      </c>
      <c r="C222" s="1" t="s">
        <v>11</v>
      </c>
      <c r="D222" s="1" t="s">
        <v>13</v>
      </c>
      <c r="E222" s="1" t="s">
        <v>16</v>
      </c>
      <c r="F222" s="1" t="s">
        <v>15</v>
      </c>
      <c r="G222">
        <v>2</v>
      </c>
    </row>
    <row r="223" spans="1:7" x14ac:dyDescent="0.25">
      <c r="A223">
        <v>13.42</v>
      </c>
      <c r="B223">
        <v>3.48</v>
      </c>
      <c r="C223" s="1" t="s">
        <v>7</v>
      </c>
      <c r="D223" s="1" t="s">
        <v>13</v>
      </c>
      <c r="E223" s="1" t="s">
        <v>16</v>
      </c>
      <c r="F223" s="1" t="s">
        <v>15</v>
      </c>
      <c r="G223">
        <v>2</v>
      </c>
    </row>
    <row r="224" spans="1:7" x14ac:dyDescent="0.25">
      <c r="A224">
        <v>8.58</v>
      </c>
      <c r="B224">
        <v>1.92</v>
      </c>
      <c r="C224" s="1" t="s">
        <v>11</v>
      </c>
      <c r="D224" s="1" t="s">
        <v>13</v>
      </c>
      <c r="E224" s="1" t="s">
        <v>16</v>
      </c>
      <c r="F224" s="1" t="s">
        <v>15</v>
      </c>
      <c r="G224">
        <v>1</v>
      </c>
    </row>
    <row r="225" spans="1:7" x14ac:dyDescent="0.25">
      <c r="A225">
        <v>15.98</v>
      </c>
      <c r="B225">
        <v>3</v>
      </c>
      <c r="C225" s="1" t="s">
        <v>7</v>
      </c>
      <c r="D225" s="1" t="s">
        <v>8</v>
      </c>
      <c r="E225" s="1" t="s">
        <v>16</v>
      </c>
      <c r="F225" s="1" t="s">
        <v>15</v>
      </c>
      <c r="G225">
        <v>3</v>
      </c>
    </row>
    <row r="226" spans="1:7" x14ac:dyDescent="0.25">
      <c r="A226">
        <v>13.42</v>
      </c>
      <c r="B226">
        <v>1.58</v>
      </c>
      <c r="C226" s="1" t="s">
        <v>11</v>
      </c>
      <c r="D226" s="1" t="s">
        <v>13</v>
      </c>
      <c r="E226" s="1" t="s">
        <v>16</v>
      </c>
      <c r="F226" s="1" t="s">
        <v>15</v>
      </c>
      <c r="G226">
        <v>2</v>
      </c>
    </row>
    <row r="227" spans="1:7" x14ac:dyDescent="0.25">
      <c r="A227">
        <v>16.27</v>
      </c>
      <c r="B227">
        <v>2.5</v>
      </c>
      <c r="C227" s="1" t="s">
        <v>7</v>
      </c>
      <c r="D227" s="1" t="s">
        <v>13</v>
      </c>
      <c r="E227" s="1" t="s">
        <v>16</v>
      </c>
      <c r="F227" s="1" t="s">
        <v>15</v>
      </c>
      <c r="G227">
        <v>2</v>
      </c>
    </row>
    <row r="228" spans="1:7" x14ac:dyDescent="0.25">
      <c r="A228">
        <v>10.09</v>
      </c>
      <c r="B228">
        <v>2</v>
      </c>
      <c r="C228" s="1" t="s">
        <v>7</v>
      </c>
      <c r="D228" s="1" t="s">
        <v>13</v>
      </c>
      <c r="E228" s="1" t="s">
        <v>16</v>
      </c>
      <c r="F228" s="1" t="s">
        <v>15</v>
      </c>
      <c r="G228">
        <v>2</v>
      </c>
    </row>
    <row r="229" spans="1:7" x14ac:dyDescent="0.25">
      <c r="A229">
        <v>20.45</v>
      </c>
      <c r="B229">
        <v>3</v>
      </c>
      <c r="C229" s="1" t="s">
        <v>11</v>
      </c>
      <c r="D229" s="1" t="s">
        <v>8</v>
      </c>
      <c r="E229" s="1" t="s">
        <v>12</v>
      </c>
      <c r="F229" s="1" t="s">
        <v>10</v>
      </c>
      <c r="G229">
        <v>4</v>
      </c>
    </row>
    <row r="230" spans="1:7" x14ac:dyDescent="0.25">
      <c r="A230">
        <v>13.28</v>
      </c>
      <c r="B230">
        <v>2.72</v>
      </c>
      <c r="C230" s="1" t="s">
        <v>11</v>
      </c>
      <c r="D230" s="1" t="s">
        <v>8</v>
      </c>
      <c r="E230" s="1" t="s">
        <v>12</v>
      </c>
      <c r="F230" s="1" t="s">
        <v>10</v>
      </c>
      <c r="G230">
        <v>2</v>
      </c>
    </row>
    <row r="231" spans="1:7" x14ac:dyDescent="0.25">
      <c r="A231">
        <v>22.12</v>
      </c>
      <c r="B231">
        <v>2.88</v>
      </c>
      <c r="C231" s="1" t="s">
        <v>7</v>
      </c>
      <c r="D231" s="1" t="s">
        <v>13</v>
      </c>
      <c r="E231" s="1" t="s">
        <v>12</v>
      </c>
      <c r="F231" s="1" t="s">
        <v>10</v>
      </c>
      <c r="G231">
        <v>2</v>
      </c>
    </row>
    <row r="232" spans="1:7" x14ac:dyDescent="0.25">
      <c r="A232">
        <v>24.01</v>
      </c>
      <c r="B232">
        <v>2</v>
      </c>
      <c r="C232" s="1" t="s">
        <v>11</v>
      </c>
      <c r="D232" s="1" t="s">
        <v>13</v>
      </c>
      <c r="E232" s="1" t="s">
        <v>12</v>
      </c>
      <c r="F232" s="1" t="s">
        <v>10</v>
      </c>
      <c r="G232">
        <v>4</v>
      </c>
    </row>
    <row r="233" spans="1:7" x14ac:dyDescent="0.25">
      <c r="A233">
        <v>15.69</v>
      </c>
      <c r="B233">
        <v>3</v>
      </c>
      <c r="C233" s="1" t="s">
        <v>11</v>
      </c>
      <c r="D233" s="1" t="s">
        <v>13</v>
      </c>
      <c r="E233" s="1" t="s">
        <v>12</v>
      </c>
      <c r="F233" s="1" t="s">
        <v>10</v>
      </c>
      <c r="G233">
        <v>3</v>
      </c>
    </row>
    <row r="234" spans="1:7" x14ac:dyDescent="0.25">
      <c r="A234">
        <v>11.61</v>
      </c>
      <c r="B234">
        <v>3.39</v>
      </c>
      <c r="C234" s="1" t="s">
        <v>11</v>
      </c>
      <c r="D234" s="1" t="s">
        <v>8</v>
      </c>
      <c r="E234" s="1" t="s">
        <v>12</v>
      </c>
      <c r="F234" s="1" t="s">
        <v>10</v>
      </c>
      <c r="G234">
        <v>2</v>
      </c>
    </row>
    <row r="235" spans="1:7" x14ac:dyDescent="0.25">
      <c r="A235">
        <v>10.77</v>
      </c>
      <c r="B235">
        <v>1.47</v>
      </c>
      <c r="C235" s="1" t="s">
        <v>11</v>
      </c>
      <c r="D235" s="1" t="s">
        <v>8</v>
      </c>
      <c r="E235" s="1" t="s">
        <v>12</v>
      </c>
      <c r="F235" s="1" t="s">
        <v>10</v>
      </c>
      <c r="G235">
        <v>2</v>
      </c>
    </row>
    <row r="236" spans="1:7" x14ac:dyDescent="0.25">
      <c r="A236">
        <v>15.53</v>
      </c>
      <c r="B236">
        <v>3</v>
      </c>
      <c r="C236" s="1" t="s">
        <v>11</v>
      </c>
      <c r="D236" s="1" t="s">
        <v>13</v>
      </c>
      <c r="E236" s="1" t="s">
        <v>12</v>
      </c>
      <c r="F236" s="1" t="s">
        <v>10</v>
      </c>
      <c r="G236">
        <v>2</v>
      </c>
    </row>
    <row r="237" spans="1:7" x14ac:dyDescent="0.25">
      <c r="A237">
        <v>10.07</v>
      </c>
      <c r="B237">
        <v>1.25</v>
      </c>
      <c r="C237" s="1" t="s">
        <v>11</v>
      </c>
      <c r="D237" s="1" t="s">
        <v>8</v>
      </c>
      <c r="E237" s="1" t="s">
        <v>12</v>
      </c>
      <c r="F237" s="1" t="s">
        <v>10</v>
      </c>
      <c r="G237">
        <v>2</v>
      </c>
    </row>
    <row r="238" spans="1:7" x14ac:dyDescent="0.25">
      <c r="A238">
        <v>12.6</v>
      </c>
      <c r="B238">
        <v>1</v>
      </c>
      <c r="C238" s="1" t="s">
        <v>11</v>
      </c>
      <c r="D238" s="1" t="s">
        <v>13</v>
      </c>
      <c r="E238" s="1" t="s">
        <v>12</v>
      </c>
      <c r="F238" s="1" t="s">
        <v>10</v>
      </c>
      <c r="G238">
        <v>2</v>
      </c>
    </row>
    <row r="239" spans="1:7" x14ac:dyDescent="0.25">
      <c r="A239">
        <v>32.83</v>
      </c>
      <c r="B239">
        <v>1.17</v>
      </c>
      <c r="C239" s="1" t="s">
        <v>11</v>
      </c>
      <c r="D239" s="1" t="s">
        <v>13</v>
      </c>
      <c r="E239" s="1" t="s">
        <v>12</v>
      </c>
      <c r="F239" s="1" t="s">
        <v>10</v>
      </c>
      <c r="G239">
        <v>2</v>
      </c>
    </row>
    <row r="240" spans="1:7" x14ac:dyDescent="0.25">
      <c r="A240">
        <v>35.83</v>
      </c>
      <c r="B240">
        <v>4.67</v>
      </c>
      <c r="C240" s="1" t="s">
        <v>7</v>
      </c>
      <c r="D240" s="1" t="s">
        <v>8</v>
      </c>
      <c r="E240" s="1" t="s">
        <v>12</v>
      </c>
      <c r="F240" s="1" t="s">
        <v>10</v>
      </c>
      <c r="G240">
        <v>3</v>
      </c>
    </row>
    <row r="241" spans="1:7" x14ac:dyDescent="0.25">
      <c r="A241">
        <v>29.03</v>
      </c>
      <c r="B241">
        <v>5.92</v>
      </c>
      <c r="C241" s="1" t="s">
        <v>11</v>
      </c>
      <c r="D241" s="1" t="s">
        <v>8</v>
      </c>
      <c r="E241" s="1" t="s">
        <v>12</v>
      </c>
      <c r="F241" s="1" t="s">
        <v>10</v>
      </c>
      <c r="G241">
        <v>3</v>
      </c>
    </row>
    <row r="242" spans="1:7" x14ac:dyDescent="0.25">
      <c r="A242">
        <v>27.18</v>
      </c>
      <c r="B242">
        <v>2</v>
      </c>
      <c r="C242" s="1" t="s">
        <v>7</v>
      </c>
      <c r="D242" s="1" t="s">
        <v>13</v>
      </c>
      <c r="E242" s="1" t="s">
        <v>12</v>
      </c>
      <c r="F242" s="1" t="s">
        <v>10</v>
      </c>
      <c r="G242">
        <v>2</v>
      </c>
    </row>
    <row r="243" spans="1:7" x14ac:dyDescent="0.25">
      <c r="A243">
        <v>22.67</v>
      </c>
      <c r="B243">
        <v>2</v>
      </c>
      <c r="C243" s="1" t="s">
        <v>11</v>
      </c>
      <c r="D243" s="1" t="s">
        <v>13</v>
      </c>
      <c r="E243" s="1" t="s">
        <v>12</v>
      </c>
      <c r="F243" s="1" t="s">
        <v>10</v>
      </c>
      <c r="G243">
        <v>2</v>
      </c>
    </row>
    <row r="244" spans="1:7" x14ac:dyDescent="0.25">
      <c r="A244">
        <v>17.82</v>
      </c>
      <c r="B244">
        <v>1.75</v>
      </c>
      <c r="C244" s="1" t="s">
        <v>11</v>
      </c>
      <c r="D244" s="1" t="s">
        <v>8</v>
      </c>
      <c r="E244" s="1" t="s">
        <v>12</v>
      </c>
      <c r="F244" s="1" t="s">
        <v>10</v>
      </c>
      <c r="G244">
        <v>2</v>
      </c>
    </row>
    <row r="245" spans="1:7" x14ac:dyDescent="0.25">
      <c r="A245">
        <v>18.78</v>
      </c>
      <c r="B245">
        <v>3</v>
      </c>
      <c r="C245" s="1" t="s">
        <v>7</v>
      </c>
      <c r="D245" s="1" t="s">
        <v>8</v>
      </c>
      <c r="E245" s="1" t="s">
        <v>14</v>
      </c>
      <c r="F245" s="1" t="s">
        <v>10</v>
      </c>
      <c r="G245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B8C9-0037-4019-8308-F7F679F7E480}">
  <dimension ref="A1:O245"/>
  <sheetViews>
    <sheetView workbookViewId="0">
      <selection activeCell="C2" sqref="C2"/>
    </sheetView>
  </sheetViews>
  <sheetFormatPr defaultRowHeight="15" x14ac:dyDescent="0.25"/>
  <cols>
    <col min="1" max="1" width="11.28515625" bestFit="1" customWidth="1"/>
    <col min="2" max="3" width="11.28515625" customWidth="1"/>
    <col min="4" max="4" width="5.7109375" bestFit="1" customWidth="1"/>
    <col min="5" max="5" width="7.5703125" bestFit="1" customWidth="1"/>
    <col min="6" max="6" width="9.85546875" bestFit="1" customWidth="1"/>
    <col min="7" max="7" width="6.42578125" bestFit="1" customWidth="1"/>
    <col min="8" max="8" width="12.140625" bestFit="1" customWidth="1"/>
    <col min="9" max="9" width="6.7109375" bestFit="1" customWidth="1"/>
    <col min="14" max="14" width="13.42578125" customWidth="1"/>
    <col min="15" max="15" width="13.5703125" customWidth="1"/>
  </cols>
  <sheetData>
    <row r="1" spans="1:15" x14ac:dyDescent="0.25">
      <c r="A1" t="s">
        <v>0</v>
      </c>
      <c r="B1" t="s">
        <v>23</v>
      </c>
      <c r="C1" t="s">
        <v>22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K1" t="s">
        <v>17</v>
      </c>
      <c r="L1" t="s">
        <v>18</v>
      </c>
      <c r="M1" t="s">
        <v>19</v>
      </c>
      <c r="N1" t="s">
        <v>21</v>
      </c>
      <c r="O1" t="s">
        <v>20</v>
      </c>
    </row>
    <row r="2" spans="1:15" x14ac:dyDescent="0.25">
      <c r="A2">
        <v>16.989999999999998</v>
      </c>
      <c r="B2">
        <f>tips[[#This Row],[total_bill]]/tips[[#This Row],[size]]</f>
        <v>8.4949999999999992</v>
      </c>
      <c r="C2" t="b">
        <f>OR(tips[[#This Row],[bill_unit]]&gt;Table2[[#Totals],[Upper Limit]],tips[[#This Row],[bill_unit]]&lt;Table2[[#Totals],[Lower Limit]])</f>
        <v>0</v>
      </c>
      <c r="D2">
        <v>1.01</v>
      </c>
      <c r="E2" s="1" t="s">
        <v>7</v>
      </c>
      <c r="F2" s="1" t="s">
        <v>8</v>
      </c>
      <c r="G2" s="1" t="s">
        <v>9</v>
      </c>
      <c r="H2" s="1" t="s">
        <v>10</v>
      </c>
      <c r="I2">
        <v>2</v>
      </c>
      <c r="K2">
        <f>QUARTILE(A:A,1)</f>
        <v>13.3475</v>
      </c>
      <c r="L2">
        <f>QUARTILE(A:A,3)</f>
        <v>24.127499999999998</v>
      </c>
      <c r="M2">
        <f>L2-K2</f>
        <v>10.779999999999998</v>
      </c>
      <c r="N2">
        <f>K2-1.5*M2</f>
        <v>-2.8224999999999945</v>
      </c>
      <c r="O2">
        <f>L2+1.5*M2</f>
        <v>40.297499999999992</v>
      </c>
    </row>
    <row r="3" spans="1:15" x14ac:dyDescent="0.25">
      <c r="A3">
        <v>10.34</v>
      </c>
      <c r="B3">
        <f>tips[[#This Row],[total_bill]]/tips[[#This Row],[size]]</f>
        <v>3.4466666666666668</v>
      </c>
      <c r="C3" t="b">
        <f>OR(tips[[#This Row],[bill_unit]]&gt;Table2[[#Totals],[Upper Limit]],tips[[#This Row],[bill_unit]]&lt;Table2[[#Totals],[Lower Limit]])</f>
        <v>0</v>
      </c>
      <c r="D3">
        <v>1.66</v>
      </c>
      <c r="E3" s="1" t="s">
        <v>11</v>
      </c>
      <c r="F3" s="1" t="s">
        <v>8</v>
      </c>
      <c r="G3" s="1" t="s">
        <v>9</v>
      </c>
      <c r="H3" s="1" t="s">
        <v>10</v>
      </c>
      <c r="I3">
        <v>3</v>
      </c>
      <c r="K3" s="2">
        <f>QUARTILE(B:B,1)</f>
        <v>5.8025000000000002</v>
      </c>
      <c r="L3" s="2">
        <f>QUARTILE(B:B,3)</f>
        <v>9.39</v>
      </c>
      <c r="M3" s="2">
        <f>L3-K3</f>
        <v>3.5875000000000004</v>
      </c>
      <c r="N3" s="2">
        <f>K3-1.5*M3</f>
        <v>0.42124999999999968</v>
      </c>
      <c r="O3" s="2">
        <f>L3+1.5*M3</f>
        <v>14.771250000000002</v>
      </c>
    </row>
    <row r="4" spans="1:15" x14ac:dyDescent="0.25">
      <c r="A4">
        <v>21.01</v>
      </c>
      <c r="B4">
        <f>tips[[#This Row],[total_bill]]/tips[[#This Row],[size]]</f>
        <v>7.0033333333333339</v>
      </c>
      <c r="C4" t="b">
        <f>OR(tips[[#This Row],[bill_unit]]&gt;Table2[[#Totals],[Upper Limit]],tips[[#This Row],[bill_unit]]&lt;Table2[[#Totals],[Lower Limit]])</f>
        <v>0</v>
      </c>
      <c r="D4">
        <v>3.5</v>
      </c>
      <c r="E4" s="1" t="s">
        <v>11</v>
      </c>
      <c r="F4" s="1" t="s">
        <v>8</v>
      </c>
      <c r="G4" s="1" t="s">
        <v>9</v>
      </c>
      <c r="H4" s="1" t="s">
        <v>10</v>
      </c>
      <c r="I4">
        <v>3</v>
      </c>
    </row>
    <row r="5" spans="1:15" x14ac:dyDescent="0.25">
      <c r="A5">
        <v>23.68</v>
      </c>
      <c r="B5">
        <f>tips[[#This Row],[total_bill]]/tips[[#This Row],[size]]</f>
        <v>11.84</v>
      </c>
      <c r="C5" t="b">
        <f>OR(tips[[#This Row],[bill_unit]]&gt;Table2[[#Totals],[Upper Limit]],tips[[#This Row],[bill_unit]]&lt;Table2[[#Totals],[Lower Limit]])</f>
        <v>0</v>
      </c>
      <c r="D5">
        <v>3.31</v>
      </c>
      <c r="E5" s="1" t="s">
        <v>11</v>
      </c>
      <c r="F5" s="1" t="s">
        <v>8</v>
      </c>
      <c r="G5" s="1" t="s">
        <v>9</v>
      </c>
      <c r="H5" s="1" t="s">
        <v>10</v>
      </c>
      <c r="I5">
        <v>2</v>
      </c>
    </row>
    <row r="6" spans="1:15" x14ac:dyDescent="0.25">
      <c r="A6">
        <v>24.59</v>
      </c>
      <c r="B6">
        <f>tips[[#This Row],[total_bill]]/tips[[#This Row],[size]]</f>
        <v>6.1475</v>
      </c>
      <c r="C6" t="b">
        <f>OR(tips[[#This Row],[bill_unit]]&gt;Table2[[#Totals],[Upper Limit]],tips[[#This Row],[bill_unit]]&lt;Table2[[#Totals],[Lower Limit]])</f>
        <v>0</v>
      </c>
      <c r="D6">
        <v>3.61</v>
      </c>
      <c r="E6" s="1" t="s">
        <v>7</v>
      </c>
      <c r="F6" s="1" t="s">
        <v>8</v>
      </c>
      <c r="G6" s="1" t="s">
        <v>9</v>
      </c>
      <c r="H6" s="1" t="s">
        <v>10</v>
      </c>
      <c r="I6">
        <v>4</v>
      </c>
    </row>
    <row r="7" spans="1:15" x14ac:dyDescent="0.25">
      <c r="A7">
        <v>25.29</v>
      </c>
      <c r="B7">
        <f>tips[[#This Row],[total_bill]]/tips[[#This Row],[size]]</f>
        <v>6.3224999999999998</v>
      </c>
      <c r="C7" t="b">
        <f>OR(tips[[#This Row],[bill_unit]]&gt;Table2[[#Totals],[Upper Limit]],tips[[#This Row],[bill_unit]]&lt;Table2[[#Totals],[Lower Limit]])</f>
        <v>0</v>
      </c>
      <c r="D7">
        <v>4.71</v>
      </c>
      <c r="E7" s="1" t="s">
        <v>11</v>
      </c>
      <c r="F7" s="1" t="s">
        <v>8</v>
      </c>
      <c r="G7" s="1" t="s">
        <v>9</v>
      </c>
      <c r="H7" s="1" t="s">
        <v>10</v>
      </c>
      <c r="I7">
        <v>4</v>
      </c>
    </row>
    <row r="8" spans="1:15" x14ac:dyDescent="0.25">
      <c r="A8">
        <v>8.77</v>
      </c>
      <c r="B8">
        <f>tips[[#This Row],[total_bill]]/tips[[#This Row],[size]]</f>
        <v>4.3849999999999998</v>
      </c>
      <c r="C8" t="b">
        <f>OR(tips[[#This Row],[bill_unit]]&gt;Table2[[#Totals],[Upper Limit]],tips[[#This Row],[bill_unit]]&lt;Table2[[#Totals],[Lower Limit]])</f>
        <v>0</v>
      </c>
      <c r="D8">
        <v>2</v>
      </c>
      <c r="E8" s="1" t="s">
        <v>11</v>
      </c>
      <c r="F8" s="1" t="s">
        <v>8</v>
      </c>
      <c r="G8" s="1" t="s">
        <v>9</v>
      </c>
      <c r="H8" s="1" t="s">
        <v>10</v>
      </c>
      <c r="I8">
        <v>2</v>
      </c>
    </row>
    <row r="9" spans="1:15" x14ac:dyDescent="0.25">
      <c r="A9">
        <v>26.88</v>
      </c>
      <c r="B9">
        <f>tips[[#This Row],[total_bill]]/tips[[#This Row],[size]]</f>
        <v>6.72</v>
      </c>
      <c r="C9" t="b">
        <f>OR(tips[[#This Row],[bill_unit]]&gt;Table2[[#Totals],[Upper Limit]],tips[[#This Row],[bill_unit]]&lt;Table2[[#Totals],[Lower Limit]])</f>
        <v>0</v>
      </c>
      <c r="D9">
        <v>3.12</v>
      </c>
      <c r="E9" s="1" t="s">
        <v>11</v>
      </c>
      <c r="F9" s="1" t="s">
        <v>8</v>
      </c>
      <c r="G9" s="1" t="s">
        <v>9</v>
      </c>
      <c r="H9" s="1" t="s">
        <v>10</v>
      </c>
      <c r="I9">
        <v>4</v>
      </c>
    </row>
    <row r="10" spans="1:15" x14ac:dyDescent="0.25">
      <c r="A10">
        <v>15.04</v>
      </c>
      <c r="B10">
        <f>tips[[#This Row],[total_bill]]/tips[[#This Row],[size]]</f>
        <v>7.52</v>
      </c>
      <c r="C10" t="b">
        <f>OR(tips[[#This Row],[bill_unit]]&gt;Table2[[#Totals],[Upper Limit]],tips[[#This Row],[bill_unit]]&lt;Table2[[#Totals],[Lower Limit]])</f>
        <v>0</v>
      </c>
      <c r="D10">
        <v>1.96</v>
      </c>
      <c r="E10" s="1" t="s">
        <v>11</v>
      </c>
      <c r="F10" s="1" t="s">
        <v>8</v>
      </c>
      <c r="G10" s="1" t="s">
        <v>9</v>
      </c>
      <c r="H10" s="1" t="s">
        <v>10</v>
      </c>
      <c r="I10">
        <v>2</v>
      </c>
    </row>
    <row r="11" spans="1:15" x14ac:dyDescent="0.25">
      <c r="A11">
        <v>14.78</v>
      </c>
      <c r="B11">
        <f>tips[[#This Row],[total_bill]]/tips[[#This Row],[size]]</f>
        <v>7.39</v>
      </c>
      <c r="C11" t="b">
        <f>OR(tips[[#This Row],[bill_unit]]&gt;Table2[[#Totals],[Upper Limit]],tips[[#This Row],[bill_unit]]&lt;Table2[[#Totals],[Lower Limit]])</f>
        <v>0</v>
      </c>
      <c r="D11">
        <v>3.23</v>
      </c>
      <c r="E11" s="1" t="s">
        <v>11</v>
      </c>
      <c r="F11" s="1" t="s">
        <v>8</v>
      </c>
      <c r="G11" s="1" t="s">
        <v>9</v>
      </c>
      <c r="H11" s="1" t="s">
        <v>10</v>
      </c>
      <c r="I11">
        <v>2</v>
      </c>
    </row>
    <row r="12" spans="1:15" x14ac:dyDescent="0.25">
      <c r="A12">
        <v>10.27</v>
      </c>
      <c r="B12">
        <f>tips[[#This Row],[total_bill]]/tips[[#This Row],[size]]</f>
        <v>5.1349999999999998</v>
      </c>
      <c r="C12" t="b">
        <f>OR(tips[[#This Row],[bill_unit]]&gt;Table2[[#Totals],[Upper Limit]],tips[[#This Row],[bill_unit]]&lt;Table2[[#Totals],[Lower Limit]])</f>
        <v>0</v>
      </c>
      <c r="D12">
        <v>1.71</v>
      </c>
      <c r="E12" s="1" t="s">
        <v>11</v>
      </c>
      <c r="F12" s="1" t="s">
        <v>8</v>
      </c>
      <c r="G12" s="1" t="s">
        <v>9</v>
      </c>
      <c r="H12" s="1" t="s">
        <v>10</v>
      </c>
      <c r="I12">
        <v>2</v>
      </c>
    </row>
    <row r="13" spans="1:15" x14ac:dyDescent="0.25">
      <c r="A13">
        <v>35.26</v>
      </c>
      <c r="B13">
        <f>tips[[#This Row],[total_bill]]/tips[[#This Row],[size]]</f>
        <v>8.8149999999999995</v>
      </c>
      <c r="C13" t="b">
        <f>OR(tips[[#This Row],[bill_unit]]&gt;Table2[[#Totals],[Upper Limit]],tips[[#This Row],[bill_unit]]&lt;Table2[[#Totals],[Lower Limit]])</f>
        <v>0</v>
      </c>
      <c r="D13">
        <v>5</v>
      </c>
      <c r="E13" s="1" t="s">
        <v>7</v>
      </c>
      <c r="F13" s="1" t="s">
        <v>8</v>
      </c>
      <c r="G13" s="1" t="s">
        <v>9</v>
      </c>
      <c r="H13" s="1" t="s">
        <v>10</v>
      </c>
      <c r="I13">
        <v>4</v>
      </c>
    </row>
    <row r="14" spans="1:15" x14ac:dyDescent="0.25">
      <c r="A14">
        <v>15.42</v>
      </c>
      <c r="B14">
        <f>tips[[#This Row],[total_bill]]/tips[[#This Row],[size]]</f>
        <v>7.71</v>
      </c>
      <c r="C14" t="b">
        <f>OR(tips[[#This Row],[bill_unit]]&gt;Table2[[#Totals],[Upper Limit]],tips[[#This Row],[bill_unit]]&lt;Table2[[#Totals],[Lower Limit]])</f>
        <v>0</v>
      </c>
      <c r="D14">
        <v>1.57</v>
      </c>
      <c r="E14" s="1" t="s">
        <v>11</v>
      </c>
      <c r="F14" s="1" t="s">
        <v>8</v>
      </c>
      <c r="G14" s="1" t="s">
        <v>9</v>
      </c>
      <c r="H14" s="1" t="s">
        <v>10</v>
      </c>
      <c r="I14">
        <v>2</v>
      </c>
    </row>
    <row r="15" spans="1:15" x14ac:dyDescent="0.25">
      <c r="A15">
        <v>18.43</v>
      </c>
      <c r="B15">
        <f>tips[[#This Row],[total_bill]]/tips[[#This Row],[size]]</f>
        <v>4.6074999999999999</v>
      </c>
      <c r="C15" t="b">
        <f>OR(tips[[#This Row],[bill_unit]]&gt;Table2[[#Totals],[Upper Limit]],tips[[#This Row],[bill_unit]]&lt;Table2[[#Totals],[Lower Limit]])</f>
        <v>0</v>
      </c>
      <c r="D15">
        <v>3</v>
      </c>
      <c r="E15" s="1" t="s">
        <v>11</v>
      </c>
      <c r="F15" s="1" t="s">
        <v>8</v>
      </c>
      <c r="G15" s="1" t="s">
        <v>9</v>
      </c>
      <c r="H15" s="1" t="s">
        <v>10</v>
      </c>
      <c r="I15">
        <v>4</v>
      </c>
    </row>
    <row r="16" spans="1:15" x14ac:dyDescent="0.25">
      <c r="A16">
        <v>14.83</v>
      </c>
      <c r="B16">
        <f>tips[[#This Row],[total_bill]]/tips[[#This Row],[size]]</f>
        <v>7.415</v>
      </c>
      <c r="C16" t="b">
        <f>OR(tips[[#This Row],[bill_unit]]&gt;Table2[[#Totals],[Upper Limit]],tips[[#This Row],[bill_unit]]&lt;Table2[[#Totals],[Lower Limit]])</f>
        <v>0</v>
      </c>
      <c r="D16">
        <v>3.02</v>
      </c>
      <c r="E16" s="1" t="s">
        <v>7</v>
      </c>
      <c r="F16" s="1" t="s">
        <v>8</v>
      </c>
      <c r="G16" s="1" t="s">
        <v>9</v>
      </c>
      <c r="H16" s="1" t="s">
        <v>10</v>
      </c>
      <c r="I16">
        <v>2</v>
      </c>
    </row>
    <row r="17" spans="1:9" x14ac:dyDescent="0.25">
      <c r="A17">
        <v>21.58</v>
      </c>
      <c r="B17">
        <f>tips[[#This Row],[total_bill]]/tips[[#This Row],[size]]</f>
        <v>10.79</v>
      </c>
      <c r="C17" t="b">
        <f>OR(tips[[#This Row],[bill_unit]]&gt;Table2[[#Totals],[Upper Limit]],tips[[#This Row],[bill_unit]]&lt;Table2[[#Totals],[Lower Limit]])</f>
        <v>0</v>
      </c>
      <c r="D17">
        <v>3.92</v>
      </c>
      <c r="E17" s="1" t="s">
        <v>11</v>
      </c>
      <c r="F17" s="1" t="s">
        <v>8</v>
      </c>
      <c r="G17" s="1" t="s">
        <v>9</v>
      </c>
      <c r="H17" s="1" t="s">
        <v>10</v>
      </c>
      <c r="I17">
        <v>2</v>
      </c>
    </row>
    <row r="18" spans="1:9" x14ac:dyDescent="0.25">
      <c r="A18">
        <v>10.33</v>
      </c>
      <c r="B18">
        <f>tips[[#This Row],[total_bill]]/tips[[#This Row],[size]]</f>
        <v>3.4433333333333334</v>
      </c>
      <c r="C18" t="b">
        <f>OR(tips[[#This Row],[bill_unit]]&gt;Table2[[#Totals],[Upper Limit]],tips[[#This Row],[bill_unit]]&lt;Table2[[#Totals],[Lower Limit]])</f>
        <v>0</v>
      </c>
      <c r="D18">
        <v>1.67</v>
      </c>
      <c r="E18" s="1" t="s">
        <v>7</v>
      </c>
      <c r="F18" s="1" t="s">
        <v>8</v>
      </c>
      <c r="G18" s="1" t="s">
        <v>9</v>
      </c>
      <c r="H18" s="1" t="s">
        <v>10</v>
      </c>
      <c r="I18">
        <v>3</v>
      </c>
    </row>
    <row r="19" spans="1:9" x14ac:dyDescent="0.25">
      <c r="A19">
        <v>16.29</v>
      </c>
      <c r="B19">
        <f>tips[[#This Row],[total_bill]]/tips[[#This Row],[size]]</f>
        <v>5.43</v>
      </c>
      <c r="C19" t="b">
        <f>OR(tips[[#This Row],[bill_unit]]&gt;Table2[[#Totals],[Upper Limit]],tips[[#This Row],[bill_unit]]&lt;Table2[[#Totals],[Lower Limit]])</f>
        <v>0</v>
      </c>
      <c r="D19">
        <v>3.71</v>
      </c>
      <c r="E19" s="1" t="s">
        <v>11</v>
      </c>
      <c r="F19" s="1" t="s">
        <v>8</v>
      </c>
      <c r="G19" s="1" t="s">
        <v>9</v>
      </c>
      <c r="H19" s="1" t="s">
        <v>10</v>
      </c>
      <c r="I19">
        <v>3</v>
      </c>
    </row>
    <row r="20" spans="1:9" x14ac:dyDescent="0.25">
      <c r="A20">
        <v>16.97</v>
      </c>
      <c r="B20">
        <f>tips[[#This Row],[total_bill]]/tips[[#This Row],[size]]</f>
        <v>5.6566666666666663</v>
      </c>
      <c r="C20" t="b">
        <f>OR(tips[[#This Row],[bill_unit]]&gt;Table2[[#Totals],[Upper Limit]],tips[[#This Row],[bill_unit]]&lt;Table2[[#Totals],[Lower Limit]])</f>
        <v>0</v>
      </c>
      <c r="D20">
        <v>3.5</v>
      </c>
      <c r="E20" s="1" t="s">
        <v>7</v>
      </c>
      <c r="F20" s="1" t="s">
        <v>8</v>
      </c>
      <c r="G20" s="1" t="s">
        <v>9</v>
      </c>
      <c r="H20" s="1" t="s">
        <v>10</v>
      </c>
      <c r="I20">
        <v>3</v>
      </c>
    </row>
    <row r="21" spans="1:9" x14ac:dyDescent="0.25">
      <c r="A21">
        <v>20.65</v>
      </c>
      <c r="B21">
        <f>tips[[#This Row],[total_bill]]/tips[[#This Row],[size]]</f>
        <v>6.8833333333333329</v>
      </c>
      <c r="C21" t="b">
        <f>OR(tips[[#This Row],[bill_unit]]&gt;Table2[[#Totals],[Upper Limit]],tips[[#This Row],[bill_unit]]&lt;Table2[[#Totals],[Lower Limit]])</f>
        <v>0</v>
      </c>
      <c r="D21">
        <v>3.35</v>
      </c>
      <c r="E21" s="1" t="s">
        <v>11</v>
      </c>
      <c r="F21" s="1" t="s">
        <v>8</v>
      </c>
      <c r="G21" s="1" t="s">
        <v>12</v>
      </c>
      <c r="H21" s="1" t="s">
        <v>10</v>
      </c>
      <c r="I21">
        <v>3</v>
      </c>
    </row>
    <row r="22" spans="1:9" x14ac:dyDescent="0.25">
      <c r="A22">
        <v>17.920000000000002</v>
      </c>
      <c r="B22">
        <f>tips[[#This Row],[total_bill]]/tips[[#This Row],[size]]</f>
        <v>8.9600000000000009</v>
      </c>
      <c r="C22" t="b">
        <f>OR(tips[[#This Row],[bill_unit]]&gt;Table2[[#Totals],[Upper Limit]],tips[[#This Row],[bill_unit]]&lt;Table2[[#Totals],[Lower Limit]])</f>
        <v>0</v>
      </c>
      <c r="D22">
        <v>4.08</v>
      </c>
      <c r="E22" s="1" t="s">
        <v>11</v>
      </c>
      <c r="F22" s="1" t="s">
        <v>8</v>
      </c>
      <c r="G22" s="1" t="s">
        <v>12</v>
      </c>
      <c r="H22" s="1" t="s">
        <v>10</v>
      </c>
      <c r="I22">
        <v>2</v>
      </c>
    </row>
    <row r="23" spans="1:9" x14ac:dyDescent="0.25">
      <c r="A23">
        <v>20.29</v>
      </c>
      <c r="B23">
        <f>tips[[#This Row],[total_bill]]/tips[[#This Row],[size]]</f>
        <v>10.145</v>
      </c>
      <c r="C23" t="b">
        <f>OR(tips[[#This Row],[bill_unit]]&gt;Table2[[#Totals],[Upper Limit]],tips[[#This Row],[bill_unit]]&lt;Table2[[#Totals],[Lower Limit]])</f>
        <v>0</v>
      </c>
      <c r="D23">
        <v>2.75</v>
      </c>
      <c r="E23" s="1" t="s">
        <v>7</v>
      </c>
      <c r="F23" s="1" t="s">
        <v>8</v>
      </c>
      <c r="G23" s="1" t="s">
        <v>12</v>
      </c>
      <c r="H23" s="1" t="s">
        <v>10</v>
      </c>
      <c r="I23">
        <v>2</v>
      </c>
    </row>
    <row r="24" spans="1:9" x14ac:dyDescent="0.25">
      <c r="A24">
        <v>15.77</v>
      </c>
      <c r="B24">
        <f>tips[[#This Row],[total_bill]]/tips[[#This Row],[size]]</f>
        <v>7.8849999999999998</v>
      </c>
      <c r="C24" t="b">
        <f>OR(tips[[#This Row],[bill_unit]]&gt;Table2[[#Totals],[Upper Limit]],tips[[#This Row],[bill_unit]]&lt;Table2[[#Totals],[Lower Limit]])</f>
        <v>0</v>
      </c>
      <c r="D24">
        <v>2.23</v>
      </c>
      <c r="E24" s="1" t="s">
        <v>7</v>
      </c>
      <c r="F24" s="1" t="s">
        <v>8</v>
      </c>
      <c r="G24" s="1" t="s">
        <v>12</v>
      </c>
      <c r="H24" s="1" t="s">
        <v>10</v>
      </c>
      <c r="I24">
        <v>2</v>
      </c>
    </row>
    <row r="25" spans="1:9" x14ac:dyDescent="0.25">
      <c r="A25">
        <v>39.42</v>
      </c>
      <c r="B25">
        <f>tips[[#This Row],[total_bill]]/tips[[#This Row],[size]]</f>
        <v>9.8550000000000004</v>
      </c>
      <c r="C25" t="b">
        <f>OR(tips[[#This Row],[bill_unit]]&gt;Table2[[#Totals],[Upper Limit]],tips[[#This Row],[bill_unit]]&lt;Table2[[#Totals],[Lower Limit]])</f>
        <v>0</v>
      </c>
      <c r="D25">
        <v>7.58</v>
      </c>
      <c r="E25" s="1" t="s">
        <v>11</v>
      </c>
      <c r="F25" s="1" t="s">
        <v>8</v>
      </c>
      <c r="G25" s="1" t="s">
        <v>12</v>
      </c>
      <c r="H25" s="1" t="s">
        <v>10</v>
      </c>
      <c r="I25">
        <v>4</v>
      </c>
    </row>
    <row r="26" spans="1:9" x14ac:dyDescent="0.25">
      <c r="A26">
        <v>19.82</v>
      </c>
      <c r="B26">
        <f>tips[[#This Row],[total_bill]]/tips[[#This Row],[size]]</f>
        <v>9.91</v>
      </c>
      <c r="C26" t="b">
        <f>OR(tips[[#This Row],[bill_unit]]&gt;Table2[[#Totals],[Upper Limit]],tips[[#This Row],[bill_unit]]&lt;Table2[[#Totals],[Lower Limit]])</f>
        <v>0</v>
      </c>
      <c r="D26">
        <v>3.18</v>
      </c>
      <c r="E26" s="1" t="s">
        <v>11</v>
      </c>
      <c r="F26" s="1" t="s">
        <v>8</v>
      </c>
      <c r="G26" s="1" t="s">
        <v>12</v>
      </c>
      <c r="H26" s="1" t="s">
        <v>10</v>
      </c>
      <c r="I26">
        <v>2</v>
      </c>
    </row>
    <row r="27" spans="1:9" x14ac:dyDescent="0.25">
      <c r="A27">
        <v>17.809999999999999</v>
      </c>
      <c r="B27">
        <f>tips[[#This Row],[total_bill]]/tips[[#This Row],[size]]</f>
        <v>4.4524999999999997</v>
      </c>
      <c r="C27" t="b">
        <f>OR(tips[[#This Row],[bill_unit]]&gt;Table2[[#Totals],[Upper Limit]],tips[[#This Row],[bill_unit]]&lt;Table2[[#Totals],[Lower Limit]])</f>
        <v>0</v>
      </c>
      <c r="D27">
        <v>2.34</v>
      </c>
      <c r="E27" s="1" t="s">
        <v>11</v>
      </c>
      <c r="F27" s="1" t="s">
        <v>8</v>
      </c>
      <c r="G27" s="1" t="s">
        <v>12</v>
      </c>
      <c r="H27" s="1" t="s">
        <v>10</v>
      </c>
      <c r="I27">
        <v>4</v>
      </c>
    </row>
    <row r="28" spans="1:9" x14ac:dyDescent="0.25">
      <c r="A28">
        <v>13.37</v>
      </c>
      <c r="B28">
        <f>tips[[#This Row],[total_bill]]/tips[[#This Row],[size]]</f>
        <v>6.6849999999999996</v>
      </c>
      <c r="C28" t="b">
        <f>OR(tips[[#This Row],[bill_unit]]&gt;Table2[[#Totals],[Upper Limit]],tips[[#This Row],[bill_unit]]&lt;Table2[[#Totals],[Lower Limit]])</f>
        <v>0</v>
      </c>
      <c r="D28">
        <v>2</v>
      </c>
      <c r="E28" s="1" t="s">
        <v>11</v>
      </c>
      <c r="F28" s="1" t="s">
        <v>8</v>
      </c>
      <c r="G28" s="1" t="s">
        <v>12</v>
      </c>
      <c r="H28" s="1" t="s">
        <v>10</v>
      </c>
      <c r="I28">
        <v>2</v>
      </c>
    </row>
    <row r="29" spans="1:9" x14ac:dyDescent="0.25">
      <c r="A29">
        <v>12.69</v>
      </c>
      <c r="B29">
        <f>tips[[#This Row],[total_bill]]/tips[[#This Row],[size]]</f>
        <v>6.3449999999999998</v>
      </c>
      <c r="C29" t="b">
        <f>OR(tips[[#This Row],[bill_unit]]&gt;Table2[[#Totals],[Upper Limit]],tips[[#This Row],[bill_unit]]&lt;Table2[[#Totals],[Lower Limit]])</f>
        <v>0</v>
      </c>
      <c r="D29">
        <v>2</v>
      </c>
      <c r="E29" s="1" t="s">
        <v>11</v>
      </c>
      <c r="F29" s="1" t="s">
        <v>8</v>
      </c>
      <c r="G29" s="1" t="s">
        <v>12</v>
      </c>
      <c r="H29" s="1" t="s">
        <v>10</v>
      </c>
      <c r="I29">
        <v>2</v>
      </c>
    </row>
    <row r="30" spans="1:9" x14ac:dyDescent="0.25">
      <c r="A30">
        <v>21.7</v>
      </c>
      <c r="B30">
        <f>tips[[#This Row],[total_bill]]/tips[[#This Row],[size]]</f>
        <v>10.85</v>
      </c>
      <c r="C30" t="b">
        <f>OR(tips[[#This Row],[bill_unit]]&gt;Table2[[#Totals],[Upper Limit]],tips[[#This Row],[bill_unit]]&lt;Table2[[#Totals],[Lower Limit]])</f>
        <v>0</v>
      </c>
      <c r="D30">
        <v>4.3</v>
      </c>
      <c r="E30" s="1" t="s">
        <v>11</v>
      </c>
      <c r="F30" s="1" t="s">
        <v>8</v>
      </c>
      <c r="G30" s="1" t="s">
        <v>12</v>
      </c>
      <c r="H30" s="1" t="s">
        <v>10</v>
      </c>
      <c r="I30">
        <v>2</v>
      </c>
    </row>
    <row r="31" spans="1:9" x14ac:dyDescent="0.25">
      <c r="A31">
        <v>19.649999999999999</v>
      </c>
      <c r="B31">
        <f>tips[[#This Row],[total_bill]]/tips[[#This Row],[size]]</f>
        <v>9.8249999999999993</v>
      </c>
      <c r="C31" t="b">
        <f>OR(tips[[#This Row],[bill_unit]]&gt;Table2[[#Totals],[Upper Limit]],tips[[#This Row],[bill_unit]]&lt;Table2[[#Totals],[Lower Limit]])</f>
        <v>0</v>
      </c>
      <c r="D31">
        <v>3</v>
      </c>
      <c r="E31" s="1" t="s">
        <v>7</v>
      </c>
      <c r="F31" s="1" t="s">
        <v>8</v>
      </c>
      <c r="G31" s="1" t="s">
        <v>12</v>
      </c>
      <c r="H31" s="1" t="s">
        <v>10</v>
      </c>
      <c r="I31">
        <v>2</v>
      </c>
    </row>
    <row r="32" spans="1:9" x14ac:dyDescent="0.25">
      <c r="A32">
        <v>9.5500000000000007</v>
      </c>
      <c r="B32">
        <f>tips[[#This Row],[total_bill]]/tips[[#This Row],[size]]</f>
        <v>4.7750000000000004</v>
      </c>
      <c r="C32" t="b">
        <f>OR(tips[[#This Row],[bill_unit]]&gt;Table2[[#Totals],[Upper Limit]],tips[[#This Row],[bill_unit]]&lt;Table2[[#Totals],[Lower Limit]])</f>
        <v>0</v>
      </c>
      <c r="D32">
        <v>1.45</v>
      </c>
      <c r="E32" s="1" t="s">
        <v>11</v>
      </c>
      <c r="F32" s="1" t="s">
        <v>8</v>
      </c>
      <c r="G32" s="1" t="s">
        <v>12</v>
      </c>
      <c r="H32" s="1" t="s">
        <v>10</v>
      </c>
      <c r="I32">
        <v>2</v>
      </c>
    </row>
    <row r="33" spans="1:9" x14ac:dyDescent="0.25">
      <c r="A33">
        <v>18.350000000000001</v>
      </c>
      <c r="B33">
        <f>tips[[#This Row],[total_bill]]/tips[[#This Row],[size]]</f>
        <v>4.5875000000000004</v>
      </c>
      <c r="C33" t="b">
        <f>OR(tips[[#This Row],[bill_unit]]&gt;Table2[[#Totals],[Upper Limit]],tips[[#This Row],[bill_unit]]&lt;Table2[[#Totals],[Lower Limit]])</f>
        <v>0</v>
      </c>
      <c r="D33">
        <v>2.5</v>
      </c>
      <c r="E33" s="1" t="s">
        <v>11</v>
      </c>
      <c r="F33" s="1" t="s">
        <v>8</v>
      </c>
      <c r="G33" s="1" t="s">
        <v>12</v>
      </c>
      <c r="H33" s="1" t="s">
        <v>10</v>
      </c>
      <c r="I33">
        <v>4</v>
      </c>
    </row>
    <row r="34" spans="1:9" x14ac:dyDescent="0.25">
      <c r="A34">
        <v>15.06</v>
      </c>
      <c r="B34">
        <f>tips[[#This Row],[total_bill]]/tips[[#This Row],[size]]</f>
        <v>7.53</v>
      </c>
      <c r="C34" t="b">
        <f>OR(tips[[#This Row],[bill_unit]]&gt;Table2[[#Totals],[Upper Limit]],tips[[#This Row],[bill_unit]]&lt;Table2[[#Totals],[Lower Limit]])</f>
        <v>0</v>
      </c>
      <c r="D34">
        <v>3</v>
      </c>
      <c r="E34" s="1" t="s">
        <v>7</v>
      </c>
      <c r="F34" s="1" t="s">
        <v>8</v>
      </c>
      <c r="G34" s="1" t="s">
        <v>12</v>
      </c>
      <c r="H34" s="1" t="s">
        <v>10</v>
      </c>
      <c r="I34">
        <v>2</v>
      </c>
    </row>
    <row r="35" spans="1:9" x14ac:dyDescent="0.25">
      <c r="A35">
        <v>20.69</v>
      </c>
      <c r="B35">
        <f>tips[[#This Row],[total_bill]]/tips[[#This Row],[size]]</f>
        <v>5.1725000000000003</v>
      </c>
      <c r="C35" t="b">
        <f>OR(tips[[#This Row],[bill_unit]]&gt;Table2[[#Totals],[Upper Limit]],tips[[#This Row],[bill_unit]]&lt;Table2[[#Totals],[Lower Limit]])</f>
        <v>0</v>
      </c>
      <c r="D35">
        <v>2.4500000000000002</v>
      </c>
      <c r="E35" s="1" t="s">
        <v>7</v>
      </c>
      <c r="F35" s="1" t="s">
        <v>8</v>
      </c>
      <c r="G35" s="1" t="s">
        <v>12</v>
      </c>
      <c r="H35" s="1" t="s">
        <v>10</v>
      </c>
      <c r="I35">
        <v>4</v>
      </c>
    </row>
    <row r="36" spans="1:9" x14ac:dyDescent="0.25">
      <c r="A36">
        <v>17.78</v>
      </c>
      <c r="B36">
        <f>tips[[#This Row],[total_bill]]/tips[[#This Row],[size]]</f>
        <v>8.89</v>
      </c>
      <c r="C36" t="b">
        <f>OR(tips[[#This Row],[bill_unit]]&gt;Table2[[#Totals],[Upper Limit]],tips[[#This Row],[bill_unit]]&lt;Table2[[#Totals],[Lower Limit]])</f>
        <v>0</v>
      </c>
      <c r="D36">
        <v>3.27</v>
      </c>
      <c r="E36" s="1" t="s">
        <v>11</v>
      </c>
      <c r="F36" s="1" t="s">
        <v>8</v>
      </c>
      <c r="G36" s="1" t="s">
        <v>12</v>
      </c>
      <c r="H36" s="1" t="s">
        <v>10</v>
      </c>
      <c r="I36">
        <v>2</v>
      </c>
    </row>
    <row r="37" spans="1:9" x14ac:dyDescent="0.25">
      <c r="A37">
        <v>24.06</v>
      </c>
      <c r="B37">
        <f>tips[[#This Row],[total_bill]]/tips[[#This Row],[size]]</f>
        <v>8.02</v>
      </c>
      <c r="C37" t="b">
        <f>OR(tips[[#This Row],[bill_unit]]&gt;Table2[[#Totals],[Upper Limit]],tips[[#This Row],[bill_unit]]&lt;Table2[[#Totals],[Lower Limit]])</f>
        <v>0</v>
      </c>
      <c r="D37">
        <v>3.6</v>
      </c>
      <c r="E37" s="1" t="s">
        <v>11</v>
      </c>
      <c r="F37" s="1" t="s">
        <v>8</v>
      </c>
      <c r="G37" s="1" t="s">
        <v>12</v>
      </c>
      <c r="H37" s="1" t="s">
        <v>10</v>
      </c>
      <c r="I37">
        <v>3</v>
      </c>
    </row>
    <row r="38" spans="1:9" x14ac:dyDescent="0.25">
      <c r="A38">
        <v>16.309999999999999</v>
      </c>
      <c r="B38">
        <f>tips[[#This Row],[total_bill]]/tips[[#This Row],[size]]</f>
        <v>5.4366666666666665</v>
      </c>
      <c r="C38" t="b">
        <f>OR(tips[[#This Row],[bill_unit]]&gt;Table2[[#Totals],[Upper Limit]],tips[[#This Row],[bill_unit]]&lt;Table2[[#Totals],[Lower Limit]])</f>
        <v>0</v>
      </c>
      <c r="D38">
        <v>2</v>
      </c>
      <c r="E38" s="1" t="s">
        <v>11</v>
      </c>
      <c r="F38" s="1" t="s">
        <v>8</v>
      </c>
      <c r="G38" s="1" t="s">
        <v>12</v>
      </c>
      <c r="H38" s="1" t="s">
        <v>10</v>
      </c>
      <c r="I38">
        <v>3</v>
      </c>
    </row>
    <row r="39" spans="1:9" x14ac:dyDescent="0.25">
      <c r="A39">
        <v>16.93</v>
      </c>
      <c r="B39">
        <f>tips[[#This Row],[total_bill]]/tips[[#This Row],[size]]</f>
        <v>5.6433333333333335</v>
      </c>
      <c r="C39" t="b">
        <f>OR(tips[[#This Row],[bill_unit]]&gt;Table2[[#Totals],[Upper Limit]],tips[[#This Row],[bill_unit]]&lt;Table2[[#Totals],[Lower Limit]])</f>
        <v>0</v>
      </c>
      <c r="D39">
        <v>3.07</v>
      </c>
      <c r="E39" s="1" t="s">
        <v>7</v>
      </c>
      <c r="F39" s="1" t="s">
        <v>8</v>
      </c>
      <c r="G39" s="1" t="s">
        <v>12</v>
      </c>
      <c r="H39" s="1" t="s">
        <v>10</v>
      </c>
      <c r="I39">
        <v>3</v>
      </c>
    </row>
    <row r="40" spans="1:9" x14ac:dyDescent="0.25">
      <c r="A40">
        <v>18.690000000000001</v>
      </c>
      <c r="B40">
        <f>tips[[#This Row],[total_bill]]/tips[[#This Row],[size]]</f>
        <v>6.23</v>
      </c>
      <c r="C40" t="b">
        <f>OR(tips[[#This Row],[bill_unit]]&gt;Table2[[#Totals],[Upper Limit]],tips[[#This Row],[bill_unit]]&lt;Table2[[#Totals],[Lower Limit]])</f>
        <v>0</v>
      </c>
      <c r="D40">
        <v>2.31</v>
      </c>
      <c r="E40" s="1" t="s">
        <v>11</v>
      </c>
      <c r="F40" s="1" t="s">
        <v>8</v>
      </c>
      <c r="G40" s="1" t="s">
        <v>12</v>
      </c>
      <c r="H40" s="1" t="s">
        <v>10</v>
      </c>
      <c r="I40">
        <v>3</v>
      </c>
    </row>
    <row r="41" spans="1:9" x14ac:dyDescent="0.25">
      <c r="A41">
        <v>31.27</v>
      </c>
      <c r="B41">
        <f>tips[[#This Row],[total_bill]]/tips[[#This Row],[size]]</f>
        <v>10.423333333333334</v>
      </c>
      <c r="C41" t="b">
        <f>OR(tips[[#This Row],[bill_unit]]&gt;Table2[[#Totals],[Upper Limit]],tips[[#This Row],[bill_unit]]&lt;Table2[[#Totals],[Lower Limit]])</f>
        <v>0</v>
      </c>
      <c r="D41">
        <v>5</v>
      </c>
      <c r="E41" s="1" t="s">
        <v>11</v>
      </c>
      <c r="F41" s="1" t="s">
        <v>8</v>
      </c>
      <c r="G41" s="1" t="s">
        <v>12</v>
      </c>
      <c r="H41" s="1" t="s">
        <v>10</v>
      </c>
      <c r="I41">
        <v>3</v>
      </c>
    </row>
    <row r="42" spans="1:9" x14ac:dyDescent="0.25">
      <c r="A42">
        <v>16.04</v>
      </c>
      <c r="B42">
        <f>tips[[#This Row],[total_bill]]/tips[[#This Row],[size]]</f>
        <v>5.3466666666666667</v>
      </c>
      <c r="C42" t="b">
        <f>OR(tips[[#This Row],[bill_unit]]&gt;Table2[[#Totals],[Upper Limit]],tips[[#This Row],[bill_unit]]&lt;Table2[[#Totals],[Lower Limit]])</f>
        <v>0</v>
      </c>
      <c r="D42">
        <v>2.2400000000000002</v>
      </c>
      <c r="E42" s="1" t="s">
        <v>11</v>
      </c>
      <c r="F42" s="1" t="s">
        <v>8</v>
      </c>
      <c r="G42" s="1" t="s">
        <v>12</v>
      </c>
      <c r="H42" s="1" t="s">
        <v>10</v>
      </c>
      <c r="I42">
        <v>3</v>
      </c>
    </row>
    <row r="43" spans="1:9" x14ac:dyDescent="0.25">
      <c r="A43">
        <v>17.46</v>
      </c>
      <c r="B43">
        <f>tips[[#This Row],[total_bill]]/tips[[#This Row],[size]]</f>
        <v>8.73</v>
      </c>
      <c r="C43" t="b">
        <f>OR(tips[[#This Row],[bill_unit]]&gt;Table2[[#Totals],[Upper Limit]],tips[[#This Row],[bill_unit]]&lt;Table2[[#Totals],[Lower Limit]])</f>
        <v>0</v>
      </c>
      <c r="D43">
        <v>2.54</v>
      </c>
      <c r="E43" s="1" t="s">
        <v>11</v>
      </c>
      <c r="F43" s="1" t="s">
        <v>8</v>
      </c>
      <c r="G43" s="1" t="s">
        <v>9</v>
      </c>
      <c r="H43" s="1" t="s">
        <v>10</v>
      </c>
      <c r="I43">
        <v>2</v>
      </c>
    </row>
    <row r="44" spans="1:9" x14ac:dyDescent="0.25">
      <c r="A44">
        <v>13.94</v>
      </c>
      <c r="B44">
        <f>tips[[#This Row],[total_bill]]/tips[[#This Row],[size]]</f>
        <v>6.97</v>
      </c>
      <c r="C44" t="b">
        <f>OR(tips[[#This Row],[bill_unit]]&gt;Table2[[#Totals],[Upper Limit]],tips[[#This Row],[bill_unit]]&lt;Table2[[#Totals],[Lower Limit]])</f>
        <v>0</v>
      </c>
      <c r="D44">
        <v>3.06</v>
      </c>
      <c r="E44" s="1" t="s">
        <v>11</v>
      </c>
      <c r="F44" s="1" t="s">
        <v>8</v>
      </c>
      <c r="G44" s="1" t="s">
        <v>9</v>
      </c>
      <c r="H44" s="1" t="s">
        <v>10</v>
      </c>
      <c r="I44">
        <v>2</v>
      </c>
    </row>
    <row r="45" spans="1:9" x14ac:dyDescent="0.25">
      <c r="A45">
        <v>9.68</v>
      </c>
      <c r="B45">
        <f>tips[[#This Row],[total_bill]]/tips[[#This Row],[size]]</f>
        <v>4.84</v>
      </c>
      <c r="C45" t="b">
        <f>OR(tips[[#This Row],[bill_unit]]&gt;Table2[[#Totals],[Upper Limit]],tips[[#This Row],[bill_unit]]&lt;Table2[[#Totals],[Lower Limit]])</f>
        <v>0</v>
      </c>
      <c r="D45">
        <v>1.32</v>
      </c>
      <c r="E45" s="1" t="s">
        <v>11</v>
      </c>
      <c r="F45" s="1" t="s">
        <v>8</v>
      </c>
      <c r="G45" s="1" t="s">
        <v>9</v>
      </c>
      <c r="H45" s="1" t="s">
        <v>10</v>
      </c>
      <c r="I45">
        <v>2</v>
      </c>
    </row>
    <row r="46" spans="1:9" x14ac:dyDescent="0.25">
      <c r="A46">
        <v>30.4</v>
      </c>
      <c r="B46">
        <f>tips[[#This Row],[total_bill]]/tips[[#This Row],[size]]</f>
        <v>7.6</v>
      </c>
      <c r="C46" t="b">
        <f>OR(tips[[#This Row],[bill_unit]]&gt;Table2[[#Totals],[Upper Limit]],tips[[#This Row],[bill_unit]]&lt;Table2[[#Totals],[Lower Limit]])</f>
        <v>0</v>
      </c>
      <c r="D46">
        <v>5.6</v>
      </c>
      <c r="E46" s="1" t="s">
        <v>11</v>
      </c>
      <c r="F46" s="1" t="s">
        <v>8</v>
      </c>
      <c r="G46" s="1" t="s">
        <v>9</v>
      </c>
      <c r="H46" s="1" t="s">
        <v>10</v>
      </c>
      <c r="I46">
        <v>4</v>
      </c>
    </row>
    <row r="47" spans="1:9" x14ac:dyDescent="0.25">
      <c r="A47">
        <v>18.29</v>
      </c>
      <c r="B47">
        <f>tips[[#This Row],[total_bill]]/tips[[#This Row],[size]]</f>
        <v>9.1449999999999996</v>
      </c>
      <c r="C47" t="b">
        <f>OR(tips[[#This Row],[bill_unit]]&gt;Table2[[#Totals],[Upper Limit]],tips[[#This Row],[bill_unit]]&lt;Table2[[#Totals],[Lower Limit]])</f>
        <v>0</v>
      </c>
      <c r="D47">
        <v>3</v>
      </c>
      <c r="E47" s="1" t="s">
        <v>11</v>
      </c>
      <c r="F47" s="1" t="s">
        <v>8</v>
      </c>
      <c r="G47" s="1" t="s">
        <v>9</v>
      </c>
      <c r="H47" s="1" t="s">
        <v>10</v>
      </c>
      <c r="I47">
        <v>2</v>
      </c>
    </row>
    <row r="48" spans="1:9" x14ac:dyDescent="0.25">
      <c r="A48">
        <v>22.23</v>
      </c>
      <c r="B48">
        <f>tips[[#This Row],[total_bill]]/tips[[#This Row],[size]]</f>
        <v>11.115</v>
      </c>
      <c r="C48" t="b">
        <f>OR(tips[[#This Row],[bill_unit]]&gt;Table2[[#Totals],[Upper Limit]],tips[[#This Row],[bill_unit]]&lt;Table2[[#Totals],[Lower Limit]])</f>
        <v>0</v>
      </c>
      <c r="D48">
        <v>5</v>
      </c>
      <c r="E48" s="1" t="s">
        <v>11</v>
      </c>
      <c r="F48" s="1" t="s">
        <v>8</v>
      </c>
      <c r="G48" s="1" t="s">
        <v>9</v>
      </c>
      <c r="H48" s="1" t="s">
        <v>10</v>
      </c>
      <c r="I48">
        <v>2</v>
      </c>
    </row>
    <row r="49" spans="1:9" x14ac:dyDescent="0.25">
      <c r="A49">
        <v>32.4</v>
      </c>
      <c r="B49">
        <f>tips[[#This Row],[total_bill]]/tips[[#This Row],[size]]</f>
        <v>8.1</v>
      </c>
      <c r="C49" t="b">
        <f>OR(tips[[#This Row],[bill_unit]]&gt;Table2[[#Totals],[Upper Limit]],tips[[#This Row],[bill_unit]]&lt;Table2[[#Totals],[Lower Limit]])</f>
        <v>0</v>
      </c>
      <c r="D49">
        <v>6</v>
      </c>
      <c r="E49" s="1" t="s">
        <v>11</v>
      </c>
      <c r="F49" s="1" t="s">
        <v>8</v>
      </c>
      <c r="G49" s="1" t="s">
        <v>9</v>
      </c>
      <c r="H49" s="1" t="s">
        <v>10</v>
      </c>
      <c r="I49">
        <v>4</v>
      </c>
    </row>
    <row r="50" spans="1:9" x14ac:dyDescent="0.25">
      <c r="A50">
        <v>28.55</v>
      </c>
      <c r="B50">
        <f>tips[[#This Row],[total_bill]]/tips[[#This Row],[size]]</f>
        <v>9.5166666666666675</v>
      </c>
      <c r="C50" t="b">
        <f>OR(tips[[#This Row],[bill_unit]]&gt;Table2[[#Totals],[Upper Limit]],tips[[#This Row],[bill_unit]]&lt;Table2[[#Totals],[Lower Limit]])</f>
        <v>0</v>
      </c>
      <c r="D50">
        <v>2.0499999999999998</v>
      </c>
      <c r="E50" s="1" t="s">
        <v>11</v>
      </c>
      <c r="F50" s="1" t="s">
        <v>8</v>
      </c>
      <c r="G50" s="1" t="s">
        <v>9</v>
      </c>
      <c r="H50" s="1" t="s">
        <v>10</v>
      </c>
      <c r="I50">
        <v>3</v>
      </c>
    </row>
    <row r="51" spans="1:9" x14ac:dyDescent="0.25">
      <c r="A51">
        <v>18.04</v>
      </c>
      <c r="B51">
        <f>tips[[#This Row],[total_bill]]/tips[[#This Row],[size]]</f>
        <v>9.02</v>
      </c>
      <c r="C51" t="b">
        <f>OR(tips[[#This Row],[bill_unit]]&gt;Table2[[#Totals],[Upper Limit]],tips[[#This Row],[bill_unit]]&lt;Table2[[#Totals],[Lower Limit]])</f>
        <v>0</v>
      </c>
      <c r="D51">
        <v>3</v>
      </c>
      <c r="E51" s="1" t="s">
        <v>11</v>
      </c>
      <c r="F51" s="1" t="s">
        <v>8</v>
      </c>
      <c r="G51" s="1" t="s">
        <v>9</v>
      </c>
      <c r="H51" s="1" t="s">
        <v>10</v>
      </c>
      <c r="I51">
        <v>2</v>
      </c>
    </row>
    <row r="52" spans="1:9" x14ac:dyDescent="0.25">
      <c r="A52">
        <v>12.54</v>
      </c>
      <c r="B52">
        <f>tips[[#This Row],[total_bill]]/tips[[#This Row],[size]]</f>
        <v>6.27</v>
      </c>
      <c r="C52" t="b">
        <f>OR(tips[[#This Row],[bill_unit]]&gt;Table2[[#Totals],[Upper Limit]],tips[[#This Row],[bill_unit]]&lt;Table2[[#Totals],[Lower Limit]])</f>
        <v>0</v>
      </c>
      <c r="D52">
        <v>2.5</v>
      </c>
      <c r="E52" s="1" t="s">
        <v>11</v>
      </c>
      <c r="F52" s="1" t="s">
        <v>8</v>
      </c>
      <c r="G52" s="1" t="s">
        <v>9</v>
      </c>
      <c r="H52" s="1" t="s">
        <v>10</v>
      </c>
      <c r="I52">
        <v>2</v>
      </c>
    </row>
    <row r="53" spans="1:9" x14ac:dyDescent="0.25">
      <c r="A53">
        <v>10.29</v>
      </c>
      <c r="B53">
        <f>tips[[#This Row],[total_bill]]/tips[[#This Row],[size]]</f>
        <v>5.1449999999999996</v>
      </c>
      <c r="C53" t="b">
        <f>OR(tips[[#This Row],[bill_unit]]&gt;Table2[[#Totals],[Upper Limit]],tips[[#This Row],[bill_unit]]&lt;Table2[[#Totals],[Lower Limit]])</f>
        <v>0</v>
      </c>
      <c r="D53">
        <v>2.6</v>
      </c>
      <c r="E53" s="1" t="s">
        <v>7</v>
      </c>
      <c r="F53" s="1" t="s">
        <v>8</v>
      </c>
      <c r="G53" s="1" t="s">
        <v>9</v>
      </c>
      <c r="H53" s="1" t="s">
        <v>10</v>
      </c>
      <c r="I53">
        <v>2</v>
      </c>
    </row>
    <row r="54" spans="1:9" x14ac:dyDescent="0.25">
      <c r="A54">
        <v>34.81</v>
      </c>
      <c r="B54">
        <f>tips[[#This Row],[total_bill]]/tips[[#This Row],[size]]</f>
        <v>8.7025000000000006</v>
      </c>
      <c r="C54" t="b">
        <f>OR(tips[[#This Row],[bill_unit]]&gt;Table2[[#Totals],[Upper Limit]],tips[[#This Row],[bill_unit]]&lt;Table2[[#Totals],[Lower Limit]])</f>
        <v>0</v>
      </c>
      <c r="D54">
        <v>5.2</v>
      </c>
      <c r="E54" s="1" t="s">
        <v>7</v>
      </c>
      <c r="F54" s="1" t="s">
        <v>8</v>
      </c>
      <c r="G54" s="1" t="s">
        <v>9</v>
      </c>
      <c r="H54" s="1" t="s">
        <v>10</v>
      </c>
      <c r="I54">
        <v>4</v>
      </c>
    </row>
    <row r="55" spans="1:9" x14ac:dyDescent="0.25">
      <c r="A55">
        <v>9.94</v>
      </c>
      <c r="B55">
        <f>tips[[#This Row],[total_bill]]/tips[[#This Row],[size]]</f>
        <v>4.97</v>
      </c>
      <c r="C55" t="b">
        <f>OR(tips[[#This Row],[bill_unit]]&gt;Table2[[#Totals],[Upper Limit]],tips[[#This Row],[bill_unit]]&lt;Table2[[#Totals],[Lower Limit]])</f>
        <v>0</v>
      </c>
      <c r="D55">
        <v>1.56</v>
      </c>
      <c r="E55" s="1" t="s">
        <v>11</v>
      </c>
      <c r="F55" s="1" t="s">
        <v>8</v>
      </c>
      <c r="G55" s="1" t="s">
        <v>9</v>
      </c>
      <c r="H55" s="1" t="s">
        <v>10</v>
      </c>
      <c r="I55">
        <v>2</v>
      </c>
    </row>
    <row r="56" spans="1:9" x14ac:dyDescent="0.25">
      <c r="A56">
        <v>25.56</v>
      </c>
      <c r="B56">
        <f>tips[[#This Row],[total_bill]]/tips[[#This Row],[size]]</f>
        <v>6.39</v>
      </c>
      <c r="C56" t="b">
        <f>OR(tips[[#This Row],[bill_unit]]&gt;Table2[[#Totals],[Upper Limit]],tips[[#This Row],[bill_unit]]&lt;Table2[[#Totals],[Lower Limit]])</f>
        <v>0</v>
      </c>
      <c r="D56">
        <v>4.34</v>
      </c>
      <c r="E56" s="1" t="s">
        <v>11</v>
      </c>
      <c r="F56" s="1" t="s">
        <v>8</v>
      </c>
      <c r="G56" s="1" t="s">
        <v>9</v>
      </c>
      <c r="H56" s="1" t="s">
        <v>10</v>
      </c>
      <c r="I56">
        <v>4</v>
      </c>
    </row>
    <row r="57" spans="1:9" x14ac:dyDescent="0.25">
      <c r="A57">
        <v>19.489999999999998</v>
      </c>
      <c r="B57">
        <f>tips[[#This Row],[total_bill]]/tips[[#This Row],[size]]</f>
        <v>9.7449999999999992</v>
      </c>
      <c r="C57" t="b">
        <f>OR(tips[[#This Row],[bill_unit]]&gt;Table2[[#Totals],[Upper Limit]],tips[[#This Row],[bill_unit]]&lt;Table2[[#Totals],[Lower Limit]])</f>
        <v>0</v>
      </c>
      <c r="D57">
        <v>3.51</v>
      </c>
      <c r="E57" s="1" t="s">
        <v>11</v>
      </c>
      <c r="F57" s="1" t="s">
        <v>8</v>
      </c>
      <c r="G57" s="1" t="s">
        <v>9</v>
      </c>
      <c r="H57" s="1" t="s">
        <v>10</v>
      </c>
      <c r="I57">
        <v>2</v>
      </c>
    </row>
    <row r="58" spans="1:9" x14ac:dyDescent="0.25">
      <c r="A58">
        <v>38.01</v>
      </c>
      <c r="B58">
        <f>tips[[#This Row],[total_bill]]/tips[[#This Row],[size]]</f>
        <v>9.5024999999999995</v>
      </c>
      <c r="C58" t="b">
        <f>OR(tips[[#This Row],[bill_unit]]&gt;Table2[[#Totals],[Upper Limit]],tips[[#This Row],[bill_unit]]&lt;Table2[[#Totals],[Lower Limit]])</f>
        <v>0</v>
      </c>
      <c r="D58">
        <v>3</v>
      </c>
      <c r="E58" s="1" t="s">
        <v>11</v>
      </c>
      <c r="F58" s="1" t="s">
        <v>13</v>
      </c>
      <c r="G58" s="1" t="s">
        <v>12</v>
      </c>
      <c r="H58" s="1" t="s">
        <v>10</v>
      </c>
      <c r="I58">
        <v>4</v>
      </c>
    </row>
    <row r="59" spans="1:9" x14ac:dyDescent="0.25">
      <c r="A59">
        <v>26.41</v>
      </c>
      <c r="B59">
        <f>tips[[#This Row],[total_bill]]/tips[[#This Row],[size]]</f>
        <v>13.205</v>
      </c>
      <c r="C59" t="b">
        <f>OR(tips[[#This Row],[bill_unit]]&gt;Table2[[#Totals],[Upper Limit]],tips[[#This Row],[bill_unit]]&lt;Table2[[#Totals],[Lower Limit]])</f>
        <v>0</v>
      </c>
      <c r="D59">
        <v>1.5</v>
      </c>
      <c r="E59" s="1" t="s">
        <v>7</v>
      </c>
      <c r="F59" s="1" t="s">
        <v>8</v>
      </c>
      <c r="G59" s="1" t="s">
        <v>12</v>
      </c>
      <c r="H59" s="1" t="s">
        <v>10</v>
      </c>
      <c r="I59">
        <v>2</v>
      </c>
    </row>
    <row r="60" spans="1:9" x14ac:dyDescent="0.25">
      <c r="A60">
        <v>11.24</v>
      </c>
      <c r="B60">
        <f>tips[[#This Row],[total_bill]]/tips[[#This Row],[size]]</f>
        <v>5.62</v>
      </c>
      <c r="C60" t="b">
        <f>OR(tips[[#This Row],[bill_unit]]&gt;Table2[[#Totals],[Upper Limit]],tips[[#This Row],[bill_unit]]&lt;Table2[[#Totals],[Lower Limit]])</f>
        <v>0</v>
      </c>
      <c r="D60">
        <v>1.76</v>
      </c>
      <c r="E60" s="1" t="s">
        <v>11</v>
      </c>
      <c r="F60" s="1" t="s">
        <v>13</v>
      </c>
      <c r="G60" s="1" t="s">
        <v>12</v>
      </c>
      <c r="H60" s="1" t="s">
        <v>10</v>
      </c>
      <c r="I60">
        <v>2</v>
      </c>
    </row>
    <row r="61" spans="1:9" x14ac:dyDescent="0.25">
      <c r="A61">
        <v>48.27</v>
      </c>
      <c r="B61">
        <f>tips[[#This Row],[total_bill]]/tips[[#This Row],[size]]</f>
        <v>12.067500000000001</v>
      </c>
      <c r="C61" t="b">
        <f>OR(tips[[#This Row],[bill_unit]]&gt;Table2[[#Totals],[Upper Limit]],tips[[#This Row],[bill_unit]]&lt;Table2[[#Totals],[Lower Limit]])</f>
        <v>0</v>
      </c>
      <c r="D61">
        <v>6.73</v>
      </c>
      <c r="E61" s="1" t="s">
        <v>11</v>
      </c>
      <c r="F61" s="1" t="s">
        <v>8</v>
      </c>
      <c r="G61" s="1" t="s">
        <v>12</v>
      </c>
      <c r="H61" s="1" t="s">
        <v>10</v>
      </c>
      <c r="I61">
        <v>4</v>
      </c>
    </row>
    <row r="62" spans="1:9" x14ac:dyDescent="0.25">
      <c r="A62">
        <v>20.29</v>
      </c>
      <c r="B62">
        <f>tips[[#This Row],[total_bill]]/tips[[#This Row],[size]]</f>
        <v>10.145</v>
      </c>
      <c r="C62" t="b">
        <f>OR(tips[[#This Row],[bill_unit]]&gt;Table2[[#Totals],[Upper Limit]],tips[[#This Row],[bill_unit]]&lt;Table2[[#Totals],[Lower Limit]])</f>
        <v>0</v>
      </c>
      <c r="D62">
        <v>3.21</v>
      </c>
      <c r="E62" s="1" t="s">
        <v>11</v>
      </c>
      <c r="F62" s="1" t="s">
        <v>13</v>
      </c>
      <c r="G62" s="1" t="s">
        <v>12</v>
      </c>
      <c r="H62" s="1" t="s">
        <v>10</v>
      </c>
      <c r="I62">
        <v>2</v>
      </c>
    </row>
    <row r="63" spans="1:9" x14ac:dyDescent="0.25">
      <c r="A63">
        <v>13.81</v>
      </c>
      <c r="B63">
        <f>tips[[#This Row],[total_bill]]/tips[[#This Row],[size]]</f>
        <v>6.9050000000000002</v>
      </c>
      <c r="C63" t="b">
        <f>OR(tips[[#This Row],[bill_unit]]&gt;Table2[[#Totals],[Upper Limit]],tips[[#This Row],[bill_unit]]&lt;Table2[[#Totals],[Lower Limit]])</f>
        <v>0</v>
      </c>
      <c r="D63">
        <v>2</v>
      </c>
      <c r="E63" s="1" t="s">
        <v>11</v>
      </c>
      <c r="F63" s="1" t="s">
        <v>13</v>
      </c>
      <c r="G63" s="1" t="s">
        <v>12</v>
      </c>
      <c r="H63" s="1" t="s">
        <v>10</v>
      </c>
      <c r="I63">
        <v>2</v>
      </c>
    </row>
    <row r="64" spans="1:9" x14ac:dyDescent="0.25">
      <c r="A64">
        <v>11.02</v>
      </c>
      <c r="B64">
        <f>tips[[#This Row],[total_bill]]/tips[[#This Row],[size]]</f>
        <v>5.51</v>
      </c>
      <c r="C64" t="b">
        <f>OR(tips[[#This Row],[bill_unit]]&gt;Table2[[#Totals],[Upper Limit]],tips[[#This Row],[bill_unit]]&lt;Table2[[#Totals],[Lower Limit]])</f>
        <v>0</v>
      </c>
      <c r="D64">
        <v>1.98</v>
      </c>
      <c r="E64" s="1" t="s">
        <v>11</v>
      </c>
      <c r="F64" s="1" t="s">
        <v>13</v>
      </c>
      <c r="G64" s="1" t="s">
        <v>12</v>
      </c>
      <c r="H64" s="1" t="s">
        <v>10</v>
      </c>
      <c r="I64">
        <v>2</v>
      </c>
    </row>
    <row r="65" spans="1:9" x14ac:dyDescent="0.25">
      <c r="A65">
        <v>18.29</v>
      </c>
      <c r="B65">
        <f>tips[[#This Row],[total_bill]]/tips[[#This Row],[size]]</f>
        <v>4.5724999999999998</v>
      </c>
      <c r="C65" t="b">
        <f>OR(tips[[#This Row],[bill_unit]]&gt;Table2[[#Totals],[Upper Limit]],tips[[#This Row],[bill_unit]]&lt;Table2[[#Totals],[Lower Limit]])</f>
        <v>0</v>
      </c>
      <c r="D65">
        <v>3.76</v>
      </c>
      <c r="E65" s="1" t="s">
        <v>11</v>
      </c>
      <c r="F65" s="1" t="s">
        <v>13</v>
      </c>
      <c r="G65" s="1" t="s">
        <v>12</v>
      </c>
      <c r="H65" s="1" t="s">
        <v>10</v>
      </c>
      <c r="I65">
        <v>4</v>
      </c>
    </row>
    <row r="66" spans="1:9" x14ac:dyDescent="0.25">
      <c r="A66">
        <v>17.59</v>
      </c>
      <c r="B66">
        <f>tips[[#This Row],[total_bill]]/tips[[#This Row],[size]]</f>
        <v>5.8633333333333333</v>
      </c>
      <c r="C66" t="b">
        <f>OR(tips[[#This Row],[bill_unit]]&gt;Table2[[#Totals],[Upper Limit]],tips[[#This Row],[bill_unit]]&lt;Table2[[#Totals],[Lower Limit]])</f>
        <v>0</v>
      </c>
      <c r="D66">
        <v>2.64</v>
      </c>
      <c r="E66" s="1" t="s">
        <v>11</v>
      </c>
      <c r="F66" s="1" t="s">
        <v>8</v>
      </c>
      <c r="G66" s="1" t="s">
        <v>12</v>
      </c>
      <c r="H66" s="1" t="s">
        <v>10</v>
      </c>
      <c r="I66">
        <v>3</v>
      </c>
    </row>
    <row r="67" spans="1:9" x14ac:dyDescent="0.25">
      <c r="A67">
        <v>20.079999999999998</v>
      </c>
      <c r="B67">
        <f>tips[[#This Row],[total_bill]]/tips[[#This Row],[size]]</f>
        <v>6.6933333333333325</v>
      </c>
      <c r="C67" t="b">
        <f>OR(tips[[#This Row],[bill_unit]]&gt;Table2[[#Totals],[Upper Limit]],tips[[#This Row],[bill_unit]]&lt;Table2[[#Totals],[Lower Limit]])</f>
        <v>0</v>
      </c>
      <c r="D67">
        <v>3.15</v>
      </c>
      <c r="E67" s="1" t="s">
        <v>11</v>
      </c>
      <c r="F67" s="1" t="s">
        <v>8</v>
      </c>
      <c r="G67" s="1" t="s">
        <v>12</v>
      </c>
      <c r="H67" s="1" t="s">
        <v>10</v>
      </c>
      <c r="I67">
        <v>3</v>
      </c>
    </row>
    <row r="68" spans="1:9" x14ac:dyDescent="0.25">
      <c r="A68">
        <v>16.45</v>
      </c>
      <c r="B68">
        <f>tips[[#This Row],[total_bill]]/tips[[#This Row],[size]]</f>
        <v>8.2249999999999996</v>
      </c>
      <c r="C68" t="b">
        <f>OR(tips[[#This Row],[bill_unit]]&gt;Table2[[#Totals],[Upper Limit]],tips[[#This Row],[bill_unit]]&lt;Table2[[#Totals],[Lower Limit]])</f>
        <v>0</v>
      </c>
      <c r="D68">
        <v>2.4700000000000002</v>
      </c>
      <c r="E68" s="1" t="s">
        <v>7</v>
      </c>
      <c r="F68" s="1" t="s">
        <v>8</v>
      </c>
      <c r="G68" s="1" t="s">
        <v>12</v>
      </c>
      <c r="H68" s="1" t="s">
        <v>10</v>
      </c>
      <c r="I68">
        <v>2</v>
      </c>
    </row>
    <row r="69" spans="1:9" x14ac:dyDescent="0.25">
      <c r="A69">
        <v>3.07</v>
      </c>
      <c r="B69">
        <f>tips[[#This Row],[total_bill]]/tips[[#This Row],[size]]</f>
        <v>3.07</v>
      </c>
      <c r="C69" t="b">
        <f>OR(tips[[#This Row],[bill_unit]]&gt;Table2[[#Totals],[Upper Limit]],tips[[#This Row],[bill_unit]]&lt;Table2[[#Totals],[Lower Limit]])</f>
        <v>0</v>
      </c>
      <c r="D69">
        <v>1</v>
      </c>
      <c r="E69" s="1" t="s">
        <v>7</v>
      </c>
      <c r="F69" s="1" t="s">
        <v>13</v>
      </c>
      <c r="G69" s="1" t="s">
        <v>12</v>
      </c>
      <c r="H69" s="1" t="s">
        <v>10</v>
      </c>
      <c r="I69">
        <v>1</v>
      </c>
    </row>
    <row r="70" spans="1:9" x14ac:dyDescent="0.25">
      <c r="A70">
        <v>20.23</v>
      </c>
      <c r="B70">
        <f>tips[[#This Row],[total_bill]]/tips[[#This Row],[size]]</f>
        <v>10.115</v>
      </c>
      <c r="C70" t="b">
        <f>OR(tips[[#This Row],[bill_unit]]&gt;Table2[[#Totals],[Upper Limit]],tips[[#This Row],[bill_unit]]&lt;Table2[[#Totals],[Lower Limit]])</f>
        <v>0</v>
      </c>
      <c r="D70">
        <v>2.0099999999999998</v>
      </c>
      <c r="E70" s="1" t="s">
        <v>11</v>
      </c>
      <c r="F70" s="1" t="s">
        <v>8</v>
      </c>
      <c r="G70" s="1" t="s">
        <v>12</v>
      </c>
      <c r="H70" s="1" t="s">
        <v>10</v>
      </c>
      <c r="I70">
        <v>2</v>
      </c>
    </row>
    <row r="71" spans="1:9" x14ac:dyDescent="0.25">
      <c r="A71">
        <v>15.01</v>
      </c>
      <c r="B71">
        <f>tips[[#This Row],[total_bill]]/tips[[#This Row],[size]]</f>
        <v>7.5049999999999999</v>
      </c>
      <c r="C71" t="b">
        <f>OR(tips[[#This Row],[bill_unit]]&gt;Table2[[#Totals],[Upper Limit]],tips[[#This Row],[bill_unit]]&lt;Table2[[#Totals],[Lower Limit]])</f>
        <v>0</v>
      </c>
      <c r="D71">
        <v>2.09</v>
      </c>
      <c r="E71" s="1" t="s">
        <v>11</v>
      </c>
      <c r="F71" s="1" t="s">
        <v>13</v>
      </c>
      <c r="G71" s="1" t="s">
        <v>12</v>
      </c>
      <c r="H71" s="1" t="s">
        <v>10</v>
      </c>
      <c r="I71">
        <v>2</v>
      </c>
    </row>
    <row r="72" spans="1:9" x14ac:dyDescent="0.25">
      <c r="A72">
        <v>12.02</v>
      </c>
      <c r="B72">
        <f>tips[[#This Row],[total_bill]]/tips[[#This Row],[size]]</f>
        <v>6.01</v>
      </c>
      <c r="C72" t="b">
        <f>OR(tips[[#This Row],[bill_unit]]&gt;Table2[[#Totals],[Upper Limit]],tips[[#This Row],[bill_unit]]&lt;Table2[[#Totals],[Lower Limit]])</f>
        <v>0</v>
      </c>
      <c r="D72">
        <v>1.97</v>
      </c>
      <c r="E72" s="1" t="s">
        <v>11</v>
      </c>
      <c r="F72" s="1" t="s">
        <v>8</v>
      </c>
      <c r="G72" s="1" t="s">
        <v>12</v>
      </c>
      <c r="H72" s="1" t="s">
        <v>10</v>
      </c>
      <c r="I72">
        <v>2</v>
      </c>
    </row>
    <row r="73" spans="1:9" x14ac:dyDescent="0.25">
      <c r="A73">
        <v>17.07</v>
      </c>
      <c r="B73">
        <f>tips[[#This Row],[total_bill]]/tips[[#This Row],[size]]</f>
        <v>5.69</v>
      </c>
      <c r="C73" t="b">
        <f>OR(tips[[#This Row],[bill_unit]]&gt;Table2[[#Totals],[Upper Limit]],tips[[#This Row],[bill_unit]]&lt;Table2[[#Totals],[Lower Limit]])</f>
        <v>0</v>
      </c>
      <c r="D73">
        <v>3</v>
      </c>
      <c r="E73" s="1" t="s">
        <v>7</v>
      </c>
      <c r="F73" s="1" t="s">
        <v>8</v>
      </c>
      <c r="G73" s="1" t="s">
        <v>12</v>
      </c>
      <c r="H73" s="1" t="s">
        <v>10</v>
      </c>
      <c r="I73">
        <v>3</v>
      </c>
    </row>
    <row r="74" spans="1:9" x14ac:dyDescent="0.25">
      <c r="A74">
        <v>26.86</v>
      </c>
      <c r="B74">
        <f>tips[[#This Row],[total_bill]]/tips[[#This Row],[size]]</f>
        <v>13.43</v>
      </c>
      <c r="C74" t="b">
        <f>OR(tips[[#This Row],[bill_unit]]&gt;Table2[[#Totals],[Upper Limit]],tips[[#This Row],[bill_unit]]&lt;Table2[[#Totals],[Lower Limit]])</f>
        <v>0</v>
      </c>
      <c r="D74">
        <v>3.14</v>
      </c>
      <c r="E74" s="1" t="s">
        <v>7</v>
      </c>
      <c r="F74" s="1" t="s">
        <v>13</v>
      </c>
      <c r="G74" s="1" t="s">
        <v>12</v>
      </c>
      <c r="H74" s="1" t="s">
        <v>10</v>
      </c>
      <c r="I74">
        <v>2</v>
      </c>
    </row>
    <row r="75" spans="1:9" x14ac:dyDescent="0.25">
      <c r="A75">
        <v>25.28</v>
      </c>
      <c r="B75">
        <f>tips[[#This Row],[total_bill]]/tips[[#This Row],[size]]</f>
        <v>12.64</v>
      </c>
      <c r="C75" t="b">
        <f>OR(tips[[#This Row],[bill_unit]]&gt;Table2[[#Totals],[Upper Limit]],tips[[#This Row],[bill_unit]]&lt;Table2[[#Totals],[Lower Limit]])</f>
        <v>0</v>
      </c>
      <c r="D75">
        <v>5</v>
      </c>
      <c r="E75" s="1" t="s">
        <v>7</v>
      </c>
      <c r="F75" s="1" t="s">
        <v>13</v>
      </c>
      <c r="G75" s="1" t="s">
        <v>12</v>
      </c>
      <c r="H75" s="1" t="s">
        <v>10</v>
      </c>
      <c r="I75">
        <v>2</v>
      </c>
    </row>
    <row r="76" spans="1:9" x14ac:dyDescent="0.25">
      <c r="A76">
        <v>14.73</v>
      </c>
      <c r="B76">
        <f>tips[[#This Row],[total_bill]]/tips[[#This Row],[size]]</f>
        <v>7.3650000000000002</v>
      </c>
      <c r="C76" t="b">
        <f>OR(tips[[#This Row],[bill_unit]]&gt;Table2[[#Totals],[Upper Limit]],tips[[#This Row],[bill_unit]]&lt;Table2[[#Totals],[Lower Limit]])</f>
        <v>0</v>
      </c>
      <c r="D76">
        <v>2.2000000000000002</v>
      </c>
      <c r="E76" s="1" t="s">
        <v>7</v>
      </c>
      <c r="F76" s="1" t="s">
        <v>8</v>
      </c>
      <c r="G76" s="1" t="s">
        <v>12</v>
      </c>
      <c r="H76" s="1" t="s">
        <v>10</v>
      </c>
      <c r="I76">
        <v>2</v>
      </c>
    </row>
    <row r="77" spans="1:9" x14ac:dyDescent="0.25">
      <c r="A77">
        <v>10.51</v>
      </c>
      <c r="B77">
        <f>tips[[#This Row],[total_bill]]/tips[[#This Row],[size]]</f>
        <v>5.2549999999999999</v>
      </c>
      <c r="C77" t="b">
        <f>OR(tips[[#This Row],[bill_unit]]&gt;Table2[[#Totals],[Upper Limit]],tips[[#This Row],[bill_unit]]&lt;Table2[[#Totals],[Lower Limit]])</f>
        <v>0</v>
      </c>
      <c r="D77">
        <v>1.25</v>
      </c>
      <c r="E77" s="1" t="s">
        <v>11</v>
      </c>
      <c r="F77" s="1" t="s">
        <v>8</v>
      </c>
      <c r="G77" s="1" t="s">
        <v>12</v>
      </c>
      <c r="H77" s="1" t="s">
        <v>10</v>
      </c>
      <c r="I77">
        <v>2</v>
      </c>
    </row>
    <row r="78" spans="1:9" x14ac:dyDescent="0.25">
      <c r="A78">
        <v>17.920000000000002</v>
      </c>
      <c r="B78">
        <f>tips[[#This Row],[total_bill]]/tips[[#This Row],[size]]</f>
        <v>8.9600000000000009</v>
      </c>
      <c r="C78" t="b">
        <f>OR(tips[[#This Row],[bill_unit]]&gt;Table2[[#Totals],[Upper Limit]],tips[[#This Row],[bill_unit]]&lt;Table2[[#Totals],[Lower Limit]])</f>
        <v>0</v>
      </c>
      <c r="D78">
        <v>3.08</v>
      </c>
      <c r="E78" s="1" t="s">
        <v>11</v>
      </c>
      <c r="F78" s="1" t="s">
        <v>13</v>
      </c>
      <c r="G78" s="1" t="s">
        <v>12</v>
      </c>
      <c r="H78" s="1" t="s">
        <v>10</v>
      </c>
      <c r="I78">
        <v>2</v>
      </c>
    </row>
    <row r="79" spans="1:9" x14ac:dyDescent="0.25">
      <c r="A79">
        <v>27.2</v>
      </c>
      <c r="B79">
        <f>tips[[#This Row],[total_bill]]/tips[[#This Row],[size]]</f>
        <v>6.8</v>
      </c>
      <c r="C79" t="b">
        <f>OR(tips[[#This Row],[bill_unit]]&gt;Table2[[#Totals],[Upper Limit]],tips[[#This Row],[bill_unit]]&lt;Table2[[#Totals],[Lower Limit]])</f>
        <v>0</v>
      </c>
      <c r="D79">
        <v>4</v>
      </c>
      <c r="E79" s="1" t="s">
        <v>11</v>
      </c>
      <c r="F79" s="1" t="s">
        <v>8</v>
      </c>
      <c r="G79" s="1" t="s">
        <v>14</v>
      </c>
      <c r="H79" s="1" t="s">
        <v>15</v>
      </c>
      <c r="I79">
        <v>4</v>
      </c>
    </row>
    <row r="80" spans="1:9" x14ac:dyDescent="0.25">
      <c r="A80">
        <v>22.76</v>
      </c>
      <c r="B80">
        <f>tips[[#This Row],[total_bill]]/tips[[#This Row],[size]]</f>
        <v>11.38</v>
      </c>
      <c r="C80" t="b">
        <f>OR(tips[[#This Row],[bill_unit]]&gt;Table2[[#Totals],[Upper Limit]],tips[[#This Row],[bill_unit]]&lt;Table2[[#Totals],[Lower Limit]])</f>
        <v>0</v>
      </c>
      <c r="D80">
        <v>3</v>
      </c>
      <c r="E80" s="1" t="s">
        <v>11</v>
      </c>
      <c r="F80" s="1" t="s">
        <v>8</v>
      </c>
      <c r="G80" s="1" t="s">
        <v>14</v>
      </c>
      <c r="H80" s="1" t="s">
        <v>15</v>
      </c>
      <c r="I80">
        <v>2</v>
      </c>
    </row>
    <row r="81" spans="1:9" x14ac:dyDescent="0.25">
      <c r="A81">
        <v>17.29</v>
      </c>
      <c r="B81">
        <f>tips[[#This Row],[total_bill]]/tips[[#This Row],[size]]</f>
        <v>8.6449999999999996</v>
      </c>
      <c r="C81" t="b">
        <f>OR(tips[[#This Row],[bill_unit]]&gt;Table2[[#Totals],[Upper Limit]],tips[[#This Row],[bill_unit]]&lt;Table2[[#Totals],[Lower Limit]])</f>
        <v>0</v>
      </c>
      <c r="D81">
        <v>2.71</v>
      </c>
      <c r="E81" s="1" t="s">
        <v>11</v>
      </c>
      <c r="F81" s="1" t="s">
        <v>8</v>
      </c>
      <c r="G81" s="1" t="s">
        <v>14</v>
      </c>
      <c r="H81" s="1" t="s">
        <v>15</v>
      </c>
      <c r="I81">
        <v>2</v>
      </c>
    </row>
    <row r="82" spans="1:9" x14ac:dyDescent="0.25">
      <c r="A82">
        <v>19.440000000000001</v>
      </c>
      <c r="B82">
        <f>tips[[#This Row],[total_bill]]/tips[[#This Row],[size]]</f>
        <v>9.7200000000000006</v>
      </c>
      <c r="C82" t="b">
        <f>OR(tips[[#This Row],[bill_unit]]&gt;Table2[[#Totals],[Upper Limit]],tips[[#This Row],[bill_unit]]&lt;Table2[[#Totals],[Lower Limit]])</f>
        <v>0</v>
      </c>
      <c r="D82">
        <v>3</v>
      </c>
      <c r="E82" s="1" t="s">
        <v>11</v>
      </c>
      <c r="F82" s="1" t="s">
        <v>13</v>
      </c>
      <c r="G82" s="1" t="s">
        <v>14</v>
      </c>
      <c r="H82" s="1" t="s">
        <v>15</v>
      </c>
      <c r="I82">
        <v>2</v>
      </c>
    </row>
    <row r="83" spans="1:9" x14ac:dyDescent="0.25">
      <c r="A83">
        <v>16.66</v>
      </c>
      <c r="B83">
        <f>tips[[#This Row],[total_bill]]/tips[[#This Row],[size]]</f>
        <v>8.33</v>
      </c>
      <c r="C83" t="b">
        <f>OR(tips[[#This Row],[bill_unit]]&gt;Table2[[#Totals],[Upper Limit]],tips[[#This Row],[bill_unit]]&lt;Table2[[#Totals],[Lower Limit]])</f>
        <v>0</v>
      </c>
      <c r="D83">
        <v>3.4</v>
      </c>
      <c r="E83" s="1" t="s">
        <v>11</v>
      </c>
      <c r="F83" s="1" t="s">
        <v>8</v>
      </c>
      <c r="G83" s="1" t="s">
        <v>14</v>
      </c>
      <c r="H83" s="1" t="s">
        <v>15</v>
      </c>
      <c r="I83">
        <v>2</v>
      </c>
    </row>
    <row r="84" spans="1:9" x14ac:dyDescent="0.25">
      <c r="A84">
        <v>10.07</v>
      </c>
      <c r="B84">
        <f>tips[[#This Row],[total_bill]]/tips[[#This Row],[size]]</f>
        <v>10.07</v>
      </c>
      <c r="C84" t="b">
        <f>OR(tips[[#This Row],[bill_unit]]&gt;Table2[[#Totals],[Upper Limit]],tips[[#This Row],[bill_unit]]&lt;Table2[[#Totals],[Lower Limit]])</f>
        <v>0</v>
      </c>
      <c r="D84">
        <v>1.83</v>
      </c>
      <c r="E84" s="1" t="s">
        <v>7</v>
      </c>
      <c r="F84" s="1" t="s">
        <v>8</v>
      </c>
      <c r="G84" s="1" t="s">
        <v>14</v>
      </c>
      <c r="H84" s="1" t="s">
        <v>15</v>
      </c>
      <c r="I84">
        <v>1</v>
      </c>
    </row>
    <row r="85" spans="1:9" x14ac:dyDescent="0.25">
      <c r="A85">
        <v>32.68</v>
      </c>
      <c r="B85">
        <f>tips[[#This Row],[total_bill]]/tips[[#This Row],[size]]</f>
        <v>16.34</v>
      </c>
      <c r="C85" t="b">
        <f>OR(tips[[#This Row],[bill_unit]]&gt;Table2[[#Totals],[Upper Limit]],tips[[#This Row],[bill_unit]]&lt;Table2[[#Totals],[Lower Limit]])</f>
        <v>1</v>
      </c>
      <c r="D85">
        <v>5</v>
      </c>
      <c r="E85" s="1" t="s">
        <v>11</v>
      </c>
      <c r="F85" s="1" t="s">
        <v>13</v>
      </c>
      <c r="G85" s="1" t="s">
        <v>14</v>
      </c>
      <c r="H85" s="1" t="s">
        <v>15</v>
      </c>
      <c r="I85">
        <v>2</v>
      </c>
    </row>
    <row r="86" spans="1:9" x14ac:dyDescent="0.25">
      <c r="A86">
        <v>15.98</v>
      </c>
      <c r="B86">
        <f>tips[[#This Row],[total_bill]]/tips[[#This Row],[size]]</f>
        <v>7.99</v>
      </c>
      <c r="C86" t="b">
        <f>OR(tips[[#This Row],[bill_unit]]&gt;Table2[[#Totals],[Upper Limit]],tips[[#This Row],[bill_unit]]&lt;Table2[[#Totals],[Lower Limit]])</f>
        <v>0</v>
      </c>
      <c r="D86">
        <v>2.0299999999999998</v>
      </c>
      <c r="E86" s="1" t="s">
        <v>11</v>
      </c>
      <c r="F86" s="1" t="s">
        <v>8</v>
      </c>
      <c r="G86" s="1" t="s">
        <v>14</v>
      </c>
      <c r="H86" s="1" t="s">
        <v>15</v>
      </c>
      <c r="I86">
        <v>2</v>
      </c>
    </row>
    <row r="87" spans="1:9" x14ac:dyDescent="0.25">
      <c r="A87">
        <v>34.83</v>
      </c>
      <c r="B87">
        <f>tips[[#This Row],[total_bill]]/tips[[#This Row],[size]]</f>
        <v>8.7074999999999996</v>
      </c>
      <c r="C87" t="b">
        <f>OR(tips[[#This Row],[bill_unit]]&gt;Table2[[#Totals],[Upper Limit]],tips[[#This Row],[bill_unit]]&lt;Table2[[#Totals],[Lower Limit]])</f>
        <v>0</v>
      </c>
      <c r="D87">
        <v>5.17</v>
      </c>
      <c r="E87" s="1" t="s">
        <v>7</v>
      </c>
      <c r="F87" s="1" t="s">
        <v>8</v>
      </c>
      <c r="G87" s="1" t="s">
        <v>14</v>
      </c>
      <c r="H87" s="1" t="s">
        <v>15</v>
      </c>
      <c r="I87">
        <v>4</v>
      </c>
    </row>
    <row r="88" spans="1:9" x14ac:dyDescent="0.25">
      <c r="A88">
        <v>13.03</v>
      </c>
      <c r="B88">
        <f>tips[[#This Row],[total_bill]]/tips[[#This Row],[size]]</f>
        <v>6.5149999999999997</v>
      </c>
      <c r="C88" t="b">
        <f>OR(tips[[#This Row],[bill_unit]]&gt;Table2[[#Totals],[Upper Limit]],tips[[#This Row],[bill_unit]]&lt;Table2[[#Totals],[Lower Limit]])</f>
        <v>0</v>
      </c>
      <c r="D88">
        <v>2</v>
      </c>
      <c r="E88" s="1" t="s">
        <v>11</v>
      </c>
      <c r="F88" s="1" t="s">
        <v>8</v>
      </c>
      <c r="G88" s="1" t="s">
        <v>14</v>
      </c>
      <c r="H88" s="1" t="s">
        <v>15</v>
      </c>
      <c r="I88">
        <v>2</v>
      </c>
    </row>
    <row r="89" spans="1:9" x14ac:dyDescent="0.25">
      <c r="A89">
        <v>18.28</v>
      </c>
      <c r="B89">
        <f>tips[[#This Row],[total_bill]]/tips[[#This Row],[size]]</f>
        <v>9.14</v>
      </c>
      <c r="C89" t="b">
        <f>OR(tips[[#This Row],[bill_unit]]&gt;Table2[[#Totals],[Upper Limit]],tips[[#This Row],[bill_unit]]&lt;Table2[[#Totals],[Lower Limit]])</f>
        <v>0</v>
      </c>
      <c r="D89">
        <v>4</v>
      </c>
      <c r="E89" s="1" t="s">
        <v>11</v>
      </c>
      <c r="F89" s="1" t="s">
        <v>8</v>
      </c>
      <c r="G89" s="1" t="s">
        <v>14</v>
      </c>
      <c r="H89" s="1" t="s">
        <v>15</v>
      </c>
      <c r="I89">
        <v>2</v>
      </c>
    </row>
    <row r="90" spans="1:9" x14ac:dyDescent="0.25">
      <c r="A90">
        <v>24.71</v>
      </c>
      <c r="B90">
        <f>tips[[#This Row],[total_bill]]/tips[[#This Row],[size]]</f>
        <v>12.355</v>
      </c>
      <c r="C90" t="b">
        <f>OR(tips[[#This Row],[bill_unit]]&gt;Table2[[#Totals],[Upper Limit]],tips[[#This Row],[bill_unit]]&lt;Table2[[#Totals],[Lower Limit]])</f>
        <v>0</v>
      </c>
      <c r="D90">
        <v>5.85</v>
      </c>
      <c r="E90" s="1" t="s">
        <v>11</v>
      </c>
      <c r="F90" s="1" t="s">
        <v>8</v>
      </c>
      <c r="G90" s="1" t="s">
        <v>14</v>
      </c>
      <c r="H90" s="1" t="s">
        <v>15</v>
      </c>
      <c r="I90">
        <v>2</v>
      </c>
    </row>
    <row r="91" spans="1:9" x14ac:dyDescent="0.25">
      <c r="A91">
        <v>21.16</v>
      </c>
      <c r="B91">
        <f>tips[[#This Row],[total_bill]]/tips[[#This Row],[size]]</f>
        <v>10.58</v>
      </c>
      <c r="C91" t="b">
        <f>OR(tips[[#This Row],[bill_unit]]&gt;Table2[[#Totals],[Upper Limit]],tips[[#This Row],[bill_unit]]&lt;Table2[[#Totals],[Lower Limit]])</f>
        <v>0</v>
      </c>
      <c r="D91">
        <v>3</v>
      </c>
      <c r="E91" s="1" t="s">
        <v>11</v>
      </c>
      <c r="F91" s="1" t="s">
        <v>8</v>
      </c>
      <c r="G91" s="1" t="s">
        <v>14</v>
      </c>
      <c r="H91" s="1" t="s">
        <v>15</v>
      </c>
      <c r="I91">
        <v>2</v>
      </c>
    </row>
    <row r="92" spans="1:9" x14ac:dyDescent="0.25">
      <c r="A92">
        <v>28.97</v>
      </c>
      <c r="B92">
        <f>tips[[#This Row],[total_bill]]/tips[[#This Row],[size]]</f>
        <v>14.484999999999999</v>
      </c>
      <c r="C92" t="b">
        <f>OR(tips[[#This Row],[bill_unit]]&gt;Table2[[#Totals],[Upper Limit]],tips[[#This Row],[bill_unit]]&lt;Table2[[#Totals],[Lower Limit]])</f>
        <v>0</v>
      </c>
      <c r="D92">
        <v>3</v>
      </c>
      <c r="E92" s="1" t="s">
        <v>11</v>
      </c>
      <c r="F92" s="1" t="s">
        <v>13</v>
      </c>
      <c r="G92" s="1" t="s">
        <v>16</v>
      </c>
      <c r="H92" s="1" t="s">
        <v>10</v>
      </c>
      <c r="I92">
        <v>2</v>
      </c>
    </row>
    <row r="93" spans="1:9" x14ac:dyDescent="0.25">
      <c r="A93">
        <v>22.49</v>
      </c>
      <c r="B93">
        <f>tips[[#This Row],[total_bill]]/tips[[#This Row],[size]]</f>
        <v>11.244999999999999</v>
      </c>
      <c r="C93" t="b">
        <f>OR(tips[[#This Row],[bill_unit]]&gt;Table2[[#Totals],[Upper Limit]],tips[[#This Row],[bill_unit]]&lt;Table2[[#Totals],[Lower Limit]])</f>
        <v>0</v>
      </c>
      <c r="D93">
        <v>3.5</v>
      </c>
      <c r="E93" s="1" t="s">
        <v>11</v>
      </c>
      <c r="F93" s="1" t="s">
        <v>8</v>
      </c>
      <c r="G93" s="1" t="s">
        <v>16</v>
      </c>
      <c r="H93" s="1" t="s">
        <v>10</v>
      </c>
      <c r="I93">
        <v>2</v>
      </c>
    </row>
    <row r="94" spans="1:9" x14ac:dyDescent="0.25">
      <c r="A94">
        <v>5.75</v>
      </c>
      <c r="B94">
        <f>tips[[#This Row],[total_bill]]/tips[[#This Row],[size]]</f>
        <v>2.875</v>
      </c>
      <c r="C94" t="b">
        <f>OR(tips[[#This Row],[bill_unit]]&gt;Table2[[#Totals],[Upper Limit]],tips[[#This Row],[bill_unit]]&lt;Table2[[#Totals],[Lower Limit]])</f>
        <v>0</v>
      </c>
      <c r="D94">
        <v>1</v>
      </c>
      <c r="E94" s="1" t="s">
        <v>7</v>
      </c>
      <c r="F94" s="1" t="s">
        <v>13</v>
      </c>
      <c r="G94" s="1" t="s">
        <v>16</v>
      </c>
      <c r="H94" s="1" t="s">
        <v>10</v>
      </c>
      <c r="I94">
        <v>2</v>
      </c>
    </row>
    <row r="95" spans="1:9" x14ac:dyDescent="0.25">
      <c r="A95">
        <v>16.32</v>
      </c>
      <c r="B95">
        <f>tips[[#This Row],[total_bill]]/tips[[#This Row],[size]]</f>
        <v>8.16</v>
      </c>
      <c r="C95" t="b">
        <f>OR(tips[[#This Row],[bill_unit]]&gt;Table2[[#Totals],[Upper Limit]],tips[[#This Row],[bill_unit]]&lt;Table2[[#Totals],[Lower Limit]])</f>
        <v>0</v>
      </c>
      <c r="D95">
        <v>4.3</v>
      </c>
      <c r="E95" s="1" t="s">
        <v>7</v>
      </c>
      <c r="F95" s="1" t="s">
        <v>13</v>
      </c>
      <c r="G95" s="1" t="s">
        <v>16</v>
      </c>
      <c r="H95" s="1" t="s">
        <v>10</v>
      </c>
      <c r="I95">
        <v>2</v>
      </c>
    </row>
    <row r="96" spans="1:9" x14ac:dyDescent="0.25">
      <c r="A96">
        <v>22.75</v>
      </c>
      <c r="B96">
        <f>tips[[#This Row],[total_bill]]/tips[[#This Row],[size]]</f>
        <v>11.375</v>
      </c>
      <c r="C96" t="b">
        <f>OR(tips[[#This Row],[bill_unit]]&gt;Table2[[#Totals],[Upper Limit]],tips[[#This Row],[bill_unit]]&lt;Table2[[#Totals],[Lower Limit]])</f>
        <v>0</v>
      </c>
      <c r="D96">
        <v>3.25</v>
      </c>
      <c r="E96" s="1" t="s">
        <v>7</v>
      </c>
      <c r="F96" s="1" t="s">
        <v>8</v>
      </c>
      <c r="G96" s="1" t="s">
        <v>16</v>
      </c>
      <c r="H96" s="1" t="s">
        <v>10</v>
      </c>
      <c r="I96">
        <v>2</v>
      </c>
    </row>
    <row r="97" spans="1:9" x14ac:dyDescent="0.25">
      <c r="A97">
        <v>40.17</v>
      </c>
      <c r="B97">
        <f>tips[[#This Row],[total_bill]]/tips[[#This Row],[size]]</f>
        <v>10.0425</v>
      </c>
      <c r="C97" t="b">
        <f>OR(tips[[#This Row],[bill_unit]]&gt;Table2[[#Totals],[Upper Limit]],tips[[#This Row],[bill_unit]]&lt;Table2[[#Totals],[Lower Limit]])</f>
        <v>0</v>
      </c>
      <c r="D97">
        <v>4.7300000000000004</v>
      </c>
      <c r="E97" s="1" t="s">
        <v>11</v>
      </c>
      <c r="F97" s="1" t="s">
        <v>13</v>
      </c>
      <c r="G97" s="1" t="s">
        <v>16</v>
      </c>
      <c r="H97" s="1" t="s">
        <v>10</v>
      </c>
      <c r="I97">
        <v>4</v>
      </c>
    </row>
    <row r="98" spans="1:9" x14ac:dyDescent="0.25">
      <c r="A98">
        <v>27.28</v>
      </c>
      <c r="B98">
        <f>tips[[#This Row],[total_bill]]/tips[[#This Row],[size]]</f>
        <v>13.64</v>
      </c>
      <c r="C98" t="b">
        <f>OR(tips[[#This Row],[bill_unit]]&gt;Table2[[#Totals],[Upper Limit]],tips[[#This Row],[bill_unit]]&lt;Table2[[#Totals],[Lower Limit]])</f>
        <v>0</v>
      </c>
      <c r="D98">
        <v>4</v>
      </c>
      <c r="E98" s="1" t="s">
        <v>11</v>
      </c>
      <c r="F98" s="1" t="s">
        <v>13</v>
      </c>
      <c r="G98" s="1" t="s">
        <v>16</v>
      </c>
      <c r="H98" s="1" t="s">
        <v>10</v>
      </c>
      <c r="I98">
        <v>2</v>
      </c>
    </row>
    <row r="99" spans="1:9" x14ac:dyDescent="0.25">
      <c r="A99">
        <v>12.03</v>
      </c>
      <c r="B99">
        <f>tips[[#This Row],[total_bill]]/tips[[#This Row],[size]]</f>
        <v>6.0149999999999997</v>
      </c>
      <c r="C99" t="b">
        <f>OR(tips[[#This Row],[bill_unit]]&gt;Table2[[#Totals],[Upper Limit]],tips[[#This Row],[bill_unit]]&lt;Table2[[#Totals],[Lower Limit]])</f>
        <v>0</v>
      </c>
      <c r="D99">
        <v>1.5</v>
      </c>
      <c r="E99" s="1" t="s">
        <v>11</v>
      </c>
      <c r="F99" s="1" t="s">
        <v>13</v>
      </c>
      <c r="G99" s="1" t="s">
        <v>16</v>
      </c>
      <c r="H99" s="1" t="s">
        <v>10</v>
      </c>
      <c r="I99">
        <v>2</v>
      </c>
    </row>
    <row r="100" spans="1:9" x14ac:dyDescent="0.25">
      <c r="A100">
        <v>21.01</v>
      </c>
      <c r="B100">
        <f>tips[[#This Row],[total_bill]]/tips[[#This Row],[size]]</f>
        <v>10.505000000000001</v>
      </c>
      <c r="C100" t="b">
        <f>OR(tips[[#This Row],[bill_unit]]&gt;Table2[[#Totals],[Upper Limit]],tips[[#This Row],[bill_unit]]&lt;Table2[[#Totals],[Lower Limit]])</f>
        <v>0</v>
      </c>
      <c r="D100">
        <v>3</v>
      </c>
      <c r="E100" s="1" t="s">
        <v>11</v>
      </c>
      <c r="F100" s="1" t="s">
        <v>13</v>
      </c>
      <c r="G100" s="1" t="s">
        <v>16</v>
      </c>
      <c r="H100" s="1" t="s">
        <v>10</v>
      </c>
      <c r="I100">
        <v>2</v>
      </c>
    </row>
    <row r="101" spans="1:9" x14ac:dyDescent="0.25">
      <c r="A101">
        <v>12.46</v>
      </c>
      <c r="B101">
        <f>tips[[#This Row],[total_bill]]/tips[[#This Row],[size]]</f>
        <v>6.23</v>
      </c>
      <c r="C101" t="b">
        <f>OR(tips[[#This Row],[bill_unit]]&gt;Table2[[#Totals],[Upper Limit]],tips[[#This Row],[bill_unit]]&lt;Table2[[#Totals],[Lower Limit]])</f>
        <v>0</v>
      </c>
      <c r="D101">
        <v>1.5</v>
      </c>
      <c r="E101" s="1" t="s">
        <v>11</v>
      </c>
      <c r="F101" s="1" t="s">
        <v>8</v>
      </c>
      <c r="G101" s="1" t="s">
        <v>16</v>
      </c>
      <c r="H101" s="1" t="s">
        <v>10</v>
      </c>
      <c r="I101">
        <v>2</v>
      </c>
    </row>
    <row r="102" spans="1:9" x14ac:dyDescent="0.25">
      <c r="A102">
        <v>11.35</v>
      </c>
      <c r="B102">
        <f>tips[[#This Row],[total_bill]]/tips[[#This Row],[size]]</f>
        <v>5.6749999999999998</v>
      </c>
      <c r="C102" t="b">
        <f>OR(tips[[#This Row],[bill_unit]]&gt;Table2[[#Totals],[Upper Limit]],tips[[#This Row],[bill_unit]]&lt;Table2[[#Totals],[Lower Limit]])</f>
        <v>0</v>
      </c>
      <c r="D102">
        <v>2.5</v>
      </c>
      <c r="E102" s="1" t="s">
        <v>7</v>
      </c>
      <c r="F102" s="1" t="s">
        <v>13</v>
      </c>
      <c r="G102" s="1" t="s">
        <v>16</v>
      </c>
      <c r="H102" s="1" t="s">
        <v>10</v>
      </c>
      <c r="I102">
        <v>2</v>
      </c>
    </row>
    <row r="103" spans="1:9" x14ac:dyDescent="0.25">
      <c r="A103">
        <v>15.38</v>
      </c>
      <c r="B103">
        <f>tips[[#This Row],[total_bill]]/tips[[#This Row],[size]]</f>
        <v>7.69</v>
      </c>
      <c r="C103" t="b">
        <f>OR(tips[[#This Row],[bill_unit]]&gt;Table2[[#Totals],[Upper Limit]],tips[[#This Row],[bill_unit]]&lt;Table2[[#Totals],[Lower Limit]])</f>
        <v>0</v>
      </c>
      <c r="D103">
        <v>3</v>
      </c>
      <c r="E103" s="1" t="s">
        <v>7</v>
      </c>
      <c r="F103" s="1" t="s">
        <v>13</v>
      </c>
      <c r="G103" s="1" t="s">
        <v>16</v>
      </c>
      <c r="H103" s="1" t="s">
        <v>10</v>
      </c>
      <c r="I103">
        <v>2</v>
      </c>
    </row>
    <row r="104" spans="1:9" x14ac:dyDescent="0.25">
      <c r="A104">
        <v>44.3</v>
      </c>
      <c r="B104">
        <f>tips[[#This Row],[total_bill]]/tips[[#This Row],[size]]</f>
        <v>14.766666666666666</v>
      </c>
      <c r="C104" t="b">
        <f>OR(tips[[#This Row],[bill_unit]]&gt;Table2[[#Totals],[Upper Limit]],tips[[#This Row],[bill_unit]]&lt;Table2[[#Totals],[Lower Limit]])</f>
        <v>0</v>
      </c>
      <c r="D104">
        <v>2.5</v>
      </c>
      <c r="E104" s="1" t="s">
        <v>7</v>
      </c>
      <c r="F104" s="1" t="s">
        <v>13</v>
      </c>
      <c r="G104" s="1" t="s">
        <v>12</v>
      </c>
      <c r="H104" s="1" t="s">
        <v>10</v>
      </c>
      <c r="I104">
        <v>3</v>
      </c>
    </row>
    <row r="105" spans="1:9" x14ac:dyDescent="0.25">
      <c r="A105">
        <v>22.42</v>
      </c>
      <c r="B105">
        <f>tips[[#This Row],[total_bill]]/tips[[#This Row],[size]]</f>
        <v>11.21</v>
      </c>
      <c r="C105" t="b">
        <f>OR(tips[[#This Row],[bill_unit]]&gt;Table2[[#Totals],[Upper Limit]],tips[[#This Row],[bill_unit]]&lt;Table2[[#Totals],[Lower Limit]])</f>
        <v>0</v>
      </c>
      <c r="D105">
        <v>3.48</v>
      </c>
      <c r="E105" s="1" t="s">
        <v>7</v>
      </c>
      <c r="F105" s="1" t="s">
        <v>13</v>
      </c>
      <c r="G105" s="1" t="s">
        <v>12</v>
      </c>
      <c r="H105" s="1" t="s">
        <v>10</v>
      </c>
      <c r="I105">
        <v>2</v>
      </c>
    </row>
    <row r="106" spans="1:9" x14ac:dyDescent="0.25">
      <c r="A106">
        <v>20.92</v>
      </c>
      <c r="B106">
        <f>tips[[#This Row],[total_bill]]/tips[[#This Row],[size]]</f>
        <v>10.46</v>
      </c>
      <c r="C106" t="b">
        <f>OR(tips[[#This Row],[bill_unit]]&gt;Table2[[#Totals],[Upper Limit]],tips[[#This Row],[bill_unit]]&lt;Table2[[#Totals],[Lower Limit]])</f>
        <v>0</v>
      </c>
      <c r="D106">
        <v>4.08</v>
      </c>
      <c r="E106" s="1" t="s">
        <v>7</v>
      </c>
      <c r="F106" s="1" t="s">
        <v>8</v>
      </c>
      <c r="G106" s="1" t="s">
        <v>12</v>
      </c>
      <c r="H106" s="1" t="s">
        <v>10</v>
      </c>
      <c r="I106">
        <v>2</v>
      </c>
    </row>
    <row r="107" spans="1:9" x14ac:dyDescent="0.25">
      <c r="A107">
        <v>15.36</v>
      </c>
      <c r="B107">
        <f>tips[[#This Row],[total_bill]]/tips[[#This Row],[size]]</f>
        <v>7.68</v>
      </c>
      <c r="C107" t="b">
        <f>OR(tips[[#This Row],[bill_unit]]&gt;Table2[[#Totals],[Upper Limit]],tips[[#This Row],[bill_unit]]&lt;Table2[[#Totals],[Lower Limit]])</f>
        <v>0</v>
      </c>
      <c r="D107">
        <v>1.64</v>
      </c>
      <c r="E107" s="1" t="s">
        <v>11</v>
      </c>
      <c r="F107" s="1" t="s">
        <v>13</v>
      </c>
      <c r="G107" s="1" t="s">
        <v>12</v>
      </c>
      <c r="H107" s="1" t="s">
        <v>10</v>
      </c>
      <c r="I107">
        <v>2</v>
      </c>
    </row>
    <row r="108" spans="1:9" x14ac:dyDescent="0.25">
      <c r="A108">
        <v>20.49</v>
      </c>
      <c r="B108">
        <f>tips[[#This Row],[total_bill]]/tips[[#This Row],[size]]</f>
        <v>10.244999999999999</v>
      </c>
      <c r="C108" t="b">
        <f>OR(tips[[#This Row],[bill_unit]]&gt;Table2[[#Totals],[Upper Limit]],tips[[#This Row],[bill_unit]]&lt;Table2[[#Totals],[Lower Limit]])</f>
        <v>0</v>
      </c>
      <c r="D108">
        <v>4.0599999999999996</v>
      </c>
      <c r="E108" s="1" t="s">
        <v>11</v>
      </c>
      <c r="F108" s="1" t="s">
        <v>13</v>
      </c>
      <c r="G108" s="1" t="s">
        <v>12</v>
      </c>
      <c r="H108" s="1" t="s">
        <v>10</v>
      </c>
      <c r="I108">
        <v>2</v>
      </c>
    </row>
    <row r="109" spans="1:9" x14ac:dyDescent="0.25">
      <c r="A109">
        <v>25.21</v>
      </c>
      <c r="B109">
        <f>tips[[#This Row],[total_bill]]/tips[[#This Row],[size]]</f>
        <v>12.605</v>
      </c>
      <c r="C109" t="b">
        <f>OR(tips[[#This Row],[bill_unit]]&gt;Table2[[#Totals],[Upper Limit]],tips[[#This Row],[bill_unit]]&lt;Table2[[#Totals],[Lower Limit]])</f>
        <v>0</v>
      </c>
      <c r="D109">
        <v>4.29</v>
      </c>
      <c r="E109" s="1" t="s">
        <v>11</v>
      </c>
      <c r="F109" s="1" t="s">
        <v>13</v>
      </c>
      <c r="G109" s="1" t="s">
        <v>12</v>
      </c>
      <c r="H109" s="1" t="s">
        <v>10</v>
      </c>
      <c r="I109">
        <v>2</v>
      </c>
    </row>
    <row r="110" spans="1:9" x14ac:dyDescent="0.25">
      <c r="A110">
        <v>18.239999999999998</v>
      </c>
      <c r="B110">
        <f>tips[[#This Row],[total_bill]]/tips[[#This Row],[size]]</f>
        <v>9.1199999999999992</v>
      </c>
      <c r="C110" t="b">
        <f>OR(tips[[#This Row],[bill_unit]]&gt;Table2[[#Totals],[Upper Limit]],tips[[#This Row],[bill_unit]]&lt;Table2[[#Totals],[Lower Limit]])</f>
        <v>0</v>
      </c>
      <c r="D110">
        <v>3.76</v>
      </c>
      <c r="E110" s="1" t="s">
        <v>11</v>
      </c>
      <c r="F110" s="1" t="s">
        <v>8</v>
      </c>
      <c r="G110" s="1" t="s">
        <v>12</v>
      </c>
      <c r="H110" s="1" t="s">
        <v>10</v>
      </c>
      <c r="I110">
        <v>2</v>
      </c>
    </row>
    <row r="111" spans="1:9" x14ac:dyDescent="0.25">
      <c r="A111">
        <v>14.31</v>
      </c>
      <c r="B111">
        <f>tips[[#This Row],[total_bill]]/tips[[#This Row],[size]]</f>
        <v>7.1550000000000002</v>
      </c>
      <c r="C111" t="b">
        <f>OR(tips[[#This Row],[bill_unit]]&gt;Table2[[#Totals],[Upper Limit]],tips[[#This Row],[bill_unit]]&lt;Table2[[#Totals],[Lower Limit]])</f>
        <v>0</v>
      </c>
      <c r="D111">
        <v>4</v>
      </c>
      <c r="E111" s="1" t="s">
        <v>7</v>
      </c>
      <c r="F111" s="1" t="s">
        <v>13</v>
      </c>
      <c r="G111" s="1" t="s">
        <v>12</v>
      </c>
      <c r="H111" s="1" t="s">
        <v>10</v>
      </c>
      <c r="I111">
        <v>2</v>
      </c>
    </row>
    <row r="112" spans="1:9" x14ac:dyDescent="0.25">
      <c r="A112">
        <v>14</v>
      </c>
      <c r="B112">
        <f>tips[[#This Row],[total_bill]]/tips[[#This Row],[size]]</f>
        <v>7</v>
      </c>
      <c r="C112" t="b">
        <f>OR(tips[[#This Row],[bill_unit]]&gt;Table2[[#Totals],[Upper Limit]],tips[[#This Row],[bill_unit]]&lt;Table2[[#Totals],[Lower Limit]])</f>
        <v>0</v>
      </c>
      <c r="D112">
        <v>3</v>
      </c>
      <c r="E112" s="1" t="s">
        <v>11</v>
      </c>
      <c r="F112" s="1" t="s">
        <v>8</v>
      </c>
      <c r="G112" s="1" t="s">
        <v>12</v>
      </c>
      <c r="H112" s="1" t="s">
        <v>10</v>
      </c>
      <c r="I112">
        <v>2</v>
      </c>
    </row>
    <row r="113" spans="1:9" x14ac:dyDescent="0.25">
      <c r="A113">
        <v>7.25</v>
      </c>
      <c r="B113">
        <f>tips[[#This Row],[total_bill]]/tips[[#This Row],[size]]</f>
        <v>7.25</v>
      </c>
      <c r="C113" t="b">
        <f>OR(tips[[#This Row],[bill_unit]]&gt;Table2[[#Totals],[Upper Limit]],tips[[#This Row],[bill_unit]]&lt;Table2[[#Totals],[Lower Limit]])</f>
        <v>0</v>
      </c>
      <c r="D113">
        <v>1</v>
      </c>
      <c r="E113" s="1" t="s">
        <v>7</v>
      </c>
      <c r="F113" s="1" t="s">
        <v>8</v>
      </c>
      <c r="G113" s="1" t="s">
        <v>12</v>
      </c>
      <c r="H113" s="1" t="s">
        <v>10</v>
      </c>
      <c r="I113">
        <v>1</v>
      </c>
    </row>
    <row r="114" spans="1:9" x14ac:dyDescent="0.25">
      <c r="A114">
        <v>38.07</v>
      </c>
      <c r="B114">
        <f>tips[[#This Row],[total_bill]]/tips[[#This Row],[size]]</f>
        <v>12.69</v>
      </c>
      <c r="C114" t="b">
        <f>OR(tips[[#This Row],[bill_unit]]&gt;Table2[[#Totals],[Upper Limit]],tips[[#This Row],[bill_unit]]&lt;Table2[[#Totals],[Lower Limit]])</f>
        <v>0</v>
      </c>
      <c r="D114">
        <v>4</v>
      </c>
      <c r="E114" s="1" t="s">
        <v>11</v>
      </c>
      <c r="F114" s="1" t="s">
        <v>8</v>
      </c>
      <c r="G114" s="1" t="s">
        <v>9</v>
      </c>
      <c r="H114" s="1" t="s">
        <v>10</v>
      </c>
      <c r="I114">
        <v>3</v>
      </c>
    </row>
    <row r="115" spans="1:9" x14ac:dyDescent="0.25">
      <c r="A115">
        <v>23.95</v>
      </c>
      <c r="B115">
        <f>tips[[#This Row],[total_bill]]/tips[[#This Row],[size]]</f>
        <v>11.975</v>
      </c>
      <c r="C115" t="b">
        <f>OR(tips[[#This Row],[bill_unit]]&gt;Table2[[#Totals],[Upper Limit]],tips[[#This Row],[bill_unit]]&lt;Table2[[#Totals],[Lower Limit]])</f>
        <v>0</v>
      </c>
      <c r="D115">
        <v>2.5499999999999998</v>
      </c>
      <c r="E115" s="1" t="s">
        <v>11</v>
      </c>
      <c r="F115" s="1" t="s">
        <v>8</v>
      </c>
      <c r="G115" s="1" t="s">
        <v>9</v>
      </c>
      <c r="H115" s="1" t="s">
        <v>10</v>
      </c>
      <c r="I115">
        <v>2</v>
      </c>
    </row>
    <row r="116" spans="1:9" x14ac:dyDescent="0.25">
      <c r="A116">
        <v>25.71</v>
      </c>
      <c r="B116">
        <f>tips[[#This Row],[total_bill]]/tips[[#This Row],[size]]</f>
        <v>8.57</v>
      </c>
      <c r="C116" t="b">
        <f>OR(tips[[#This Row],[bill_unit]]&gt;Table2[[#Totals],[Upper Limit]],tips[[#This Row],[bill_unit]]&lt;Table2[[#Totals],[Lower Limit]])</f>
        <v>0</v>
      </c>
      <c r="D116">
        <v>4</v>
      </c>
      <c r="E116" s="1" t="s">
        <v>7</v>
      </c>
      <c r="F116" s="1" t="s">
        <v>8</v>
      </c>
      <c r="G116" s="1" t="s">
        <v>9</v>
      </c>
      <c r="H116" s="1" t="s">
        <v>10</v>
      </c>
      <c r="I116">
        <v>3</v>
      </c>
    </row>
    <row r="117" spans="1:9" x14ac:dyDescent="0.25">
      <c r="A117">
        <v>17.309999999999999</v>
      </c>
      <c r="B117">
        <f>tips[[#This Row],[total_bill]]/tips[[#This Row],[size]]</f>
        <v>8.6549999999999994</v>
      </c>
      <c r="C117" t="b">
        <f>OR(tips[[#This Row],[bill_unit]]&gt;Table2[[#Totals],[Upper Limit]],tips[[#This Row],[bill_unit]]&lt;Table2[[#Totals],[Lower Limit]])</f>
        <v>0</v>
      </c>
      <c r="D117">
        <v>3.5</v>
      </c>
      <c r="E117" s="1" t="s">
        <v>7</v>
      </c>
      <c r="F117" s="1" t="s">
        <v>8</v>
      </c>
      <c r="G117" s="1" t="s">
        <v>9</v>
      </c>
      <c r="H117" s="1" t="s">
        <v>10</v>
      </c>
      <c r="I117">
        <v>2</v>
      </c>
    </row>
    <row r="118" spans="1:9" x14ac:dyDescent="0.25">
      <c r="A118">
        <v>29.93</v>
      </c>
      <c r="B118">
        <f>tips[[#This Row],[total_bill]]/tips[[#This Row],[size]]</f>
        <v>7.4824999999999999</v>
      </c>
      <c r="C118" t="b">
        <f>OR(tips[[#This Row],[bill_unit]]&gt;Table2[[#Totals],[Upper Limit]],tips[[#This Row],[bill_unit]]&lt;Table2[[#Totals],[Lower Limit]])</f>
        <v>0</v>
      </c>
      <c r="D118">
        <v>5.07</v>
      </c>
      <c r="E118" s="1" t="s">
        <v>11</v>
      </c>
      <c r="F118" s="1" t="s">
        <v>8</v>
      </c>
      <c r="G118" s="1" t="s">
        <v>9</v>
      </c>
      <c r="H118" s="1" t="s">
        <v>10</v>
      </c>
      <c r="I118">
        <v>4</v>
      </c>
    </row>
    <row r="119" spans="1:9" x14ac:dyDescent="0.25">
      <c r="A119">
        <v>10.65</v>
      </c>
      <c r="B119">
        <f>tips[[#This Row],[total_bill]]/tips[[#This Row],[size]]</f>
        <v>5.3250000000000002</v>
      </c>
      <c r="C119" t="b">
        <f>OR(tips[[#This Row],[bill_unit]]&gt;Table2[[#Totals],[Upper Limit]],tips[[#This Row],[bill_unit]]&lt;Table2[[#Totals],[Lower Limit]])</f>
        <v>0</v>
      </c>
      <c r="D119">
        <v>1.5</v>
      </c>
      <c r="E119" s="1" t="s">
        <v>7</v>
      </c>
      <c r="F119" s="1" t="s">
        <v>8</v>
      </c>
      <c r="G119" s="1" t="s">
        <v>14</v>
      </c>
      <c r="H119" s="1" t="s">
        <v>15</v>
      </c>
      <c r="I119">
        <v>2</v>
      </c>
    </row>
    <row r="120" spans="1:9" x14ac:dyDescent="0.25">
      <c r="A120">
        <v>12.43</v>
      </c>
      <c r="B120">
        <f>tips[[#This Row],[total_bill]]/tips[[#This Row],[size]]</f>
        <v>6.2149999999999999</v>
      </c>
      <c r="C120" t="b">
        <f>OR(tips[[#This Row],[bill_unit]]&gt;Table2[[#Totals],[Upper Limit]],tips[[#This Row],[bill_unit]]&lt;Table2[[#Totals],[Lower Limit]])</f>
        <v>0</v>
      </c>
      <c r="D120">
        <v>1.8</v>
      </c>
      <c r="E120" s="1" t="s">
        <v>7</v>
      </c>
      <c r="F120" s="1" t="s">
        <v>8</v>
      </c>
      <c r="G120" s="1" t="s">
        <v>14</v>
      </c>
      <c r="H120" s="1" t="s">
        <v>15</v>
      </c>
      <c r="I120">
        <v>2</v>
      </c>
    </row>
    <row r="121" spans="1:9" x14ac:dyDescent="0.25">
      <c r="A121">
        <v>24.08</v>
      </c>
      <c r="B121">
        <f>tips[[#This Row],[total_bill]]/tips[[#This Row],[size]]</f>
        <v>6.02</v>
      </c>
      <c r="C121" t="b">
        <f>OR(tips[[#This Row],[bill_unit]]&gt;Table2[[#Totals],[Upper Limit]],tips[[#This Row],[bill_unit]]&lt;Table2[[#Totals],[Lower Limit]])</f>
        <v>0</v>
      </c>
      <c r="D121">
        <v>2.92</v>
      </c>
      <c r="E121" s="1" t="s">
        <v>7</v>
      </c>
      <c r="F121" s="1" t="s">
        <v>8</v>
      </c>
      <c r="G121" s="1" t="s">
        <v>14</v>
      </c>
      <c r="H121" s="1" t="s">
        <v>15</v>
      </c>
      <c r="I121">
        <v>4</v>
      </c>
    </row>
    <row r="122" spans="1:9" x14ac:dyDescent="0.25">
      <c r="A122">
        <v>11.69</v>
      </c>
      <c r="B122">
        <f>tips[[#This Row],[total_bill]]/tips[[#This Row],[size]]</f>
        <v>5.8449999999999998</v>
      </c>
      <c r="C122" t="b">
        <f>OR(tips[[#This Row],[bill_unit]]&gt;Table2[[#Totals],[Upper Limit]],tips[[#This Row],[bill_unit]]&lt;Table2[[#Totals],[Lower Limit]])</f>
        <v>0</v>
      </c>
      <c r="D122">
        <v>2.31</v>
      </c>
      <c r="E122" s="1" t="s">
        <v>11</v>
      </c>
      <c r="F122" s="1" t="s">
        <v>8</v>
      </c>
      <c r="G122" s="1" t="s">
        <v>14</v>
      </c>
      <c r="H122" s="1" t="s">
        <v>15</v>
      </c>
      <c r="I122">
        <v>2</v>
      </c>
    </row>
    <row r="123" spans="1:9" x14ac:dyDescent="0.25">
      <c r="A123">
        <v>13.42</v>
      </c>
      <c r="B123">
        <f>tips[[#This Row],[total_bill]]/tips[[#This Row],[size]]</f>
        <v>6.71</v>
      </c>
      <c r="C123" t="b">
        <f>OR(tips[[#This Row],[bill_unit]]&gt;Table2[[#Totals],[Upper Limit]],tips[[#This Row],[bill_unit]]&lt;Table2[[#Totals],[Lower Limit]])</f>
        <v>0</v>
      </c>
      <c r="D123">
        <v>1.68</v>
      </c>
      <c r="E123" s="1" t="s">
        <v>7</v>
      </c>
      <c r="F123" s="1" t="s">
        <v>8</v>
      </c>
      <c r="G123" s="1" t="s">
        <v>14</v>
      </c>
      <c r="H123" s="1" t="s">
        <v>15</v>
      </c>
      <c r="I123">
        <v>2</v>
      </c>
    </row>
    <row r="124" spans="1:9" x14ac:dyDescent="0.25">
      <c r="A124">
        <v>14.26</v>
      </c>
      <c r="B124">
        <f>tips[[#This Row],[total_bill]]/tips[[#This Row],[size]]</f>
        <v>7.13</v>
      </c>
      <c r="C124" t="b">
        <f>OR(tips[[#This Row],[bill_unit]]&gt;Table2[[#Totals],[Upper Limit]],tips[[#This Row],[bill_unit]]&lt;Table2[[#Totals],[Lower Limit]])</f>
        <v>0</v>
      </c>
      <c r="D124">
        <v>2.5</v>
      </c>
      <c r="E124" s="1" t="s">
        <v>11</v>
      </c>
      <c r="F124" s="1" t="s">
        <v>8</v>
      </c>
      <c r="G124" s="1" t="s">
        <v>14</v>
      </c>
      <c r="H124" s="1" t="s">
        <v>15</v>
      </c>
      <c r="I124">
        <v>2</v>
      </c>
    </row>
    <row r="125" spans="1:9" x14ac:dyDescent="0.25">
      <c r="A125">
        <v>15.95</v>
      </c>
      <c r="B125">
        <f>tips[[#This Row],[total_bill]]/tips[[#This Row],[size]]</f>
        <v>7.9749999999999996</v>
      </c>
      <c r="C125" t="b">
        <f>OR(tips[[#This Row],[bill_unit]]&gt;Table2[[#Totals],[Upper Limit]],tips[[#This Row],[bill_unit]]&lt;Table2[[#Totals],[Lower Limit]])</f>
        <v>0</v>
      </c>
      <c r="D125">
        <v>2</v>
      </c>
      <c r="E125" s="1" t="s">
        <v>11</v>
      </c>
      <c r="F125" s="1" t="s">
        <v>8</v>
      </c>
      <c r="G125" s="1" t="s">
        <v>14</v>
      </c>
      <c r="H125" s="1" t="s">
        <v>15</v>
      </c>
      <c r="I125">
        <v>2</v>
      </c>
    </row>
    <row r="126" spans="1:9" x14ac:dyDescent="0.25">
      <c r="A126">
        <v>12.48</v>
      </c>
      <c r="B126">
        <f>tips[[#This Row],[total_bill]]/tips[[#This Row],[size]]</f>
        <v>6.24</v>
      </c>
      <c r="C126" t="b">
        <f>OR(tips[[#This Row],[bill_unit]]&gt;Table2[[#Totals],[Upper Limit]],tips[[#This Row],[bill_unit]]&lt;Table2[[#Totals],[Lower Limit]])</f>
        <v>0</v>
      </c>
      <c r="D126">
        <v>2.52</v>
      </c>
      <c r="E126" s="1" t="s">
        <v>7</v>
      </c>
      <c r="F126" s="1" t="s">
        <v>8</v>
      </c>
      <c r="G126" s="1" t="s">
        <v>14</v>
      </c>
      <c r="H126" s="1" t="s">
        <v>15</v>
      </c>
      <c r="I126">
        <v>2</v>
      </c>
    </row>
    <row r="127" spans="1:9" x14ac:dyDescent="0.25">
      <c r="A127">
        <v>29.8</v>
      </c>
      <c r="B127">
        <f>tips[[#This Row],[total_bill]]/tips[[#This Row],[size]]</f>
        <v>4.9666666666666668</v>
      </c>
      <c r="C127" t="b">
        <f>OR(tips[[#This Row],[bill_unit]]&gt;Table2[[#Totals],[Upper Limit]],tips[[#This Row],[bill_unit]]&lt;Table2[[#Totals],[Lower Limit]])</f>
        <v>0</v>
      </c>
      <c r="D127">
        <v>4.2</v>
      </c>
      <c r="E127" s="1" t="s">
        <v>7</v>
      </c>
      <c r="F127" s="1" t="s">
        <v>8</v>
      </c>
      <c r="G127" s="1" t="s">
        <v>14</v>
      </c>
      <c r="H127" s="1" t="s">
        <v>15</v>
      </c>
      <c r="I127">
        <v>6</v>
      </c>
    </row>
    <row r="128" spans="1:9" x14ac:dyDescent="0.25">
      <c r="A128">
        <v>8.52</v>
      </c>
      <c r="B128">
        <f>tips[[#This Row],[total_bill]]/tips[[#This Row],[size]]</f>
        <v>4.26</v>
      </c>
      <c r="C128" t="b">
        <f>OR(tips[[#This Row],[bill_unit]]&gt;Table2[[#Totals],[Upper Limit]],tips[[#This Row],[bill_unit]]&lt;Table2[[#Totals],[Lower Limit]])</f>
        <v>0</v>
      </c>
      <c r="D128">
        <v>1.48</v>
      </c>
      <c r="E128" s="1" t="s">
        <v>11</v>
      </c>
      <c r="F128" s="1" t="s">
        <v>8</v>
      </c>
      <c r="G128" s="1" t="s">
        <v>14</v>
      </c>
      <c r="H128" s="1" t="s">
        <v>15</v>
      </c>
      <c r="I128">
        <v>2</v>
      </c>
    </row>
    <row r="129" spans="1:9" x14ac:dyDescent="0.25">
      <c r="A129">
        <v>14.52</v>
      </c>
      <c r="B129">
        <f>tips[[#This Row],[total_bill]]/tips[[#This Row],[size]]</f>
        <v>7.26</v>
      </c>
      <c r="C129" t="b">
        <f>OR(tips[[#This Row],[bill_unit]]&gt;Table2[[#Totals],[Upper Limit]],tips[[#This Row],[bill_unit]]&lt;Table2[[#Totals],[Lower Limit]])</f>
        <v>0</v>
      </c>
      <c r="D129">
        <v>2</v>
      </c>
      <c r="E129" s="1" t="s">
        <v>7</v>
      </c>
      <c r="F129" s="1" t="s">
        <v>8</v>
      </c>
      <c r="G129" s="1" t="s">
        <v>14</v>
      </c>
      <c r="H129" s="1" t="s">
        <v>15</v>
      </c>
      <c r="I129">
        <v>2</v>
      </c>
    </row>
    <row r="130" spans="1:9" x14ac:dyDescent="0.25">
      <c r="A130">
        <v>11.38</v>
      </c>
      <c r="B130">
        <f>tips[[#This Row],[total_bill]]/tips[[#This Row],[size]]</f>
        <v>5.69</v>
      </c>
      <c r="C130" t="b">
        <f>OR(tips[[#This Row],[bill_unit]]&gt;Table2[[#Totals],[Upper Limit]],tips[[#This Row],[bill_unit]]&lt;Table2[[#Totals],[Lower Limit]])</f>
        <v>0</v>
      </c>
      <c r="D130">
        <v>2</v>
      </c>
      <c r="E130" s="1" t="s">
        <v>7</v>
      </c>
      <c r="F130" s="1" t="s">
        <v>8</v>
      </c>
      <c r="G130" s="1" t="s">
        <v>14</v>
      </c>
      <c r="H130" s="1" t="s">
        <v>15</v>
      </c>
      <c r="I130">
        <v>2</v>
      </c>
    </row>
    <row r="131" spans="1:9" x14ac:dyDescent="0.25">
      <c r="A131">
        <v>22.82</v>
      </c>
      <c r="B131">
        <f>tips[[#This Row],[total_bill]]/tips[[#This Row],[size]]</f>
        <v>7.6066666666666665</v>
      </c>
      <c r="C131" t="b">
        <f>OR(tips[[#This Row],[bill_unit]]&gt;Table2[[#Totals],[Upper Limit]],tips[[#This Row],[bill_unit]]&lt;Table2[[#Totals],[Lower Limit]])</f>
        <v>0</v>
      </c>
      <c r="D131">
        <v>2.1800000000000002</v>
      </c>
      <c r="E131" s="1" t="s">
        <v>11</v>
      </c>
      <c r="F131" s="1" t="s">
        <v>8</v>
      </c>
      <c r="G131" s="1" t="s">
        <v>14</v>
      </c>
      <c r="H131" s="1" t="s">
        <v>15</v>
      </c>
      <c r="I131">
        <v>3</v>
      </c>
    </row>
    <row r="132" spans="1:9" x14ac:dyDescent="0.25">
      <c r="A132">
        <v>19.079999999999998</v>
      </c>
      <c r="B132">
        <f>tips[[#This Row],[total_bill]]/tips[[#This Row],[size]]</f>
        <v>9.5399999999999991</v>
      </c>
      <c r="C132" t="b">
        <f>OR(tips[[#This Row],[bill_unit]]&gt;Table2[[#Totals],[Upper Limit]],tips[[#This Row],[bill_unit]]&lt;Table2[[#Totals],[Lower Limit]])</f>
        <v>0</v>
      </c>
      <c r="D132">
        <v>1.5</v>
      </c>
      <c r="E132" s="1" t="s">
        <v>11</v>
      </c>
      <c r="F132" s="1" t="s">
        <v>8</v>
      </c>
      <c r="G132" s="1" t="s">
        <v>14</v>
      </c>
      <c r="H132" s="1" t="s">
        <v>15</v>
      </c>
      <c r="I132">
        <v>2</v>
      </c>
    </row>
    <row r="133" spans="1:9" x14ac:dyDescent="0.25">
      <c r="A133">
        <v>20.27</v>
      </c>
      <c r="B133">
        <f>tips[[#This Row],[total_bill]]/tips[[#This Row],[size]]</f>
        <v>10.135</v>
      </c>
      <c r="C133" t="b">
        <f>OR(tips[[#This Row],[bill_unit]]&gt;Table2[[#Totals],[Upper Limit]],tips[[#This Row],[bill_unit]]&lt;Table2[[#Totals],[Lower Limit]])</f>
        <v>0</v>
      </c>
      <c r="D133">
        <v>2.83</v>
      </c>
      <c r="E133" s="1" t="s">
        <v>7</v>
      </c>
      <c r="F133" s="1" t="s">
        <v>8</v>
      </c>
      <c r="G133" s="1" t="s">
        <v>14</v>
      </c>
      <c r="H133" s="1" t="s">
        <v>15</v>
      </c>
      <c r="I133">
        <v>2</v>
      </c>
    </row>
    <row r="134" spans="1:9" x14ac:dyDescent="0.25">
      <c r="A134">
        <v>11.17</v>
      </c>
      <c r="B134">
        <f>tips[[#This Row],[total_bill]]/tips[[#This Row],[size]]</f>
        <v>5.585</v>
      </c>
      <c r="C134" t="b">
        <f>OR(tips[[#This Row],[bill_unit]]&gt;Table2[[#Totals],[Upper Limit]],tips[[#This Row],[bill_unit]]&lt;Table2[[#Totals],[Lower Limit]])</f>
        <v>0</v>
      </c>
      <c r="D134">
        <v>1.5</v>
      </c>
      <c r="E134" s="1" t="s">
        <v>7</v>
      </c>
      <c r="F134" s="1" t="s">
        <v>8</v>
      </c>
      <c r="G134" s="1" t="s">
        <v>14</v>
      </c>
      <c r="H134" s="1" t="s">
        <v>15</v>
      </c>
      <c r="I134">
        <v>2</v>
      </c>
    </row>
    <row r="135" spans="1:9" x14ac:dyDescent="0.25">
      <c r="A135">
        <v>12.26</v>
      </c>
      <c r="B135">
        <f>tips[[#This Row],[total_bill]]/tips[[#This Row],[size]]</f>
        <v>6.13</v>
      </c>
      <c r="C135" t="b">
        <f>OR(tips[[#This Row],[bill_unit]]&gt;Table2[[#Totals],[Upper Limit]],tips[[#This Row],[bill_unit]]&lt;Table2[[#Totals],[Lower Limit]])</f>
        <v>0</v>
      </c>
      <c r="D135">
        <v>2</v>
      </c>
      <c r="E135" s="1" t="s">
        <v>7</v>
      </c>
      <c r="F135" s="1" t="s">
        <v>8</v>
      </c>
      <c r="G135" s="1" t="s">
        <v>14</v>
      </c>
      <c r="H135" s="1" t="s">
        <v>15</v>
      </c>
      <c r="I135">
        <v>2</v>
      </c>
    </row>
    <row r="136" spans="1:9" x14ac:dyDescent="0.25">
      <c r="A136">
        <v>18.260000000000002</v>
      </c>
      <c r="B136">
        <f>tips[[#This Row],[total_bill]]/tips[[#This Row],[size]]</f>
        <v>9.1300000000000008</v>
      </c>
      <c r="C136" t="b">
        <f>OR(tips[[#This Row],[bill_unit]]&gt;Table2[[#Totals],[Upper Limit]],tips[[#This Row],[bill_unit]]&lt;Table2[[#Totals],[Lower Limit]])</f>
        <v>0</v>
      </c>
      <c r="D136">
        <v>3.25</v>
      </c>
      <c r="E136" s="1" t="s">
        <v>7</v>
      </c>
      <c r="F136" s="1" t="s">
        <v>8</v>
      </c>
      <c r="G136" s="1" t="s">
        <v>14</v>
      </c>
      <c r="H136" s="1" t="s">
        <v>15</v>
      </c>
      <c r="I136">
        <v>2</v>
      </c>
    </row>
    <row r="137" spans="1:9" x14ac:dyDescent="0.25">
      <c r="A137">
        <v>8.51</v>
      </c>
      <c r="B137">
        <f>tips[[#This Row],[total_bill]]/tips[[#This Row],[size]]</f>
        <v>4.2549999999999999</v>
      </c>
      <c r="C137" t="b">
        <f>OR(tips[[#This Row],[bill_unit]]&gt;Table2[[#Totals],[Upper Limit]],tips[[#This Row],[bill_unit]]&lt;Table2[[#Totals],[Lower Limit]])</f>
        <v>0</v>
      </c>
      <c r="D137">
        <v>1.25</v>
      </c>
      <c r="E137" s="1" t="s">
        <v>7</v>
      </c>
      <c r="F137" s="1" t="s">
        <v>8</v>
      </c>
      <c r="G137" s="1" t="s">
        <v>14</v>
      </c>
      <c r="H137" s="1" t="s">
        <v>15</v>
      </c>
      <c r="I137">
        <v>2</v>
      </c>
    </row>
    <row r="138" spans="1:9" x14ac:dyDescent="0.25">
      <c r="A138">
        <v>10.33</v>
      </c>
      <c r="B138">
        <f>tips[[#This Row],[total_bill]]/tips[[#This Row],[size]]</f>
        <v>5.165</v>
      </c>
      <c r="C138" t="b">
        <f>OR(tips[[#This Row],[bill_unit]]&gt;Table2[[#Totals],[Upper Limit]],tips[[#This Row],[bill_unit]]&lt;Table2[[#Totals],[Lower Limit]])</f>
        <v>0</v>
      </c>
      <c r="D138">
        <v>2</v>
      </c>
      <c r="E138" s="1" t="s">
        <v>7</v>
      </c>
      <c r="F138" s="1" t="s">
        <v>8</v>
      </c>
      <c r="G138" s="1" t="s">
        <v>14</v>
      </c>
      <c r="H138" s="1" t="s">
        <v>15</v>
      </c>
      <c r="I138">
        <v>2</v>
      </c>
    </row>
    <row r="139" spans="1:9" x14ac:dyDescent="0.25">
      <c r="A139">
        <v>14.15</v>
      </c>
      <c r="B139">
        <f>tips[[#This Row],[total_bill]]/tips[[#This Row],[size]]</f>
        <v>7.0750000000000002</v>
      </c>
      <c r="C139" t="b">
        <f>OR(tips[[#This Row],[bill_unit]]&gt;Table2[[#Totals],[Upper Limit]],tips[[#This Row],[bill_unit]]&lt;Table2[[#Totals],[Lower Limit]])</f>
        <v>0</v>
      </c>
      <c r="D139">
        <v>2</v>
      </c>
      <c r="E139" s="1" t="s">
        <v>7</v>
      </c>
      <c r="F139" s="1" t="s">
        <v>8</v>
      </c>
      <c r="G139" s="1" t="s">
        <v>14</v>
      </c>
      <c r="H139" s="1" t="s">
        <v>15</v>
      </c>
      <c r="I139">
        <v>2</v>
      </c>
    </row>
    <row r="140" spans="1:9" x14ac:dyDescent="0.25">
      <c r="A140">
        <v>16</v>
      </c>
      <c r="B140">
        <f>tips[[#This Row],[total_bill]]/tips[[#This Row],[size]]</f>
        <v>8</v>
      </c>
      <c r="C140" t="b">
        <f>OR(tips[[#This Row],[bill_unit]]&gt;Table2[[#Totals],[Upper Limit]],tips[[#This Row],[bill_unit]]&lt;Table2[[#Totals],[Lower Limit]])</f>
        <v>0</v>
      </c>
      <c r="D140">
        <v>2</v>
      </c>
      <c r="E140" s="1" t="s">
        <v>11</v>
      </c>
      <c r="F140" s="1" t="s">
        <v>13</v>
      </c>
      <c r="G140" s="1" t="s">
        <v>14</v>
      </c>
      <c r="H140" s="1" t="s">
        <v>15</v>
      </c>
      <c r="I140">
        <v>2</v>
      </c>
    </row>
    <row r="141" spans="1:9" x14ac:dyDescent="0.25">
      <c r="A141">
        <v>13.16</v>
      </c>
      <c r="B141">
        <f>tips[[#This Row],[total_bill]]/tips[[#This Row],[size]]</f>
        <v>6.58</v>
      </c>
      <c r="C141" t="b">
        <f>OR(tips[[#This Row],[bill_unit]]&gt;Table2[[#Totals],[Upper Limit]],tips[[#This Row],[bill_unit]]&lt;Table2[[#Totals],[Lower Limit]])</f>
        <v>0</v>
      </c>
      <c r="D141">
        <v>2.75</v>
      </c>
      <c r="E141" s="1" t="s">
        <v>7</v>
      </c>
      <c r="F141" s="1" t="s">
        <v>8</v>
      </c>
      <c r="G141" s="1" t="s">
        <v>14</v>
      </c>
      <c r="H141" s="1" t="s">
        <v>15</v>
      </c>
      <c r="I141">
        <v>2</v>
      </c>
    </row>
    <row r="142" spans="1:9" x14ac:dyDescent="0.25">
      <c r="A142">
        <v>17.47</v>
      </c>
      <c r="B142">
        <f>tips[[#This Row],[total_bill]]/tips[[#This Row],[size]]</f>
        <v>8.7349999999999994</v>
      </c>
      <c r="C142" t="b">
        <f>OR(tips[[#This Row],[bill_unit]]&gt;Table2[[#Totals],[Upper Limit]],tips[[#This Row],[bill_unit]]&lt;Table2[[#Totals],[Lower Limit]])</f>
        <v>0</v>
      </c>
      <c r="D142">
        <v>3.5</v>
      </c>
      <c r="E142" s="1" t="s">
        <v>7</v>
      </c>
      <c r="F142" s="1" t="s">
        <v>8</v>
      </c>
      <c r="G142" s="1" t="s">
        <v>14</v>
      </c>
      <c r="H142" s="1" t="s">
        <v>15</v>
      </c>
      <c r="I142">
        <v>2</v>
      </c>
    </row>
    <row r="143" spans="1:9" x14ac:dyDescent="0.25">
      <c r="A143">
        <v>34.299999999999997</v>
      </c>
      <c r="B143">
        <f>tips[[#This Row],[total_bill]]/tips[[#This Row],[size]]</f>
        <v>5.7166666666666659</v>
      </c>
      <c r="C143" t="b">
        <f>OR(tips[[#This Row],[bill_unit]]&gt;Table2[[#Totals],[Upper Limit]],tips[[#This Row],[bill_unit]]&lt;Table2[[#Totals],[Lower Limit]])</f>
        <v>0</v>
      </c>
      <c r="D143">
        <v>6.7</v>
      </c>
      <c r="E143" s="1" t="s">
        <v>11</v>
      </c>
      <c r="F143" s="1" t="s">
        <v>8</v>
      </c>
      <c r="G143" s="1" t="s">
        <v>14</v>
      </c>
      <c r="H143" s="1" t="s">
        <v>15</v>
      </c>
      <c r="I143">
        <v>6</v>
      </c>
    </row>
    <row r="144" spans="1:9" x14ac:dyDescent="0.25">
      <c r="A144">
        <v>41.19</v>
      </c>
      <c r="B144">
        <f>tips[[#This Row],[total_bill]]/tips[[#This Row],[size]]</f>
        <v>8.2379999999999995</v>
      </c>
      <c r="C144" t="b">
        <f>OR(tips[[#This Row],[bill_unit]]&gt;Table2[[#Totals],[Upper Limit]],tips[[#This Row],[bill_unit]]&lt;Table2[[#Totals],[Lower Limit]])</f>
        <v>0</v>
      </c>
      <c r="D144">
        <v>5</v>
      </c>
      <c r="E144" s="1" t="s">
        <v>11</v>
      </c>
      <c r="F144" s="1" t="s">
        <v>8</v>
      </c>
      <c r="G144" s="1" t="s">
        <v>14</v>
      </c>
      <c r="H144" s="1" t="s">
        <v>15</v>
      </c>
      <c r="I144">
        <v>5</v>
      </c>
    </row>
    <row r="145" spans="1:9" x14ac:dyDescent="0.25">
      <c r="A145">
        <v>27.05</v>
      </c>
      <c r="B145">
        <f>tips[[#This Row],[total_bill]]/tips[[#This Row],[size]]</f>
        <v>4.5083333333333337</v>
      </c>
      <c r="C145" t="b">
        <f>OR(tips[[#This Row],[bill_unit]]&gt;Table2[[#Totals],[Upper Limit]],tips[[#This Row],[bill_unit]]&lt;Table2[[#Totals],[Lower Limit]])</f>
        <v>0</v>
      </c>
      <c r="D145">
        <v>5</v>
      </c>
      <c r="E145" s="1" t="s">
        <v>7</v>
      </c>
      <c r="F145" s="1" t="s">
        <v>8</v>
      </c>
      <c r="G145" s="1" t="s">
        <v>14</v>
      </c>
      <c r="H145" s="1" t="s">
        <v>15</v>
      </c>
      <c r="I145">
        <v>6</v>
      </c>
    </row>
    <row r="146" spans="1:9" x14ac:dyDescent="0.25">
      <c r="A146">
        <v>16.43</v>
      </c>
      <c r="B146">
        <f>tips[[#This Row],[total_bill]]/tips[[#This Row],[size]]</f>
        <v>8.2149999999999999</v>
      </c>
      <c r="C146" t="b">
        <f>OR(tips[[#This Row],[bill_unit]]&gt;Table2[[#Totals],[Upper Limit]],tips[[#This Row],[bill_unit]]&lt;Table2[[#Totals],[Lower Limit]])</f>
        <v>0</v>
      </c>
      <c r="D146">
        <v>2.2999999999999998</v>
      </c>
      <c r="E146" s="1" t="s">
        <v>7</v>
      </c>
      <c r="F146" s="1" t="s">
        <v>8</v>
      </c>
      <c r="G146" s="1" t="s">
        <v>14</v>
      </c>
      <c r="H146" s="1" t="s">
        <v>15</v>
      </c>
      <c r="I146">
        <v>2</v>
      </c>
    </row>
    <row r="147" spans="1:9" x14ac:dyDescent="0.25">
      <c r="A147">
        <v>8.35</v>
      </c>
      <c r="B147">
        <f>tips[[#This Row],[total_bill]]/tips[[#This Row],[size]]</f>
        <v>4.1749999999999998</v>
      </c>
      <c r="C147" t="b">
        <f>OR(tips[[#This Row],[bill_unit]]&gt;Table2[[#Totals],[Upper Limit]],tips[[#This Row],[bill_unit]]&lt;Table2[[#Totals],[Lower Limit]])</f>
        <v>0</v>
      </c>
      <c r="D147">
        <v>1.5</v>
      </c>
      <c r="E147" s="1" t="s">
        <v>7</v>
      </c>
      <c r="F147" s="1" t="s">
        <v>8</v>
      </c>
      <c r="G147" s="1" t="s">
        <v>14</v>
      </c>
      <c r="H147" s="1" t="s">
        <v>15</v>
      </c>
      <c r="I147">
        <v>2</v>
      </c>
    </row>
    <row r="148" spans="1:9" x14ac:dyDescent="0.25">
      <c r="A148">
        <v>18.64</v>
      </c>
      <c r="B148">
        <f>tips[[#This Row],[total_bill]]/tips[[#This Row],[size]]</f>
        <v>6.2133333333333338</v>
      </c>
      <c r="C148" t="b">
        <f>OR(tips[[#This Row],[bill_unit]]&gt;Table2[[#Totals],[Upper Limit]],tips[[#This Row],[bill_unit]]&lt;Table2[[#Totals],[Lower Limit]])</f>
        <v>0</v>
      </c>
      <c r="D148">
        <v>1.36</v>
      </c>
      <c r="E148" s="1" t="s">
        <v>7</v>
      </c>
      <c r="F148" s="1" t="s">
        <v>8</v>
      </c>
      <c r="G148" s="1" t="s">
        <v>14</v>
      </c>
      <c r="H148" s="1" t="s">
        <v>15</v>
      </c>
      <c r="I148">
        <v>3</v>
      </c>
    </row>
    <row r="149" spans="1:9" x14ac:dyDescent="0.25">
      <c r="A149">
        <v>11.87</v>
      </c>
      <c r="B149">
        <f>tips[[#This Row],[total_bill]]/tips[[#This Row],[size]]</f>
        <v>5.9349999999999996</v>
      </c>
      <c r="C149" t="b">
        <f>OR(tips[[#This Row],[bill_unit]]&gt;Table2[[#Totals],[Upper Limit]],tips[[#This Row],[bill_unit]]&lt;Table2[[#Totals],[Lower Limit]])</f>
        <v>0</v>
      </c>
      <c r="D149">
        <v>1.63</v>
      </c>
      <c r="E149" s="1" t="s">
        <v>7</v>
      </c>
      <c r="F149" s="1" t="s">
        <v>8</v>
      </c>
      <c r="G149" s="1" t="s">
        <v>14</v>
      </c>
      <c r="H149" s="1" t="s">
        <v>15</v>
      </c>
      <c r="I149">
        <v>2</v>
      </c>
    </row>
    <row r="150" spans="1:9" x14ac:dyDescent="0.25">
      <c r="A150">
        <v>9.7799999999999994</v>
      </c>
      <c r="B150">
        <f>tips[[#This Row],[total_bill]]/tips[[#This Row],[size]]</f>
        <v>4.8899999999999997</v>
      </c>
      <c r="C150" t="b">
        <f>OR(tips[[#This Row],[bill_unit]]&gt;Table2[[#Totals],[Upper Limit]],tips[[#This Row],[bill_unit]]&lt;Table2[[#Totals],[Lower Limit]])</f>
        <v>0</v>
      </c>
      <c r="D150">
        <v>1.73</v>
      </c>
      <c r="E150" s="1" t="s">
        <v>11</v>
      </c>
      <c r="F150" s="1" t="s">
        <v>8</v>
      </c>
      <c r="G150" s="1" t="s">
        <v>14</v>
      </c>
      <c r="H150" s="1" t="s">
        <v>15</v>
      </c>
      <c r="I150">
        <v>2</v>
      </c>
    </row>
    <row r="151" spans="1:9" x14ac:dyDescent="0.25">
      <c r="A151">
        <v>7.51</v>
      </c>
      <c r="B151">
        <f>tips[[#This Row],[total_bill]]/tips[[#This Row],[size]]</f>
        <v>3.7549999999999999</v>
      </c>
      <c r="C151" t="b">
        <f>OR(tips[[#This Row],[bill_unit]]&gt;Table2[[#Totals],[Upper Limit]],tips[[#This Row],[bill_unit]]&lt;Table2[[#Totals],[Lower Limit]])</f>
        <v>0</v>
      </c>
      <c r="D151">
        <v>2</v>
      </c>
      <c r="E151" s="1" t="s">
        <v>11</v>
      </c>
      <c r="F151" s="1" t="s">
        <v>8</v>
      </c>
      <c r="G151" s="1" t="s">
        <v>14</v>
      </c>
      <c r="H151" s="1" t="s">
        <v>15</v>
      </c>
      <c r="I151">
        <v>2</v>
      </c>
    </row>
    <row r="152" spans="1:9" x14ac:dyDescent="0.25">
      <c r="A152">
        <v>14.07</v>
      </c>
      <c r="B152">
        <f>tips[[#This Row],[total_bill]]/tips[[#This Row],[size]]</f>
        <v>7.0350000000000001</v>
      </c>
      <c r="C152" t="b">
        <f>OR(tips[[#This Row],[bill_unit]]&gt;Table2[[#Totals],[Upper Limit]],tips[[#This Row],[bill_unit]]&lt;Table2[[#Totals],[Lower Limit]])</f>
        <v>0</v>
      </c>
      <c r="D152">
        <v>2.5</v>
      </c>
      <c r="E152" s="1" t="s">
        <v>11</v>
      </c>
      <c r="F152" s="1" t="s">
        <v>8</v>
      </c>
      <c r="G152" s="1" t="s">
        <v>9</v>
      </c>
      <c r="H152" s="1" t="s">
        <v>10</v>
      </c>
      <c r="I152">
        <v>2</v>
      </c>
    </row>
    <row r="153" spans="1:9" x14ac:dyDescent="0.25">
      <c r="A153">
        <v>13.13</v>
      </c>
      <c r="B153">
        <f>tips[[#This Row],[total_bill]]/tips[[#This Row],[size]]</f>
        <v>6.5650000000000004</v>
      </c>
      <c r="C153" t="b">
        <f>OR(tips[[#This Row],[bill_unit]]&gt;Table2[[#Totals],[Upper Limit]],tips[[#This Row],[bill_unit]]&lt;Table2[[#Totals],[Lower Limit]])</f>
        <v>0</v>
      </c>
      <c r="D153">
        <v>2</v>
      </c>
      <c r="E153" s="1" t="s">
        <v>11</v>
      </c>
      <c r="F153" s="1" t="s">
        <v>8</v>
      </c>
      <c r="G153" s="1" t="s">
        <v>9</v>
      </c>
      <c r="H153" s="1" t="s">
        <v>10</v>
      </c>
      <c r="I153">
        <v>2</v>
      </c>
    </row>
    <row r="154" spans="1:9" x14ac:dyDescent="0.25">
      <c r="A154">
        <v>17.260000000000002</v>
      </c>
      <c r="B154">
        <f>tips[[#This Row],[total_bill]]/tips[[#This Row],[size]]</f>
        <v>5.7533333333333339</v>
      </c>
      <c r="C154" t="b">
        <f>OR(tips[[#This Row],[bill_unit]]&gt;Table2[[#Totals],[Upper Limit]],tips[[#This Row],[bill_unit]]&lt;Table2[[#Totals],[Lower Limit]])</f>
        <v>0</v>
      </c>
      <c r="D154">
        <v>2.74</v>
      </c>
      <c r="E154" s="1" t="s">
        <v>11</v>
      </c>
      <c r="F154" s="1" t="s">
        <v>8</v>
      </c>
      <c r="G154" s="1" t="s">
        <v>9</v>
      </c>
      <c r="H154" s="1" t="s">
        <v>10</v>
      </c>
      <c r="I154">
        <v>3</v>
      </c>
    </row>
    <row r="155" spans="1:9" x14ac:dyDescent="0.25">
      <c r="A155">
        <v>24.55</v>
      </c>
      <c r="B155">
        <f>tips[[#This Row],[total_bill]]/tips[[#This Row],[size]]</f>
        <v>6.1375000000000002</v>
      </c>
      <c r="C155" t="b">
        <f>OR(tips[[#This Row],[bill_unit]]&gt;Table2[[#Totals],[Upper Limit]],tips[[#This Row],[bill_unit]]&lt;Table2[[#Totals],[Lower Limit]])</f>
        <v>0</v>
      </c>
      <c r="D155">
        <v>2</v>
      </c>
      <c r="E155" s="1" t="s">
        <v>11</v>
      </c>
      <c r="F155" s="1" t="s">
        <v>8</v>
      </c>
      <c r="G155" s="1" t="s">
        <v>9</v>
      </c>
      <c r="H155" s="1" t="s">
        <v>10</v>
      </c>
      <c r="I155">
        <v>4</v>
      </c>
    </row>
    <row r="156" spans="1:9" x14ac:dyDescent="0.25">
      <c r="A156">
        <v>19.77</v>
      </c>
      <c r="B156">
        <f>tips[[#This Row],[total_bill]]/tips[[#This Row],[size]]</f>
        <v>4.9424999999999999</v>
      </c>
      <c r="C156" t="b">
        <f>OR(tips[[#This Row],[bill_unit]]&gt;Table2[[#Totals],[Upper Limit]],tips[[#This Row],[bill_unit]]&lt;Table2[[#Totals],[Lower Limit]])</f>
        <v>0</v>
      </c>
      <c r="D156">
        <v>2</v>
      </c>
      <c r="E156" s="1" t="s">
        <v>11</v>
      </c>
      <c r="F156" s="1" t="s">
        <v>8</v>
      </c>
      <c r="G156" s="1" t="s">
        <v>9</v>
      </c>
      <c r="H156" s="1" t="s">
        <v>10</v>
      </c>
      <c r="I156">
        <v>4</v>
      </c>
    </row>
    <row r="157" spans="1:9" x14ac:dyDescent="0.25">
      <c r="A157">
        <v>29.85</v>
      </c>
      <c r="B157">
        <f>tips[[#This Row],[total_bill]]/tips[[#This Row],[size]]</f>
        <v>5.9700000000000006</v>
      </c>
      <c r="C157" t="b">
        <f>OR(tips[[#This Row],[bill_unit]]&gt;Table2[[#Totals],[Upper Limit]],tips[[#This Row],[bill_unit]]&lt;Table2[[#Totals],[Lower Limit]])</f>
        <v>0</v>
      </c>
      <c r="D157">
        <v>5.14</v>
      </c>
      <c r="E157" s="1" t="s">
        <v>7</v>
      </c>
      <c r="F157" s="1" t="s">
        <v>8</v>
      </c>
      <c r="G157" s="1" t="s">
        <v>9</v>
      </c>
      <c r="H157" s="1" t="s">
        <v>10</v>
      </c>
      <c r="I157">
        <v>5</v>
      </c>
    </row>
    <row r="158" spans="1:9" x14ac:dyDescent="0.25">
      <c r="A158">
        <v>48.17</v>
      </c>
      <c r="B158">
        <f>tips[[#This Row],[total_bill]]/tips[[#This Row],[size]]</f>
        <v>8.0283333333333342</v>
      </c>
      <c r="C158" t="b">
        <f>OR(tips[[#This Row],[bill_unit]]&gt;Table2[[#Totals],[Upper Limit]],tips[[#This Row],[bill_unit]]&lt;Table2[[#Totals],[Lower Limit]])</f>
        <v>0</v>
      </c>
      <c r="D158">
        <v>5</v>
      </c>
      <c r="E158" s="1" t="s">
        <v>11</v>
      </c>
      <c r="F158" s="1" t="s">
        <v>8</v>
      </c>
      <c r="G158" s="1" t="s">
        <v>9</v>
      </c>
      <c r="H158" s="1" t="s">
        <v>10</v>
      </c>
      <c r="I158">
        <v>6</v>
      </c>
    </row>
    <row r="159" spans="1:9" x14ac:dyDescent="0.25">
      <c r="A159">
        <v>25</v>
      </c>
      <c r="B159">
        <f>tips[[#This Row],[total_bill]]/tips[[#This Row],[size]]</f>
        <v>6.25</v>
      </c>
      <c r="C159" t="b">
        <f>OR(tips[[#This Row],[bill_unit]]&gt;Table2[[#Totals],[Upper Limit]],tips[[#This Row],[bill_unit]]&lt;Table2[[#Totals],[Lower Limit]])</f>
        <v>0</v>
      </c>
      <c r="D159">
        <v>3.75</v>
      </c>
      <c r="E159" s="1" t="s">
        <v>7</v>
      </c>
      <c r="F159" s="1" t="s">
        <v>8</v>
      </c>
      <c r="G159" s="1" t="s">
        <v>9</v>
      </c>
      <c r="H159" s="1" t="s">
        <v>10</v>
      </c>
      <c r="I159">
        <v>4</v>
      </c>
    </row>
    <row r="160" spans="1:9" x14ac:dyDescent="0.25">
      <c r="A160">
        <v>13.39</v>
      </c>
      <c r="B160">
        <f>tips[[#This Row],[total_bill]]/tips[[#This Row],[size]]</f>
        <v>6.6950000000000003</v>
      </c>
      <c r="C160" t="b">
        <f>OR(tips[[#This Row],[bill_unit]]&gt;Table2[[#Totals],[Upper Limit]],tips[[#This Row],[bill_unit]]&lt;Table2[[#Totals],[Lower Limit]])</f>
        <v>0</v>
      </c>
      <c r="D160">
        <v>2.61</v>
      </c>
      <c r="E160" s="1" t="s">
        <v>7</v>
      </c>
      <c r="F160" s="1" t="s">
        <v>8</v>
      </c>
      <c r="G160" s="1" t="s">
        <v>9</v>
      </c>
      <c r="H160" s="1" t="s">
        <v>10</v>
      </c>
      <c r="I160">
        <v>2</v>
      </c>
    </row>
    <row r="161" spans="1:9" x14ac:dyDescent="0.25">
      <c r="A161">
        <v>16.489999999999998</v>
      </c>
      <c r="B161">
        <f>tips[[#This Row],[total_bill]]/tips[[#This Row],[size]]</f>
        <v>4.1224999999999996</v>
      </c>
      <c r="C161" t="b">
        <f>OR(tips[[#This Row],[bill_unit]]&gt;Table2[[#Totals],[Upper Limit]],tips[[#This Row],[bill_unit]]&lt;Table2[[#Totals],[Lower Limit]])</f>
        <v>0</v>
      </c>
      <c r="D161">
        <v>2</v>
      </c>
      <c r="E161" s="1" t="s">
        <v>11</v>
      </c>
      <c r="F161" s="1" t="s">
        <v>8</v>
      </c>
      <c r="G161" s="1" t="s">
        <v>9</v>
      </c>
      <c r="H161" s="1" t="s">
        <v>10</v>
      </c>
      <c r="I161">
        <v>4</v>
      </c>
    </row>
    <row r="162" spans="1:9" x14ac:dyDescent="0.25">
      <c r="A162">
        <v>21.5</v>
      </c>
      <c r="B162">
        <f>tips[[#This Row],[total_bill]]/tips[[#This Row],[size]]</f>
        <v>5.375</v>
      </c>
      <c r="C162" t="b">
        <f>OR(tips[[#This Row],[bill_unit]]&gt;Table2[[#Totals],[Upper Limit]],tips[[#This Row],[bill_unit]]&lt;Table2[[#Totals],[Lower Limit]])</f>
        <v>0</v>
      </c>
      <c r="D162">
        <v>3.5</v>
      </c>
      <c r="E162" s="1" t="s">
        <v>11</v>
      </c>
      <c r="F162" s="1" t="s">
        <v>8</v>
      </c>
      <c r="G162" s="1" t="s">
        <v>9</v>
      </c>
      <c r="H162" s="1" t="s">
        <v>10</v>
      </c>
      <c r="I162">
        <v>4</v>
      </c>
    </row>
    <row r="163" spans="1:9" x14ac:dyDescent="0.25">
      <c r="A163">
        <v>12.66</v>
      </c>
      <c r="B163">
        <f>tips[[#This Row],[total_bill]]/tips[[#This Row],[size]]</f>
        <v>6.33</v>
      </c>
      <c r="C163" t="b">
        <f>OR(tips[[#This Row],[bill_unit]]&gt;Table2[[#Totals],[Upper Limit]],tips[[#This Row],[bill_unit]]&lt;Table2[[#Totals],[Lower Limit]])</f>
        <v>0</v>
      </c>
      <c r="D163">
        <v>2.5</v>
      </c>
      <c r="E163" s="1" t="s">
        <v>11</v>
      </c>
      <c r="F163" s="1" t="s">
        <v>8</v>
      </c>
      <c r="G163" s="1" t="s">
        <v>9</v>
      </c>
      <c r="H163" s="1" t="s">
        <v>10</v>
      </c>
      <c r="I163">
        <v>2</v>
      </c>
    </row>
    <row r="164" spans="1:9" x14ac:dyDescent="0.25">
      <c r="A164">
        <v>16.21</v>
      </c>
      <c r="B164">
        <f>tips[[#This Row],[total_bill]]/tips[[#This Row],[size]]</f>
        <v>5.4033333333333333</v>
      </c>
      <c r="C164" t="b">
        <f>OR(tips[[#This Row],[bill_unit]]&gt;Table2[[#Totals],[Upper Limit]],tips[[#This Row],[bill_unit]]&lt;Table2[[#Totals],[Lower Limit]])</f>
        <v>0</v>
      </c>
      <c r="D164">
        <v>2</v>
      </c>
      <c r="E164" s="1" t="s">
        <v>7</v>
      </c>
      <c r="F164" s="1" t="s">
        <v>8</v>
      </c>
      <c r="G164" s="1" t="s">
        <v>9</v>
      </c>
      <c r="H164" s="1" t="s">
        <v>10</v>
      </c>
      <c r="I164">
        <v>3</v>
      </c>
    </row>
    <row r="165" spans="1:9" x14ac:dyDescent="0.25">
      <c r="A165">
        <v>13.81</v>
      </c>
      <c r="B165">
        <f>tips[[#This Row],[total_bill]]/tips[[#This Row],[size]]</f>
        <v>6.9050000000000002</v>
      </c>
      <c r="C165" t="b">
        <f>OR(tips[[#This Row],[bill_unit]]&gt;Table2[[#Totals],[Upper Limit]],tips[[#This Row],[bill_unit]]&lt;Table2[[#Totals],[Lower Limit]])</f>
        <v>0</v>
      </c>
      <c r="D165">
        <v>2</v>
      </c>
      <c r="E165" s="1" t="s">
        <v>11</v>
      </c>
      <c r="F165" s="1" t="s">
        <v>8</v>
      </c>
      <c r="G165" s="1" t="s">
        <v>9</v>
      </c>
      <c r="H165" s="1" t="s">
        <v>10</v>
      </c>
      <c r="I165">
        <v>2</v>
      </c>
    </row>
    <row r="166" spans="1:9" x14ac:dyDescent="0.25">
      <c r="A166">
        <v>17.510000000000002</v>
      </c>
      <c r="B166">
        <f>tips[[#This Row],[total_bill]]/tips[[#This Row],[size]]</f>
        <v>8.7550000000000008</v>
      </c>
      <c r="C166" t="b">
        <f>OR(tips[[#This Row],[bill_unit]]&gt;Table2[[#Totals],[Upper Limit]],tips[[#This Row],[bill_unit]]&lt;Table2[[#Totals],[Lower Limit]])</f>
        <v>0</v>
      </c>
      <c r="D166">
        <v>3</v>
      </c>
      <c r="E166" s="1" t="s">
        <v>7</v>
      </c>
      <c r="F166" s="1" t="s">
        <v>13</v>
      </c>
      <c r="G166" s="1" t="s">
        <v>9</v>
      </c>
      <c r="H166" s="1" t="s">
        <v>10</v>
      </c>
      <c r="I166">
        <v>2</v>
      </c>
    </row>
    <row r="167" spans="1:9" x14ac:dyDescent="0.25">
      <c r="A167">
        <v>24.52</v>
      </c>
      <c r="B167">
        <f>tips[[#This Row],[total_bill]]/tips[[#This Row],[size]]</f>
        <v>8.1733333333333338</v>
      </c>
      <c r="C167" t="b">
        <f>OR(tips[[#This Row],[bill_unit]]&gt;Table2[[#Totals],[Upper Limit]],tips[[#This Row],[bill_unit]]&lt;Table2[[#Totals],[Lower Limit]])</f>
        <v>0</v>
      </c>
      <c r="D167">
        <v>3.48</v>
      </c>
      <c r="E167" s="1" t="s">
        <v>11</v>
      </c>
      <c r="F167" s="1" t="s">
        <v>8</v>
      </c>
      <c r="G167" s="1" t="s">
        <v>9</v>
      </c>
      <c r="H167" s="1" t="s">
        <v>10</v>
      </c>
      <c r="I167">
        <v>3</v>
      </c>
    </row>
    <row r="168" spans="1:9" x14ac:dyDescent="0.25">
      <c r="A168">
        <v>20.76</v>
      </c>
      <c r="B168">
        <f>tips[[#This Row],[total_bill]]/tips[[#This Row],[size]]</f>
        <v>10.38</v>
      </c>
      <c r="C168" t="b">
        <f>OR(tips[[#This Row],[bill_unit]]&gt;Table2[[#Totals],[Upper Limit]],tips[[#This Row],[bill_unit]]&lt;Table2[[#Totals],[Lower Limit]])</f>
        <v>0</v>
      </c>
      <c r="D168">
        <v>2.2400000000000002</v>
      </c>
      <c r="E168" s="1" t="s">
        <v>11</v>
      </c>
      <c r="F168" s="1" t="s">
        <v>8</v>
      </c>
      <c r="G168" s="1" t="s">
        <v>9</v>
      </c>
      <c r="H168" s="1" t="s">
        <v>10</v>
      </c>
      <c r="I168">
        <v>2</v>
      </c>
    </row>
    <row r="169" spans="1:9" x14ac:dyDescent="0.25">
      <c r="A169">
        <v>31.71</v>
      </c>
      <c r="B169">
        <f>tips[[#This Row],[total_bill]]/tips[[#This Row],[size]]</f>
        <v>7.9275000000000002</v>
      </c>
      <c r="C169" t="b">
        <f>OR(tips[[#This Row],[bill_unit]]&gt;Table2[[#Totals],[Upper Limit]],tips[[#This Row],[bill_unit]]&lt;Table2[[#Totals],[Lower Limit]])</f>
        <v>0</v>
      </c>
      <c r="D169">
        <v>4.5</v>
      </c>
      <c r="E169" s="1" t="s">
        <v>11</v>
      </c>
      <c r="F169" s="1" t="s">
        <v>8</v>
      </c>
      <c r="G169" s="1" t="s">
        <v>9</v>
      </c>
      <c r="H169" s="1" t="s">
        <v>10</v>
      </c>
      <c r="I169">
        <v>4</v>
      </c>
    </row>
    <row r="170" spans="1:9" x14ac:dyDescent="0.25">
      <c r="A170">
        <v>10.59</v>
      </c>
      <c r="B170">
        <f>tips[[#This Row],[total_bill]]/tips[[#This Row],[size]]</f>
        <v>5.2949999999999999</v>
      </c>
      <c r="C170" t="b">
        <f>OR(tips[[#This Row],[bill_unit]]&gt;Table2[[#Totals],[Upper Limit]],tips[[#This Row],[bill_unit]]&lt;Table2[[#Totals],[Lower Limit]])</f>
        <v>0</v>
      </c>
      <c r="D170">
        <v>1.61</v>
      </c>
      <c r="E170" s="1" t="s">
        <v>7</v>
      </c>
      <c r="F170" s="1" t="s">
        <v>13</v>
      </c>
      <c r="G170" s="1" t="s">
        <v>12</v>
      </c>
      <c r="H170" s="1" t="s">
        <v>10</v>
      </c>
      <c r="I170">
        <v>2</v>
      </c>
    </row>
    <row r="171" spans="1:9" x14ac:dyDescent="0.25">
      <c r="A171">
        <v>10.63</v>
      </c>
      <c r="B171">
        <f>tips[[#This Row],[total_bill]]/tips[[#This Row],[size]]</f>
        <v>5.3150000000000004</v>
      </c>
      <c r="C171" t="b">
        <f>OR(tips[[#This Row],[bill_unit]]&gt;Table2[[#Totals],[Upper Limit]],tips[[#This Row],[bill_unit]]&lt;Table2[[#Totals],[Lower Limit]])</f>
        <v>0</v>
      </c>
      <c r="D171">
        <v>2</v>
      </c>
      <c r="E171" s="1" t="s">
        <v>7</v>
      </c>
      <c r="F171" s="1" t="s">
        <v>13</v>
      </c>
      <c r="G171" s="1" t="s">
        <v>12</v>
      </c>
      <c r="H171" s="1" t="s">
        <v>10</v>
      </c>
      <c r="I171">
        <v>2</v>
      </c>
    </row>
    <row r="172" spans="1:9" x14ac:dyDescent="0.25">
      <c r="A172">
        <v>50.81</v>
      </c>
      <c r="B172">
        <f>tips[[#This Row],[total_bill]]/tips[[#This Row],[size]]</f>
        <v>16.936666666666667</v>
      </c>
      <c r="C172" t="b">
        <f>OR(tips[[#This Row],[bill_unit]]&gt;Table2[[#Totals],[Upper Limit]],tips[[#This Row],[bill_unit]]&lt;Table2[[#Totals],[Lower Limit]])</f>
        <v>1</v>
      </c>
      <c r="D172">
        <v>10</v>
      </c>
      <c r="E172" s="1" t="s">
        <v>11</v>
      </c>
      <c r="F172" s="1" t="s">
        <v>13</v>
      </c>
      <c r="G172" s="1" t="s">
        <v>12</v>
      </c>
      <c r="H172" s="1" t="s">
        <v>10</v>
      </c>
      <c r="I172">
        <v>3</v>
      </c>
    </row>
    <row r="173" spans="1:9" x14ac:dyDescent="0.25">
      <c r="A173">
        <v>15.81</v>
      </c>
      <c r="B173">
        <f>tips[[#This Row],[total_bill]]/tips[[#This Row],[size]]</f>
        <v>7.9050000000000002</v>
      </c>
      <c r="C173" t="b">
        <f>OR(tips[[#This Row],[bill_unit]]&gt;Table2[[#Totals],[Upper Limit]],tips[[#This Row],[bill_unit]]&lt;Table2[[#Totals],[Lower Limit]])</f>
        <v>0</v>
      </c>
      <c r="D173">
        <v>3.16</v>
      </c>
      <c r="E173" s="1" t="s">
        <v>11</v>
      </c>
      <c r="F173" s="1" t="s">
        <v>13</v>
      </c>
      <c r="G173" s="1" t="s">
        <v>12</v>
      </c>
      <c r="H173" s="1" t="s">
        <v>10</v>
      </c>
      <c r="I173">
        <v>2</v>
      </c>
    </row>
    <row r="174" spans="1:9" x14ac:dyDescent="0.25">
      <c r="A174">
        <v>7.25</v>
      </c>
      <c r="B174">
        <f>tips[[#This Row],[total_bill]]/tips[[#This Row],[size]]</f>
        <v>3.625</v>
      </c>
      <c r="C174" t="b">
        <f>OR(tips[[#This Row],[bill_unit]]&gt;Table2[[#Totals],[Upper Limit]],tips[[#This Row],[bill_unit]]&lt;Table2[[#Totals],[Lower Limit]])</f>
        <v>0</v>
      </c>
      <c r="D174">
        <v>5.15</v>
      </c>
      <c r="E174" s="1" t="s">
        <v>11</v>
      </c>
      <c r="F174" s="1" t="s">
        <v>13</v>
      </c>
      <c r="G174" s="1" t="s">
        <v>9</v>
      </c>
      <c r="H174" s="1" t="s">
        <v>10</v>
      </c>
      <c r="I174">
        <v>2</v>
      </c>
    </row>
    <row r="175" spans="1:9" x14ac:dyDescent="0.25">
      <c r="A175">
        <v>31.85</v>
      </c>
      <c r="B175">
        <f>tips[[#This Row],[total_bill]]/tips[[#This Row],[size]]</f>
        <v>15.925000000000001</v>
      </c>
      <c r="C175" t="b">
        <f>OR(tips[[#This Row],[bill_unit]]&gt;Table2[[#Totals],[Upper Limit]],tips[[#This Row],[bill_unit]]&lt;Table2[[#Totals],[Lower Limit]])</f>
        <v>1</v>
      </c>
      <c r="D175">
        <v>3.18</v>
      </c>
      <c r="E175" s="1" t="s">
        <v>11</v>
      </c>
      <c r="F175" s="1" t="s">
        <v>13</v>
      </c>
      <c r="G175" s="1" t="s">
        <v>9</v>
      </c>
      <c r="H175" s="1" t="s">
        <v>10</v>
      </c>
      <c r="I175">
        <v>2</v>
      </c>
    </row>
    <row r="176" spans="1:9" x14ac:dyDescent="0.25">
      <c r="A176">
        <v>16.82</v>
      </c>
      <c r="B176">
        <f>tips[[#This Row],[total_bill]]/tips[[#This Row],[size]]</f>
        <v>8.41</v>
      </c>
      <c r="C176" t="b">
        <f>OR(tips[[#This Row],[bill_unit]]&gt;Table2[[#Totals],[Upper Limit]],tips[[#This Row],[bill_unit]]&lt;Table2[[#Totals],[Lower Limit]])</f>
        <v>0</v>
      </c>
      <c r="D176">
        <v>4</v>
      </c>
      <c r="E176" s="1" t="s">
        <v>11</v>
      </c>
      <c r="F176" s="1" t="s">
        <v>13</v>
      </c>
      <c r="G176" s="1" t="s">
        <v>9</v>
      </c>
      <c r="H176" s="1" t="s">
        <v>10</v>
      </c>
      <c r="I176">
        <v>2</v>
      </c>
    </row>
    <row r="177" spans="1:9" x14ac:dyDescent="0.25">
      <c r="A177">
        <v>32.9</v>
      </c>
      <c r="B177">
        <f>tips[[#This Row],[total_bill]]/tips[[#This Row],[size]]</f>
        <v>16.45</v>
      </c>
      <c r="C177" t="b">
        <f>OR(tips[[#This Row],[bill_unit]]&gt;Table2[[#Totals],[Upper Limit]],tips[[#This Row],[bill_unit]]&lt;Table2[[#Totals],[Lower Limit]])</f>
        <v>1</v>
      </c>
      <c r="D177">
        <v>3.11</v>
      </c>
      <c r="E177" s="1" t="s">
        <v>11</v>
      </c>
      <c r="F177" s="1" t="s">
        <v>13</v>
      </c>
      <c r="G177" s="1" t="s">
        <v>9</v>
      </c>
      <c r="H177" s="1" t="s">
        <v>10</v>
      </c>
      <c r="I177">
        <v>2</v>
      </c>
    </row>
    <row r="178" spans="1:9" x14ac:dyDescent="0.25">
      <c r="A178">
        <v>17.89</v>
      </c>
      <c r="B178">
        <f>tips[[#This Row],[total_bill]]/tips[[#This Row],[size]]</f>
        <v>8.9450000000000003</v>
      </c>
      <c r="C178" t="b">
        <f>OR(tips[[#This Row],[bill_unit]]&gt;Table2[[#Totals],[Upper Limit]],tips[[#This Row],[bill_unit]]&lt;Table2[[#Totals],[Lower Limit]])</f>
        <v>0</v>
      </c>
      <c r="D178">
        <v>2</v>
      </c>
      <c r="E178" s="1" t="s">
        <v>11</v>
      </c>
      <c r="F178" s="1" t="s">
        <v>13</v>
      </c>
      <c r="G178" s="1" t="s">
        <v>9</v>
      </c>
      <c r="H178" s="1" t="s">
        <v>10</v>
      </c>
      <c r="I178">
        <v>2</v>
      </c>
    </row>
    <row r="179" spans="1:9" x14ac:dyDescent="0.25">
      <c r="A179">
        <v>14.48</v>
      </c>
      <c r="B179">
        <f>tips[[#This Row],[total_bill]]/tips[[#This Row],[size]]</f>
        <v>7.24</v>
      </c>
      <c r="C179" t="b">
        <f>OR(tips[[#This Row],[bill_unit]]&gt;Table2[[#Totals],[Upper Limit]],tips[[#This Row],[bill_unit]]&lt;Table2[[#Totals],[Lower Limit]])</f>
        <v>0</v>
      </c>
      <c r="D179">
        <v>2</v>
      </c>
      <c r="E179" s="1" t="s">
        <v>11</v>
      </c>
      <c r="F179" s="1" t="s">
        <v>13</v>
      </c>
      <c r="G179" s="1" t="s">
        <v>9</v>
      </c>
      <c r="H179" s="1" t="s">
        <v>10</v>
      </c>
      <c r="I179">
        <v>2</v>
      </c>
    </row>
    <row r="180" spans="1:9" x14ac:dyDescent="0.25">
      <c r="A180">
        <v>9.6</v>
      </c>
      <c r="B180">
        <f>tips[[#This Row],[total_bill]]/tips[[#This Row],[size]]</f>
        <v>4.8</v>
      </c>
      <c r="C180" t="b">
        <f>OR(tips[[#This Row],[bill_unit]]&gt;Table2[[#Totals],[Upper Limit]],tips[[#This Row],[bill_unit]]&lt;Table2[[#Totals],[Lower Limit]])</f>
        <v>0</v>
      </c>
      <c r="D180">
        <v>4</v>
      </c>
      <c r="E180" s="1" t="s">
        <v>7</v>
      </c>
      <c r="F180" s="1" t="s">
        <v>13</v>
      </c>
      <c r="G180" s="1" t="s">
        <v>9</v>
      </c>
      <c r="H180" s="1" t="s">
        <v>10</v>
      </c>
      <c r="I180">
        <v>2</v>
      </c>
    </row>
    <row r="181" spans="1:9" x14ac:dyDescent="0.25">
      <c r="A181">
        <v>34.630000000000003</v>
      </c>
      <c r="B181">
        <f>tips[[#This Row],[total_bill]]/tips[[#This Row],[size]]</f>
        <v>17.315000000000001</v>
      </c>
      <c r="C181" t="b">
        <f>OR(tips[[#This Row],[bill_unit]]&gt;Table2[[#Totals],[Upper Limit]],tips[[#This Row],[bill_unit]]&lt;Table2[[#Totals],[Lower Limit]])</f>
        <v>1</v>
      </c>
      <c r="D181">
        <v>3.55</v>
      </c>
      <c r="E181" s="1" t="s">
        <v>11</v>
      </c>
      <c r="F181" s="1" t="s">
        <v>13</v>
      </c>
      <c r="G181" s="1" t="s">
        <v>9</v>
      </c>
      <c r="H181" s="1" t="s">
        <v>10</v>
      </c>
      <c r="I181">
        <v>2</v>
      </c>
    </row>
    <row r="182" spans="1:9" x14ac:dyDescent="0.25">
      <c r="A182">
        <v>34.65</v>
      </c>
      <c r="B182">
        <f>tips[[#This Row],[total_bill]]/tips[[#This Row],[size]]</f>
        <v>8.6624999999999996</v>
      </c>
      <c r="C182" t="b">
        <f>OR(tips[[#This Row],[bill_unit]]&gt;Table2[[#Totals],[Upper Limit]],tips[[#This Row],[bill_unit]]&lt;Table2[[#Totals],[Lower Limit]])</f>
        <v>0</v>
      </c>
      <c r="D182">
        <v>3.68</v>
      </c>
      <c r="E182" s="1" t="s">
        <v>11</v>
      </c>
      <c r="F182" s="1" t="s">
        <v>13</v>
      </c>
      <c r="G182" s="1" t="s">
        <v>9</v>
      </c>
      <c r="H182" s="1" t="s">
        <v>10</v>
      </c>
      <c r="I182">
        <v>4</v>
      </c>
    </row>
    <row r="183" spans="1:9" x14ac:dyDescent="0.25">
      <c r="A183">
        <v>23.33</v>
      </c>
      <c r="B183">
        <f>tips[[#This Row],[total_bill]]/tips[[#This Row],[size]]</f>
        <v>11.664999999999999</v>
      </c>
      <c r="C183" t="b">
        <f>OR(tips[[#This Row],[bill_unit]]&gt;Table2[[#Totals],[Upper Limit]],tips[[#This Row],[bill_unit]]&lt;Table2[[#Totals],[Lower Limit]])</f>
        <v>0</v>
      </c>
      <c r="D183">
        <v>5.65</v>
      </c>
      <c r="E183" s="1" t="s">
        <v>11</v>
      </c>
      <c r="F183" s="1" t="s">
        <v>13</v>
      </c>
      <c r="G183" s="1" t="s">
        <v>9</v>
      </c>
      <c r="H183" s="1" t="s">
        <v>10</v>
      </c>
      <c r="I183">
        <v>2</v>
      </c>
    </row>
    <row r="184" spans="1:9" x14ac:dyDescent="0.25">
      <c r="A184">
        <v>45.35</v>
      </c>
      <c r="B184">
        <f>tips[[#This Row],[total_bill]]/tips[[#This Row],[size]]</f>
        <v>15.116666666666667</v>
      </c>
      <c r="C184" t="b">
        <f>OR(tips[[#This Row],[bill_unit]]&gt;Table2[[#Totals],[Upper Limit]],tips[[#This Row],[bill_unit]]&lt;Table2[[#Totals],[Lower Limit]])</f>
        <v>1</v>
      </c>
      <c r="D184">
        <v>3.5</v>
      </c>
      <c r="E184" s="1" t="s">
        <v>11</v>
      </c>
      <c r="F184" s="1" t="s">
        <v>13</v>
      </c>
      <c r="G184" s="1" t="s">
        <v>9</v>
      </c>
      <c r="H184" s="1" t="s">
        <v>10</v>
      </c>
      <c r="I184">
        <v>3</v>
      </c>
    </row>
    <row r="185" spans="1:9" x14ac:dyDescent="0.25">
      <c r="A185">
        <v>23.17</v>
      </c>
      <c r="B185">
        <f>tips[[#This Row],[total_bill]]/tips[[#This Row],[size]]</f>
        <v>5.7925000000000004</v>
      </c>
      <c r="C185" t="b">
        <f>OR(tips[[#This Row],[bill_unit]]&gt;Table2[[#Totals],[Upper Limit]],tips[[#This Row],[bill_unit]]&lt;Table2[[#Totals],[Lower Limit]])</f>
        <v>0</v>
      </c>
      <c r="D185">
        <v>6.5</v>
      </c>
      <c r="E185" s="1" t="s">
        <v>11</v>
      </c>
      <c r="F185" s="1" t="s">
        <v>13</v>
      </c>
      <c r="G185" s="1" t="s">
        <v>9</v>
      </c>
      <c r="H185" s="1" t="s">
        <v>10</v>
      </c>
      <c r="I185">
        <v>4</v>
      </c>
    </row>
    <row r="186" spans="1:9" x14ac:dyDescent="0.25">
      <c r="A186">
        <v>40.549999999999997</v>
      </c>
      <c r="B186">
        <f>tips[[#This Row],[total_bill]]/tips[[#This Row],[size]]</f>
        <v>20.274999999999999</v>
      </c>
      <c r="C186" t="b">
        <f>OR(tips[[#This Row],[bill_unit]]&gt;Table2[[#Totals],[Upper Limit]],tips[[#This Row],[bill_unit]]&lt;Table2[[#Totals],[Lower Limit]])</f>
        <v>1</v>
      </c>
      <c r="D186">
        <v>3</v>
      </c>
      <c r="E186" s="1" t="s">
        <v>11</v>
      </c>
      <c r="F186" s="1" t="s">
        <v>13</v>
      </c>
      <c r="G186" s="1" t="s">
        <v>9</v>
      </c>
      <c r="H186" s="1" t="s">
        <v>10</v>
      </c>
      <c r="I186">
        <v>2</v>
      </c>
    </row>
    <row r="187" spans="1:9" x14ac:dyDescent="0.25">
      <c r="A187">
        <v>20.69</v>
      </c>
      <c r="B187">
        <f>tips[[#This Row],[total_bill]]/tips[[#This Row],[size]]</f>
        <v>4.1379999999999999</v>
      </c>
      <c r="C187" t="b">
        <f>OR(tips[[#This Row],[bill_unit]]&gt;Table2[[#Totals],[Upper Limit]],tips[[#This Row],[bill_unit]]&lt;Table2[[#Totals],[Lower Limit]])</f>
        <v>0</v>
      </c>
      <c r="D187">
        <v>5</v>
      </c>
      <c r="E187" s="1" t="s">
        <v>11</v>
      </c>
      <c r="F187" s="1" t="s">
        <v>8</v>
      </c>
      <c r="G187" s="1" t="s">
        <v>9</v>
      </c>
      <c r="H187" s="1" t="s">
        <v>10</v>
      </c>
      <c r="I187">
        <v>5</v>
      </c>
    </row>
    <row r="188" spans="1:9" x14ac:dyDescent="0.25">
      <c r="A188">
        <v>20.9</v>
      </c>
      <c r="B188">
        <f>tips[[#This Row],[total_bill]]/tips[[#This Row],[size]]</f>
        <v>6.9666666666666659</v>
      </c>
      <c r="C188" t="b">
        <f>OR(tips[[#This Row],[bill_unit]]&gt;Table2[[#Totals],[Upper Limit]],tips[[#This Row],[bill_unit]]&lt;Table2[[#Totals],[Lower Limit]])</f>
        <v>0</v>
      </c>
      <c r="D188">
        <v>3.5</v>
      </c>
      <c r="E188" s="1" t="s">
        <v>7</v>
      </c>
      <c r="F188" s="1" t="s">
        <v>13</v>
      </c>
      <c r="G188" s="1" t="s">
        <v>9</v>
      </c>
      <c r="H188" s="1" t="s">
        <v>10</v>
      </c>
      <c r="I188">
        <v>3</v>
      </c>
    </row>
    <row r="189" spans="1:9" x14ac:dyDescent="0.25">
      <c r="A189">
        <v>30.46</v>
      </c>
      <c r="B189">
        <f>tips[[#This Row],[total_bill]]/tips[[#This Row],[size]]</f>
        <v>6.0920000000000005</v>
      </c>
      <c r="C189" t="b">
        <f>OR(tips[[#This Row],[bill_unit]]&gt;Table2[[#Totals],[Upper Limit]],tips[[#This Row],[bill_unit]]&lt;Table2[[#Totals],[Lower Limit]])</f>
        <v>0</v>
      </c>
      <c r="D189">
        <v>2</v>
      </c>
      <c r="E189" s="1" t="s">
        <v>11</v>
      </c>
      <c r="F189" s="1" t="s">
        <v>13</v>
      </c>
      <c r="G189" s="1" t="s">
        <v>9</v>
      </c>
      <c r="H189" s="1" t="s">
        <v>10</v>
      </c>
      <c r="I189">
        <v>5</v>
      </c>
    </row>
    <row r="190" spans="1:9" x14ac:dyDescent="0.25">
      <c r="A190">
        <v>18.149999999999999</v>
      </c>
      <c r="B190">
        <f>tips[[#This Row],[total_bill]]/tips[[#This Row],[size]]</f>
        <v>6.05</v>
      </c>
      <c r="C190" t="b">
        <f>OR(tips[[#This Row],[bill_unit]]&gt;Table2[[#Totals],[Upper Limit]],tips[[#This Row],[bill_unit]]&lt;Table2[[#Totals],[Lower Limit]])</f>
        <v>0</v>
      </c>
      <c r="D190">
        <v>3.5</v>
      </c>
      <c r="E190" s="1" t="s">
        <v>7</v>
      </c>
      <c r="F190" s="1" t="s">
        <v>13</v>
      </c>
      <c r="G190" s="1" t="s">
        <v>9</v>
      </c>
      <c r="H190" s="1" t="s">
        <v>10</v>
      </c>
      <c r="I190">
        <v>3</v>
      </c>
    </row>
    <row r="191" spans="1:9" x14ac:dyDescent="0.25">
      <c r="A191">
        <v>23.1</v>
      </c>
      <c r="B191">
        <f>tips[[#This Row],[total_bill]]/tips[[#This Row],[size]]</f>
        <v>7.7</v>
      </c>
      <c r="C191" t="b">
        <f>OR(tips[[#This Row],[bill_unit]]&gt;Table2[[#Totals],[Upper Limit]],tips[[#This Row],[bill_unit]]&lt;Table2[[#Totals],[Lower Limit]])</f>
        <v>0</v>
      </c>
      <c r="D191">
        <v>4</v>
      </c>
      <c r="E191" s="1" t="s">
        <v>11</v>
      </c>
      <c r="F191" s="1" t="s">
        <v>13</v>
      </c>
      <c r="G191" s="1" t="s">
        <v>9</v>
      </c>
      <c r="H191" s="1" t="s">
        <v>10</v>
      </c>
      <c r="I191">
        <v>3</v>
      </c>
    </row>
    <row r="192" spans="1:9" x14ac:dyDescent="0.25">
      <c r="A192">
        <v>15.69</v>
      </c>
      <c r="B192">
        <f>tips[[#This Row],[total_bill]]/tips[[#This Row],[size]]</f>
        <v>7.8449999999999998</v>
      </c>
      <c r="C192" t="b">
        <f>OR(tips[[#This Row],[bill_unit]]&gt;Table2[[#Totals],[Upper Limit]],tips[[#This Row],[bill_unit]]&lt;Table2[[#Totals],[Lower Limit]])</f>
        <v>0</v>
      </c>
      <c r="D192">
        <v>1.5</v>
      </c>
      <c r="E192" s="1" t="s">
        <v>11</v>
      </c>
      <c r="F192" s="1" t="s">
        <v>13</v>
      </c>
      <c r="G192" s="1" t="s">
        <v>9</v>
      </c>
      <c r="H192" s="1" t="s">
        <v>10</v>
      </c>
      <c r="I192">
        <v>2</v>
      </c>
    </row>
    <row r="193" spans="1:9" x14ac:dyDescent="0.25">
      <c r="A193">
        <v>19.809999999999999</v>
      </c>
      <c r="B193">
        <f>tips[[#This Row],[total_bill]]/tips[[#This Row],[size]]</f>
        <v>9.9049999999999994</v>
      </c>
      <c r="C193" t="b">
        <f>OR(tips[[#This Row],[bill_unit]]&gt;Table2[[#Totals],[Upper Limit]],tips[[#This Row],[bill_unit]]&lt;Table2[[#Totals],[Lower Limit]])</f>
        <v>0</v>
      </c>
      <c r="D193">
        <v>4.1900000000000004</v>
      </c>
      <c r="E193" s="1" t="s">
        <v>7</v>
      </c>
      <c r="F193" s="1" t="s">
        <v>13</v>
      </c>
      <c r="G193" s="1" t="s">
        <v>14</v>
      </c>
      <c r="H193" s="1" t="s">
        <v>15</v>
      </c>
      <c r="I193">
        <v>2</v>
      </c>
    </row>
    <row r="194" spans="1:9" x14ac:dyDescent="0.25">
      <c r="A194">
        <v>28.44</v>
      </c>
      <c r="B194">
        <f>tips[[#This Row],[total_bill]]/tips[[#This Row],[size]]</f>
        <v>14.22</v>
      </c>
      <c r="C194" t="b">
        <f>OR(tips[[#This Row],[bill_unit]]&gt;Table2[[#Totals],[Upper Limit]],tips[[#This Row],[bill_unit]]&lt;Table2[[#Totals],[Lower Limit]])</f>
        <v>0</v>
      </c>
      <c r="D194">
        <v>2.56</v>
      </c>
      <c r="E194" s="1" t="s">
        <v>11</v>
      </c>
      <c r="F194" s="1" t="s">
        <v>13</v>
      </c>
      <c r="G194" s="1" t="s">
        <v>14</v>
      </c>
      <c r="H194" s="1" t="s">
        <v>15</v>
      </c>
      <c r="I194">
        <v>2</v>
      </c>
    </row>
    <row r="195" spans="1:9" x14ac:dyDescent="0.25">
      <c r="A195">
        <v>15.48</v>
      </c>
      <c r="B195">
        <f>tips[[#This Row],[total_bill]]/tips[[#This Row],[size]]</f>
        <v>7.74</v>
      </c>
      <c r="C195" t="b">
        <f>OR(tips[[#This Row],[bill_unit]]&gt;Table2[[#Totals],[Upper Limit]],tips[[#This Row],[bill_unit]]&lt;Table2[[#Totals],[Lower Limit]])</f>
        <v>0</v>
      </c>
      <c r="D195">
        <v>2.02</v>
      </c>
      <c r="E195" s="1" t="s">
        <v>11</v>
      </c>
      <c r="F195" s="1" t="s">
        <v>13</v>
      </c>
      <c r="G195" s="1" t="s">
        <v>14</v>
      </c>
      <c r="H195" s="1" t="s">
        <v>15</v>
      </c>
      <c r="I195">
        <v>2</v>
      </c>
    </row>
    <row r="196" spans="1:9" x14ac:dyDescent="0.25">
      <c r="A196">
        <v>16.579999999999998</v>
      </c>
      <c r="B196">
        <f>tips[[#This Row],[total_bill]]/tips[[#This Row],[size]]</f>
        <v>8.2899999999999991</v>
      </c>
      <c r="C196" t="b">
        <f>OR(tips[[#This Row],[bill_unit]]&gt;Table2[[#Totals],[Upper Limit]],tips[[#This Row],[bill_unit]]&lt;Table2[[#Totals],[Lower Limit]])</f>
        <v>0</v>
      </c>
      <c r="D196">
        <v>4</v>
      </c>
      <c r="E196" s="1" t="s">
        <v>11</v>
      </c>
      <c r="F196" s="1" t="s">
        <v>13</v>
      </c>
      <c r="G196" s="1" t="s">
        <v>14</v>
      </c>
      <c r="H196" s="1" t="s">
        <v>15</v>
      </c>
      <c r="I196">
        <v>2</v>
      </c>
    </row>
    <row r="197" spans="1:9" x14ac:dyDescent="0.25">
      <c r="A197">
        <v>7.56</v>
      </c>
      <c r="B197">
        <f>tips[[#This Row],[total_bill]]/tips[[#This Row],[size]]</f>
        <v>3.78</v>
      </c>
      <c r="C197" t="b">
        <f>OR(tips[[#This Row],[bill_unit]]&gt;Table2[[#Totals],[Upper Limit]],tips[[#This Row],[bill_unit]]&lt;Table2[[#Totals],[Lower Limit]])</f>
        <v>0</v>
      </c>
      <c r="D197">
        <v>1.44</v>
      </c>
      <c r="E197" s="1" t="s">
        <v>11</v>
      </c>
      <c r="F197" s="1" t="s">
        <v>8</v>
      </c>
      <c r="G197" s="1" t="s">
        <v>14</v>
      </c>
      <c r="H197" s="1" t="s">
        <v>15</v>
      </c>
      <c r="I197">
        <v>2</v>
      </c>
    </row>
    <row r="198" spans="1:9" x14ac:dyDescent="0.25">
      <c r="A198">
        <v>10.34</v>
      </c>
      <c r="B198">
        <f>tips[[#This Row],[total_bill]]/tips[[#This Row],[size]]</f>
        <v>5.17</v>
      </c>
      <c r="C198" t="b">
        <f>OR(tips[[#This Row],[bill_unit]]&gt;Table2[[#Totals],[Upper Limit]],tips[[#This Row],[bill_unit]]&lt;Table2[[#Totals],[Lower Limit]])</f>
        <v>0</v>
      </c>
      <c r="D198">
        <v>2</v>
      </c>
      <c r="E198" s="1" t="s">
        <v>11</v>
      </c>
      <c r="F198" s="1" t="s">
        <v>13</v>
      </c>
      <c r="G198" s="1" t="s">
        <v>14</v>
      </c>
      <c r="H198" s="1" t="s">
        <v>15</v>
      </c>
      <c r="I198">
        <v>2</v>
      </c>
    </row>
    <row r="199" spans="1:9" x14ac:dyDescent="0.25">
      <c r="A199">
        <v>43.11</v>
      </c>
      <c r="B199">
        <f>tips[[#This Row],[total_bill]]/tips[[#This Row],[size]]</f>
        <v>10.7775</v>
      </c>
      <c r="C199" t="b">
        <f>OR(tips[[#This Row],[bill_unit]]&gt;Table2[[#Totals],[Upper Limit]],tips[[#This Row],[bill_unit]]&lt;Table2[[#Totals],[Lower Limit]])</f>
        <v>0</v>
      </c>
      <c r="D199">
        <v>5</v>
      </c>
      <c r="E199" s="1" t="s">
        <v>7</v>
      </c>
      <c r="F199" s="1" t="s">
        <v>13</v>
      </c>
      <c r="G199" s="1" t="s">
        <v>14</v>
      </c>
      <c r="H199" s="1" t="s">
        <v>15</v>
      </c>
      <c r="I199">
        <v>4</v>
      </c>
    </row>
    <row r="200" spans="1:9" x14ac:dyDescent="0.25">
      <c r="A200">
        <v>13</v>
      </c>
      <c r="B200">
        <f>tips[[#This Row],[total_bill]]/tips[[#This Row],[size]]</f>
        <v>6.5</v>
      </c>
      <c r="C200" t="b">
        <f>OR(tips[[#This Row],[bill_unit]]&gt;Table2[[#Totals],[Upper Limit]],tips[[#This Row],[bill_unit]]&lt;Table2[[#Totals],[Lower Limit]])</f>
        <v>0</v>
      </c>
      <c r="D200">
        <v>2</v>
      </c>
      <c r="E200" s="1" t="s">
        <v>7</v>
      </c>
      <c r="F200" s="1" t="s">
        <v>13</v>
      </c>
      <c r="G200" s="1" t="s">
        <v>14</v>
      </c>
      <c r="H200" s="1" t="s">
        <v>15</v>
      </c>
      <c r="I200">
        <v>2</v>
      </c>
    </row>
    <row r="201" spans="1:9" x14ac:dyDescent="0.25">
      <c r="A201">
        <v>13.51</v>
      </c>
      <c r="B201">
        <f>tips[[#This Row],[total_bill]]/tips[[#This Row],[size]]</f>
        <v>6.7549999999999999</v>
      </c>
      <c r="C201" t="b">
        <f>OR(tips[[#This Row],[bill_unit]]&gt;Table2[[#Totals],[Upper Limit]],tips[[#This Row],[bill_unit]]&lt;Table2[[#Totals],[Lower Limit]])</f>
        <v>0</v>
      </c>
      <c r="D201">
        <v>2</v>
      </c>
      <c r="E201" s="1" t="s">
        <v>11</v>
      </c>
      <c r="F201" s="1" t="s">
        <v>13</v>
      </c>
      <c r="G201" s="1" t="s">
        <v>14</v>
      </c>
      <c r="H201" s="1" t="s">
        <v>15</v>
      </c>
      <c r="I201">
        <v>2</v>
      </c>
    </row>
    <row r="202" spans="1:9" x14ac:dyDescent="0.25">
      <c r="A202">
        <v>18.71</v>
      </c>
      <c r="B202">
        <f>tips[[#This Row],[total_bill]]/tips[[#This Row],[size]]</f>
        <v>6.2366666666666672</v>
      </c>
      <c r="C202" t="b">
        <f>OR(tips[[#This Row],[bill_unit]]&gt;Table2[[#Totals],[Upper Limit]],tips[[#This Row],[bill_unit]]&lt;Table2[[#Totals],[Lower Limit]])</f>
        <v>0</v>
      </c>
      <c r="D202">
        <v>4</v>
      </c>
      <c r="E202" s="1" t="s">
        <v>11</v>
      </c>
      <c r="F202" s="1" t="s">
        <v>13</v>
      </c>
      <c r="G202" s="1" t="s">
        <v>14</v>
      </c>
      <c r="H202" s="1" t="s">
        <v>15</v>
      </c>
      <c r="I202">
        <v>3</v>
      </c>
    </row>
    <row r="203" spans="1:9" x14ac:dyDescent="0.25">
      <c r="A203">
        <v>12.74</v>
      </c>
      <c r="B203">
        <f>tips[[#This Row],[total_bill]]/tips[[#This Row],[size]]</f>
        <v>6.37</v>
      </c>
      <c r="C203" t="b">
        <f>OR(tips[[#This Row],[bill_unit]]&gt;Table2[[#Totals],[Upper Limit]],tips[[#This Row],[bill_unit]]&lt;Table2[[#Totals],[Lower Limit]])</f>
        <v>0</v>
      </c>
      <c r="D203">
        <v>2.0099999999999998</v>
      </c>
      <c r="E203" s="1" t="s">
        <v>7</v>
      </c>
      <c r="F203" s="1" t="s">
        <v>13</v>
      </c>
      <c r="G203" s="1" t="s">
        <v>14</v>
      </c>
      <c r="H203" s="1" t="s">
        <v>15</v>
      </c>
      <c r="I203">
        <v>2</v>
      </c>
    </row>
    <row r="204" spans="1:9" x14ac:dyDescent="0.25">
      <c r="A204">
        <v>13</v>
      </c>
      <c r="B204">
        <f>tips[[#This Row],[total_bill]]/tips[[#This Row],[size]]</f>
        <v>6.5</v>
      </c>
      <c r="C204" t="b">
        <f>OR(tips[[#This Row],[bill_unit]]&gt;Table2[[#Totals],[Upper Limit]],tips[[#This Row],[bill_unit]]&lt;Table2[[#Totals],[Lower Limit]])</f>
        <v>0</v>
      </c>
      <c r="D204">
        <v>2</v>
      </c>
      <c r="E204" s="1" t="s">
        <v>7</v>
      </c>
      <c r="F204" s="1" t="s">
        <v>13</v>
      </c>
      <c r="G204" s="1" t="s">
        <v>14</v>
      </c>
      <c r="H204" s="1" t="s">
        <v>15</v>
      </c>
      <c r="I204">
        <v>2</v>
      </c>
    </row>
    <row r="205" spans="1:9" x14ac:dyDescent="0.25">
      <c r="A205">
        <v>16.399999999999999</v>
      </c>
      <c r="B205">
        <f>tips[[#This Row],[total_bill]]/tips[[#This Row],[size]]</f>
        <v>8.1999999999999993</v>
      </c>
      <c r="C205" t="b">
        <f>OR(tips[[#This Row],[bill_unit]]&gt;Table2[[#Totals],[Upper Limit]],tips[[#This Row],[bill_unit]]&lt;Table2[[#Totals],[Lower Limit]])</f>
        <v>0</v>
      </c>
      <c r="D205">
        <v>2.5</v>
      </c>
      <c r="E205" s="1" t="s">
        <v>7</v>
      </c>
      <c r="F205" s="1" t="s">
        <v>13</v>
      </c>
      <c r="G205" s="1" t="s">
        <v>14</v>
      </c>
      <c r="H205" s="1" t="s">
        <v>15</v>
      </c>
      <c r="I205">
        <v>2</v>
      </c>
    </row>
    <row r="206" spans="1:9" x14ac:dyDescent="0.25">
      <c r="A206">
        <v>20.53</v>
      </c>
      <c r="B206">
        <f>tips[[#This Row],[total_bill]]/tips[[#This Row],[size]]</f>
        <v>5.1325000000000003</v>
      </c>
      <c r="C206" t="b">
        <f>OR(tips[[#This Row],[bill_unit]]&gt;Table2[[#Totals],[Upper Limit]],tips[[#This Row],[bill_unit]]&lt;Table2[[#Totals],[Lower Limit]])</f>
        <v>0</v>
      </c>
      <c r="D206">
        <v>4</v>
      </c>
      <c r="E206" s="1" t="s">
        <v>11</v>
      </c>
      <c r="F206" s="1" t="s">
        <v>13</v>
      </c>
      <c r="G206" s="1" t="s">
        <v>14</v>
      </c>
      <c r="H206" s="1" t="s">
        <v>15</v>
      </c>
      <c r="I206">
        <v>4</v>
      </c>
    </row>
    <row r="207" spans="1:9" x14ac:dyDescent="0.25">
      <c r="A207">
        <v>16.47</v>
      </c>
      <c r="B207">
        <f>tips[[#This Row],[total_bill]]/tips[[#This Row],[size]]</f>
        <v>5.4899999999999993</v>
      </c>
      <c r="C207" t="b">
        <f>OR(tips[[#This Row],[bill_unit]]&gt;Table2[[#Totals],[Upper Limit]],tips[[#This Row],[bill_unit]]&lt;Table2[[#Totals],[Lower Limit]])</f>
        <v>0</v>
      </c>
      <c r="D207">
        <v>3.23</v>
      </c>
      <c r="E207" s="1" t="s">
        <v>7</v>
      </c>
      <c r="F207" s="1" t="s">
        <v>13</v>
      </c>
      <c r="G207" s="1" t="s">
        <v>14</v>
      </c>
      <c r="H207" s="1" t="s">
        <v>15</v>
      </c>
      <c r="I207">
        <v>3</v>
      </c>
    </row>
    <row r="208" spans="1:9" x14ac:dyDescent="0.25">
      <c r="A208">
        <v>26.59</v>
      </c>
      <c r="B208">
        <f>tips[[#This Row],[total_bill]]/tips[[#This Row],[size]]</f>
        <v>8.8633333333333333</v>
      </c>
      <c r="C208" t="b">
        <f>OR(tips[[#This Row],[bill_unit]]&gt;Table2[[#Totals],[Upper Limit]],tips[[#This Row],[bill_unit]]&lt;Table2[[#Totals],[Lower Limit]])</f>
        <v>0</v>
      </c>
      <c r="D208">
        <v>3.41</v>
      </c>
      <c r="E208" s="1" t="s">
        <v>11</v>
      </c>
      <c r="F208" s="1" t="s">
        <v>13</v>
      </c>
      <c r="G208" s="1" t="s">
        <v>12</v>
      </c>
      <c r="H208" s="1" t="s">
        <v>10</v>
      </c>
      <c r="I208">
        <v>3</v>
      </c>
    </row>
    <row r="209" spans="1:9" x14ac:dyDescent="0.25">
      <c r="A209">
        <v>38.729999999999997</v>
      </c>
      <c r="B209">
        <f>tips[[#This Row],[total_bill]]/tips[[#This Row],[size]]</f>
        <v>9.6824999999999992</v>
      </c>
      <c r="C209" t="b">
        <f>OR(tips[[#This Row],[bill_unit]]&gt;Table2[[#Totals],[Upper Limit]],tips[[#This Row],[bill_unit]]&lt;Table2[[#Totals],[Lower Limit]])</f>
        <v>0</v>
      </c>
      <c r="D209">
        <v>3</v>
      </c>
      <c r="E209" s="1" t="s">
        <v>11</v>
      </c>
      <c r="F209" s="1" t="s">
        <v>13</v>
      </c>
      <c r="G209" s="1" t="s">
        <v>12</v>
      </c>
      <c r="H209" s="1" t="s">
        <v>10</v>
      </c>
      <c r="I209">
        <v>4</v>
      </c>
    </row>
    <row r="210" spans="1:9" x14ac:dyDescent="0.25">
      <c r="A210">
        <v>24.27</v>
      </c>
      <c r="B210">
        <f>tips[[#This Row],[total_bill]]/tips[[#This Row],[size]]</f>
        <v>12.135</v>
      </c>
      <c r="C210" t="b">
        <f>OR(tips[[#This Row],[bill_unit]]&gt;Table2[[#Totals],[Upper Limit]],tips[[#This Row],[bill_unit]]&lt;Table2[[#Totals],[Lower Limit]])</f>
        <v>0</v>
      </c>
      <c r="D210">
        <v>2.0299999999999998</v>
      </c>
      <c r="E210" s="1" t="s">
        <v>11</v>
      </c>
      <c r="F210" s="1" t="s">
        <v>13</v>
      </c>
      <c r="G210" s="1" t="s">
        <v>12</v>
      </c>
      <c r="H210" s="1" t="s">
        <v>10</v>
      </c>
      <c r="I210">
        <v>2</v>
      </c>
    </row>
    <row r="211" spans="1:9" x14ac:dyDescent="0.25">
      <c r="A211">
        <v>12.76</v>
      </c>
      <c r="B211">
        <f>tips[[#This Row],[total_bill]]/tips[[#This Row],[size]]</f>
        <v>6.38</v>
      </c>
      <c r="C211" t="b">
        <f>OR(tips[[#This Row],[bill_unit]]&gt;Table2[[#Totals],[Upper Limit]],tips[[#This Row],[bill_unit]]&lt;Table2[[#Totals],[Lower Limit]])</f>
        <v>0</v>
      </c>
      <c r="D211">
        <v>2.23</v>
      </c>
      <c r="E211" s="1" t="s">
        <v>7</v>
      </c>
      <c r="F211" s="1" t="s">
        <v>13</v>
      </c>
      <c r="G211" s="1" t="s">
        <v>12</v>
      </c>
      <c r="H211" s="1" t="s">
        <v>10</v>
      </c>
      <c r="I211">
        <v>2</v>
      </c>
    </row>
    <row r="212" spans="1:9" x14ac:dyDescent="0.25">
      <c r="A212">
        <v>30.06</v>
      </c>
      <c r="B212">
        <f>tips[[#This Row],[total_bill]]/tips[[#This Row],[size]]</f>
        <v>10.02</v>
      </c>
      <c r="C212" t="b">
        <f>OR(tips[[#This Row],[bill_unit]]&gt;Table2[[#Totals],[Upper Limit]],tips[[#This Row],[bill_unit]]&lt;Table2[[#Totals],[Lower Limit]])</f>
        <v>0</v>
      </c>
      <c r="D212">
        <v>2</v>
      </c>
      <c r="E212" s="1" t="s">
        <v>11</v>
      </c>
      <c r="F212" s="1" t="s">
        <v>13</v>
      </c>
      <c r="G212" s="1" t="s">
        <v>12</v>
      </c>
      <c r="H212" s="1" t="s">
        <v>10</v>
      </c>
      <c r="I212">
        <v>3</v>
      </c>
    </row>
    <row r="213" spans="1:9" x14ac:dyDescent="0.25">
      <c r="A213">
        <v>25.89</v>
      </c>
      <c r="B213">
        <f>tips[[#This Row],[total_bill]]/tips[[#This Row],[size]]</f>
        <v>6.4725000000000001</v>
      </c>
      <c r="C213" t="b">
        <f>OR(tips[[#This Row],[bill_unit]]&gt;Table2[[#Totals],[Upper Limit]],tips[[#This Row],[bill_unit]]&lt;Table2[[#Totals],[Lower Limit]])</f>
        <v>0</v>
      </c>
      <c r="D213">
        <v>5.16</v>
      </c>
      <c r="E213" s="1" t="s">
        <v>11</v>
      </c>
      <c r="F213" s="1" t="s">
        <v>13</v>
      </c>
      <c r="G213" s="1" t="s">
        <v>12</v>
      </c>
      <c r="H213" s="1" t="s">
        <v>10</v>
      </c>
      <c r="I213">
        <v>4</v>
      </c>
    </row>
    <row r="214" spans="1:9" x14ac:dyDescent="0.25">
      <c r="A214">
        <v>48.33</v>
      </c>
      <c r="B214">
        <f>tips[[#This Row],[total_bill]]/tips[[#This Row],[size]]</f>
        <v>12.0825</v>
      </c>
      <c r="C214" t="b">
        <f>OR(tips[[#This Row],[bill_unit]]&gt;Table2[[#Totals],[Upper Limit]],tips[[#This Row],[bill_unit]]&lt;Table2[[#Totals],[Lower Limit]])</f>
        <v>0</v>
      </c>
      <c r="D214">
        <v>9</v>
      </c>
      <c r="E214" s="1" t="s">
        <v>11</v>
      </c>
      <c r="F214" s="1" t="s">
        <v>8</v>
      </c>
      <c r="G214" s="1" t="s">
        <v>12</v>
      </c>
      <c r="H214" s="1" t="s">
        <v>10</v>
      </c>
      <c r="I214">
        <v>4</v>
      </c>
    </row>
    <row r="215" spans="1:9" x14ac:dyDescent="0.25">
      <c r="A215">
        <v>13.27</v>
      </c>
      <c r="B215">
        <f>tips[[#This Row],[total_bill]]/tips[[#This Row],[size]]</f>
        <v>6.6349999999999998</v>
      </c>
      <c r="C215" t="b">
        <f>OR(tips[[#This Row],[bill_unit]]&gt;Table2[[#Totals],[Upper Limit]],tips[[#This Row],[bill_unit]]&lt;Table2[[#Totals],[Lower Limit]])</f>
        <v>0</v>
      </c>
      <c r="D215">
        <v>2.5</v>
      </c>
      <c r="E215" s="1" t="s">
        <v>7</v>
      </c>
      <c r="F215" s="1" t="s">
        <v>13</v>
      </c>
      <c r="G215" s="1" t="s">
        <v>12</v>
      </c>
      <c r="H215" s="1" t="s">
        <v>10</v>
      </c>
      <c r="I215">
        <v>2</v>
      </c>
    </row>
    <row r="216" spans="1:9" x14ac:dyDescent="0.25">
      <c r="A216">
        <v>28.17</v>
      </c>
      <c r="B216">
        <f>tips[[#This Row],[total_bill]]/tips[[#This Row],[size]]</f>
        <v>9.39</v>
      </c>
      <c r="C216" t="b">
        <f>OR(tips[[#This Row],[bill_unit]]&gt;Table2[[#Totals],[Upper Limit]],tips[[#This Row],[bill_unit]]&lt;Table2[[#Totals],[Lower Limit]])</f>
        <v>0</v>
      </c>
      <c r="D216">
        <v>6.5</v>
      </c>
      <c r="E216" s="1" t="s">
        <v>7</v>
      </c>
      <c r="F216" s="1" t="s">
        <v>13</v>
      </c>
      <c r="G216" s="1" t="s">
        <v>12</v>
      </c>
      <c r="H216" s="1" t="s">
        <v>10</v>
      </c>
      <c r="I216">
        <v>3</v>
      </c>
    </row>
    <row r="217" spans="1:9" x14ac:dyDescent="0.25">
      <c r="A217">
        <v>12.9</v>
      </c>
      <c r="B217">
        <f>tips[[#This Row],[total_bill]]/tips[[#This Row],[size]]</f>
        <v>6.45</v>
      </c>
      <c r="C217" t="b">
        <f>OR(tips[[#This Row],[bill_unit]]&gt;Table2[[#Totals],[Upper Limit]],tips[[#This Row],[bill_unit]]&lt;Table2[[#Totals],[Lower Limit]])</f>
        <v>0</v>
      </c>
      <c r="D217">
        <v>1.1000000000000001</v>
      </c>
      <c r="E217" s="1" t="s">
        <v>7</v>
      </c>
      <c r="F217" s="1" t="s">
        <v>13</v>
      </c>
      <c r="G217" s="1" t="s">
        <v>12</v>
      </c>
      <c r="H217" s="1" t="s">
        <v>10</v>
      </c>
      <c r="I217">
        <v>2</v>
      </c>
    </row>
    <row r="218" spans="1:9" x14ac:dyDescent="0.25">
      <c r="A218">
        <v>28.15</v>
      </c>
      <c r="B218">
        <f>tips[[#This Row],[total_bill]]/tips[[#This Row],[size]]</f>
        <v>5.63</v>
      </c>
      <c r="C218" t="b">
        <f>OR(tips[[#This Row],[bill_unit]]&gt;Table2[[#Totals],[Upper Limit]],tips[[#This Row],[bill_unit]]&lt;Table2[[#Totals],[Lower Limit]])</f>
        <v>0</v>
      </c>
      <c r="D218">
        <v>3</v>
      </c>
      <c r="E218" s="1" t="s">
        <v>11</v>
      </c>
      <c r="F218" s="1" t="s">
        <v>13</v>
      </c>
      <c r="G218" s="1" t="s">
        <v>12</v>
      </c>
      <c r="H218" s="1" t="s">
        <v>10</v>
      </c>
      <c r="I218">
        <v>5</v>
      </c>
    </row>
    <row r="219" spans="1:9" x14ac:dyDescent="0.25">
      <c r="A219">
        <v>11.59</v>
      </c>
      <c r="B219">
        <f>tips[[#This Row],[total_bill]]/tips[[#This Row],[size]]</f>
        <v>5.7949999999999999</v>
      </c>
      <c r="C219" t="b">
        <f>OR(tips[[#This Row],[bill_unit]]&gt;Table2[[#Totals],[Upper Limit]],tips[[#This Row],[bill_unit]]&lt;Table2[[#Totals],[Lower Limit]])</f>
        <v>0</v>
      </c>
      <c r="D219">
        <v>1.5</v>
      </c>
      <c r="E219" s="1" t="s">
        <v>11</v>
      </c>
      <c r="F219" s="1" t="s">
        <v>13</v>
      </c>
      <c r="G219" s="1" t="s">
        <v>12</v>
      </c>
      <c r="H219" s="1" t="s">
        <v>10</v>
      </c>
      <c r="I219">
        <v>2</v>
      </c>
    </row>
    <row r="220" spans="1:9" x14ac:dyDescent="0.25">
      <c r="A220">
        <v>7.74</v>
      </c>
      <c r="B220">
        <f>tips[[#This Row],[total_bill]]/tips[[#This Row],[size]]</f>
        <v>3.87</v>
      </c>
      <c r="C220" t="b">
        <f>OR(tips[[#This Row],[bill_unit]]&gt;Table2[[#Totals],[Upper Limit]],tips[[#This Row],[bill_unit]]&lt;Table2[[#Totals],[Lower Limit]])</f>
        <v>0</v>
      </c>
      <c r="D220">
        <v>1.44</v>
      </c>
      <c r="E220" s="1" t="s">
        <v>11</v>
      </c>
      <c r="F220" s="1" t="s">
        <v>13</v>
      </c>
      <c r="G220" s="1" t="s">
        <v>12</v>
      </c>
      <c r="H220" s="1" t="s">
        <v>10</v>
      </c>
      <c r="I220">
        <v>2</v>
      </c>
    </row>
    <row r="221" spans="1:9" x14ac:dyDescent="0.25">
      <c r="A221">
        <v>30.14</v>
      </c>
      <c r="B221">
        <f>tips[[#This Row],[total_bill]]/tips[[#This Row],[size]]</f>
        <v>7.5350000000000001</v>
      </c>
      <c r="C221" t="b">
        <f>OR(tips[[#This Row],[bill_unit]]&gt;Table2[[#Totals],[Upper Limit]],tips[[#This Row],[bill_unit]]&lt;Table2[[#Totals],[Lower Limit]])</f>
        <v>0</v>
      </c>
      <c r="D221">
        <v>3.09</v>
      </c>
      <c r="E221" s="1" t="s">
        <v>7</v>
      </c>
      <c r="F221" s="1" t="s">
        <v>13</v>
      </c>
      <c r="G221" s="1" t="s">
        <v>12</v>
      </c>
      <c r="H221" s="1" t="s">
        <v>10</v>
      </c>
      <c r="I221">
        <v>4</v>
      </c>
    </row>
    <row r="222" spans="1:9" x14ac:dyDescent="0.25">
      <c r="A222">
        <v>12.16</v>
      </c>
      <c r="B222">
        <f>tips[[#This Row],[total_bill]]/tips[[#This Row],[size]]</f>
        <v>6.08</v>
      </c>
      <c r="C222" t="b">
        <f>OR(tips[[#This Row],[bill_unit]]&gt;Table2[[#Totals],[Upper Limit]],tips[[#This Row],[bill_unit]]&lt;Table2[[#Totals],[Lower Limit]])</f>
        <v>0</v>
      </c>
      <c r="D222">
        <v>2.2000000000000002</v>
      </c>
      <c r="E222" s="1" t="s">
        <v>11</v>
      </c>
      <c r="F222" s="1" t="s">
        <v>13</v>
      </c>
      <c r="G222" s="1" t="s">
        <v>16</v>
      </c>
      <c r="H222" s="1" t="s">
        <v>15</v>
      </c>
      <c r="I222">
        <v>2</v>
      </c>
    </row>
    <row r="223" spans="1:9" x14ac:dyDescent="0.25">
      <c r="A223">
        <v>13.42</v>
      </c>
      <c r="B223">
        <f>tips[[#This Row],[total_bill]]/tips[[#This Row],[size]]</f>
        <v>6.71</v>
      </c>
      <c r="C223" t="b">
        <f>OR(tips[[#This Row],[bill_unit]]&gt;Table2[[#Totals],[Upper Limit]],tips[[#This Row],[bill_unit]]&lt;Table2[[#Totals],[Lower Limit]])</f>
        <v>0</v>
      </c>
      <c r="D223">
        <v>3.48</v>
      </c>
      <c r="E223" s="1" t="s">
        <v>7</v>
      </c>
      <c r="F223" s="1" t="s">
        <v>13</v>
      </c>
      <c r="G223" s="1" t="s">
        <v>16</v>
      </c>
      <c r="H223" s="1" t="s">
        <v>15</v>
      </c>
      <c r="I223">
        <v>2</v>
      </c>
    </row>
    <row r="224" spans="1:9" x14ac:dyDescent="0.25">
      <c r="A224">
        <v>8.58</v>
      </c>
      <c r="B224">
        <f>tips[[#This Row],[total_bill]]/tips[[#This Row],[size]]</f>
        <v>8.58</v>
      </c>
      <c r="C224" t="b">
        <f>OR(tips[[#This Row],[bill_unit]]&gt;Table2[[#Totals],[Upper Limit]],tips[[#This Row],[bill_unit]]&lt;Table2[[#Totals],[Lower Limit]])</f>
        <v>0</v>
      </c>
      <c r="D224">
        <v>1.92</v>
      </c>
      <c r="E224" s="1" t="s">
        <v>11</v>
      </c>
      <c r="F224" s="1" t="s">
        <v>13</v>
      </c>
      <c r="G224" s="1" t="s">
        <v>16</v>
      </c>
      <c r="H224" s="1" t="s">
        <v>15</v>
      </c>
      <c r="I224">
        <v>1</v>
      </c>
    </row>
    <row r="225" spans="1:9" x14ac:dyDescent="0.25">
      <c r="A225">
        <v>15.98</v>
      </c>
      <c r="B225">
        <f>tips[[#This Row],[total_bill]]/tips[[#This Row],[size]]</f>
        <v>5.3266666666666671</v>
      </c>
      <c r="C225" t="b">
        <f>OR(tips[[#This Row],[bill_unit]]&gt;Table2[[#Totals],[Upper Limit]],tips[[#This Row],[bill_unit]]&lt;Table2[[#Totals],[Lower Limit]])</f>
        <v>0</v>
      </c>
      <c r="D225">
        <v>3</v>
      </c>
      <c r="E225" s="1" t="s">
        <v>7</v>
      </c>
      <c r="F225" s="1" t="s">
        <v>8</v>
      </c>
      <c r="G225" s="1" t="s">
        <v>16</v>
      </c>
      <c r="H225" s="1" t="s">
        <v>15</v>
      </c>
      <c r="I225">
        <v>3</v>
      </c>
    </row>
    <row r="226" spans="1:9" x14ac:dyDescent="0.25">
      <c r="A226">
        <v>13.42</v>
      </c>
      <c r="B226">
        <f>tips[[#This Row],[total_bill]]/tips[[#This Row],[size]]</f>
        <v>6.71</v>
      </c>
      <c r="C226" t="b">
        <f>OR(tips[[#This Row],[bill_unit]]&gt;Table2[[#Totals],[Upper Limit]],tips[[#This Row],[bill_unit]]&lt;Table2[[#Totals],[Lower Limit]])</f>
        <v>0</v>
      </c>
      <c r="D226">
        <v>1.58</v>
      </c>
      <c r="E226" s="1" t="s">
        <v>11</v>
      </c>
      <c r="F226" s="1" t="s">
        <v>13</v>
      </c>
      <c r="G226" s="1" t="s">
        <v>16</v>
      </c>
      <c r="H226" s="1" t="s">
        <v>15</v>
      </c>
      <c r="I226">
        <v>2</v>
      </c>
    </row>
    <row r="227" spans="1:9" x14ac:dyDescent="0.25">
      <c r="A227">
        <v>16.27</v>
      </c>
      <c r="B227">
        <f>tips[[#This Row],[total_bill]]/tips[[#This Row],[size]]</f>
        <v>8.1349999999999998</v>
      </c>
      <c r="C227" t="b">
        <f>OR(tips[[#This Row],[bill_unit]]&gt;Table2[[#Totals],[Upper Limit]],tips[[#This Row],[bill_unit]]&lt;Table2[[#Totals],[Lower Limit]])</f>
        <v>0</v>
      </c>
      <c r="D227">
        <v>2.5</v>
      </c>
      <c r="E227" s="1" t="s">
        <v>7</v>
      </c>
      <c r="F227" s="1" t="s">
        <v>13</v>
      </c>
      <c r="G227" s="1" t="s">
        <v>16</v>
      </c>
      <c r="H227" s="1" t="s">
        <v>15</v>
      </c>
      <c r="I227">
        <v>2</v>
      </c>
    </row>
    <row r="228" spans="1:9" x14ac:dyDescent="0.25">
      <c r="A228">
        <v>10.09</v>
      </c>
      <c r="B228">
        <f>tips[[#This Row],[total_bill]]/tips[[#This Row],[size]]</f>
        <v>5.0449999999999999</v>
      </c>
      <c r="C228" t="b">
        <f>OR(tips[[#This Row],[bill_unit]]&gt;Table2[[#Totals],[Upper Limit]],tips[[#This Row],[bill_unit]]&lt;Table2[[#Totals],[Lower Limit]])</f>
        <v>0</v>
      </c>
      <c r="D228">
        <v>2</v>
      </c>
      <c r="E228" s="1" t="s">
        <v>7</v>
      </c>
      <c r="F228" s="1" t="s">
        <v>13</v>
      </c>
      <c r="G228" s="1" t="s">
        <v>16</v>
      </c>
      <c r="H228" s="1" t="s">
        <v>15</v>
      </c>
      <c r="I228">
        <v>2</v>
      </c>
    </row>
    <row r="229" spans="1:9" x14ac:dyDescent="0.25">
      <c r="A229">
        <v>20.45</v>
      </c>
      <c r="B229">
        <f>tips[[#This Row],[total_bill]]/tips[[#This Row],[size]]</f>
        <v>5.1124999999999998</v>
      </c>
      <c r="C229" t="b">
        <f>OR(tips[[#This Row],[bill_unit]]&gt;Table2[[#Totals],[Upper Limit]],tips[[#This Row],[bill_unit]]&lt;Table2[[#Totals],[Lower Limit]])</f>
        <v>0</v>
      </c>
      <c r="D229">
        <v>3</v>
      </c>
      <c r="E229" s="1" t="s">
        <v>11</v>
      </c>
      <c r="F229" s="1" t="s">
        <v>8</v>
      </c>
      <c r="G229" s="1" t="s">
        <v>12</v>
      </c>
      <c r="H229" s="1" t="s">
        <v>10</v>
      </c>
      <c r="I229">
        <v>4</v>
      </c>
    </row>
    <row r="230" spans="1:9" x14ac:dyDescent="0.25">
      <c r="A230">
        <v>13.28</v>
      </c>
      <c r="B230">
        <f>tips[[#This Row],[total_bill]]/tips[[#This Row],[size]]</f>
        <v>6.64</v>
      </c>
      <c r="C230" t="b">
        <f>OR(tips[[#This Row],[bill_unit]]&gt;Table2[[#Totals],[Upper Limit]],tips[[#This Row],[bill_unit]]&lt;Table2[[#Totals],[Lower Limit]])</f>
        <v>0</v>
      </c>
      <c r="D230">
        <v>2.72</v>
      </c>
      <c r="E230" s="1" t="s">
        <v>11</v>
      </c>
      <c r="F230" s="1" t="s">
        <v>8</v>
      </c>
      <c r="G230" s="1" t="s">
        <v>12</v>
      </c>
      <c r="H230" s="1" t="s">
        <v>10</v>
      </c>
      <c r="I230">
        <v>2</v>
      </c>
    </row>
    <row r="231" spans="1:9" x14ac:dyDescent="0.25">
      <c r="A231">
        <v>22.12</v>
      </c>
      <c r="B231">
        <f>tips[[#This Row],[total_bill]]/tips[[#This Row],[size]]</f>
        <v>11.06</v>
      </c>
      <c r="C231" t="b">
        <f>OR(tips[[#This Row],[bill_unit]]&gt;Table2[[#Totals],[Upper Limit]],tips[[#This Row],[bill_unit]]&lt;Table2[[#Totals],[Lower Limit]])</f>
        <v>0</v>
      </c>
      <c r="D231">
        <v>2.88</v>
      </c>
      <c r="E231" s="1" t="s">
        <v>7</v>
      </c>
      <c r="F231" s="1" t="s">
        <v>13</v>
      </c>
      <c r="G231" s="1" t="s">
        <v>12</v>
      </c>
      <c r="H231" s="1" t="s">
        <v>10</v>
      </c>
      <c r="I231">
        <v>2</v>
      </c>
    </row>
    <row r="232" spans="1:9" x14ac:dyDescent="0.25">
      <c r="A232">
        <v>24.01</v>
      </c>
      <c r="B232">
        <f>tips[[#This Row],[total_bill]]/tips[[#This Row],[size]]</f>
        <v>6.0025000000000004</v>
      </c>
      <c r="C232" t="b">
        <f>OR(tips[[#This Row],[bill_unit]]&gt;Table2[[#Totals],[Upper Limit]],tips[[#This Row],[bill_unit]]&lt;Table2[[#Totals],[Lower Limit]])</f>
        <v>0</v>
      </c>
      <c r="D232">
        <v>2</v>
      </c>
      <c r="E232" s="1" t="s">
        <v>11</v>
      </c>
      <c r="F232" s="1" t="s">
        <v>13</v>
      </c>
      <c r="G232" s="1" t="s">
        <v>12</v>
      </c>
      <c r="H232" s="1" t="s">
        <v>10</v>
      </c>
      <c r="I232">
        <v>4</v>
      </c>
    </row>
    <row r="233" spans="1:9" x14ac:dyDescent="0.25">
      <c r="A233">
        <v>15.69</v>
      </c>
      <c r="B233">
        <f>tips[[#This Row],[total_bill]]/tips[[#This Row],[size]]</f>
        <v>5.2299999999999995</v>
      </c>
      <c r="C233" t="b">
        <f>OR(tips[[#This Row],[bill_unit]]&gt;Table2[[#Totals],[Upper Limit]],tips[[#This Row],[bill_unit]]&lt;Table2[[#Totals],[Lower Limit]])</f>
        <v>0</v>
      </c>
      <c r="D233">
        <v>3</v>
      </c>
      <c r="E233" s="1" t="s">
        <v>11</v>
      </c>
      <c r="F233" s="1" t="s">
        <v>13</v>
      </c>
      <c r="G233" s="1" t="s">
        <v>12</v>
      </c>
      <c r="H233" s="1" t="s">
        <v>10</v>
      </c>
      <c r="I233">
        <v>3</v>
      </c>
    </row>
    <row r="234" spans="1:9" x14ac:dyDescent="0.25">
      <c r="A234">
        <v>11.61</v>
      </c>
      <c r="B234">
        <f>tips[[#This Row],[total_bill]]/tips[[#This Row],[size]]</f>
        <v>5.8049999999999997</v>
      </c>
      <c r="C234" t="b">
        <f>OR(tips[[#This Row],[bill_unit]]&gt;Table2[[#Totals],[Upper Limit]],tips[[#This Row],[bill_unit]]&lt;Table2[[#Totals],[Lower Limit]])</f>
        <v>0</v>
      </c>
      <c r="D234">
        <v>3.39</v>
      </c>
      <c r="E234" s="1" t="s">
        <v>11</v>
      </c>
      <c r="F234" s="1" t="s">
        <v>8</v>
      </c>
      <c r="G234" s="1" t="s">
        <v>12</v>
      </c>
      <c r="H234" s="1" t="s">
        <v>10</v>
      </c>
      <c r="I234">
        <v>2</v>
      </c>
    </row>
    <row r="235" spans="1:9" x14ac:dyDescent="0.25">
      <c r="A235">
        <v>10.77</v>
      </c>
      <c r="B235">
        <f>tips[[#This Row],[total_bill]]/tips[[#This Row],[size]]</f>
        <v>5.3849999999999998</v>
      </c>
      <c r="C235" t="b">
        <f>OR(tips[[#This Row],[bill_unit]]&gt;Table2[[#Totals],[Upper Limit]],tips[[#This Row],[bill_unit]]&lt;Table2[[#Totals],[Lower Limit]])</f>
        <v>0</v>
      </c>
      <c r="D235">
        <v>1.47</v>
      </c>
      <c r="E235" s="1" t="s">
        <v>11</v>
      </c>
      <c r="F235" s="1" t="s">
        <v>8</v>
      </c>
      <c r="G235" s="1" t="s">
        <v>12</v>
      </c>
      <c r="H235" s="1" t="s">
        <v>10</v>
      </c>
      <c r="I235">
        <v>2</v>
      </c>
    </row>
    <row r="236" spans="1:9" x14ac:dyDescent="0.25">
      <c r="A236">
        <v>15.53</v>
      </c>
      <c r="B236">
        <f>tips[[#This Row],[total_bill]]/tips[[#This Row],[size]]</f>
        <v>7.7649999999999997</v>
      </c>
      <c r="C236" t="b">
        <f>OR(tips[[#This Row],[bill_unit]]&gt;Table2[[#Totals],[Upper Limit]],tips[[#This Row],[bill_unit]]&lt;Table2[[#Totals],[Lower Limit]])</f>
        <v>0</v>
      </c>
      <c r="D236">
        <v>3</v>
      </c>
      <c r="E236" s="1" t="s">
        <v>11</v>
      </c>
      <c r="F236" s="1" t="s">
        <v>13</v>
      </c>
      <c r="G236" s="1" t="s">
        <v>12</v>
      </c>
      <c r="H236" s="1" t="s">
        <v>10</v>
      </c>
      <c r="I236">
        <v>2</v>
      </c>
    </row>
    <row r="237" spans="1:9" x14ac:dyDescent="0.25">
      <c r="A237">
        <v>10.07</v>
      </c>
      <c r="B237">
        <f>tips[[#This Row],[total_bill]]/tips[[#This Row],[size]]</f>
        <v>5.0350000000000001</v>
      </c>
      <c r="C237" t="b">
        <f>OR(tips[[#This Row],[bill_unit]]&gt;Table2[[#Totals],[Upper Limit]],tips[[#This Row],[bill_unit]]&lt;Table2[[#Totals],[Lower Limit]])</f>
        <v>0</v>
      </c>
      <c r="D237">
        <v>1.25</v>
      </c>
      <c r="E237" s="1" t="s">
        <v>11</v>
      </c>
      <c r="F237" s="1" t="s">
        <v>8</v>
      </c>
      <c r="G237" s="1" t="s">
        <v>12</v>
      </c>
      <c r="H237" s="1" t="s">
        <v>10</v>
      </c>
      <c r="I237">
        <v>2</v>
      </c>
    </row>
    <row r="238" spans="1:9" x14ac:dyDescent="0.25">
      <c r="A238">
        <v>12.6</v>
      </c>
      <c r="B238">
        <f>tips[[#This Row],[total_bill]]/tips[[#This Row],[size]]</f>
        <v>6.3</v>
      </c>
      <c r="C238" t="b">
        <f>OR(tips[[#This Row],[bill_unit]]&gt;Table2[[#Totals],[Upper Limit]],tips[[#This Row],[bill_unit]]&lt;Table2[[#Totals],[Lower Limit]])</f>
        <v>0</v>
      </c>
      <c r="D238">
        <v>1</v>
      </c>
      <c r="E238" s="1" t="s">
        <v>11</v>
      </c>
      <c r="F238" s="1" t="s">
        <v>13</v>
      </c>
      <c r="G238" s="1" t="s">
        <v>12</v>
      </c>
      <c r="H238" s="1" t="s">
        <v>10</v>
      </c>
      <c r="I238">
        <v>2</v>
      </c>
    </row>
    <row r="239" spans="1:9" x14ac:dyDescent="0.25">
      <c r="A239">
        <v>32.83</v>
      </c>
      <c r="B239">
        <f>tips[[#This Row],[total_bill]]/tips[[#This Row],[size]]</f>
        <v>16.414999999999999</v>
      </c>
      <c r="C239" t="b">
        <f>OR(tips[[#This Row],[bill_unit]]&gt;Table2[[#Totals],[Upper Limit]],tips[[#This Row],[bill_unit]]&lt;Table2[[#Totals],[Lower Limit]])</f>
        <v>1</v>
      </c>
      <c r="D239">
        <v>1.17</v>
      </c>
      <c r="E239" s="1" t="s">
        <v>11</v>
      </c>
      <c r="F239" s="1" t="s">
        <v>13</v>
      </c>
      <c r="G239" s="1" t="s">
        <v>12</v>
      </c>
      <c r="H239" s="1" t="s">
        <v>10</v>
      </c>
      <c r="I239">
        <v>2</v>
      </c>
    </row>
    <row r="240" spans="1:9" x14ac:dyDescent="0.25">
      <c r="A240">
        <v>35.83</v>
      </c>
      <c r="B240">
        <f>tips[[#This Row],[total_bill]]/tips[[#This Row],[size]]</f>
        <v>11.943333333333333</v>
      </c>
      <c r="C240" t="b">
        <f>OR(tips[[#This Row],[bill_unit]]&gt;Table2[[#Totals],[Upper Limit]],tips[[#This Row],[bill_unit]]&lt;Table2[[#Totals],[Lower Limit]])</f>
        <v>0</v>
      </c>
      <c r="D240">
        <v>4.67</v>
      </c>
      <c r="E240" s="1" t="s">
        <v>7</v>
      </c>
      <c r="F240" s="1" t="s">
        <v>8</v>
      </c>
      <c r="G240" s="1" t="s">
        <v>12</v>
      </c>
      <c r="H240" s="1" t="s">
        <v>10</v>
      </c>
      <c r="I240">
        <v>3</v>
      </c>
    </row>
    <row r="241" spans="1:9" x14ac:dyDescent="0.25">
      <c r="A241">
        <v>29.03</v>
      </c>
      <c r="B241">
        <f>tips[[#This Row],[total_bill]]/tips[[#This Row],[size]]</f>
        <v>9.6766666666666676</v>
      </c>
      <c r="C241" t="b">
        <f>OR(tips[[#This Row],[bill_unit]]&gt;Table2[[#Totals],[Upper Limit]],tips[[#This Row],[bill_unit]]&lt;Table2[[#Totals],[Lower Limit]])</f>
        <v>0</v>
      </c>
      <c r="D241">
        <v>5.92</v>
      </c>
      <c r="E241" s="1" t="s">
        <v>11</v>
      </c>
      <c r="F241" s="1" t="s">
        <v>8</v>
      </c>
      <c r="G241" s="1" t="s">
        <v>12</v>
      </c>
      <c r="H241" s="1" t="s">
        <v>10</v>
      </c>
      <c r="I241">
        <v>3</v>
      </c>
    </row>
    <row r="242" spans="1:9" x14ac:dyDescent="0.25">
      <c r="A242">
        <v>27.18</v>
      </c>
      <c r="B242">
        <f>tips[[#This Row],[total_bill]]/tips[[#This Row],[size]]</f>
        <v>13.59</v>
      </c>
      <c r="C242" t="b">
        <f>OR(tips[[#This Row],[bill_unit]]&gt;Table2[[#Totals],[Upper Limit]],tips[[#This Row],[bill_unit]]&lt;Table2[[#Totals],[Lower Limit]])</f>
        <v>0</v>
      </c>
      <c r="D242">
        <v>2</v>
      </c>
      <c r="E242" s="1" t="s">
        <v>7</v>
      </c>
      <c r="F242" s="1" t="s">
        <v>13</v>
      </c>
      <c r="G242" s="1" t="s">
        <v>12</v>
      </c>
      <c r="H242" s="1" t="s">
        <v>10</v>
      </c>
      <c r="I242">
        <v>2</v>
      </c>
    </row>
    <row r="243" spans="1:9" x14ac:dyDescent="0.25">
      <c r="A243">
        <v>22.67</v>
      </c>
      <c r="B243">
        <f>tips[[#This Row],[total_bill]]/tips[[#This Row],[size]]</f>
        <v>11.335000000000001</v>
      </c>
      <c r="C243" t="b">
        <f>OR(tips[[#This Row],[bill_unit]]&gt;Table2[[#Totals],[Upper Limit]],tips[[#This Row],[bill_unit]]&lt;Table2[[#Totals],[Lower Limit]])</f>
        <v>0</v>
      </c>
      <c r="D243">
        <v>2</v>
      </c>
      <c r="E243" s="1" t="s">
        <v>11</v>
      </c>
      <c r="F243" s="1" t="s">
        <v>13</v>
      </c>
      <c r="G243" s="1" t="s">
        <v>12</v>
      </c>
      <c r="H243" s="1" t="s">
        <v>10</v>
      </c>
      <c r="I243">
        <v>2</v>
      </c>
    </row>
    <row r="244" spans="1:9" x14ac:dyDescent="0.25">
      <c r="A244">
        <v>17.82</v>
      </c>
      <c r="B244">
        <f>tips[[#This Row],[total_bill]]/tips[[#This Row],[size]]</f>
        <v>8.91</v>
      </c>
      <c r="C244" t="b">
        <f>OR(tips[[#This Row],[bill_unit]]&gt;Table2[[#Totals],[Upper Limit]],tips[[#This Row],[bill_unit]]&lt;Table2[[#Totals],[Lower Limit]])</f>
        <v>0</v>
      </c>
      <c r="D244">
        <v>1.75</v>
      </c>
      <c r="E244" s="1" t="s">
        <v>11</v>
      </c>
      <c r="F244" s="1" t="s">
        <v>8</v>
      </c>
      <c r="G244" s="1" t="s">
        <v>12</v>
      </c>
      <c r="H244" s="1" t="s">
        <v>10</v>
      </c>
      <c r="I244">
        <v>2</v>
      </c>
    </row>
    <row r="245" spans="1:9" x14ac:dyDescent="0.25">
      <c r="A245">
        <v>18.78</v>
      </c>
      <c r="B245">
        <f>tips[[#This Row],[total_bill]]/tips[[#This Row],[size]]</f>
        <v>9.39</v>
      </c>
      <c r="C245" t="b">
        <f>OR(tips[[#This Row],[bill_unit]]&gt;Table2[[#Totals],[Upper Limit]],tips[[#This Row],[bill_unit]]&lt;Table2[[#Totals],[Lower Limit]])</f>
        <v>0</v>
      </c>
      <c r="D245">
        <v>3</v>
      </c>
      <c r="E245" s="1" t="s">
        <v>7</v>
      </c>
      <c r="F245" s="1" t="s">
        <v>8</v>
      </c>
      <c r="G245" s="1" t="s">
        <v>14</v>
      </c>
      <c r="H245" s="1" t="s">
        <v>10</v>
      </c>
      <c r="I245">
        <v>2</v>
      </c>
    </row>
  </sheetData>
  <conditionalFormatting sqref="A2:C1048576">
    <cfRule type="cellIs" dxfId="3" priority="3" operator="greaterThan">
      <formula>$L$2</formula>
    </cfRule>
  </conditionalFormatting>
  <conditionalFormatting sqref="B2:C245">
    <cfRule type="cellIs" dxfId="2" priority="1" operator="greaterThan">
      <formula>$O$3</formula>
    </cfRule>
    <cfRule type="cellIs" dxfId="1" priority="2" operator="lessThan">
      <formula>$N$3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3 A k 7 V S n i 3 I y l A A A A 9 g A A A B I A H A B D b 2 5 m a W c v U G F j a 2 F n Z S 5 4 b W w g o h g A K K A U A A A A A A A A A A A A A A A A A A A A A A A A A A A A h Y + x C s I w G I R f p W R v k s Z B K X / T Q X C y I A r i G t L Y B t t U k t T 0 3 R x 8 J F / B i l b d H O / u O 7 i 7 X 2 + Q D 2 0 T X Z R 1 u j M Z S j B F k T K y K 7 W p M t T 7 Y 7 x A O Y e N k C d R q W i E j U s H p z N U e 3 9 O C Q k h 4 D D D n a 0 I o z Q h h 2 K 9 k 7 V q R a y N 8 8 J I h T 6 t 8 n 8 L c d i / x n C G E z r H j I 6 b g E w m F N p 8 A T Z m z / T H h G X f + N 4 q f r T x a g t k k k D e H / g D U E s D B B Q A A g A I A N w J O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C T t V t 7 n p I G Q B A A C I B g A A E w A c A E Z v c m 1 1 b G F z L 1 N l Y 3 R p b 2 4 x L m 0 g o h g A K K A U A A A A A A A A A A A A A A A A A A A A A A A A A A A A 7 Z L L b s I w E E X 3 k f g H y 2 y C l E a C v q S i L K p A W z a F K u m K V J V J p m D V D 2 R P E B T x 7 3 U a E E i w 6 A f E G 9 t n x j N z r W s h R 6 4 V S e q 9 2 2 9 5 L c 8 u m I G C I F 9 a E h E B 2 P K I W 4 k u T Q 6 O x H Y V D n R e S l D o P 3 E B Y a w V u o v 1 a f y Q v V s w N p M g m L U 8 G y s Y G L 4 C c k X G S 1 A p r D E 7 P L b Z x K X q b J g 8 j 7 I B Q 5 Z V P c P c r m g n m A 5 A c M k R T E T 7 N C C x F q V U N r o P y F D l u u B q H n V 7 t 7 2 A v J U a I c G N g O h 4 D F + 1 g o 9 O U M / e p h O j p Y s V 5 A V Y 4 b p S J y R l M 5 e 4 j + y 5 X 8 s M y H T P H 4 V I c i a Y s R G a 8 r R k v G B q 7 i q m m y U c y 6 W G K f u l j a w H r o L W v 9 A / 2 G 4 p a m T i c 8 a F c A L R Z R J V y h m Y X U B c k C 8 v U A v r A 0 X 3 l z W T + h v M G S 7 Y 5 o w h l 3 D + n v 9 U c K T w 7 i a s B t 7 t O i 2 P q 4 t C T y 3 S p n 8 m 8 X s d 2 j i l c c o / n H L d O K V x y r l T f g F Q S w E C L Q A U A A I A C A D c C T t V K e L c j K U A A A D 2 A A A A E g A A A A A A A A A A A A A A A A A A A A A A Q 2 9 u Z m l n L 1 B h Y 2 t h Z 2 U u e G 1 s U E s B A i 0 A F A A C A A g A 3 A k 7 V Q / K 6 a u k A A A A 6 Q A A A B M A A A A A A A A A A A A A A A A A 8 Q A A A F t D b 2 5 0 Z W 5 0 X 1 R 5 c G V z X S 5 4 b W x Q S w E C L Q A U A A I A C A D c C T t V t 7 n p I G Q B A A C I B g A A E w A A A A A A A A A A A A A A A A D i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H w A A A A A A A F s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p c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2 V D I x O j Q 4 O j M x L j E w M j k 3 N j J a I i A v P j x F b n R y e S B U e X B l P S J G a W x s Q 2 9 s d W 1 u V H l w Z X M i I F Z h b H V l P S J z Q l F V R 0 J n W U d B d z 0 9 I i A v P j x F b n R y e S B U e X B l P S J G a W x s Q 2 9 s d W 1 u T m F t Z X M i I F Z h b H V l P S J z W y Z x d W 9 0 O 3 R v d G F s X 2 J p b G w m c X V v d D s s J n F 1 b 3 Q 7 d G l w J n F 1 b 3 Q 7 L C Z x d W 9 0 O 3 N l e C Z x d W 9 0 O y w m c X V v d D t z b W 9 r Z X I m c X V v d D s s J n F 1 b 3 Q 7 Z G F 5 J n F 1 b 3 Q 7 L C Z x d W 9 0 O 3 R p b W U m c X V v d D s s J n F 1 b 3 Q 7 c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c H M v Q X V 0 b 1 J l b W 9 2 Z W R D b 2 x 1 b W 5 z M S 5 7 d G 9 0 Y W x f Y m l s b C w w f S Z x d W 9 0 O y w m c X V v d D t T Z W N 0 a W 9 u M S 9 0 a X B z L 0 F 1 d G 9 S Z W 1 v d m V k Q 2 9 s d W 1 u c z E u e 3 R p c C w x f S Z x d W 9 0 O y w m c X V v d D t T Z W N 0 a W 9 u M S 9 0 a X B z L 0 F 1 d G 9 S Z W 1 v d m V k Q 2 9 s d W 1 u c z E u e 3 N l e C w y f S Z x d W 9 0 O y w m c X V v d D t T Z W N 0 a W 9 u M S 9 0 a X B z L 0 F 1 d G 9 S Z W 1 v d m V k Q 2 9 s d W 1 u c z E u e 3 N t b 2 t l c i w z f S Z x d W 9 0 O y w m c X V v d D t T Z W N 0 a W 9 u M S 9 0 a X B z L 0 F 1 d G 9 S Z W 1 v d m V k Q 2 9 s d W 1 u c z E u e 2 R h e S w 0 f S Z x d W 9 0 O y w m c X V v d D t T Z W N 0 a W 9 u M S 9 0 a X B z L 0 F 1 d G 9 S Z W 1 v d m V k Q 2 9 s d W 1 u c z E u e 3 R p b W U s N X 0 m c X V v d D s s J n F 1 b 3 Q 7 U 2 V j d G l v b j E v d G l w c y 9 B d X R v U m V t b 3 Z l Z E N v b H V t b n M x L n t z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p c H M v Q X V 0 b 1 J l b W 9 2 Z W R D b 2 x 1 b W 5 z M S 5 7 d G 9 0 Y W x f Y m l s b C w w f S Z x d W 9 0 O y w m c X V v d D t T Z W N 0 a W 9 u M S 9 0 a X B z L 0 F 1 d G 9 S Z W 1 v d m V k Q 2 9 s d W 1 u c z E u e 3 R p c C w x f S Z x d W 9 0 O y w m c X V v d D t T Z W N 0 a W 9 u M S 9 0 a X B z L 0 F 1 d G 9 S Z W 1 v d m V k Q 2 9 s d W 1 u c z E u e 3 N l e C w y f S Z x d W 9 0 O y w m c X V v d D t T Z W N 0 a W 9 u M S 9 0 a X B z L 0 F 1 d G 9 S Z W 1 v d m V k Q 2 9 s d W 1 u c z E u e 3 N t b 2 t l c i w z f S Z x d W 9 0 O y w m c X V v d D t T Z W N 0 a W 9 u M S 9 0 a X B z L 0 F 1 d G 9 S Z W 1 v d m V k Q 2 9 s d W 1 u c z E u e 2 R h e S w 0 f S Z x d W 9 0 O y w m c X V v d D t T Z W N 0 a W 9 u M S 9 0 a X B z L 0 F 1 d G 9 S Z W 1 v d m V k Q 2 9 s d W 1 u c z E u e 3 R p b W U s N X 0 m c X V v d D s s J n F 1 b 3 Q 7 U 2 V j d G l v b j E v d G l w c y 9 B d X R v U m V t b 3 Z l Z E N v b H V t b n M x L n t z a X p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c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c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X B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l Q y M j o w O T o w N S 4 x M D c z O T A 3 W i I g L z 4 8 R W 5 0 c n k g V H l w Z T 0 i R m l s b E N v b H V t b l R 5 c G V z I i B W Y W x 1 Z T 0 i c 0 J R V U d C Z 1 l H Q X c 9 P S I g L z 4 8 R W 5 0 c n k g V H l w Z T 0 i R m l s b E N v b H V t b k 5 h b W V z I i B W Y W x 1 Z T 0 i c 1 s m c X V v d D t 0 b 3 R h b F 9 i a W x s J n F 1 b 3 Q 7 L C Z x d W 9 0 O 3 R p c C Z x d W 9 0 O y w m c X V v d D t z Z X g m c X V v d D s s J n F 1 b 3 Q 7 c 2 1 v a 2 V y J n F 1 b 3 Q 7 L C Z x d W 9 0 O 2 R h e S Z x d W 9 0 O y w m c X V v d D t 0 a W 1 l J n F 1 b 3 Q 7 L C Z x d W 9 0 O 3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B z I C g y K S 9 B d X R v U m V t b 3 Z l Z E N v b H V t b n M x L n t 0 b 3 R h b F 9 i a W x s L D B 9 J n F 1 b 3 Q 7 L C Z x d W 9 0 O 1 N l Y 3 R p b 2 4 x L 3 R p c H M g K D I p L 0 F 1 d G 9 S Z W 1 v d m V k Q 2 9 s d W 1 u c z E u e 3 R p c C w x f S Z x d W 9 0 O y w m c X V v d D t T Z W N 0 a W 9 u M S 9 0 a X B z I C g y K S 9 B d X R v U m V t b 3 Z l Z E N v b H V t b n M x L n t z Z X g s M n 0 m c X V v d D s s J n F 1 b 3 Q 7 U 2 V j d G l v b j E v d G l w c y A o M i k v Q X V 0 b 1 J l b W 9 2 Z W R D b 2 x 1 b W 5 z M S 5 7 c 2 1 v a 2 V y L D N 9 J n F 1 b 3 Q 7 L C Z x d W 9 0 O 1 N l Y 3 R p b 2 4 x L 3 R p c H M g K D I p L 0 F 1 d G 9 S Z W 1 v d m V k Q 2 9 s d W 1 u c z E u e 2 R h e S w 0 f S Z x d W 9 0 O y w m c X V v d D t T Z W N 0 a W 9 u M S 9 0 a X B z I C g y K S 9 B d X R v U m V t b 3 Z l Z E N v b H V t b n M x L n t 0 a W 1 l L D V 9 J n F 1 b 3 Q 7 L C Z x d W 9 0 O 1 N l Y 3 R p b 2 4 x L 3 R p c H M g K D I p L 0 F 1 d G 9 S Z W 1 v d m V k Q 2 9 s d W 1 u c z E u e 3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l w c y A o M i k v Q X V 0 b 1 J l b W 9 2 Z W R D b 2 x 1 b W 5 z M S 5 7 d G 9 0 Y W x f Y m l s b C w w f S Z x d W 9 0 O y w m c X V v d D t T Z W N 0 a W 9 u M S 9 0 a X B z I C g y K S 9 B d X R v U m V t b 3 Z l Z E N v b H V t b n M x L n t 0 a X A s M X 0 m c X V v d D s s J n F 1 b 3 Q 7 U 2 V j d G l v b j E v d G l w c y A o M i k v Q X V 0 b 1 J l b W 9 2 Z W R D b 2 x 1 b W 5 z M S 5 7 c 2 V 4 L D J 9 J n F 1 b 3 Q 7 L C Z x d W 9 0 O 1 N l Y 3 R p b 2 4 x L 3 R p c H M g K D I p L 0 F 1 d G 9 S Z W 1 v d m V k Q 2 9 s d W 1 u c z E u e 3 N t b 2 t l c i w z f S Z x d W 9 0 O y w m c X V v d D t T Z W N 0 a W 9 u M S 9 0 a X B z I C g y K S 9 B d X R v U m V t b 3 Z l Z E N v b H V t b n M x L n t k Y X k s N H 0 m c X V v d D s s J n F 1 b 3 Q 7 U 2 V j d G l v b j E v d G l w c y A o M i k v Q X V 0 b 1 J l b W 9 2 Z W R D b 2 x 1 b W 5 z M S 5 7 d G l t Z S w 1 f S Z x d W 9 0 O y w m c X V v d D t T Z W N 0 a W 9 u M S 9 0 a X B z I C g y K S 9 B d X R v U m V t b 3 Z l Z E N v b H V t b n M x L n t z a X p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X B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c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w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c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Z U M j I 6 M D k 6 M D U u M T A 3 M z k w N 1 o i I C 8 + P E V u d H J 5 I F R 5 c G U 9 I k Z p b G x D b 2 x 1 b W 5 U e X B l c y I g V m F s d W U 9 I n N C U V V H Q m d Z R 0 F 3 P T 0 i I C 8 + P E V u d H J 5 I F R 5 c G U 9 I k Z p b G x D b 2 x 1 b W 5 O Y W 1 l c y I g V m F s d W U 9 I n N b J n F 1 b 3 Q 7 d G 9 0 Y W x f Y m l s b C Z x d W 9 0 O y w m c X V v d D t 0 a X A m c X V v d D s s J n F 1 b 3 Q 7 c 2 V 4 J n F 1 b 3 Q 7 L C Z x d W 9 0 O 3 N t b 2 t l c i Z x d W 9 0 O y w m c X V v d D t k Y X k m c X V v d D s s J n F 1 b 3 Q 7 d G l t Z S Z x d W 9 0 O y w m c X V v d D t z a X p l J n F 1 b 3 Q 7 X S I g L z 4 8 R W 5 0 c n k g V H l w Z T 0 i R m l s b F N 0 Y X R 1 c y I g V m F s d W U 9 I n N D b 2 1 w b G V 0 Z S I g L z 4 8 R W 5 0 c n k g V H l w Z T 0 i R m l s b E N v d W 5 0 I i B W Y W x 1 Z T 0 i b D I 0 N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w c y A o M i k v Q X V 0 b 1 J l b W 9 2 Z W R D b 2 x 1 b W 5 z M S 5 7 d G 9 0 Y W x f Y m l s b C w w f S Z x d W 9 0 O y w m c X V v d D t T Z W N 0 a W 9 u M S 9 0 a X B z I C g y K S 9 B d X R v U m V t b 3 Z l Z E N v b H V t b n M x L n t 0 a X A s M X 0 m c X V v d D s s J n F 1 b 3 Q 7 U 2 V j d G l v b j E v d G l w c y A o M i k v Q X V 0 b 1 J l b W 9 2 Z W R D b 2 x 1 b W 5 z M S 5 7 c 2 V 4 L D J 9 J n F 1 b 3 Q 7 L C Z x d W 9 0 O 1 N l Y 3 R p b 2 4 x L 3 R p c H M g K D I p L 0 F 1 d G 9 S Z W 1 v d m V k Q 2 9 s d W 1 u c z E u e 3 N t b 2 t l c i w z f S Z x d W 9 0 O y w m c X V v d D t T Z W N 0 a W 9 u M S 9 0 a X B z I C g y K S 9 B d X R v U m V t b 3 Z l Z E N v b H V t b n M x L n t k Y X k s N H 0 m c X V v d D s s J n F 1 b 3 Q 7 U 2 V j d G l v b j E v d G l w c y A o M i k v Q X V 0 b 1 J l b W 9 2 Z W R D b 2 x 1 b W 5 z M S 5 7 d G l t Z S w 1 f S Z x d W 9 0 O y w m c X V v d D t T Z W N 0 a W 9 u M S 9 0 a X B z I C g y K S 9 B d X R v U m V t b 3 Z l Z E N v b H V t b n M x L n t z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p c H M g K D I p L 0 F 1 d G 9 S Z W 1 v d m V k Q 2 9 s d W 1 u c z E u e 3 R v d G F s X 2 J p b G w s M H 0 m c X V v d D s s J n F 1 b 3 Q 7 U 2 V j d G l v b j E v d G l w c y A o M i k v Q X V 0 b 1 J l b W 9 2 Z W R D b 2 x 1 b W 5 z M S 5 7 d G l w L D F 9 J n F 1 b 3 Q 7 L C Z x d W 9 0 O 1 N l Y 3 R p b 2 4 x L 3 R p c H M g K D I p L 0 F 1 d G 9 S Z W 1 v d m V k Q 2 9 s d W 1 u c z E u e 3 N l e C w y f S Z x d W 9 0 O y w m c X V v d D t T Z W N 0 a W 9 u M S 9 0 a X B z I C g y K S 9 B d X R v U m V t b 3 Z l Z E N v b H V t b n M x L n t z b W 9 r Z X I s M 3 0 m c X V v d D s s J n F 1 b 3 Q 7 U 2 V j d G l v b j E v d G l w c y A o M i k v Q X V 0 b 1 J l b W 9 2 Z W R D b 2 x 1 b W 5 z M S 5 7 Z G F 5 L D R 9 J n F 1 b 3 Q 7 L C Z x d W 9 0 O 1 N l Y 3 R p b 2 4 x L 3 R p c H M g K D I p L 0 F 1 d G 9 S Z W 1 v d m V k Q 2 9 s d W 1 u c z E u e 3 R p b W U s N X 0 m c X V v d D s s J n F 1 b 3 Q 7 U 2 V j d G l v b j E v d G l w c y A o M i k v Q X V 0 b 1 J l b W 9 2 Z W R D b 2 x 1 b W 5 z M S 5 7 c 2 l 6 Z S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p c H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w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B z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E W W L L c W Y l D q 5 U J j g t 9 M o o A A A A A A g A A A A A A A 2 Y A A M A A A A A Q A A A A x 2 k W A A N A 0 Q a t 8 g 9 U O u n / h Q A A A A A E g A A A o A A A A B A A A A A 7 h g 4 f N i A H 0 y i D 0 P p / c m T G U A A A A K w 8 n x r a H h A l i 4 M K 1 + 6 R q g 7 E 3 g q w 4 a Z J + x + M T 3 y S B R 2 9 t Z 9 A u q h p r 1 S w r 0 t G 6 z r k V w B 3 7 Z P 1 V Q S s b c M b I 1 G P p v H J 7 g q 9 9 p K N 8 F q L K a V v q X c M F A A A A F G v / H A y s p y b U / A O J N R 6 B E P k 3 i u J < / D a t a M a s h u p > 
</file>

<file path=customXml/itemProps1.xml><?xml version="1.0" encoding="utf-8"?>
<ds:datastoreItem xmlns:ds="http://schemas.openxmlformats.org/officeDocument/2006/customXml" ds:itemID="{43AE0427-7A34-45CF-B2A9-6EACEF2096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tips</vt:lpstr>
      <vt:lpstr>tips 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Ala El Assi</dc:creator>
  <cp:lastModifiedBy>Mohammed Ala El Assi</cp:lastModifiedBy>
  <dcterms:created xsi:type="dcterms:W3CDTF">2022-09-26T21:47:50Z</dcterms:created>
  <dcterms:modified xsi:type="dcterms:W3CDTF">2022-09-26T23:16:20Z</dcterms:modified>
</cp:coreProperties>
</file>