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Portfolio\Excel\Cleaned File\resume\academic\"/>
    </mc:Choice>
  </mc:AlternateContent>
  <xr:revisionPtr revIDLastSave="0" documentId="13_ncr:1_{57A805F8-4C3E-455F-A012-356E3CD83C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E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I43" i="1" s="1"/>
  <c r="K43" i="1" s="1"/>
  <c r="R6" i="1" s="1"/>
  <c r="S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M13" i="1"/>
  <c r="L13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E13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3" i="1"/>
  <c r="B43" i="1" l="1"/>
  <c r="A43" i="1" l="1"/>
  <c r="C43" i="1" s="1"/>
  <c r="R5" i="1" s="1"/>
  <c r="R7" i="1" s="1"/>
</calcChain>
</file>

<file path=xl/sharedStrings.xml><?xml version="1.0" encoding="utf-8"?>
<sst xmlns="http://schemas.openxmlformats.org/spreadsheetml/2006/main" count="55" uniqueCount="25">
  <si>
    <t>Relay 1</t>
  </si>
  <si>
    <t>Relay 2</t>
  </si>
  <si>
    <t>Time</t>
  </si>
  <si>
    <t>Fault</t>
  </si>
  <si>
    <t>Relay Rating =</t>
  </si>
  <si>
    <t>Amp</t>
  </si>
  <si>
    <t>Pick Up Current=</t>
  </si>
  <si>
    <t>CTR =</t>
  </si>
  <si>
    <t>TD =</t>
  </si>
  <si>
    <t>Time1</t>
  </si>
  <si>
    <t>sec</t>
  </si>
  <si>
    <t>Time2</t>
  </si>
  <si>
    <t>Curve Name</t>
  </si>
  <si>
    <t>A</t>
  </si>
  <si>
    <t>B</t>
  </si>
  <si>
    <t>P</t>
  </si>
  <si>
    <t>IEEE Extremely Inverse</t>
  </si>
  <si>
    <t>IEEE</t>
  </si>
  <si>
    <t>IEEE Very Inverse</t>
  </si>
  <si>
    <t>IEEE Inverse</t>
  </si>
  <si>
    <t>Current</t>
  </si>
  <si>
    <t>EI</t>
  </si>
  <si>
    <t>VI</t>
  </si>
  <si>
    <t>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</si>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</sst>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2" fontId="2" fillId="0" borderId="4" xfId="0" quotePrefix="1" applyNumberFormat="1" applyFont="1" applyBorder="1" applyAlignment="1">
      <alignment horizontal="center"/>
    </xf>
    <xf numFmtId="164" fontId="0" fillId="0" borderId="0" xfId="0" applyNumberForma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4" fillId="3" borderId="0" xfId="0" applyNumberFormat="1" applyFont="1" applyFill="1"/>
    <xf numFmtId="0" fontId="5" fillId="0" borderId="0" xfId="0" applyFont="1"/>
    <xf numFmtId="0" fontId="1" fillId="4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IEEE!$C$12</c:f>
              <c:strCache>
                <c:ptCount val="1"/>
                <c:pt idx="0">
                  <c:v>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B35-4EC7-8F4D-2EDD991AE83E}"/>
              </c:ext>
            </c:extLst>
          </c:dPt>
          <c:xVal>
            <c:numRef>
              <c:f>IEEE!$B$13:$B$42</c:f>
              <c:numCache>
                <c:formatCode>General</c:formatCode>
                <c:ptCount val="3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IEEE!$C$13:$C$42</c:f>
              <c:numCache>
                <c:formatCode>0.0000</c:formatCode>
                <c:ptCount val="30"/>
                <c:pt idx="0">
                  <c:v>22.552024216255436</c:v>
                </c:pt>
                <c:pt idx="1">
                  <c:v>9.4672625499816778</c:v>
                </c:pt>
                <c:pt idx="2">
                  <c:v>3.6258510918237481</c:v>
                </c:pt>
                <c:pt idx="3">
                  <c:v>1.9902558835395279</c:v>
                </c:pt>
                <c:pt idx="4">
                  <c:v>1.2892865085605762</c:v>
                </c:pt>
                <c:pt idx="5">
                  <c:v>0.92211207404779227</c:v>
                </c:pt>
                <c:pt idx="6">
                  <c:v>0.70514536274478357</c:v>
                </c:pt>
                <c:pt idx="7">
                  <c:v>0.56606413755054708</c:v>
                </c:pt>
                <c:pt idx="8">
                  <c:v>0.4714889044184663</c:v>
                </c:pt>
                <c:pt idx="9">
                  <c:v>0.40422416641543563</c:v>
                </c:pt>
                <c:pt idx="10">
                  <c:v>0.35466067525530781</c:v>
                </c:pt>
                <c:pt idx="11">
                  <c:v>0.3170795665734526</c:v>
                </c:pt>
                <c:pt idx="12">
                  <c:v>0.28790168716207432</c:v>
                </c:pt>
                <c:pt idx="13">
                  <c:v>0.26479280666826271</c:v>
                </c:pt>
                <c:pt idx="14">
                  <c:v>0.24617731960380337</c:v>
                </c:pt>
                <c:pt idx="15">
                  <c:v>0.23096019731784573</c:v>
                </c:pt>
                <c:pt idx="16">
                  <c:v>0.21836107456495613</c:v>
                </c:pt>
                <c:pt idx="17">
                  <c:v>0.20781156986756047</c:v>
                </c:pt>
                <c:pt idx="18">
                  <c:v>0.19888970303776302</c:v>
                </c:pt>
                <c:pt idx="19">
                  <c:v>0.19127683597449954</c:v>
                </c:pt>
                <c:pt idx="20">
                  <c:v>0.18472870556344076</c:v>
                </c:pt>
                <c:pt idx="21">
                  <c:v>0.1790555109231067</c:v>
                </c:pt>
                <c:pt idx="22">
                  <c:v>0.17410795745769905</c:v>
                </c:pt>
                <c:pt idx="23">
                  <c:v>0.16976730388404809</c:v>
                </c:pt>
                <c:pt idx="24">
                  <c:v>0.16593815122251315</c:v>
                </c:pt>
                <c:pt idx="25">
                  <c:v>0.16254314285366922</c:v>
                </c:pt>
                <c:pt idx="26">
                  <c:v>0.15951901775200994</c:v>
                </c:pt>
                <c:pt idx="27">
                  <c:v>0.15681363582957564</c:v>
                </c:pt>
                <c:pt idx="28">
                  <c:v>0.15438371097560735</c:v>
                </c:pt>
                <c:pt idx="29">
                  <c:v>0.15219306564885499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4EC7-8F4D-2EDD991AE83E}"/>
            </c:ext>
          </c:extLst>
        </c:ser>
        <c:ser>
          <c:idx val="1"/>
          <c:order val="1"/>
          <c:tx>
            <c:strRef>
              <c:f>IEEE!$K$12</c:f>
              <c:strCache>
                <c:ptCount val="1"/>
                <c:pt idx="0">
                  <c:v>EI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IEEE!$J$13:$J$42</c:f>
              <c:numCache>
                <c:formatCode>General</c:formatCode>
                <c:ptCount val="30"/>
                <c:pt idx="0">
                  <c:v>105</c:v>
                </c:pt>
                <c:pt idx="1">
                  <c:v>140</c:v>
                </c:pt>
                <c:pt idx="2">
                  <c:v>210</c:v>
                </c:pt>
                <c:pt idx="3">
                  <c:v>280</c:v>
                </c:pt>
                <c:pt idx="4">
                  <c:v>350</c:v>
                </c:pt>
                <c:pt idx="5">
                  <c:v>420</c:v>
                </c:pt>
                <c:pt idx="6">
                  <c:v>490</c:v>
                </c:pt>
                <c:pt idx="7">
                  <c:v>560</c:v>
                </c:pt>
                <c:pt idx="8">
                  <c:v>630</c:v>
                </c:pt>
                <c:pt idx="9">
                  <c:v>700</c:v>
                </c:pt>
                <c:pt idx="10">
                  <c:v>770</c:v>
                </c:pt>
                <c:pt idx="11">
                  <c:v>840</c:v>
                </c:pt>
                <c:pt idx="12">
                  <c:v>910</c:v>
                </c:pt>
                <c:pt idx="13">
                  <c:v>980</c:v>
                </c:pt>
                <c:pt idx="14">
                  <c:v>1050</c:v>
                </c:pt>
                <c:pt idx="15">
                  <c:v>1120</c:v>
                </c:pt>
                <c:pt idx="16">
                  <c:v>1190</c:v>
                </c:pt>
                <c:pt idx="17">
                  <c:v>1260</c:v>
                </c:pt>
                <c:pt idx="18">
                  <c:v>1330</c:v>
                </c:pt>
                <c:pt idx="19">
                  <c:v>1400</c:v>
                </c:pt>
                <c:pt idx="20">
                  <c:v>1470</c:v>
                </c:pt>
                <c:pt idx="21">
                  <c:v>1540</c:v>
                </c:pt>
                <c:pt idx="22">
                  <c:v>1610</c:v>
                </c:pt>
                <c:pt idx="23">
                  <c:v>1680</c:v>
                </c:pt>
                <c:pt idx="24">
                  <c:v>1750</c:v>
                </c:pt>
                <c:pt idx="25">
                  <c:v>1820</c:v>
                </c:pt>
                <c:pt idx="26">
                  <c:v>1890</c:v>
                </c:pt>
                <c:pt idx="27">
                  <c:v>1960</c:v>
                </c:pt>
                <c:pt idx="28">
                  <c:v>2030</c:v>
                </c:pt>
                <c:pt idx="29">
                  <c:v>2100</c:v>
                </c:pt>
              </c:numCache>
            </c:numRef>
          </c:xVal>
          <c:yVal>
            <c:numRef>
              <c:f>IEEE!$K$13:$K$42</c:f>
              <c:numCache>
                <c:formatCode>0.0000</c:formatCode>
                <c:ptCount val="30"/>
                <c:pt idx="0">
                  <c:v>9.0726800000000001</c:v>
                </c:pt>
                <c:pt idx="1">
                  <c:v>3.8086800000000007</c:v>
                </c:pt>
                <c:pt idx="2">
                  <c:v>1.4586800000000002</c:v>
                </c:pt>
                <c:pt idx="3">
                  <c:v>0.80068000000000006</c:v>
                </c:pt>
                <c:pt idx="4">
                  <c:v>0.51868000000000003</c:v>
                </c:pt>
                <c:pt idx="5">
                  <c:v>0.37096571428571434</c:v>
                </c:pt>
                <c:pt idx="6">
                  <c:v>0.28368000000000004</c:v>
                </c:pt>
                <c:pt idx="7">
                  <c:v>0.22772761904761907</c:v>
                </c:pt>
                <c:pt idx="8">
                  <c:v>0.18967999999999999</c:v>
                </c:pt>
                <c:pt idx="9">
                  <c:v>0.16261939393939395</c:v>
                </c:pt>
                <c:pt idx="10">
                  <c:v>0.14268</c:v>
                </c:pt>
                <c:pt idx="11">
                  <c:v>0.1275611188811189</c:v>
                </c:pt>
                <c:pt idx="12">
                  <c:v>0.11582285714285714</c:v>
                </c:pt>
                <c:pt idx="13">
                  <c:v>0.10652615384615385</c:v>
                </c:pt>
                <c:pt idx="14">
                  <c:v>9.9037142857142865E-2</c:v>
                </c:pt>
                <c:pt idx="15">
                  <c:v>9.2915294117647054E-2</c:v>
                </c:pt>
                <c:pt idx="16">
                  <c:v>8.7846666666666684E-2</c:v>
                </c:pt>
                <c:pt idx="17">
                  <c:v>8.3602600619195055E-2</c:v>
                </c:pt>
                <c:pt idx="18">
                  <c:v>8.0013333333333339E-2</c:v>
                </c:pt>
                <c:pt idx="19">
                  <c:v>7.6950676691729336E-2</c:v>
                </c:pt>
                <c:pt idx="20">
                  <c:v>7.4316363636363639E-2</c:v>
                </c:pt>
                <c:pt idx="21">
                  <c:v>7.2034037267080755E-2</c:v>
                </c:pt>
                <c:pt idx="22">
                  <c:v>7.0043636363636363E-2</c:v>
                </c:pt>
                <c:pt idx="23">
                  <c:v>6.8297391304347824E-2</c:v>
                </c:pt>
                <c:pt idx="24">
                  <c:v>6.6756923076923089E-2</c:v>
                </c:pt>
                <c:pt idx="25">
                  <c:v>6.5391111111111108E-2</c:v>
                </c:pt>
                <c:pt idx="26">
                  <c:v>6.4174505494505499E-2</c:v>
                </c:pt>
                <c:pt idx="27">
                  <c:v>6.3086130268199245E-2</c:v>
                </c:pt>
                <c:pt idx="28">
                  <c:v>6.210857142857143E-2</c:v>
                </c:pt>
                <c:pt idx="29">
                  <c:v>6.1227274749721922E-2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5-4EC7-8F4D-2EDD991AE83E}"/>
            </c:ext>
          </c:extLst>
        </c:ser>
        <c:ser>
          <c:idx val="2"/>
          <c:order val="2"/>
          <c:tx>
            <c:strRef>
              <c:f>IEEE!$S$1</c:f>
              <c:strCache>
                <c:ptCount val="1"/>
                <c:pt idx="0">
                  <c:v>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IEEE!$S$2:$S$3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IEEE!$R$2:$R$3</c:f>
              <c:numCache>
                <c:formatCode>General</c:formatCode>
                <c:ptCount val="2"/>
                <c:pt idx="0">
                  <c:v>0.01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35-4EC7-8F4D-2EDD991A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37136"/>
        <c:axId val="470937616"/>
      </c:scatterChart>
      <c:valAx>
        <c:axId val="470937136"/>
        <c:scaling>
          <c:logBase val="10"/>
          <c:orientation val="minMax"/>
          <c:max val="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7616"/>
        <c:crosses val="autoZero"/>
        <c:crossBetween val="midCat"/>
        <c:majorUnit val="10"/>
        <c:minorUnit val="10"/>
      </c:valAx>
      <c:valAx>
        <c:axId val="47093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7136"/>
        <c:crossesAt val="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550333</xdr:colOff>
      <xdr:row>1</xdr:row>
      <xdr:rowOff>21166</xdr:rowOff>
    </xdr:from>
    <xdr:to>
      <xdr:col>6</xdr:col>
      <xdr:colOff>584295</xdr:colOff>
      <xdr:row>3</xdr:row>
      <xdr:rowOff>170074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7683" y="211666"/>
          <a:ext cx="1862762" cy="695008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19</xdr:col>
      <xdr:colOff>521084</xdr:colOff>
      <xdr:row>0</xdr:row>
      <xdr:rowOff>9622</xdr:rowOff>
    </xdr:from>
    <xdr:to>
      <xdr:col>32</xdr:col>
      <xdr:colOff>365862</xdr:colOff>
      <xdr:row>14</xdr:row>
      <xdr:rowOff>176582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4320211" y="9622"/>
          <a:ext cx="7769578" cy="3145687"/>
          <a:chOff x="15939002" y="183445"/>
          <a:chExt cx="7181850" cy="316865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15939002" y="183445"/>
            <a:ext cx="7181850" cy="3168650"/>
            <a:chOff x="15939002" y="183445"/>
            <a:chExt cx="7181850" cy="316865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15939002" y="183445"/>
              <a:ext cx="7181850" cy="3168650"/>
              <a:chOff x="15939002" y="183445"/>
              <a:chExt cx="7181850" cy="3168650"/>
            </a:xfrm>
          </xdr:grpSpPr>
          <xdr:pic>
            <xdr:nvPicPr>
              <xdr:cNvPr id="9" name="Picture 8" descr="https://alineasinadra.files.wordpress.com/2012/03/untitled5.jpg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5939002" y="183445"/>
                <a:ext cx="7181850" cy="316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SpPr txBox="1"/>
            </xdr:nvSpPr>
            <xdr:spPr>
              <a:xfrm>
                <a:off x="17356667" y="1326445"/>
                <a:ext cx="508000" cy="3175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PH" sz="1100" b="1"/>
                  <a:t>200:5</a:t>
                </a:r>
              </a:p>
            </xdr:txBody>
          </xdr: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0214166" y="1333498"/>
              <a:ext cx="508000" cy="28927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 b="1"/>
                <a:t>100:5</a:t>
              </a:r>
            </a:p>
          </xdr:txBody>
        </xdr: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1872220" y="1919109"/>
            <a:ext cx="705556" cy="317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600" b="1"/>
              <a:t>620</a:t>
            </a:r>
            <a:r>
              <a:rPr lang="en-PH" sz="1600" b="1" baseline="0"/>
              <a:t> A</a:t>
            </a:r>
            <a:endParaRPr lang="en-PH" sz="1100" b="1"/>
          </a:p>
        </xdr:txBody>
      </xdr:sp>
    </xdr:grpSp>
    <xdr:clientData/>
  </xdr:twoCellAnchor>
  <xdr:twoCellAnchor>
    <xdr:from>
      <xdr:col>19</xdr:col>
      <xdr:colOff>528780</xdr:colOff>
      <xdr:row>15</xdr:row>
      <xdr:rowOff>21167</xdr:rowOff>
    </xdr:from>
    <xdr:to>
      <xdr:col>32</xdr:col>
      <xdr:colOff>387928</xdr:colOff>
      <xdr:row>44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F2C19-818E-DC2A-BB45-B4FC2103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showGridLines="0" tabSelected="1" zoomScale="55" zoomScaleNormal="55" workbookViewId="0">
      <selection activeCell="S2" sqref="S2"/>
    </sheetView>
  </sheetViews>
  <sheetFormatPr defaultRowHeight="14.4" x14ac:dyDescent="0.3"/>
  <cols>
    <col min="1" max="1" width="21" customWidth="1"/>
    <col min="2" max="2" width="12.77734375" customWidth="1"/>
    <col min="3" max="3" width="8.21875" bestFit="1" customWidth="1"/>
    <col min="9" max="9" width="18.77734375" bestFit="1" customWidth="1"/>
    <col min="18" max="18" width="14.6640625" bestFit="1" customWidth="1"/>
    <col min="19" max="19" width="10" bestFit="1" customWidth="1"/>
  </cols>
  <sheetData>
    <row r="1" spans="1:19" ht="15" thickBot="1" x14ac:dyDescent="0.35">
      <c r="A1" s="29" t="s">
        <v>0</v>
      </c>
      <c r="B1" s="30"/>
      <c r="C1" s="31"/>
      <c r="D1" s="1"/>
      <c r="I1" s="29" t="s">
        <v>1</v>
      </c>
      <c r="J1" s="30"/>
      <c r="K1" s="31"/>
      <c r="L1" s="1"/>
      <c r="Q1" s="2"/>
      <c r="R1" s="2" t="s">
        <v>2</v>
      </c>
      <c r="S1" s="2" t="s">
        <v>3</v>
      </c>
    </row>
    <row r="2" spans="1:19" ht="28.8" x14ac:dyDescent="0.55000000000000004">
      <c r="A2" s="3" t="s">
        <v>4</v>
      </c>
      <c r="B2" s="4">
        <v>5</v>
      </c>
      <c r="C2" s="5" t="s">
        <v>5</v>
      </c>
      <c r="I2" s="3" t="s">
        <v>4</v>
      </c>
      <c r="J2" s="4">
        <v>5</v>
      </c>
      <c r="K2" s="5" t="s">
        <v>5</v>
      </c>
      <c r="Q2" s="2">
        <v>1</v>
      </c>
      <c r="R2" s="2">
        <v>0.01</v>
      </c>
      <c r="S2" s="6">
        <v>1000</v>
      </c>
    </row>
    <row r="3" spans="1:19" x14ac:dyDescent="0.3">
      <c r="A3" s="3" t="s">
        <v>6</v>
      </c>
      <c r="B3" s="4">
        <v>100</v>
      </c>
      <c r="C3" s="5" t="s">
        <v>5</v>
      </c>
      <c r="I3" s="3" t="s">
        <v>6</v>
      </c>
      <c r="J3" s="4">
        <v>70</v>
      </c>
      <c r="K3" s="5" t="s">
        <v>5</v>
      </c>
      <c r="Q3" s="2">
        <v>2</v>
      </c>
      <c r="R3" s="2">
        <v>100</v>
      </c>
      <c r="S3" s="2">
        <f>S2</f>
        <v>1000</v>
      </c>
    </row>
    <row r="4" spans="1:19" x14ac:dyDescent="0.3">
      <c r="A4" s="3" t="s">
        <v>7</v>
      </c>
      <c r="B4" s="7">
        <v>200</v>
      </c>
      <c r="C4" s="4"/>
      <c r="I4" s="3" t="s">
        <v>7</v>
      </c>
      <c r="J4" s="7">
        <v>100</v>
      </c>
      <c r="K4" s="4"/>
    </row>
    <row r="5" spans="1:19" x14ac:dyDescent="0.3">
      <c r="A5" s="3" t="s">
        <v>8</v>
      </c>
      <c r="B5" s="7">
        <v>0.9942828013885836</v>
      </c>
      <c r="C5" s="4"/>
      <c r="I5" s="3" t="s">
        <v>8</v>
      </c>
      <c r="J5" s="7">
        <v>0.4</v>
      </c>
      <c r="K5" s="4"/>
      <c r="Q5" t="s">
        <v>9</v>
      </c>
      <c r="R5" s="8">
        <f>C43</f>
        <v>0.40422416641543563</v>
      </c>
      <c r="S5" t="s">
        <v>10</v>
      </c>
    </row>
    <row r="6" spans="1:19" ht="15" thickBot="1" x14ac:dyDescent="0.35">
      <c r="Q6" t="s">
        <v>11</v>
      </c>
      <c r="R6" s="8">
        <f>K43</f>
        <v>0.10422416641543562</v>
      </c>
      <c r="S6" t="s">
        <v>10</v>
      </c>
    </row>
    <row r="7" spans="1:19" ht="31.8" thickBot="1" x14ac:dyDescent="0.65">
      <c r="A7" s="32" t="s">
        <v>12</v>
      </c>
      <c r="B7" s="33"/>
      <c r="C7" s="33"/>
      <c r="D7" s="9" t="s">
        <v>13</v>
      </c>
      <c r="E7" s="10" t="s">
        <v>14</v>
      </c>
      <c r="F7" s="11" t="s">
        <v>15</v>
      </c>
      <c r="I7" s="32" t="s">
        <v>12</v>
      </c>
      <c r="J7" s="33"/>
      <c r="K7" s="33"/>
      <c r="L7" s="9" t="s">
        <v>13</v>
      </c>
      <c r="M7" s="10" t="s">
        <v>14</v>
      </c>
      <c r="N7" s="11" t="s">
        <v>15</v>
      </c>
      <c r="R7" s="12">
        <f>R5-R6</f>
        <v>0.3</v>
      </c>
      <c r="S7" s="13" t="s">
        <v>10</v>
      </c>
    </row>
    <row r="8" spans="1:19" x14ac:dyDescent="0.3">
      <c r="A8" s="34" t="s">
        <v>16</v>
      </c>
      <c r="B8" s="35"/>
      <c r="C8" s="14" t="s">
        <v>17</v>
      </c>
      <c r="D8" s="15">
        <v>28.2</v>
      </c>
      <c r="E8" s="15">
        <v>0.1217</v>
      </c>
      <c r="F8" s="16">
        <v>2</v>
      </c>
      <c r="I8" s="34" t="s">
        <v>16</v>
      </c>
      <c r="J8" s="35"/>
      <c r="K8" s="14" t="s">
        <v>17</v>
      </c>
      <c r="L8" s="15">
        <v>28.2</v>
      </c>
      <c r="M8" s="15">
        <v>0.1217</v>
      </c>
      <c r="N8" s="16">
        <v>2</v>
      </c>
    </row>
    <row r="9" spans="1:19" x14ac:dyDescent="0.3">
      <c r="A9" s="25" t="s">
        <v>18</v>
      </c>
      <c r="B9" s="26" t="s">
        <v>18</v>
      </c>
      <c r="C9" s="17" t="s">
        <v>17</v>
      </c>
      <c r="D9" s="2">
        <v>19.61</v>
      </c>
      <c r="E9" s="2">
        <v>0.49099999999999999</v>
      </c>
      <c r="F9" s="18">
        <v>2</v>
      </c>
      <c r="I9" s="25" t="s">
        <v>18</v>
      </c>
      <c r="J9" s="26" t="s">
        <v>18</v>
      </c>
      <c r="K9" s="17" t="s">
        <v>17</v>
      </c>
      <c r="L9" s="2">
        <v>19.61</v>
      </c>
      <c r="M9" s="2">
        <v>0.49099999999999999</v>
      </c>
      <c r="N9" s="18">
        <v>2</v>
      </c>
    </row>
    <row r="10" spans="1:19" ht="15" thickBot="1" x14ac:dyDescent="0.35">
      <c r="A10" s="27" t="s">
        <v>19</v>
      </c>
      <c r="B10" s="28" t="s">
        <v>19</v>
      </c>
      <c r="C10" s="19" t="s">
        <v>17</v>
      </c>
      <c r="D10" s="20">
        <v>5.1499999999999997E-2</v>
      </c>
      <c r="E10" s="20">
        <v>0.114</v>
      </c>
      <c r="F10" s="21">
        <v>0.02</v>
      </c>
      <c r="I10" s="27" t="s">
        <v>19</v>
      </c>
      <c r="J10" s="28" t="s">
        <v>19</v>
      </c>
      <c r="K10" s="19" t="s">
        <v>17</v>
      </c>
      <c r="L10" s="20">
        <v>5.1499999999999997E-2</v>
      </c>
      <c r="M10" s="20">
        <v>0.114</v>
      </c>
      <c r="N10" s="21">
        <v>0.02</v>
      </c>
    </row>
    <row r="11" spans="1:19" ht="15" thickBot="1" x14ac:dyDescent="0.35"/>
    <row r="12" spans="1:19" x14ac:dyDescent="0.3">
      <c r="A12" s="9" t="s">
        <v>24</v>
      </c>
      <c r="B12" s="10" t="s">
        <v>20</v>
      </c>
      <c r="C12" s="10" t="s">
        <v>21</v>
      </c>
      <c r="D12" s="10" t="s">
        <v>22</v>
      </c>
      <c r="E12" s="11" t="s">
        <v>23</v>
      </c>
      <c r="I12" s="9" t="s">
        <v>24</v>
      </c>
      <c r="J12" s="10" t="s">
        <v>20</v>
      </c>
      <c r="K12" s="10" t="s">
        <v>21</v>
      </c>
      <c r="L12" s="10" t="s">
        <v>22</v>
      </c>
      <c r="M12" s="11" t="s">
        <v>23</v>
      </c>
    </row>
    <row r="13" spans="1:19" x14ac:dyDescent="0.3">
      <c r="A13" s="2">
        <v>1.5</v>
      </c>
      <c r="B13" s="2">
        <f>A13*$B$3</f>
        <v>150</v>
      </c>
      <c r="C13" s="22">
        <f>$B$5*(($D$8)/((A13^$F$8)-1)+$E$8)</f>
        <v>22.552024216255436</v>
      </c>
      <c r="D13" s="22">
        <f>$B$5*(($D$9)/((A13^$F$9)-1)+$E$9)</f>
        <v>16.086501443665892</v>
      </c>
      <c r="E13" s="22">
        <f>$B$5*(($D$10)/((A13^$F$10)-1)+$E$10)</f>
        <v>6.4022030834224459</v>
      </c>
      <c r="I13" s="2">
        <v>1.5</v>
      </c>
      <c r="J13" s="2">
        <f>I13*$J$3</f>
        <v>105</v>
      </c>
      <c r="K13" s="22">
        <f>$J$5*(($L$8)/((I13^$N$8)-1)+$M$8)</f>
        <v>9.0726800000000001</v>
      </c>
      <c r="L13" s="22">
        <f>$J$5*(($L$9)/((I13^$N$9)-1)+$M$9)</f>
        <v>6.4715999999999996</v>
      </c>
      <c r="M13" s="22">
        <f>$J$5*(($L$10)/((I13^$N$10)-1)+$M$10)</f>
        <v>2.5756064872011599</v>
      </c>
    </row>
    <row r="14" spans="1:19" x14ac:dyDescent="0.3">
      <c r="A14" s="2">
        <v>2</v>
      </c>
      <c r="B14" s="2">
        <f t="shared" ref="B14:B42" si="0">A14*$B$3</f>
        <v>200</v>
      </c>
      <c r="C14" s="22">
        <f t="shared" ref="C14:C43" si="1">$B$5*(($D$8)/((A14^$F$8)-1)+$E$8)</f>
        <v>9.4672625499816778</v>
      </c>
      <c r="D14" s="22">
        <f t="shared" ref="D14:D42" si="2">$B$5*(($D$9)/((A14^$F$9)-1)+$E$9)</f>
        <v>6.9874881005585019</v>
      </c>
      <c r="E14" s="22">
        <f t="shared" ref="E14:E42" si="3">$B$5*(($D$10)/((A14^$F$10)-1)+$E$10)</f>
        <v>3.7815052940421627</v>
      </c>
      <c r="I14" s="2">
        <v>2</v>
      </c>
      <c r="J14" s="2">
        <f t="shared" ref="J14:J42" si="4">I14*$J$3</f>
        <v>140</v>
      </c>
      <c r="K14" s="22">
        <f t="shared" ref="K14:K43" si="5">$J$5*(($L$8)/((I14^$N$8)-1)+$M$8)</f>
        <v>3.8086800000000007</v>
      </c>
      <c r="L14" s="22">
        <f t="shared" ref="L14:L42" si="6">$J$5*(($L$9)/((I14^$N$9)-1)+$M$9)</f>
        <v>2.8110666666666666</v>
      </c>
      <c r="M14" s="22">
        <f t="shared" ref="M14:M42" si="7">$J$5*(($L$10)/((I14^$N$10)-1)+$M$10)</f>
        <v>1.5212996900926108</v>
      </c>
    </row>
    <row r="15" spans="1:19" x14ac:dyDescent="0.3">
      <c r="A15" s="2">
        <v>3</v>
      </c>
      <c r="B15" s="2">
        <f t="shared" si="0"/>
        <v>300</v>
      </c>
      <c r="C15" s="22">
        <f t="shared" si="1"/>
        <v>3.6258510918237481</v>
      </c>
      <c r="D15" s="22">
        <f t="shared" si="2"/>
        <v>2.92542857238556</v>
      </c>
      <c r="E15" s="22">
        <f t="shared" si="3"/>
        <v>2.4183048759796582</v>
      </c>
      <c r="I15" s="2">
        <v>3</v>
      </c>
      <c r="J15" s="2">
        <f t="shared" si="4"/>
        <v>210</v>
      </c>
      <c r="K15" s="22">
        <f t="shared" si="5"/>
        <v>1.4586800000000002</v>
      </c>
      <c r="L15" s="22">
        <f t="shared" si="6"/>
        <v>1.1769000000000001</v>
      </c>
      <c r="M15" s="22">
        <f t="shared" si="7"/>
        <v>0.9728841221440544</v>
      </c>
    </row>
    <row r="16" spans="1:19" x14ac:dyDescent="0.3">
      <c r="A16" s="2">
        <v>4</v>
      </c>
      <c r="B16" s="2">
        <f t="shared" si="0"/>
        <v>400</v>
      </c>
      <c r="C16" s="22">
        <f t="shared" si="1"/>
        <v>1.9902558835395279</v>
      </c>
      <c r="D16" s="22">
        <f t="shared" si="2"/>
        <v>1.7880519044971361</v>
      </c>
      <c r="E16" s="22">
        <f t="shared" si="3"/>
        <v>1.9347141066925719</v>
      </c>
      <c r="I16" s="2">
        <v>4</v>
      </c>
      <c r="J16" s="2">
        <f t="shared" si="4"/>
        <v>280</v>
      </c>
      <c r="K16" s="22">
        <f t="shared" si="5"/>
        <v>0.80068000000000006</v>
      </c>
      <c r="L16" s="22">
        <f t="shared" si="6"/>
        <v>0.71933333333333338</v>
      </c>
      <c r="M16" s="22">
        <f t="shared" si="7"/>
        <v>0.77833554155441975</v>
      </c>
    </row>
    <row r="17" spans="1:13" x14ac:dyDescent="0.3">
      <c r="A17" s="2">
        <v>5</v>
      </c>
      <c r="B17" s="2">
        <f t="shared" si="0"/>
        <v>500</v>
      </c>
      <c r="C17" s="22">
        <f t="shared" si="1"/>
        <v>1.2892865085605762</v>
      </c>
      <c r="D17" s="22">
        <f t="shared" si="2"/>
        <v>1.3006047611163829</v>
      </c>
      <c r="E17" s="22">
        <f t="shared" si="3"/>
        <v>1.6786731047645378</v>
      </c>
      <c r="I17" s="2">
        <v>5</v>
      </c>
      <c r="J17" s="2">
        <f t="shared" si="4"/>
        <v>350</v>
      </c>
      <c r="K17" s="22">
        <f t="shared" si="5"/>
        <v>0.51868000000000003</v>
      </c>
      <c r="L17" s="22">
        <f t="shared" si="6"/>
        <v>0.52323333333333333</v>
      </c>
      <c r="M17" s="22">
        <f t="shared" si="7"/>
        <v>0.67533023901053368</v>
      </c>
    </row>
    <row r="18" spans="1:13" x14ac:dyDescent="0.3">
      <c r="A18" s="2">
        <v>6</v>
      </c>
      <c r="B18" s="2">
        <f t="shared" si="0"/>
        <v>600</v>
      </c>
      <c r="C18" s="22">
        <f t="shared" si="1"/>
        <v>0.92211207404779227</v>
      </c>
      <c r="D18" s="22">
        <f t="shared" si="2"/>
        <v>1.045275305059798</v>
      </c>
      <c r="E18" s="22">
        <f t="shared" si="3"/>
        <v>1.5168168452985036</v>
      </c>
      <c r="I18" s="2">
        <v>6</v>
      </c>
      <c r="J18" s="2">
        <f t="shared" si="4"/>
        <v>420</v>
      </c>
      <c r="K18" s="22">
        <f t="shared" si="5"/>
        <v>0.37096571428571434</v>
      </c>
      <c r="L18" s="22">
        <f t="shared" si="6"/>
        <v>0.42051428571428567</v>
      </c>
      <c r="M18" s="22">
        <f t="shared" si="7"/>
        <v>0.6102154611063032</v>
      </c>
    </row>
    <row r="19" spans="1:13" x14ac:dyDescent="0.3">
      <c r="A19" s="2">
        <v>7</v>
      </c>
      <c r="B19" s="2">
        <f t="shared" si="0"/>
        <v>700</v>
      </c>
      <c r="C19" s="22">
        <f t="shared" si="1"/>
        <v>0.70514536274478357</v>
      </c>
      <c r="D19" s="22">
        <f t="shared" si="2"/>
        <v>0.8943988082990888</v>
      </c>
      <c r="E19" s="22">
        <f t="shared" si="3"/>
        <v>1.403634252037713</v>
      </c>
      <c r="I19" s="2">
        <v>7</v>
      </c>
      <c r="J19" s="2">
        <f t="shared" si="4"/>
        <v>490</v>
      </c>
      <c r="K19" s="22">
        <f t="shared" si="5"/>
        <v>0.28368000000000004</v>
      </c>
      <c r="L19" s="22">
        <f t="shared" si="6"/>
        <v>0.35981666666666667</v>
      </c>
      <c r="M19" s="22">
        <f t="shared" si="7"/>
        <v>0.5646821005361623</v>
      </c>
    </row>
    <row r="20" spans="1:13" x14ac:dyDescent="0.3">
      <c r="A20" s="2">
        <v>8</v>
      </c>
      <c r="B20" s="2">
        <f t="shared" si="0"/>
        <v>800</v>
      </c>
      <c r="C20" s="22">
        <f t="shared" si="1"/>
        <v>0.56606413755054708</v>
      </c>
      <c r="D20" s="22">
        <f t="shared" si="2"/>
        <v>0.79768310524735209</v>
      </c>
      <c r="E20" s="22">
        <f t="shared" si="3"/>
        <v>1.3191564777433158</v>
      </c>
      <c r="I20" s="2">
        <v>8</v>
      </c>
      <c r="J20" s="2">
        <f t="shared" si="4"/>
        <v>560</v>
      </c>
      <c r="K20" s="22">
        <f t="shared" si="5"/>
        <v>0.22772761904761907</v>
      </c>
      <c r="L20" s="22">
        <f t="shared" si="6"/>
        <v>0.32090793650793653</v>
      </c>
      <c r="M20" s="22">
        <f t="shared" si="7"/>
        <v>0.53069668947346738</v>
      </c>
    </row>
    <row r="21" spans="1:13" x14ac:dyDescent="0.3">
      <c r="A21" s="2">
        <v>9</v>
      </c>
      <c r="B21" s="2">
        <f t="shared" si="0"/>
        <v>900</v>
      </c>
      <c r="C21" s="22">
        <f t="shared" si="1"/>
        <v>0.4714889044184663</v>
      </c>
      <c r="D21" s="22">
        <f t="shared" si="2"/>
        <v>0.73191642717217098</v>
      </c>
      <c r="E21" s="22">
        <f t="shared" si="3"/>
        <v>1.2531657985986877</v>
      </c>
      <c r="I21" s="2">
        <v>9</v>
      </c>
      <c r="J21" s="2">
        <f t="shared" si="4"/>
        <v>630</v>
      </c>
      <c r="K21" s="22">
        <f t="shared" si="5"/>
        <v>0.18967999999999999</v>
      </c>
      <c r="L21" s="22">
        <f t="shared" si="6"/>
        <v>0.29444999999999999</v>
      </c>
      <c r="M21" s="22">
        <f t="shared" si="7"/>
        <v>0.50414863732875859</v>
      </c>
    </row>
    <row r="22" spans="1:13" x14ac:dyDescent="0.3">
      <c r="A22" s="2">
        <v>10</v>
      </c>
      <c r="B22" s="2">
        <f t="shared" si="0"/>
        <v>1000</v>
      </c>
      <c r="C22" s="22">
        <f t="shared" si="1"/>
        <v>0.40422416641543563</v>
      </c>
      <c r="D22" s="22">
        <f t="shared" si="2"/>
        <v>0.68514119624169478</v>
      </c>
      <c r="E22" s="22">
        <f t="shared" si="3"/>
        <v>1.1998566591850497</v>
      </c>
      <c r="I22" s="2">
        <v>10</v>
      </c>
      <c r="J22" s="2">
        <f t="shared" si="4"/>
        <v>700</v>
      </c>
      <c r="K22" s="22">
        <f t="shared" si="5"/>
        <v>0.16261939393939395</v>
      </c>
      <c r="L22" s="22">
        <f t="shared" si="6"/>
        <v>0.27563232323232323</v>
      </c>
      <c r="M22" s="22">
        <f t="shared" si="7"/>
        <v>0.48270236898772395</v>
      </c>
    </row>
    <row r="23" spans="1:13" x14ac:dyDescent="0.3">
      <c r="A23" s="2">
        <v>11</v>
      </c>
      <c r="B23" s="2">
        <f t="shared" si="0"/>
        <v>1100</v>
      </c>
      <c r="C23" s="22">
        <f t="shared" si="1"/>
        <v>0.35466067525530781</v>
      </c>
      <c r="D23" s="22">
        <f t="shared" si="2"/>
        <v>0.65067523660871218</v>
      </c>
      <c r="E23" s="22">
        <f t="shared" si="3"/>
        <v>1.1556690381314831</v>
      </c>
      <c r="I23" s="2">
        <v>11</v>
      </c>
      <c r="J23" s="2">
        <f t="shared" si="4"/>
        <v>770</v>
      </c>
      <c r="K23" s="22">
        <f t="shared" si="5"/>
        <v>0.14268</v>
      </c>
      <c r="L23" s="22">
        <f t="shared" si="6"/>
        <v>0.26176666666666665</v>
      </c>
      <c r="M23" s="22">
        <f t="shared" si="7"/>
        <v>0.46492568774900367</v>
      </c>
    </row>
    <row r="24" spans="1:13" x14ac:dyDescent="0.3">
      <c r="A24" s="2">
        <v>12</v>
      </c>
      <c r="B24" s="2">
        <f t="shared" si="0"/>
        <v>1200</v>
      </c>
      <c r="C24" s="22">
        <f t="shared" si="1"/>
        <v>0.3170795665734526</v>
      </c>
      <c r="D24" s="22">
        <f t="shared" si="2"/>
        <v>0.62454170677711007</v>
      </c>
      <c r="E24" s="22">
        <f t="shared" si="3"/>
        <v>1.1182892655018692</v>
      </c>
      <c r="I24" s="2">
        <v>12</v>
      </c>
      <c r="J24" s="2">
        <f t="shared" si="4"/>
        <v>840</v>
      </c>
      <c r="K24" s="22">
        <f t="shared" si="5"/>
        <v>0.1275611188811189</v>
      </c>
      <c r="L24" s="22">
        <f t="shared" si="6"/>
        <v>0.25125314685314687</v>
      </c>
      <c r="M24" s="22">
        <f t="shared" si="7"/>
        <v>0.44988780412981183</v>
      </c>
    </row>
    <row r="25" spans="1:13" x14ac:dyDescent="0.3">
      <c r="A25" s="2">
        <v>13</v>
      </c>
      <c r="B25" s="2">
        <f t="shared" si="0"/>
        <v>1300</v>
      </c>
      <c r="C25" s="22">
        <f t="shared" si="1"/>
        <v>0.28790168716207432</v>
      </c>
      <c r="D25" s="22">
        <f t="shared" si="2"/>
        <v>0.60425169914387866</v>
      </c>
      <c r="E25" s="22">
        <f t="shared" si="3"/>
        <v>1.0861432024040023</v>
      </c>
      <c r="I25" s="2">
        <v>13</v>
      </c>
      <c r="J25" s="2">
        <f t="shared" si="4"/>
        <v>910</v>
      </c>
      <c r="K25" s="22">
        <f t="shared" si="5"/>
        <v>0.11582285714285714</v>
      </c>
      <c r="L25" s="22">
        <f t="shared" si="6"/>
        <v>0.24309047619047619</v>
      </c>
      <c r="M25" s="22">
        <f t="shared" si="7"/>
        <v>0.43695544200789932</v>
      </c>
    </row>
    <row r="26" spans="1:13" x14ac:dyDescent="0.3">
      <c r="A26" s="2">
        <v>14</v>
      </c>
      <c r="B26" s="2">
        <f t="shared" si="0"/>
        <v>1400</v>
      </c>
      <c r="C26" s="22">
        <f t="shared" si="1"/>
        <v>0.26479280666826271</v>
      </c>
      <c r="D26" s="22">
        <f t="shared" si="2"/>
        <v>0.58818201309835927</v>
      </c>
      <c r="E26" s="22">
        <f t="shared" si="3"/>
        <v>1.0581194374982781</v>
      </c>
      <c r="I26" s="2">
        <v>14</v>
      </c>
      <c r="J26" s="2">
        <f t="shared" si="4"/>
        <v>980</v>
      </c>
      <c r="K26" s="22">
        <f t="shared" si="5"/>
        <v>0.10652615384615385</v>
      </c>
      <c r="L26" s="22">
        <f t="shared" si="6"/>
        <v>0.23662564102564101</v>
      </c>
      <c r="M26" s="22">
        <f t="shared" si="7"/>
        <v>0.42568148056892563</v>
      </c>
    </row>
    <row r="27" spans="1:13" x14ac:dyDescent="0.3">
      <c r="A27" s="2">
        <v>15</v>
      </c>
      <c r="B27" s="2">
        <f t="shared" si="0"/>
        <v>1500</v>
      </c>
      <c r="C27" s="22">
        <f t="shared" si="1"/>
        <v>0.24617731960380337</v>
      </c>
      <c r="D27" s="22">
        <f t="shared" si="2"/>
        <v>0.57523698822835756</v>
      </c>
      <c r="E27" s="22">
        <f t="shared" si="3"/>
        <v>1.0334088887974919</v>
      </c>
      <c r="I27" s="2">
        <v>15</v>
      </c>
      <c r="J27" s="2">
        <f t="shared" si="4"/>
        <v>1050</v>
      </c>
      <c r="K27" s="22">
        <f t="shared" si="5"/>
        <v>9.9037142857142865E-2</v>
      </c>
      <c r="L27" s="22">
        <f t="shared" si="6"/>
        <v>0.23141785714285712</v>
      </c>
      <c r="M27" s="22">
        <f t="shared" si="7"/>
        <v>0.41574042610583872</v>
      </c>
    </row>
    <row r="28" spans="1:13" x14ac:dyDescent="0.3">
      <c r="A28" s="2">
        <v>16</v>
      </c>
      <c r="B28" s="2">
        <f t="shared" si="0"/>
        <v>1600</v>
      </c>
      <c r="C28" s="22">
        <f t="shared" si="1"/>
        <v>0.23096019731784573</v>
      </c>
      <c r="D28" s="22">
        <f t="shared" si="2"/>
        <v>0.56465515248269693</v>
      </c>
      <c r="E28" s="22">
        <f t="shared" si="3"/>
        <v>1.0114072355524759</v>
      </c>
      <c r="I28" s="2">
        <v>16</v>
      </c>
      <c r="J28" s="2">
        <f t="shared" si="4"/>
        <v>1120</v>
      </c>
      <c r="K28" s="22">
        <f t="shared" si="5"/>
        <v>9.2915294117647054E-2</v>
      </c>
      <c r="L28" s="22">
        <f t="shared" si="6"/>
        <v>0.22716078431372547</v>
      </c>
      <c r="M28" s="22">
        <f t="shared" si="7"/>
        <v>0.40688916036362166</v>
      </c>
    </row>
    <row r="29" spans="1:13" x14ac:dyDescent="0.3">
      <c r="A29" s="2">
        <v>17</v>
      </c>
      <c r="B29" s="2">
        <f t="shared" si="0"/>
        <v>1700</v>
      </c>
      <c r="C29" s="22">
        <f t="shared" si="1"/>
        <v>0.21836107456495613</v>
      </c>
      <c r="D29" s="22">
        <f t="shared" si="2"/>
        <v>0.5558938476180102</v>
      </c>
      <c r="E29" s="22">
        <f t="shared" si="3"/>
        <v>0.9916531123765262</v>
      </c>
      <c r="I29" s="2">
        <v>17</v>
      </c>
      <c r="J29" s="2">
        <f t="shared" si="4"/>
        <v>1190</v>
      </c>
      <c r="K29" s="22">
        <f t="shared" si="5"/>
        <v>8.7846666666666684E-2</v>
      </c>
      <c r="L29" s="22">
        <f t="shared" si="6"/>
        <v>0.22363611111111112</v>
      </c>
      <c r="M29" s="22">
        <f t="shared" si="7"/>
        <v>0.39894207603374621</v>
      </c>
    </row>
    <row r="30" spans="1:13" x14ac:dyDescent="0.3">
      <c r="A30" s="2">
        <v>18</v>
      </c>
      <c r="B30" s="2">
        <f t="shared" si="0"/>
        <v>1800</v>
      </c>
      <c r="C30" s="22">
        <f t="shared" si="1"/>
        <v>0.20781156986756047</v>
      </c>
      <c r="D30" s="22">
        <f t="shared" si="2"/>
        <v>0.54855782679829646</v>
      </c>
      <c r="E30" s="22">
        <f t="shared" si="3"/>
        <v>0.97378758666659326</v>
      </c>
      <c r="I30" s="2">
        <v>18</v>
      </c>
      <c r="J30" s="2">
        <f t="shared" si="4"/>
        <v>1260</v>
      </c>
      <c r="K30" s="22">
        <f t="shared" si="5"/>
        <v>8.3602600619195055E-2</v>
      </c>
      <c r="L30" s="22">
        <f t="shared" si="6"/>
        <v>0.22068482972136222</v>
      </c>
      <c r="M30" s="22">
        <f t="shared" si="7"/>
        <v>0.39175477451953616</v>
      </c>
    </row>
    <row r="31" spans="1:13" x14ac:dyDescent="0.3">
      <c r="A31" s="2">
        <v>19</v>
      </c>
      <c r="B31" s="2">
        <f t="shared" si="0"/>
        <v>1900</v>
      </c>
      <c r="C31" s="22">
        <f t="shared" si="1"/>
        <v>0.19888970303776302</v>
      </c>
      <c r="D31" s="22">
        <f t="shared" si="2"/>
        <v>0.54235364919076712</v>
      </c>
      <c r="E31" s="22">
        <f t="shared" si="3"/>
        <v>0.9575267926551666</v>
      </c>
      <c r="I31" s="2">
        <v>19</v>
      </c>
      <c r="J31" s="2">
        <f t="shared" si="4"/>
        <v>1330</v>
      </c>
      <c r="K31" s="22">
        <f t="shared" si="5"/>
        <v>8.0013333333333339E-2</v>
      </c>
      <c r="L31" s="22">
        <f t="shared" si="6"/>
        <v>0.2181888888888889</v>
      </c>
      <c r="M31" s="22">
        <f t="shared" si="7"/>
        <v>0.38521305661444222</v>
      </c>
    </row>
    <row r="32" spans="1:13" x14ac:dyDescent="0.3">
      <c r="A32" s="2">
        <v>20</v>
      </c>
      <c r="B32" s="2">
        <f t="shared" si="0"/>
        <v>2000</v>
      </c>
      <c r="C32" s="22">
        <f t="shared" si="1"/>
        <v>0.19127683597449954</v>
      </c>
      <c r="D32" s="22">
        <f t="shared" si="2"/>
        <v>0.53705973702372467</v>
      </c>
      <c r="E32" s="22">
        <f t="shared" si="3"/>
        <v>0.94264296928323887</v>
      </c>
      <c r="I32" s="2">
        <v>20</v>
      </c>
      <c r="J32" s="2">
        <f t="shared" si="4"/>
        <v>1400</v>
      </c>
      <c r="K32" s="22">
        <f t="shared" si="5"/>
        <v>7.6950676691729336E-2</v>
      </c>
      <c r="L32" s="22">
        <f t="shared" si="6"/>
        <v>0.2160591478696742</v>
      </c>
      <c r="M32" s="22">
        <f t="shared" si="7"/>
        <v>0.37922529403778232</v>
      </c>
    </row>
    <row r="33" spans="1:20" x14ac:dyDescent="0.3">
      <c r="A33" s="2">
        <v>21</v>
      </c>
      <c r="B33" s="2">
        <f t="shared" si="0"/>
        <v>2100</v>
      </c>
      <c r="C33" s="22">
        <f t="shared" si="1"/>
        <v>0.18472870556344076</v>
      </c>
      <c r="D33" s="22">
        <f t="shared" si="2"/>
        <v>0.53250623215277204</v>
      </c>
      <c r="E33" s="22">
        <f t="shared" si="3"/>
        <v>0.92895102153837539</v>
      </c>
      <c r="I33" s="2">
        <v>21</v>
      </c>
      <c r="J33" s="2">
        <f t="shared" si="4"/>
        <v>1470</v>
      </c>
      <c r="K33" s="22">
        <f t="shared" si="5"/>
        <v>7.4316363636363639E-2</v>
      </c>
      <c r="L33" s="22">
        <f t="shared" si="6"/>
        <v>0.21422727272727271</v>
      </c>
      <c r="M33" s="22">
        <f t="shared" si="7"/>
        <v>0.37371702306065524</v>
      </c>
    </row>
    <row r="34" spans="1:20" x14ac:dyDescent="0.3">
      <c r="A34" s="2">
        <v>22</v>
      </c>
      <c r="B34" s="2">
        <f t="shared" si="0"/>
        <v>2200</v>
      </c>
      <c r="C34" s="22">
        <f t="shared" si="1"/>
        <v>0.1790555109231067</v>
      </c>
      <c r="D34" s="22">
        <f t="shared" si="2"/>
        <v>0.52856114892947603</v>
      </c>
      <c r="E34" s="22">
        <f t="shared" si="3"/>
        <v>0.91629880449423629</v>
      </c>
      <c r="I34" s="2">
        <v>22</v>
      </c>
      <c r="J34" s="2">
        <f t="shared" si="4"/>
        <v>1540</v>
      </c>
      <c r="K34" s="22">
        <f t="shared" si="5"/>
        <v>7.2034037267080755E-2</v>
      </c>
      <c r="L34" s="22">
        <f t="shared" si="6"/>
        <v>0.21264016563147001</v>
      </c>
      <c r="M34" s="22">
        <f t="shared" si="7"/>
        <v>0.36862703577475653</v>
      </c>
    </row>
    <row r="35" spans="1:20" x14ac:dyDescent="0.3">
      <c r="A35" s="2">
        <v>23</v>
      </c>
      <c r="B35" s="2">
        <f t="shared" si="0"/>
        <v>2300</v>
      </c>
      <c r="C35" s="22">
        <f t="shared" si="1"/>
        <v>0.17410795745769905</v>
      </c>
      <c r="D35" s="22">
        <f t="shared" si="2"/>
        <v>0.52512066937427582</v>
      </c>
      <c r="E35" s="22">
        <f t="shared" si="3"/>
        <v>0.90455997290476786</v>
      </c>
      <c r="I35" s="2">
        <v>23</v>
      </c>
      <c r="J35" s="2">
        <f t="shared" si="4"/>
        <v>1610</v>
      </c>
      <c r="K35" s="22">
        <f t="shared" si="5"/>
        <v>7.0043636363636363E-2</v>
      </c>
      <c r="L35" s="22">
        <f t="shared" si="6"/>
        <v>0.21125606060606061</v>
      </c>
      <c r="M35" s="22">
        <f t="shared" si="7"/>
        <v>0.36390450348391357</v>
      </c>
    </row>
    <row r="36" spans="1:20" x14ac:dyDescent="0.3">
      <c r="A36" s="2">
        <v>24</v>
      </c>
      <c r="B36" s="2">
        <f t="shared" si="0"/>
        <v>2400</v>
      </c>
      <c r="C36" s="22">
        <f t="shared" si="1"/>
        <v>0.16976730388404809</v>
      </c>
      <c r="D36" s="22">
        <f t="shared" si="2"/>
        <v>0.52210222197784695</v>
      </c>
      <c r="E36" s="22">
        <f t="shared" si="3"/>
        <v>0.89362863442011486</v>
      </c>
      <c r="I36" s="2">
        <v>24</v>
      </c>
      <c r="J36" s="2">
        <f t="shared" si="4"/>
        <v>1680</v>
      </c>
      <c r="K36" s="22">
        <f t="shared" si="5"/>
        <v>6.8297391304347824E-2</v>
      </c>
      <c r="L36" s="22">
        <f t="shared" si="6"/>
        <v>0.21004173913043478</v>
      </c>
      <c r="M36" s="22">
        <f t="shared" si="7"/>
        <v>0.35950682569269093</v>
      </c>
    </row>
    <row r="37" spans="1:20" x14ac:dyDescent="0.3">
      <c r="A37" s="2">
        <v>25</v>
      </c>
      <c r="B37" s="2">
        <f t="shared" si="0"/>
        <v>2500</v>
      </c>
      <c r="C37" s="22">
        <f t="shared" si="1"/>
        <v>0.16593815122251315</v>
      </c>
      <c r="D37" s="22">
        <f t="shared" si="2"/>
        <v>0.51943946723697099</v>
      </c>
      <c r="E37" s="22">
        <f t="shared" si="3"/>
        <v>0.88341529364725779</v>
      </c>
      <c r="I37" s="2">
        <v>25</v>
      </c>
      <c r="J37" s="2">
        <f t="shared" si="4"/>
        <v>1750</v>
      </c>
      <c r="K37" s="22">
        <f t="shared" si="5"/>
        <v>6.6756923076923089E-2</v>
      </c>
      <c r="L37" s="22">
        <f t="shared" si="6"/>
        <v>0.20897051282051282</v>
      </c>
      <c r="M37" s="22">
        <f t="shared" si="7"/>
        <v>0.35539799840186648</v>
      </c>
    </row>
    <row r="38" spans="1:20" x14ac:dyDescent="0.3">
      <c r="A38" s="2">
        <v>26</v>
      </c>
      <c r="B38" s="2">
        <f t="shared" si="0"/>
        <v>2600</v>
      </c>
      <c r="C38" s="22">
        <f t="shared" si="1"/>
        <v>0.16254314285366922</v>
      </c>
      <c r="D38" s="22">
        <f t="shared" si="2"/>
        <v>0.51707861212657991</v>
      </c>
      <c r="E38" s="22">
        <f t="shared" si="3"/>
        <v>0.8738437351074444</v>
      </c>
      <c r="I38" s="2">
        <v>26</v>
      </c>
      <c r="J38" s="2">
        <f t="shared" si="4"/>
        <v>1820</v>
      </c>
      <c r="K38" s="22">
        <f t="shared" si="5"/>
        <v>6.5391111111111108E-2</v>
      </c>
      <c r="L38" s="22">
        <f t="shared" si="6"/>
        <v>0.20802074074074076</v>
      </c>
      <c r="M38" s="22">
        <f t="shared" si="7"/>
        <v>0.35154736012211507</v>
      </c>
      <c r="T38" s="8"/>
    </row>
    <row r="39" spans="1:20" x14ac:dyDescent="0.3">
      <c r="A39" s="2">
        <v>27</v>
      </c>
      <c r="B39" s="2">
        <f t="shared" si="0"/>
        <v>2700</v>
      </c>
      <c r="C39" s="22">
        <f t="shared" si="1"/>
        <v>0.15951901775200994</v>
      </c>
      <c r="D39" s="22">
        <f t="shared" si="2"/>
        <v>0.51497566555766006</v>
      </c>
      <c r="E39" s="22">
        <f t="shared" si="3"/>
        <v>0.86484859919120205</v>
      </c>
      <c r="I39" s="2">
        <v>27</v>
      </c>
      <c r="J39" s="2">
        <f t="shared" si="4"/>
        <v>1890</v>
      </c>
      <c r="K39" s="22">
        <f t="shared" si="5"/>
        <v>6.4174505494505499E-2</v>
      </c>
      <c r="L39" s="22">
        <f t="shared" si="6"/>
        <v>0.20717472527472527</v>
      </c>
      <c r="M39" s="22">
        <f t="shared" si="7"/>
        <v>0.34792861668063946</v>
      </c>
      <c r="T39" s="8"/>
    </row>
    <row r="40" spans="1:20" x14ac:dyDescent="0.3">
      <c r="A40" s="2">
        <v>28</v>
      </c>
      <c r="B40" s="2">
        <f t="shared" si="0"/>
        <v>2800</v>
      </c>
      <c r="C40" s="22">
        <f t="shared" si="1"/>
        <v>0.15681363582957564</v>
      </c>
      <c r="D40" s="22">
        <f t="shared" si="2"/>
        <v>0.51309436983074741</v>
      </c>
      <c r="E40" s="22">
        <f t="shared" si="3"/>
        <v>0.85637347650244089</v>
      </c>
      <c r="I40" s="2">
        <v>28</v>
      </c>
      <c r="J40" s="2">
        <f t="shared" si="4"/>
        <v>1960</v>
      </c>
      <c r="K40" s="22">
        <f t="shared" si="5"/>
        <v>6.3086130268199245E-2</v>
      </c>
      <c r="L40" s="22">
        <f t="shared" si="6"/>
        <v>0.20641787994891445</v>
      </c>
      <c r="M40" s="22">
        <f t="shared" si="7"/>
        <v>0.34451907457574732</v>
      </c>
      <c r="T40" s="8"/>
    </row>
    <row r="41" spans="1:20" x14ac:dyDescent="0.3">
      <c r="A41" s="2">
        <v>29</v>
      </c>
      <c r="B41" s="2">
        <f t="shared" si="0"/>
        <v>2900</v>
      </c>
      <c r="C41" s="22">
        <f t="shared" si="1"/>
        <v>0.15438371097560735</v>
      </c>
      <c r="D41" s="22">
        <f t="shared" si="2"/>
        <v>0.5114046242142114</v>
      </c>
      <c r="E41" s="22">
        <f t="shared" si="3"/>
        <v>0.84836939475811479</v>
      </c>
      <c r="I41" s="2">
        <v>29</v>
      </c>
      <c r="J41" s="2">
        <f t="shared" si="4"/>
        <v>2030</v>
      </c>
      <c r="K41" s="22">
        <f t="shared" si="5"/>
        <v>6.210857142857143E-2</v>
      </c>
      <c r="L41" s="22">
        <f t="shared" si="6"/>
        <v>0.20573809523809528</v>
      </c>
      <c r="M41" s="22">
        <f t="shared" si="7"/>
        <v>0.34129903225654079</v>
      </c>
    </row>
    <row r="42" spans="1:20" x14ac:dyDescent="0.3">
      <c r="A42" s="2">
        <v>30</v>
      </c>
      <c r="B42" s="2">
        <f t="shared" si="0"/>
        <v>3000</v>
      </c>
      <c r="C42" s="22">
        <f t="shared" si="1"/>
        <v>0.15219306564885499</v>
      </c>
      <c r="D42" s="22">
        <f t="shared" si="2"/>
        <v>0.50988127120507609</v>
      </c>
      <c r="E42" s="22">
        <f t="shared" si="3"/>
        <v>0.84079360632203615</v>
      </c>
      <c r="I42" s="2">
        <v>30</v>
      </c>
      <c r="J42" s="2">
        <f t="shared" si="4"/>
        <v>2100</v>
      </c>
      <c r="K42" s="22">
        <f t="shared" si="5"/>
        <v>6.1227274749721922E-2</v>
      </c>
      <c r="L42" s="22">
        <f t="shared" si="6"/>
        <v>0.20512525027808676</v>
      </c>
      <c r="M42" s="22">
        <f t="shared" si="7"/>
        <v>0.33825129234773477</v>
      </c>
    </row>
    <row r="43" spans="1:20" x14ac:dyDescent="0.3">
      <c r="A43">
        <f>B43/B3</f>
        <v>10</v>
      </c>
      <c r="B43" s="23">
        <f>J43</f>
        <v>1000</v>
      </c>
      <c r="C43" s="22">
        <f t="shared" si="1"/>
        <v>0.40422416641543563</v>
      </c>
      <c r="I43">
        <f>J43/J3</f>
        <v>14.285714285714286</v>
      </c>
      <c r="J43" s="24">
        <f>S2</f>
        <v>1000</v>
      </c>
      <c r="K43" s="22">
        <f t="shared" si="5"/>
        <v>0.10422416641543562</v>
      </c>
    </row>
  </sheetData>
  <mergeCells count="10">
    <mergeCell ref="A9:B9"/>
    <mergeCell ref="I9:J9"/>
    <mergeCell ref="A10:B10"/>
    <mergeCell ref="I10:J10"/>
    <mergeCell ref="A1:C1"/>
    <mergeCell ref="I1:K1"/>
    <mergeCell ref="A7:C7"/>
    <mergeCell ref="I7:K7"/>
    <mergeCell ref="A8:B8"/>
    <mergeCell ref="I8:J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Joshua Miguel Badoria</cp:lastModifiedBy>
  <dcterms:created xsi:type="dcterms:W3CDTF">2025-04-28T20:43:39Z</dcterms:created>
  <dcterms:modified xsi:type="dcterms:W3CDTF">2025-10-12T22:02:45Z</dcterms:modified>
</cp:coreProperties>
</file>