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HP\Downloads\"/>
    </mc:Choice>
  </mc:AlternateContent>
  <xr:revisionPtr revIDLastSave="0" documentId="13_ncr:1_{A453BB1A-7AB0-4EB0-AAF6-28A8346DBD66}" xr6:coauthVersionLast="47" xr6:coauthVersionMax="47" xr10:uidLastSave="{00000000-0000-0000-0000-000000000000}"/>
  <bookViews>
    <workbookView xWindow="-110" yWindow="-110" windowWidth="19420" windowHeight="10300" activeTab="1" xr2:uid="{4F0B04DE-AEC0-435E-AFEA-E3FE16081B50}"/>
  </bookViews>
  <sheets>
    <sheet name="food_orders_new_delhi" sheetId="1" r:id="rId1"/>
    <sheet name="Pivot Tables" sheetId="5" r:id="rId2"/>
    <sheet name="Dashboard" sheetId="6" r:id="rId3"/>
  </sheets>
  <definedNames>
    <definedName name="_xlnm._FilterDatabase" localSheetId="0" hidden="1">food_orders_new_delhi!$A$1:$X$1001</definedName>
    <definedName name="Slicer_DAYS_OF_THE_WEEK">#N/A</definedName>
    <definedName name="Slicer_OFFERS">#N/A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1001" i="1" l="1"/>
  <c r="X1001" i="1"/>
  <c r="W1001" i="1"/>
  <c r="V1001" i="1"/>
  <c r="U1001" i="1"/>
  <c r="S1001" i="1"/>
  <c r="Q1001" i="1"/>
  <c r="N1001" i="1"/>
  <c r="O1001" i="1" s="1"/>
  <c r="P1001" i="1" s="1"/>
  <c r="AA1000" i="1"/>
  <c r="X1000" i="1"/>
  <c r="W1000" i="1"/>
  <c r="V1000" i="1"/>
  <c r="U1000" i="1"/>
  <c r="S1000" i="1"/>
  <c r="Q1000" i="1"/>
  <c r="N1000" i="1"/>
  <c r="O1000" i="1" s="1"/>
  <c r="P1000" i="1" s="1"/>
  <c r="AA999" i="1"/>
  <c r="X999" i="1"/>
  <c r="W999" i="1"/>
  <c r="V999" i="1"/>
  <c r="U999" i="1"/>
  <c r="S999" i="1"/>
  <c r="Q999" i="1"/>
  <c r="N999" i="1"/>
  <c r="O999" i="1" s="1"/>
  <c r="P999" i="1" s="1"/>
  <c r="AA998" i="1"/>
  <c r="X998" i="1"/>
  <c r="W998" i="1"/>
  <c r="V998" i="1"/>
  <c r="U998" i="1"/>
  <c r="S998" i="1"/>
  <c r="Q998" i="1"/>
  <c r="N998" i="1"/>
  <c r="O998" i="1" s="1"/>
  <c r="P998" i="1" s="1"/>
  <c r="AA997" i="1"/>
  <c r="X997" i="1"/>
  <c r="W997" i="1"/>
  <c r="V997" i="1"/>
  <c r="U997" i="1"/>
  <c r="S997" i="1"/>
  <c r="Q997" i="1"/>
  <c r="N997" i="1"/>
  <c r="O997" i="1" s="1"/>
  <c r="P997" i="1" s="1"/>
  <c r="AA996" i="1"/>
  <c r="X996" i="1"/>
  <c r="W996" i="1"/>
  <c r="V996" i="1"/>
  <c r="U996" i="1"/>
  <c r="S996" i="1"/>
  <c r="Q996" i="1"/>
  <c r="N996" i="1"/>
  <c r="O996" i="1" s="1"/>
  <c r="P996" i="1" s="1"/>
  <c r="AA995" i="1"/>
  <c r="U995" i="1"/>
  <c r="Y995" i="1" s="1"/>
  <c r="Z995" i="1" s="1"/>
  <c r="Q995" i="1"/>
  <c r="N995" i="1"/>
  <c r="O995" i="1" s="1"/>
  <c r="P995" i="1" s="1"/>
  <c r="AA994" i="1"/>
  <c r="U994" i="1"/>
  <c r="Y994" i="1" s="1"/>
  <c r="Z994" i="1" s="1"/>
  <c r="Q994" i="1"/>
  <c r="N994" i="1"/>
  <c r="O994" i="1" s="1"/>
  <c r="P994" i="1" s="1"/>
  <c r="AA993" i="1"/>
  <c r="X993" i="1"/>
  <c r="W993" i="1"/>
  <c r="V993" i="1"/>
  <c r="U993" i="1"/>
  <c r="S993" i="1"/>
  <c r="Q993" i="1"/>
  <c r="N993" i="1"/>
  <c r="O993" i="1" s="1"/>
  <c r="P993" i="1" s="1"/>
  <c r="AA992" i="1"/>
  <c r="X992" i="1"/>
  <c r="W992" i="1"/>
  <c r="V992" i="1"/>
  <c r="U992" i="1"/>
  <c r="S992" i="1"/>
  <c r="Q992" i="1"/>
  <c r="N992" i="1"/>
  <c r="O992" i="1" s="1"/>
  <c r="P992" i="1" s="1"/>
  <c r="AA991" i="1"/>
  <c r="X991" i="1"/>
  <c r="W991" i="1"/>
  <c r="V991" i="1"/>
  <c r="U991" i="1"/>
  <c r="S991" i="1"/>
  <c r="Q991" i="1"/>
  <c r="N991" i="1"/>
  <c r="O991" i="1" s="1"/>
  <c r="P991" i="1" s="1"/>
  <c r="AA990" i="1"/>
  <c r="X990" i="1"/>
  <c r="W990" i="1"/>
  <c r="V990" i="1"/>
  <c r="U990" i="1"/>
  <c r="S990" i="1"/>
  <c r="Q990" i="1"/>
  <c r="N990" i="1"/>
  <c r="O990" i="1" s="1"/>
  <c r="P990" i="1" s="1"/>
  <c r="AA989" i="1"/>
  <c r="U989" i="1"/>
  <c r="Y989" i="1" s="1"/>
  <c r="Z989" i="1" s="1"/>
  <c r="Q989" i="1"/>
  <c r="N989" i="1"/>
  <c r="O989" i="1" s="1"/>
  <c r="P989" i="1" s="1"/>
  <c r="AA988" i="1"/>
  <c r="X988" i="1"/>
  <c r="W988" i="1"/>
  <c r="V988" i="1"/>
  <c r="U988" i="1"/>
  <c r="S988" i="1"/>
  <c r="Q988" i="1"/>
  <c r="N988" i="1"/>
  <c r="O988" i="1" s="1"/>
  <c r="P988" i="1" s="1"/>
  <c r="AA987" i="1"/>
  <c r="X987" i="1"/>
  <c r="W987" i="1"/>
  <c r="V987" i="1"/>
  <c r="U987" i="1"/>
  <c r="S987" i="1"/>
  <c r="Q987" i="1"/>
  <c r="N987" i="1"/>
  <c r="O987" i="1" s="1"/>
  <c r="P987" i="1" s="1"/>
  <c r="AA986" i="1"/>
  <c r="X986" i="1"/>
  <c r="W986" i="1"/>
  <c r="V986" i="1"/>
  <c r="U986" i="1"/>
  <c r="S986" i="1"/>
  <c r="Q986" i="1"/>
  <c r="N986" i="1"/>
  <c r="O986" i="1" s="1"/>
  <c r="P986" i="1" s="1"/>
  <c r="AA985" i="1"/>
  <c r="U985" i="1"/>
  <c r="Y985" i="1" s="1"/>
  <c r="Z985" i="1" s="1"/>
  <c r="Q985" i="1"/>
  <c r="N985" i="1"/>
  <c r="O985" i="1" s="1"/>
  <c r="P985" i="1" s="1"/>
  <c r="AA984" i="1"/>
  <c r="X984" i="1"/>
  <c r="W984" i="1"/>
  <c r="V984" i="1"/>
  <c r="U984" i="1"/>
  <c r="S984" i="1"/>
  <c r="Q984" i="1"/>
  <c r="N984" i="1"/>
  <c r="O984" i="1" s="1"/>
  <c r="P984" i="1" s="1"/>
  <c r="AA983" i="1"/>
  <c r="X983" i="1"/>
  <c r="W983" i="1"/>
  <c r="V983" i="1"/>
  <c r="U983" i="1"/>
  <c r="S983" i="1"/>
  <c r="Q983" i="1"/>
  <c r="N983" i="1"/>
  <c r="O983" i="1" s="1"/>
  <c r="P983" i="1" s="1"/>
  <c r="AA982" i="1"/>
  <c r="X982" i="1"/>
  <c r="W982" i="1"/>
  <c r="V982" i="1"/>
  <c r="U982" i="1"/>
  <c r="S982" i="1"/>
  <c r="Q982" i="1"/>
  <c r="N982" i="1"/>
  <c r="O982" i="1" s="1"/>
  <c r="P982" i="1" s="1"/>
  <c r="AA981" i="1"/>
  <c r="U981" i="1"/>
  <c r="Y981" i="1" s="1"/>
  <c r="Z981" i="1" s="1"/>
  <c r="Q981" i="1"/>
  <c r="N981" i="1"/>
  <c r="O981" i="1" s="1"/>
  <c r="P981" i="1" s="1"/>
  <c r="AA980" i="1"/>
  <c r="X980" i="1"/>
  <c r="W980" i="1"/>
  <c r="V980" i="1"/>
  <c r="U980" i="1"/>
  <c r="S980" i="1"/>
  <c r="Q980" i="1"/>
  <c r="N980" i="1"/>
  <c r="O980" i="1" s="1"/>
  <c r="P980" i="1" s="1"/>
  <c r="AA979" i="1"/>
  <c r="X979" i="1"/>
  <c r="W979" i="1"/>
  <c r="V979" i="1"/>
  <c r="U979" i="1"/>
  <c r="S979" i="1"/>
  <c r="Q979" i="1"/>
  <c r="N979" i="1"/>
  <c r="O979" i="1" s="1"/>
  <c r="P979" i="1" s="1"/>
  <c r="AA978" i="1"/>
  <c r="X978" i="1"/>
  <c r="W978" i="1"/>
  <c r="V978" i="1"/>
  <c r="U978" i="1"/>
  <c r="S978" i="1"/>
  <c r="Q978" i="1"/>
  <c r="N978" i="1"/>
  <c r="O978" i="1" s="1"/>
  <c r="P978" i="1" s="1"/>
  <c r="AA977" i="1"/>
  <c r="X977" i="1"/>
  <c r="W977" i="1"/>
  <c r="V977" i="1"/>
  <c r="U977" i="1"/>
  <c r="S977" i="1"/>
  <c r="Q977" i="1"/>
  <c r="N977" i="1"/>
  <c r="O977" i="1" s="1"/>
  <c r="P977" i="1" s="1"/>
  <c r="AA976" i="1"/>
  <c r="X976" i="1"/>
  <c r="W976" i="1"/>
  <c r="V976" i="1"/>
  <c r="U976" i="1"/>
  <c r="S976" i="1"/>
  <c r="Q976" i="1"/>
  <c r="N976" i="1"/>
  <c r="O976" i="1" s="1"/>
  <c r="P976" i="1" s="1"/>
  <c r="AA975" i="1"/>
  <c r="X975" i="1"/>
  <c r="W975" i="1"/>
  <c r="V975" i="1"/>
  <c r="U975" i="1"/>
  <c r="S975" i="1"/>
  <c r="Q975" i="1"/>
  <c r="N975" i="1"/>
  <c r="O975" i="1" s="1"/>
  <c r="P975" i="1" s="1"/>
  <c r="AA974" i="1"/>
  <c r="X974" i="1"/>
  <c r="W974" i="1"/>
  <c r="V974" i="1"/>
  <c r="U974" i="1"/>
  <c r="S974" i="1"/>
  <c r="Q974" i="1"/>
  <c r="N974" i="1"/>
  <c r="O974" i="1" s="1"/>
  <c r="P974" i="1" s="1"/>
  <c r="AA973" i="1"/>
  <c r="X973" i="1"/>
  <c r="W973" i="1"/>
  <c r="V973" i="1"/>
  <c r="U973" i="1"/>
  <c r="S973" i="1"/>
  <c r="Q973" i="1"/>
  <c r="N973" i="1"/>
  <c r="O973" i="1" s="1"/>
  <c r="P973" i="1" s="1"/>
  <c r="AA972" i="1"/>
  <c r="X972" i="1"/>
  <c r="W972" i="1"/>
  <c r="V972" i="1"/>
  <c r="U972" i="1"/>
  <c r="S972" i="1"/>
  <c r="Q972" i="1"/>
  <c r="N972" i="1"/>
  <c r="O972" i="1" s="1"/>
  <c r="P972" i="1" s="1"/>
  <c r="AA971" i="1"/>
  <c r="X971" i="1"/>
  <c r="W971" i="1"/>
  <c r="V971" i="1"/>
  <c r="U971" i="1"/>
  <c r="S971" i="1"/>
  <c r="Q971" i="1"/>
  <c r="N971" i="1"/>
  <c r="O971" i="1" s="1"/>
  <c r="P971" i="1" s="1"/>
  <c r="AA970" i="1"/>
  <c r="U970" i="1"/>
  <c r="Y970" i="1" s="1"/>
  <c r="Z970" i="1" s="1"/>
  <c r="Q970" i="1"/>
  <c r="N970" i="1"/>
  <c r="O970" i="1" s="1"/>
  <c r="P970" i="1" s="1"/>
  <c r="AA969" i="1"/>
  <c r="X969" i="1"/>
  <c r="W969" i="1"/>
  <c r="V969" i="1"/>
  <c r="U969" i="1"/>
  <c r="S969" i="1"/>
  <c r="Q969" i="1"/>
  <c r="N969" i="1"/>
  <c r="O969" i="1" s="1"/>
  <c r="P969" i="1" s="1"/>
  <c r="AA968" i="1"/>
  <c r="U968" i="1"/>
  <c r="Y968" i="1" s="1"/>
  <c r="Z968" i="1" s="1"/>
  <c r="Q968" i="1"/>
  <c r="N968" i="1"/>
  <c r="O968" i="1" s="1"/>
  <c r="P968" i="1" s="1"/>
  <c r="AA967" i="1"/>
  <c r="X967" i="1"/>
  <c r="W967" i="1"/>
  <c r="V967" i="1"/>
  <c r="U967" i="1"/>
  <c r="S967" i="1"/>
  <c r="Q967" i="1"/>
  <c r="N967" i="1"/>
  <c r="O967" i="1" s="1"/>
  <c r="P967" i="1" s="1"/>
  <c r="AA966" i="1"/>
  <c r="X966" i="1"/>
  <c r="W966" i="1"/>
  <c r="V966" i="1"/>
  <c r="U966" i="1"/>
  <c r="S966" i="1"/>
  <c r="Q966" i="1"/>
  <c r="N966" i="1"/>
  <c r="O966" i="1" s="1"/>
  <c r="P966" i="1" s="1"/>
  <c r="AA965" i="1"/>
  <c r="X965" i="1"/>
  <c r="W965" i="1"/>
  <c r="V965" i="1"/>
  <c r="U965" i="1"/>
  <c r="S965" i="1"/>
  <c r="Q965" i="1"/>
  <c r="N965" i="1"/>
  <c r="O965" i="1" s="1"/>
  <c r="P965" i="1" s="1"/>
  <c r="AA964" i="1"/>
  <c r="X964" i="1"/>
  <c r="W964" i="1"/>
  <c r="V964" i="1"/>
  <c r="U964" i="1"/>
  <c r="S964" i="1"/>
  <c r="Q964" i="1"/>
  <c r="N964" i="1"/>
  <c r="O964" i="1" s="1"/>
  <c r="P964" i="1" s="1"/>
  <c r="AA963" i="1"/>
  <c r="X963" i="1"/>
  <c r="W963" i="1"/>
  <c r="V963" i="1"/>
  <c r="U963" i="1"/>
  <c r="S963" i="1"/>
  <c r="Q963" i="1"/>
  <c r="N963" i="1"/>
  <c r="O963" i="1" s="1"/>
  <c r="P963" i="1" s="1"/>
  <c r="AA962" i="1"/>
  <c r="X962" i="1"/>
  <c r="W962" i="1"/>
  <c r="V962" i="1"/>
  <c r="U962" i="1"/>
  <c r="S962" i="1"/>
  <c r="Q962" i="1"/>
  <c r="N962" i="1"/>
  <c r="O962" i="1" s="1"/>
  <c r="P962" i="1" s="1"/>
  <c r="AA961" i="1"/>
  <c r="X961" i="1"/>
  <c r="W961" i="1"/>
  <c r="V961" i="1"/>
  <c r="U961" i="1"/>
  <c r="S961" i="1"/>
  <c r="Q961" i="1"/>
  <c r="N961" i="1"/>
  <c r="O961" i="1" s="1"/>
  <c r="P961" i="1" s="1"/>
  <c r="AA960" i="1"/>
  <c r="X960" i="1"/>
  <c r="W960" i="1"/>
  <c r="V960" i="1"/>
  <c r="U960" i="1"/>
  <c r="S960" i="1"/>
  <c r="Q960" i="1"/>
  <c r="N960" i="1"/>
  <c r="O960" i="1" s="1"/>
  <c r="P960" i="1" s="1"/>
  <c r="AA959" i="1"/>
  <c r="X959" i="1"/>
  <c r="W959" i="1"/>
  <c r="V959" i="1"/>
  <c r="U959" i="1"/>
  <c r="S959" i="1"/>
  <c r="Q959" i="1"/>
  <c r="P959" i="1"/>
  <c r="O959" i="1"/>
  <c r="N959" i="1"/>
  <c r="AA958" i="1"/>
  <c r="X958" i="1"/>
  <c r="W958" i="1"/>
  <c r="V958" i="1"/>
  <c r="U958" i="1"/>
  <c r="Y958" i="1" s="1"/>
  <c r="Z958" i="1" s="1"/>
  <c r="S958" i="1"/>
  <c r="Q958" i="1"/>
  <c r="P958" i="1"/>
  <c r="O958" i="1"/>
  <c r="N958" i="1"/>
  <c r="AA957" i="1"/>
  <c r="X957" i="1"/>
  <c r="W957" i="1"/>
  <c r="V957" i="1"/>
  <c r="U957" i="1"/>
  <c r="Y957" i="1" s="1"/>
  <c r="Z957" i="1" s="1"/>
  <c r="S957" i="1"/>
  <c r="Q957" i="1"/>
  <c r="P957" i="1"/>
  <c r="O957" i="1"/>
  <c r="N957" i="1"/>
  <c r="AA956" i="1"/>
  <c r="X956" i="1"/>
  <c r="W956" i="1"/>
  <c r="V956" i="1"/>
  <c r="U956" i="1"/>
  <c r="S956" i="1"/>
  <c r="Q956" i="1"/>
  <c r="P956" i="1"/>
  <c r="O956" i="1"/>
  <c r="N956" i="1"/>
  <c r="AA955" i="1"/>
  <c r="X955" i="1"/>
  <c r="W955" i="1"/>
  <c r="V955" i="1"/>
  <c r="U955" i="1"/>
  <c r="S955" i="1"/>
  <c r="Q955" i="1"/>
  <c r="P955" i="1"/>
  <c r="O955" i="1"/>
  <c r="N955" i="1"/>
  <c r="AA954" i="1"/>
  <c r="X954" i="1"/>
  <c r="W954" i="1"/>
  <c r="V954" i="1"/>
  <c r="U954" i="1"/>
  <c r="Y954" i="1" s="1"/>
  <c r="Z954" i="1" s="1"/>
  <c r="S954" i="1"/>
  <c r="Q954" i="1"/>
  <c r="P954" i="1"/>
  <c r="O954" i="1"/>
  <c r="N954" i="1"/>
  <c r="AA953" i="1"/>
  <c r="X953" i="1"/>
  <c r="W953" i="1"/>
  <c r="V953" i="1"/>
  <c r="U953" i="1"/>
  <c r="Y953" i="1" s="1"/>
  <c r="Z953" i="1" s="1"/>
  <c r="S953" i="1"/>
  <c r="Q953" i="1"/>
  <c r="P953" i="1"/>
  <c r="O953" i="1"/>
  <c r="N953" i="1"/>
  <c r="AA952" i="1"/>
  <c r="X952" i="1"/>
  <c r="W952" i="1"/>
  <c r="V952" i="1"/>
  <c r="U952" i="1"/>
  <c r="S952" i="1"/>
  <c r="Q952" i="1"/>
  <c r="P952" i="1"/>
  <c r="O952" i="1"/>
  <c r="N952" i="1"/>
  <c r="AA951" i="1"/>
  <c r="Z951" i="1"/>
  <c r="Y951" i="1"/>
  <c r="U951" i="1"/>
  <c r="Q951" i="1"/>
  <c r="P951" i="1"/>
  <c r="O951" i="1"/>
  <c r="N951" i="1"/>
  <c r="AA950" i="1"/>
  <c r="Z950" i="1"/>
  <c r="Y950" i="1"/>
  <c r="U950" i="1"/>
  <c r="Q950" i="1"/>
  <c r="P950" i="1"/>
  <c r="O950" i="1"/>
  <c r="N950" i="1"/>
  <c r="AA949" i="1"/>
  <c r="Z949" i="1"/>
  <c r="Y949" i="1"/>
  <c r="U949" i="1"/>
  <c r="Q949" i="1"/>
  <c r="P949" i="1"/>
  <c r="O949" i="1"/>
  <c r="N949" i="1"/>
  <c r="AA948" i="1"/>
  <c r="X948" i="1"/>
  <c r="W948" i="1"/>
  <c r="V948" i="1"/>
  <c r="U948" i="1"/>
  <c r="S948" i="1"/>
  <c r="Q948" i="1"/>
  <c r="P948" i="1"/>
  <c r="O948" i="1"/>
  <c r="N948" i="1"/>
  <c r="AA947" i="1"/>
  <c r="X947" i="1"/>
  <c r="W947" i="1"/>
  <c r="V947" i="1"/>
  <c r="U947" i="1"/>
  <c r="Y947" i="1" s="1"/>
  <c r="Z947" i="1" s="1"/>
  <c r="S947" i="1"/>
  <c r="Q947" i="1"/>
  <c r="P947" i="1"/>
  <c r="O947" i="1"/>
  <c r="N947" i="1"/>
  <c r="AA946" i="1"/>
  <c r="X946" i="1"/>
  <c r="W946" i="1"/>
  <c r="V946" i="1"/>
  <c r="U946" i="1"/>
  <c r="Y946" i="1" s="1"/>
  <c r="Z946" i="1" s="1"/>
  <c r="S946" i="1"/>
  <c r="Q946" i="1"/>
  <c r="P946" i="1"/>
  <c r="O946" i="1"/>
  <c r="N946" i="1"/>
  <c r="AA945" i="1"/>
  <c r="X945" i="1"/>
  <c r="W945" i="1"/>
  <c r="V945" i="1"/>
  <c r="U945" i="1"/>
  <c r="S945" i="1"/>
  <c r="Q945" i="1"/>
  <c r="P945" i="1"/>
  <c r="O945" i="1"/>
  <c r="N945" i="1"/>
  <c r="AA944" i="1"/>
  <c r="X944" i="1"/>
  <c r="W944" i="1"/>
  <c r="V944" i="1"/>
  <c r="U944" i="1"/>
  <c r="S944" i="1"/>
  <c r="Q944" i="1"/>
  <c r="P944" i="1"/>
  <c r="O944" i="1"/>
  <c r="N944" i="1"/>
  <c r="AA943" i="1"/>
  <c r="X943" i="1"/>
  <c r="W943" i="1"/>
  <c r="V943" i="1"/>
  <c r="U943" i="1"/>
  <c r="Y943" i="1" s="1"/>
  <c r="Z943" i="1" s="1"/>
  <c r="S943" i="1"/>
  <c r="Q943" i="1"/>
  <c r="P943" i="1"/>
  <c r="O943" i="1"/>
  <c r="N943" i="1"/>
  <c r="AA942" i="1"/>
  <c r="X942" i="1"/>
  <c r="W942" i="1"/>
  <c r="V942" i="1"/>
  <c r="U942" i="1"/>
  <c r="Y942" i="1" s="1"/>
  <c r="Z942" i="1" s="1"/>
  <c r="S942" i="1"/>
  <c r="Q942" i="1"/>
  <c r="P942" i="1"/>
  <c r="O942" i="1"/>
  <c r="N942" i="1"/>
  <c r="AA941" i="1"/>
  <c r="X941" i="1"/>
  <c r="W941" i="1"/>
  <c r="V941" i="1"/>
  <c r="U941" i="1"/>
  <c r="S941" i="1"/>
  <c r="Q941" i="1"/>
  <c r="P941" i="1"/>
  <c r="O941" i="1"/>
  <c r="N941" i="1"/>
  <c r="AA940" i="1"/>
  <c r="X940" i="1"/>
  <c r="W940" i="1"/>
  <c r="V940" i="1"/>
  <c r="U940" i="1"/>
  <c r="S940" i="1"/>
  <c r="Q940" i="1"/>
  <c r="P940" i="1"/>
  <c r="O940" i="1"/>
  <c r="N940" i="1"/>
  <c r="AA939" i="1"/>
  <c r="Z939" i="1"/>
  <c r="Y939" i="1"/>
  <c r="U939" i="1"/>
  <c r="Q939" i="1"/>
  <c r="P939" i="1"/>
  <c r="O939" i="1"/>
  <c r="N939" i="1"/>
  <c r="AA938" i="1"/>
  <c r="X938" i="1"/>
  <c r="W938" i="1"/>
  <c r="V938" i="1"/>
  <c r="U938" i="1"/>
  <c r="Y938" i="1" s="1"/>
  <c r="Z938" i="1" s="1"/>
  <c r="S938" i="1"/>
  <c r="Q938" i="1"/>
  <c r="P938" i="1"/>
  <c r="O938" i="1"/>
  <c r="N938" i="1"/>
  <c r="AA937" i="1"/>
  <c r="X937" i="1"/>
  <c r="W937" i="1"/>
  <c r="V937" i="1"/>
  <c r="U937" i="1"/>
  <c r="Y937" i="1" s="1"/>
  <c r="Z937" i="1" s="1"/>
  <c r="S937" i="1"/>
  <c r="Q937" i="1"/>
  <c r="P937" i="1"/>
  <c r="O937" i="1"/>
  <c r="N937" i="1"/>
  <c r="AA936" i="1"/>
  <c r="X936" i="1"/>
  <c r="W936" i="1"/>
  <c r="V936" i="1"/>
  <c r="U936" i="1"/>
  <c r="S936" i="1"/>
  <c r="Q936" i="1"/>
  <c r="P936" i="1"/>
  <c r="O936" i="1"/>
  <c r="N936" i="1"/>
  <c r="AA935" i="1"/>
  <c r="X935" i="1"/>
  <c r="W935" i="1"/>
  <c r="V935" i="1"/>
  <c r="U935" i="1"/>
  <c r="S935" i="1"/>
  <c r="Q935" i="1"/>
  <c r="P935" i="1"/>
  <c r="O935" i="1"/>
  <c r="N935" i="1"/>
  <c r="AA934" i="1"/>
  <c r="X934" i="1"/>
  <c r="W934" i="1"/>
  <c r="V934" i="1"/>
  <c r="U934" i="1"/>
  <c r="Y934" i="1" s="1"/>
  <c r="Z934" i="1" s="1"/>
  <c r="S934" i="1"/>
  <c r="Q934" i="1"/>
  <c r="P934" i="1"/>
  <c r="O934" i="1"/>
  <c r="N934" i="1"/>
  <c r="AA933" i="1"/>
  <c r="X933" i="1"/>
  <c r="W933" i="1"/>
  <c r="V933" i="1"/>
  <c r="U933" i="1"/>
  <c r="Y933" i="1" s="1"/>
  <c r="Z933" i="1" s="1"/>
  <c r="S933" i="1"/>
  <c r="Q933" i="1"/>
  <c r="P933" i="1"/>
  <c r="O933" i="1"/>
  <c r="N933" i="1"/>
  <c r="AA932" i="1"/>
  <c r="X932" i="1"/>
  <c r="W932" i="1"/>
  <c r="V932" i="1"/>
  <c r="U932" i="1"/>
  <c r="S932" i="1"/>
  <c r="Q932" i="1"/>
  <c r="P932" i="1"/>
  <c r="O932" i="1"/>
  <c r="N932" i="1"/>
  <c r="AA931" i="1"/>
  <c r="Z931" i="1"/>
  <c r="Y931" i="1"/>
  <c r="U931" i="1"/>
  <c r="Q931" i="1"/>
  <c r="P931" i="1"/>
  <c r="O931" i="1"/>
  <c r="N931" i="1"/>
  <c r="AA930" i="1"/>
  <c r="X930" i="1"/>
  <c r="W930" i="1"/>
  <c r="V930" i="1"/>
  <c r="U930" i="1"/>
  <c r="S930" i="1"/>
  <c r="Q930" i="1"/>
  <c r="P930" i="1"/>
  <c r="O930" i="1"/>
  <c r="N930" i="1"/>
  <c r="AA929" i="1"/>
  <c r="X929" i="1"/>
  <c r="W929" i="1"/>
  <c r="V929" i="1"/>
  <c r="U929" i="1"/>
  <c r="Y929" i="1" s="1"/>
  <c r="Z929" i="1" s="1"/>
  <c r="S929" i="1"/>
  <c r="Q929" i="1"/>
  <c r="P929" i="1"/>
  <c r="O929" i="1"/>
  <c r="N929" i="1"/>
  <c r="AA928" i="1"/>
  <c r="X928" i="1"/>
  <c r="W928" i="1"/>
  <c r="V928" i="1"/>
  <c r="U928" i="1"/>
  <c r="Y928" i="1" s="1"/>
  <c r="Z928" i="1" s="1"/>
  <c r="S928" i="1"/>
  <c r="Q928" i="1"/>
  <c r="P928" i="1"/>
  <c r="O928" i="1"/>
  <c r="N928" i="1"/>
  <c r="AA927" i="1"/>
  <c r="X927" i="1"/>
  <c r="W927" i="1"/>
  <c r="V927" i="1"/>
  <c r="U927" i="1"/>
  <c r="S927" i="1"/>
  <c r="Q927" i="1"/>
  <c r="P927" i="1"/>
  <c r="O927" i="1"/>
  <c r="N927" i="1"/>
  <c r="AA926" i="1"/>
  <c r="X926" i="1"/>
  <c r="W926" i="1"/>
  <c r="V926" i="1"/>
  <c r="U926" i="1"/>
  <c r="S926" i="1"/>
  <c r="Q926" i="1"/>
  <c r="P926" i="1"/>
  <c r="O926" i="1"/>
  <c r="N926" i="1"/>
  <c r="AA925" i="1"/>
  <c r="X925" i="1"/>
  <c r="W925" i="1"/>
  <c r="V925" i="1"/>
  <c r="U925" i="1"/>
  <c r="Y925" i="1" s="1"/>
  <c r="Z925" i="1" s="1"/>
  <c r="S925" i="1"/>
  <c r="Q925" i="1"/>
  <c r="P925" i="1"/>
  <c r="O925" i="1"/>
  <c r="N925" i="1"/>
  <c r="AA924" i="1"/>
  <c r="Z924" i="1"/>
  <c r="Y924" i="1"/>
  <c r="U924" i="1"/>
  <c r="Q924" i="1"/>
  <c r="P924" i="1"/>
  <c r="O924" i="1"/>
  <c r="N924" i="1"/>
  <c r="AA923" i="1"/>
  <c r="X923" i="1"/>
  <c r="W923" i="1"/>
  <c r="V923" i="1"/>
  <c r="U923" i="1"/>
  <c r="Y923" i="1" s="1"/>
  <c r="Z923" i="1" s="1"/>
  <c r="S923" i="1"/>
  <c r="Q923" i="1"/>
  <c r="P923" i="1"/>
  <c r="O923" i="1"/>
  <c r="N923" i="1"/>
  <c r="AA922" i="1"/>
  <c r="X922" i="1"/>
  <c r="W922" i="1"/>
  <c r="V922" i="1"/>
  <c r="U922" i="1"/>
  <c r="S922" i="1"/>
  <c r="Q922" i="1"/>
  <c r="P922" i="1"/>
  <c r="O922" i="1"/>
  <c r="N922" i="1"/>
  <c r="AA921" i="1"/>
  <c r="X921" i="1"/>
  <c r="W921" i="1"/>
  <c r="V921" i="1"/>
  <c r="U921" i="1"/>
  <c r="S921" i="1"/>
  <c r="Q921" i="1"/>
  <c r="P921" i="1"/>
  <c r="O921" i="1"/>
  <c r="N921" i="1"/>
  <c r="AA920" i="1"/>
  <c r="X920" i="1"/>
  <c r="W920" i="1"/>
  <c r="V920" i="1"/>
  <c r="U920" i="1"/>
  <c r="Y920" i="1" s="1"/>
  <c r="Z920" i="1" s="1"/>
  <c r="S920" i="1"/>
  <c r="Q920" i="1"/>
  <c r="P920" i="1"/>
  <c r="O920" i="1"/>
  <c r="N920" i="1"/>
  <c r="AA919" i="1"/>
  <c r="Z919" i="1"/>
  <c r="Y919" i="1"/>
  <c r="U919" i="1"/>
  <c r="Q919" i="1"/>
  <c r="P919" i="1"/>
  <c r="O919" i="1"/>
  <c r="N919" i="1"/>
  <c r="AA918" i="1"/>
  <c r="X918" i="1"/>
  <c r="W918" i="1"/>
  <c r="V918" i="1"/>
  <c r="U918" i="1"/>
  <c r="Y918" i="1" s="1"/>
  <c r="Z918" i="1" s="1"/>
  <c r="S918" i="1"/>
  <c r="Q918" i="1"/>
  <c r="P918" i="1"/>
  <c r="O918" i="1"/>
  <c r="N918" i="1"/>
  <c r="AA917" i="1"/>
  <c r="X917" i="1"/>
  <c r="W917" i="1"/>
  <c r="V917" i="1"/>
  <c r="U917" i="1"/>
  <c r="S917" i="1"/>
  <c r="Q917" i="1"/>
  <c r="P917" i="1"/>
  <c r="O917" i="1"/>
  <c r="N917" i="1"/>
  <c r="AA916" i="1"/>
  <c r="X916" i="1"/>
  <c r="W916" i="1"/>
  <c r="V916" i="1"/>
  <c r="U916" i="1"/>
  <c r="S916" i="1"/>
  <c r="Q916" i="1"/>
  <c r="P916" i="1"/>
  <c r="O916" i="1"/>
  <c r="N916" i="1"/>
  <c r="AA915" i="1"/>
  <c r="X915" i="1"/>
  <c r="W915" i="1"/>
  <c r="V915" i="1"/>
  <c r="U915" i="1"/>
  <c r="Y915" i="1" s="1"/>
  <c r="Z915" i="1" s="1"/>
  <c r="S915" i="1"/>
  <c r="Q915" i="1"/>
  <c r="P915" i="1"/>
  <c r="O915" i="1"/>
  <c r="N915" i="1"/>
  <c r="AA914" i="1"/>
  <c r="X914" i="1"/>
  <c r="W914" i="1"/>
  <c r="V914" i="1"/>
  <c r="U914" i="1"/>
  <c r="Y914" i="1" s="1"/>
  <c r="Z914" i="1" s="1"/>
  <c r="S914" i="1"/>
  <c r="Q914" i="1"/>
  <c r="P914" i="1"/>
  <c r="O914" i="1"/>
  <c r="N914" i="1"/>
  <c r="AA913" i="1"/>
  <c r="Z913" i="1"/>
  <c r="Y913" i="1"/>
  <c r="U913" i="1"/>
  <c r="Q913" i="1"/>
  <c r="P913" i="1"/>
  <c r="O913" i="1"/>
  <c r="N913" i="1"/>
  <c r="AA912" i="1"/>
  <c r="X912" i="1"/>
  <c r="W912" i="1"/>
  <c r="V912" i="1"/>
  <c r="U912" i="1"/>
  <c r="S912" i="1"/>
  <c r="Q912" i="1"/>
  <c r="P912" i="1"/>
  <c r="O912" i="1"/>
  <c r="N912" i="1"/>
  <c r="AA911" i="1"/>
  <c r="Z911" i="1"/>
  <c r="Y911" i="1"/>
  <c r="U911" i="1"/>
  <c r="Q911" i="1"/>
  <c r="P911" i="1"/>
  <c r="O911" i="1"/>
  <c r="N911" i="1"/>
  <c r="AA910" i="1"/>
  <c r="Z910" i="1"/>
  <c r="Y910" i="1"/>
  <c r="U910" i="1"/>
  <c r="Q910" i="1"/>
  <c r="P910" i="1"/>
  <c r="O910" i="1"/>
  <c r="N910" i="1"/>
  <c r="AA909" i="1"/>
  <c r="X909" i="1"/>
  <c r="W909" i="1"/>
  <c r="V909" i="1"/>
  <c r="U909" i="1"/>
  <c r="S909" i="1"/>
  <c r="Q909" i="1"/>
  <c r="P909" i="1"/>
  <c r="O909" i="1"/>
  <c r="N909" i="1"/>
  <c r="AA908" i="1"/>
  <c r="X908" i="1"/>
  <c r="W908" i="1"/>
  <c r="V908" i="1"/>
  <c r="U908" i="1"/>
  <c r="Y908" i="1" s="1"/>
  <c r="Z908" i="1" s="1"/>
  <c r="S908" i="1"/>
  <c r="Q908" i="1"/>
  <c r="P908" i="1"/>
  <c r="O908" i="1"/>
  <c r="N908" i="1"/>
  <c r="AA907" i="1"/>
  <c r="X907" i="1"/>
  <c r="W907" i="1"/>
  <c r="V907" i="1"/>
  <c r="U907" i="1"/>
  <c r="Y907" i="1" s="1"/>
  <c r="Z907" i="1" s="1"/>
  <c r="S907" i="1"/>
  <c r="Q907" i="1"/>
  <c r="P907" i="1"/>
  <c r="O907" i="1"/>
  <c r="N907" i="1"/>
  <c r="AA906" i="1"/>
  <c r="X906" i="1"/>
  <c r="W906" i="1"/>
  <c r="V906" i="1"/>
  <c r="U906" i="1"/>
  <c r="S906" i="1"/>
  <c r="Q906" i="1"/>
  <c r="P906" i="1"/>
  <c r="O906" i="1"/>
  <c r="N906" i="1"/>
  <c r="AA905" i="1"/>
  <c r="Z905" i="1"/>
  <c r="Y905" i="1"/>
  <c r="U905" i="1"/>
  <c r="Q905" i="1"/>
  <c r="P905" i="1"/>
  <c r="O905" i="1"/>
  <c r="N905" i="1"/>
  <c r="AA904" i="1"/>
  <c r="Z904" i="1"/>
  <c r="Y904" i="1"/>
  <c r="U904" i="1"/>
  <c r="Q904" i="1"/>
  <c r="P904" i="1"/>
  <c r="O904" i="1"/>
  <c r="N904" i="1"/>
  <c r="AA903" i="1"/>
  <c r="X903" i="1"/>
  <c r="W903" i="1"/>
  <c r="V903" i="1"/>
  <c r="U903" i="1"/>
  <c r="S903" i="1"/>
  <c r="Q903" i="1"/>
  <c r="P903" i="1"/>
  <c r="O903" i="1"/>
  <c r="N903" i="1"/>
  <c r="AA902" i="1"/>
  <c r="X902" i="1"/>
  <c r="W902" i="1"/>
  <c r="V902" i="1"/>
  <c r="U902" i="1"/>
  <c r="Y902" i="1" s="1"/>
  <c r="Z902" i="1" s="1"/>
  <c r="S902" i="1"/>
  <c r="Q902" i="1"/>
  <c r="P902" i="1"/>
  <c r="O902" i="1"/>
  <c r="N902" i="1"/>
  <c r="AA901" i="1"/>
  <c r="X901" i="1"/>
  <c r="W901" i="1"/>
  <c r="V901" i="1"/>
  <c r="U901" i="1"/>
  <c r="Y901" i="1" s="1"/>
  <c r="Z901" i="1" s="1"/>
  <c r="S901" i="1"/>
  <c r="Q901" i="1"/>
  <c r="P901" i="1"/>
  <c r="O901" i="1"/>
  <c r="N901" i="1"/>
  <c r="AA900" i="1"/>
  <c r="X900" i="1"/>
  <c r="W900" i="1"/>
  <c r="V900" i="1"/>
  <c r="U900" i="1"/>
  <c r="S900" i="1"/>
  <c r="Q900" i="1"/>
  <c r="P900" i="1"/>
  <c r="O900" i="1"/>
  <c r="N900" i="1"/>
  <c r="AA899" i="1"/>
  <c r="X899" i="1"/>
  <c r="W899" i="1"/>
  <c r="V899" i="1"/>
  <c r="U899" i="1"/>
  <c r="S899" i="1"/>
  <c r="Q899" i="1"/>
  <c r="P899" i="1"/>
  <c r="O899" i="1"/>
  <c r="N899" i="1"/>
  <c r="AA898" i="1"/>
  <c r="X898" i="1"/>
  <c r="W898" i="1"/>
  <c r="V898" i="1"/>
  <c r="U898" i="1"/>
  <c r="Y898" i="1" s="1"/>
  <c r="Z898" i="1" s="1"/>
  <c r="S898" i="1"/>
  <c r="Q898" i="1"/>
  <c r="O898" i="1"/>
  <c r="P898" i="1" s="1"/>
  <c r="N898" i="1"/>
  <c r="AA897" i="1"/>
  <c r="X897" i="1"/>
  <c r="W897" i="1"/>
  <c r="V897" i="1"/>
  <c r="U897" i="1"/>
  <c r="Y897" i="1" s="1"/>
  <c r="Z897" i="1" s="1"/>
  <c r="S897" i="1"/>
  <c r="Q897" i="1"/>
  <c r="O897" i="1"/>
  <c r="P897" i="1" s="1"/>
  <c r="N897" i="1"/>
  <c r="AA896" i="1"/>
  <c r="X896" i="1"/>
  <c r="W896" i="1"/>
  <c r="V896" i="1"/>
  <c r="U896" i="1"/>
  <c r="Y896" i="1" s="1"/>
  <c r="Z896" i="1" s="1"/>
  <c r="S896" i="1"/>
  <c r="Q896" i="1"/>
  <c r="O896" i="1"/>
  <c r="P896" i="1" s="1"/>
  <c r="N896" i="1"/>
  <c r="AA895" i="1"/>
  <c r="X895" i="1"/>
  <c r="W895" i="1"/>
  <c r="V895" i="1"/>
  <c r="U895" i="1"/>
  <c r="Y895" i="1" s="1"/>
  <c r="Z895" i="1" s="1"/>
  <c r="S895" i="1"/>
  <c r="Q895" i="1"/>
  <c r="O895" i="1"/>
  <c r="P895" i="1" s="1"/>
  <c r="N895" i="1"/>
  <c r="AA894" i="1"/>
  <c r="X894" i="1"/>
  <c r="W894" i="1"/>
  <c r="V894" i="1"/>
  <c r="U894" i="1"/>
  <c r="Y894" i="1" s="1"/>
  <c r="Z894" i="1" s="1"/>
  <c r="S894" i="1"/>
  <c r="Q894" i="1"/>
  <c r="O894" i="1"/>
  <c r="P894" i="1" s="1"/>
  <c r="N894" i="1"/>
  <c r="AA893" i="1"/>
  <c r="X893" i="1"/>
  <c r="W893" i="1"/>
  <c r="V893" i="1"/>
  <c r="U893" i="1"/>
  <c r="Y893" i="1" s="1"/>
  <c r="Z893" i="1" s="1"/>
  <c r="S893" i="1"/>
  <c r="Q893" i="1"/>
  <c r="O893" i="1"/>
  <c r="P893" i="1" s="1"/>
  <c r="N893" i="1"/>
  <c r="AA892" i="1"/>
  <c r="Y892" i="1"/>
  <c r="Z892" i="1" s="1"/>
  <c r="U892" i="1"/>
  <c r="Q892" i="1"/>
  <c r="O892" i="1"/>
  <c r="P892" i="1" s="1"/>
  <c r="N892" i="1"/>
  <c r="AA891" i="1"/>
  <c r="X891" i="1"/>
  <c r="W891" i="1"/>
  <c r="V891" i="1"/>
  <c r="U891" i="1"/>
  <c r="Y891" i="1" s="1"/>
  <c r="Z891" i="1" s="1"/>
  <c r="S891" i="1"/>
  <c r="Q891" i="1"/>
  <c r="O891" i="1"/>
  <c r="P891" i="1" s="1"/>
  <c r="N891" i="1"/>
  <c r="AA890" i="1"/>
  <c r="X890" i="1"/>
  <c r="W890" i="1"/>
  <c r="V890" i="1"/>
  <c r="U890" i="1"/>
  <c r="Y890" i="1" s="1"/>
  <c r="Z890" i="1" s="1"/>
  <c r="S890" i="1"/>
  <c r="Q890" i="1"/>
  <c r="O890" i="1"/>
  <c r="P890" i="1" s="1"/>
  <c r="N890" i="1"/>
  <c r="AA889" i="1"/>
  <c r="X889" i="1"/>
  <c r="W889" i="1"/>
  <c r="V889" i="1"/>
  <c r="U889" i="1"/>
  <c r="Y889" i="1" s="1"/>
  <c r="Z889" i="1" s="1"/>
  <c r="S889" i="1"/>
  <c r="Q889" i="1"/>
  <c r="O889" i="1"/>
  <c r="P889" i="1" s="1"/>
  <c r="N889" i="1"/>
  <c r="AA888" i="1"/>
  <c r="X888" i="1"/>
  <c r="W888" i="1"/>
  <c r="V888" i="1"/>
  <c r="U888" i="1"/>
  <c r="Y888" i="1" s="1"/>
  <c r="Z888" i="1" s="1"/>
  <c r="S888" i="1"/>
  <c r="Q888" i="1"/>
  <c r="O888" i="1"/>
  <c r="P888" i="1" s="1"/>
  <c r="N888" i="1"/>
  <c r="AA887" i="1"/>
  <c r="X887" i="1"/>
  <c r="W887" i="1"/>
  <c r="V887" i="1"/>
  <c r="U887" i="1"/>
  <c r="Y887" i="1" s="1"/>
  <c r="Z887" i="1" s="1"/>
  <c r="S887" i="1"/>
  <c r="Q887" i="1"/>
  <c r="O887" i="1"/>
  <c r="P887" i="1" s="1"/>
  <c r="N887" i="1"/>
  <c r="AA886" i="1"/>
  <c r="X886" i="1"/>
  <c r="W886" i="1"/>
  <c r="V886" i="1"/>
  <c r="U886" i="1"/>
  <c r="Y886" i="1" s="1"/>
  <c r="Z886" i="1" s="1"/>
  <c r="S886" i="1"/>
  <c r="Q886" i="1"/>
  <c r="O886" i="1"/>
  <c r="P886" i="1" s="1"/>
  <c r="N886" i="1"/>
  <c r="AA885" i="1"/>
  <c r="Y885" i="1"/>
  <c r="Z885" i="1" s="1"/>
  <c r="U885" i="1"/>
  <c r="Q885" i="1"/>
  <c r="O885" i="1"/>
  <c r="P885" i="1" s="1"/>
  <c r="N885" i="1"/>
  <c r="AA884" i="1"/>
  <c r="Y884" i="1"/>
  <c r="Z884" i="1" s="1"/>
  <c r="U884" i="1"/>
  <c r="Q884" i="1"/>
  <c r="O884" i="1"/>
  <c r="P884" i="1" s="1"/>
  <c r="N884" i="1"/>
  <c r="AA883" i="1"/>
  <c r="X883" i="1"/>
  <c r="W883" i="1"/>
  <c r="V883" i="1"/>
  <c r="U883" i="1"/>
  <c r="Y883" i="1" s="1"/>
  <c r="Z883" i="1" s="1"/>
  <c r="S883" i="1"/>
  <c r="Q883" i="1"/>
  <c r="O883" i="1"/>
  <c r="P883" i="1" s="1"/>
  <c r="N883" i="1"/>
  <c r="AA882" i="1"/>
  <c r="X882" i="1"/>
  <c r="W882" i="1"/>
  <c r="V882" i="1"/>
  <c r="U882" i="1"/>
  <c r="Y882" i="1" s="1"/>
  <c r="Z882" i="1" s="1"/>
  <c r="S882" i="1"/>
  <c r="Q882" i="1"/>
  <c r="O882" i="1"/>
  <c r="P882" i="1" s="1"/>
  <c r="N882" i="1"/>
  <c r="AA881" i="1"/>
  <c r="X881" i="1"/>
  <c r="W881" i="1"/>
  <c r="V881" i="1"/>
  <c r="U881" i="1"/>
  <c r="Y881" i="1" s="1"/>
  <c r="Z881" i="1" s="1"/>
  <c r="S881" i="1"/>
  <c r="Q881" i="1"/>
  <c r="O881" i="1"/>
  <c r="P881" i="1" s="1"/>
  <c r="N881" i="1"/>
  <c r="AA880" i="1"/>
  <c r="Y880" i="1"/>
  <c r="Z880" i="1" s="1"/>
  <c r="U880" i="1"/>
  <c r="Q880" i="1"/>
  <c r="O880" i="1"/>
  <c r="P880" i="1" s="1"/>
  <c r="N880" i="1"/>
  <c r="AA879" i="1"/>
  <c r="X879" i="1"/>
  <c r="W879" i="1"/>
  <c r="V879" i="1"/>
  <c r="U879" i="1"/>
  <c r="Y879" i="1" s="1"/>
  <c r="Z879" i="1" s="1"/>
  <c r="S879" i="1"/>
  <c r="Q879" i="1"/>
  <c r="O879" i="1"/>
  <c r="P879" i="1" s="1"/>
  <c r="N879" i="1"/>
  <c r="AA878" i="1"/>
  <c r="X878" i="1"/>
  <c r="W878" i="1"/>
  <c r="V878" i="1"/>
  <c r="U878" i="1"/>
  <c r="Y878" i="1" s="1"/>
  <c r="Z878" i="1" s="1"/>
  <c r="S878" i="1"/>
  <c r="Q878" i="1"/>
  <c r="O878" i="1"/>
  <c r="P878" i="1" s="1"/>
  <c r="N878" i="1"/>
  <c r="AA877" i="1"/>
  <c r="X877" i="1"/>
  <c r="W877" i="1"/>
  <c r="V877" i="1"/>
  <c r="U877" i="1"/>
  <c r="Y877" i="1" s="1"/>
  <c r="Z877" i="1" s="1"/>
  <c r="S877" i="1"/>
  <c r="Q877" i="1"/>
  <c r="O877" i="1"/>
  <c r="P877" i="1" s="1"/>
  <c r="N877" i="1"/>
  <c r="AA876" i="1"/>
  <c r="X876" i="1"/>
  <c r="W876" i="1"/>
  <c r="V876" i="1"/>
  <c r="U876" i="1"/>
  <c r="Y876" i="1" s="1"/>
  <c r="Z876" i="1" s="1"/>
  <c r="S876" i="1"/>
  <c r="Q876" i="1"/>
  <c r="O876" i="1"/>
  <c r="P876" i="1" s="1"/>
  <c r="N876" i="1"/>
  <c r="AA875" i="1"/>
  <c r="X875" i="1"/>
  <c r="W875" i="1"/>
  <c r="V875" i="1"/>
  <c r="U875" i="1"/>
  <c r="Y875" i="1" s="1"/>
  <c r="Z875" i="1" s="1"/>
  <c r="S875" i="1"/>
  <c r="Q875" i="1"/>
  <c r="O875" i="1"/>
  <c r="P875" i="1" s="1"/>
  <c r="N875" i="1"/>
  <c r="AA874" i="1"/>
  <c r="X874" i="1"/>
  <c r="W874" i="1"/>
  <c r="V874" i="1"/>
  <c r="U874" i="1"/>
  <c r="Y874" i="1" s="1"/>
  <c r="Z874" i="1" s="1"/>
  <c r="S874" i="1"/>
  <c r="Q874" i="1"/>
  <c r="O874" i="1"/>
  <c r="P874" i="1" s="1"/>
  <c r="N874" i="1"/>
  <c r="AA873" i="1"/>
  <c r="Y873" i="1"/>
  <c r="Z873" i="1" s="1"/>
  <c r="U873" i="1"/>
  <c r="Q873" i="1"/>
  <c r="O873" i="1"/>
  <c r="P873" i="1" s="1"/>
  <c r="N873" i="1"/>
  <c r="AA872" i="1"/>
  <c r="X872" i="1"/>
  <c r="W872" i="1"/>
  <c r="V872" i="1"/>
  <c r="U872" i="1"/>
  <c r="Y872" i="1" s="1"/>
  <c r="Z872" i="1" s="1"/>
  <c r="S872" i="1"/>
  <c r="Q872" i="1"/>
  <c r="O872" i="1"/>
  <c r="P872" i="1" s="1"/>
  <c r="N872" i="1"/>
  <c r="AA871" i="1"/>
  <c r="X871" i="1"/>
  <c r="W871" i="1"/>
  <c r="V871" i="1"/>
  <c r="U871" i="1"/>
  <c r="Y871" i="1" s="1"/>
  <c r="Z871" i="1" s="1"/>
  <c r="S871" i="1"/>
  <c r="Q871" i="1"/>
  <c r="O871" i="1"/>
  <c r="P871" i="1" s="1"/>
  <c r="N871" i="1"/>
  <c r="AA870" i="1"/>
  <c r="X870" i="1"/>
  <c r="W870" i="1"/>
  <c r="V870" i="1"/>
  <c r="U870" i="1"/>
  <c r="Y870" i="1" s="1"/>
  <c r="Z870" i="1" s="1"/>
  <c r="S870" i="1"/>
  <c r="Q870" i="1"/>
  <c r="O870" i="1"/>
  <c r="P870" i="1" s="1"/>
  <c r="N870" i="1"/>
  <c r="AA869" i="1"/>
  <c r="X869" i="1"/>
  <c r="W869" i="1"/>
  <c r="V869" i="1"/>
  <c r="U869" i="1"/>
  <c r="Y869" i="1" s="1"/>
  <c r="Z869" i="1" s="1"/>
  <c r="S869" i="1"/>
  <c r="Q869" i="1"/>
  <c r="O869" i="1"/>
  <c r="P869" i="1" s="1"/>
  <c r="N869" i="1"/>
  <c r="AA868" i="1"/>
  <c r="Y868" i="1"/>
  <c r="Z868" i="1" s="1"/>
  <c r="U868" i="1"/>
  <c r="Q868" i="1"/>
  <c r="O868" i="1"/>
  <c r="P868" i="1" s="1"/>
  <c r="N868" i="1"/>
  <c r="AA867" i="1"/>
  <c r="X867" i="1"/>
  <c r="W867" i="1"/>
  <c r="V867" i="1"/>
  <c r="U867" i="1"/>
  <c r="Y867" i="1" s="1"/>
  <c r="Z867" i="1" s="1"/>
  <c r="S867" i="1"/>
  <c r="Q867" i="1"/>
  <c r="O867" i="1"/>
  <c r="P867" i="1" s="1"/>
  <c r="N867" i="1"/>
  <c r="AA866" i="1"/>
  <c r="X866" i="1"/>
  <c r="W866" i="1"/>
  <c r="V866" i="1"/>
  <c r="U866" i="1"/>
  <c r="Y866" i="1" s="1"/>
  <c r="Z866" i="1" s="1"/>
  <c r="S866" i="1"/>
  <c r="Q866" i="1"/>
  <c r="O866" i="1"/>
  <c r="P866" i="1" s="1"/>
  <c r="N866" i="1"/>
  <c r="AA865" i="1"/>
  <c r="X865" i="1"/>
  <c r="W865" i="1"/>
  <c r="V865" i="1"/>
  <c r="U865" i="1"/>
  <c r="Y865" i="1" s="1"/>
  <c r="Z865" i="1" s="1"/>
  <c r="S865" i="1"/>
  <c r="Q865" i="1"/>
  <c r="O865" i="1"/>
  <c r="P865" i="1" s="1"/>
  <c r="N865" i="1"/>
  <c r="AA864" i="1"/>
  <c r="X864" i="1"/>
  <c r="W864" i="1"/>
  <c r="V864" i="1"/>
  <c r="U864" i="1"/>
  <c r="Y864" i="1" s="1"/>
  <c r="Z864" i="1" s="1"/>
  <c r="S864" i="1"/>
  <c r="Q864" i="1"/>
  <c r="O864" i="1"/>
  <c r="P864" i="1" s="1"/>
  <c r="N864" i="1"/>
  <c r="AA863" i="1"/>
  <c r="X863" i="1"/>
  <c r="W863" i="1"/>
  <c r="V863" i="1"/>
  <c r="U863" i="1"/>
  <c r="Y863" i="1" s="1"/>
  <c r="Z863" i="1" s="1"/>
  <c r="S863" i="1"/>
  <c r="Q863" i="1"/>
  <c r="O863" i="1"/>
  <c r="P863" i="1" s="1"/>
  <c r="N863" i="1"/>
  <c r="AA862" i="1"/>
  <c r="Y862" i="1"/>
  <c r="Z862" i="1" s="1"/>
  <c r="U862" i="1"/>
  <c r="Q862" i="1"/>
  <c r="O862" i="1"/>
  <c r="P862" i="1" s="1"/>
  <c r="N862" i="1"/>
  <c r="AA861" i="1"/>
  <c r="Y861" i="1"/>
  <c r="Z861" i="1" s="1"/>
  <c r="U861" i="1"/>
  <c r="Q861" i="1"/>
  <c r="O861" i="1"/>
  <c r="P861" i="1" s="1"/>
  <c r="N861" i="1"/>
  <c r="AA860" i="1"/>
  <c r="X860" i="1"/>
  <c r="W860" i="1"/>
  <c r="V860" i="1"/>
  <c r="U860" i="1"/>
  <c r="Y860" i="1" s="1"/>
  <c r="Z860" i="1" s="1"/>
  <c r="S860" i="1"/>
  <c r="Q860" i="1"/>
  <c r="O860" i="1"/>
  <c r="P860" i="1" s="1"/>
  <c r="N860" i="1"/>
  <c r="AA859" i="1"/>
  <c r="X859" i="1"/>
  <c r="W859" i="1"/>
  <c r="V859" i="1"/>
  <c r="U859" i="1"/>
  <c r="Y859" i="1" s="1"/>
  <c r="Z859" i="1" s="1"/>
  <c r="S859" i="1"/>
  <c r="Q859" i="1"/>
  <c r="O859" i="1"/>
  <c r="P859" i="1" s="1"/>
  <c r="N859" i="1"/>
  <c r="AA858" i="1"/>
  <c r="Y858" i="1"/>
  <c r="Z858" i="1" s="1"/>
  <c r="U858" i="1"/>
  <c r="Q858" i="1"/>
  <c r="O858" i="1"/>
  <c r="P858" i="1" s="1"/>
  <c r="N858" i="1"/>
  <c r="AA857" i="1"/>
  <c r="X857" i="1"/>
  <c r="W857" i="1"/>
  <c r="V857" i="1"/>
  <c r="U857" i="1"/>
  <c r="Y857" i="1" s="1"/>
  <c r="Z857" i="1" s="1"/>
  <c r="S857" i="1"/>
  <c r="Q857" i="1"/>
  <c r="O857" i="1"/>
  <c r="P857" i="1" s="1"/>
  <c r="N857" i="1"/>
  <c r="AA856" i="1"/>
  <c r="X856" i="1"/>
  <c r="W856" i="1"/>
  <c r="V856" i="1"/>
  <c r="U856" i="1"/>
  <c r="Y856" i="1" s="1"/>
  <c r="Z856" i="1" s="1"/>
  <c r="S856" i="1"/>
  <c r="Q856" i="1"/>
  <c r="O856" i="1"/>
  <c r="P856" i="1" s="1"/>
  <c r="N856" i="1"/>
  <c r="AA855" i="1"/>
  <c r="X855" i="1"/>
  <c r="W855" i="1"/>
  <c r="V855" i="1"/>
  <c r="U855" i="1"/>
  <c r="Y855" i="1" s="1"/>
  <c r="Z855" i="1" s="1"/>
  <c r="S855" i="1"/>
  <c r="Q855" i="1"/>
  <c r="O855" i="1"/>
  <c r="P855" i="1" s="1"/>
  <c r="N855" i="1"/>
  <c r="AA854" i="1"/>
  <c r="X854" i="1"/>
  <c r="W854" i="1"/>
  <c r="V854" i="1"/>
  <c r="U854" i="1"/>
  <c r="Y854" i="1" s="1"/>
  <c r="Z854" i="1" s="1"/>
  <c r="S854" i="1"/>
  <c r="Q854" i="1"/>
  <c r="O854" i="1"/>
  <c r="P854" i="1" s="1"/>
  <c r="N854" i="1"/>
  <c r="AA853" i="1"/>
  <c r="X853" i="1"/>
  <c r="W853" i="1"/>
  <c r="V853" i="1"/>
  <c r="U853" i="1"/>
  <c r="Y853" i="1" s="1"/>
  <c r="Z853" i="1" s="1"/>
  <c r="S853" i="1"/>
  <c r="Q853" i="1"/>
  <c r="O853" i="1"/>
  <c r="P853" i="1" s="1"/>
  <c r="N853" i="1"/>
  <c r="AA852" i="1"/>
  <c r="Y852" i="1"/>
  <c r="Z852" i="1" s="1"/>
  <c r="U852" i="1"/>
  <c r="Q852" i="1"/>
  <c r="O852" i="1"/>
  <c r="P852" i="1" s="1"/>
  <c r="N852" i="1"/>
  <c r="AA851" i="1"/>
  <c r="X851" i="1"/>
  <c r="W851" i="1"/>
  <c r="V851" i="1"/>
  <c r="U851" i="1"/>
  <c r="Y851" i="1" s="1"/>
  <c r="Z851" i="1" s="1"/>
  <c r="S851" i="1"/>
  <c r="Q851" i="1"/>
  <c r="O851" i="1"/>
  <c r="P851" i="1" s="1"/>
  <c r="N851" i="1"/>
  <c r="AA850" i="1"/>
  <c r="X850" i="1"/>
  <c r="W850" i="1"/>
  <c r="V850" i="1"/>
  <c r="U850" i="1"/>
  <c r="Y850" i="1" s="1"/>
  <c r="Z850" i="1" s="1"/>
  <c r="S850" i="1"/>
  <c r="Q850" i="1"/>
  <c r="O850" i="1"/>
  <c r="P850" i="1" s="1"/>
  <c r="N850" i="1"/>
  <c r="AA849" i="1"/>
  <c r="X849" i="1"/>
  <c r="W849" i="1"/>
  <c r="V849" i="1"/>
  <c r="U849" i="1"/>
  <c r="Y849" i="1" s="1"/>
  <c r="Z849" i="1" s="1"/>
  <c r="S849" i="1"/>
  <c r="Q849" i="1"/>
  <c r="O849" i="1"/>
  <c r="P849" i="1" s="1"/>
  <c r="N849" i="1"/>
  <c r="AA848" i="1"/>
  <c r="Y848" i="1"/>
  <c r="Z848" i="1" s="1"/>
  <c r="U848" i="1"/>
  <c r="Q848" i="1"/>
  <c r="O848" i="1"/>
  <c r="P848" i="1" s="1"/>
  <c r="N848" i="1"/>
  <c r="AA847" i="1"/>
  <c r="Y847" i="1"/>
  <c r="Z847" i="1" s="1"/>
  <c r="U847" i="1"/>
  <c r="Q847" i="1"/>
  <c r="O847" i="1"/>
  <c r="P847" i="1" s="1"/>
  <c r="N847" i="1"/>
  <c r="AA846" i="1"/>
  <c r="X846" i="1"/>
  <c r="W846" i="1"/>
  <c r="V846" i="1"/>
  <c r="U846" i="1"/>
  <c r="Y846" i="1" s="1"/>
  <c r="Z846" i="1" s="1"/>
  <c r="S846" i="1"/>
  <c r="Q846" i="1"/>
  <c r="O846" i="1"/>
  <c r="P846" i="1" s="1"/>
  <c r="N846" i="1"/>
  <c r="AA845" i="1"/>
  <c r="X845" i="1"/>
  <c r="W845" i="1"/>
  <c r="V845" i="1"/>
  <c r="U845" i="1"/>
  <c r="Y845" i="1" s="1"/>
  <c r="Z845" i="1" s="1"/>
  <c r="S845" i="1"/>
  <c r="Q845" i="1"/>
  <c r="O845" i="1"/>
  <c r="P845" i="1" s="1"/>
  <c r="N845" i="1"/>
  <c r="AA844" i="1"/>
  <c r="X844" i="1"/>
  <c r="W844" i="1"/>
  <c r="V844" i="1"/>
  <c r="U844" i="1"/>
  <c r="Y844" i="1" s="1"/>
  <c r="Z844" i="1" s="1"/>
  <c r="S844" i="1"/>
  <c r="Q844" i="1"/>
  <c r="O844" i="1"/>
  <c r="P844" i="1" s="1"/>
  <c r="N844" i="1"/>
  <c r="AA843" i="1"/>
  <c r="X843" i="1"/>
  <c r="W843" i="1"/>
  <c r="V843" i="1"/>
  <c r="U843" i="1"/>
  <c r="Y843" i="1" s="1"/>
  <c r="Z843" i="1" s="1"/>
  <c r="S843" i="1"/>
  <c r="Q843" i="1"/>
  <c r="O843" i="1"/>
  <c r="P843" i="1" s="1"/>
  <c r="N843" i="1"/>
  <c r="AA842" i="1"/>
  <c r="Y842" i="1"/>
  <c r="Z842" i="1" s="1"/>
  <c r="U842" i="1"/>
  <c r="Q842" i="1"/>
  <c r="O842" i="1"/>
  <c r="P842" i="1" s="1"/>
  <c r="N842" i="1"/>
  <c r="AA841" i="1"/>
  <c r="X841" i="1"/>
  <c r="W841" i="1"/>
  <c r="V841" i="1"/>
  <c r="U841" i="1"/>
  <c r="Y841" i="1" s="1"/>
  <c r="Z841" i="1" s="1"/>
  <c r="S841" i="1"/>
  <c r="Q841" i="1"/>
  <c r="O841" i="1"/>
  <c r="P841" i="1" s="1"/>
  <c r="N841" i="1"/>
  <c r="AA840" i="1"/>
  <c r="X840" i="1"/>
  <c r="W840" i="1"/>
  <c r="V840" i="1"/>
  <c r="U840" i="1"/>
  <c r="Y840" i="1" s="1"/>
  <c r="Z840" i="1" s="1"/>
  <c r="S840" i="1"/>
  <c r="Q840" i="1"/>
  <c r="O840" i="1"/>
  <c r="P840" i="1" s="1"/>
  <c r="N840" i="1"/>
  <c r="AA839" i="1"/>
  <c r="X839" i="1"/>
  <c r="W839" i="1"/>
  <c r="V839" i="1"/>
  <c r="U839" i="1"/>
  <c r="Y839" i="1" s="1"/>
  <c r="Z839" i="1" s="1"/>
  <c r="S839" i="1"/>
  <c r="Q839" i="1"/>
  <c r="O839" i="1"/>
  <c r="P839" i="1" s="1"/>
  <c r="N839" i="1"/>
  <c r="AA838" i="1"/>
  <c r="X838" i="1"/>
  <c r="W838" i="1"/>
  <c r="V838" i="1"/>
  <c r="U838" i="1"/>
  <c r="Y838" i="1" s="1"/>
  <c r="Z838" i="1" s="1"/>
  <c r="S838" i="1"/>
  <c r="Q838" i="1"/>
  <c r="O838" i="1"/>
  <c r="P838" i="1" s="1"/>
  <c r="N838" i="1"/>
  <c r="AA837" i="1"/>
  <c r="X837" i="1"/>
  <c r="W837" i="1"/>
  <c r="V837" i="1"/>
  <c r="U837" i="1"/>
  <c r="Y837" i="1" s="1"/>
  <c r="Z837" i="1" s="1"/>
  <c r="S837" i="1"/>
  <c r="Q837" i="1"/>
  <c r="O837" i="1"/>
  <c r="P837" i="1" s="1"/>
  <c r="N837" i="1"/>
  <c r="AA836" i="1"/>
  <c r="X836" i="1"/>
  <c r="W836" i="1"/>
  <c r="V836" i="1"/>
  <c r="U836" i="1"/>
  <c r="Y836" i="1" s="1"/>
  <c r="Z836" i="1" s="1"/>
  <c r="S836" i="1"/>
  <c r="Q836" i="1"/>
  <c r="O836" i="1"/>
  <c r="P836" i="1" s="1"/>
  <c r="N836" i="1"/>
  <c r="AA835" i="1"/>
  <c r="X835" i="1"/>
  <c r="W835" i="1"/>
  <c r="V835" i="1"/>
  <c r="U835" i="1"/>
  <c r="Y835" i="1" s="1"/>
  <c r="Z835" i="1" s="1"/>
  <c r="S835" i="1"/>
  <c r="Q835" i="1"/>
  <c r="O835" i="1"/>
  <c r="P835" i="1" s="1"/>
  <c r="N835" i="1"/>
  <c r="AA834" i="1"/>
  <c r="Y834" i="1"/>
  <c r="Z834" i="1" s="1"/>
  <c r="U834" i="1"/>
  <c r="Q834" i="1"/>
  <c r="O834" i="1"/>
  <c r="P834" i="1" s="1"/>
  <c r="N834" i="1"/>
  <c r="AA833" i="1"/>
  <c r="X833" i="1"/>
  <c r="W833" i="1"/>
  <c r="V833" i="1"/>
  <c r="U833" i="1"/>
  <c r="Y833" i="1" s="1"/>
  <c r="Z833" i="1" s="1"/>
  <c r="S833" i="1"/>
  <c r="Q833" i="1"/>
  <c r="O833" i="1"/>
  <c r="P833" i="1" s="1"/>
  <c r="N833" i="1"/>
  <c r="AA832" i="1"/>
  <c r="X832" i="1"/>
  <c r="W832" i="1"/>
  <c r="V832" i="1"/>
  <c r="U832" i="1"/>
  <c r="Y832" i="1" s="1"/>
  <c r="Z832" i="1" s="1"/>
  <c r="S832" i="1"/>
  <c r="Q832" i="1"/>
  <c r="O832" i="1"/>
  <c r="P832" i="1" s="1"/>
  <c r="N832" i="1"/>
  <c r="AA831" i="1"/>
  <c r="X831" i="1"/>
  <c r="W831" i="1"/>
  <c r="V831" i="1"/>
  <c r="U831" i="1"/>
  <c r="Y831" i="1" s="1"/>
  <c r="Z831" i="1" s="1"/>
  <c r="S831" i="1"/>
  <c r="Q831" i="1"/>
  <c r="O831" i="1"/>
  <c r="P831" i="1" s="1"/>
  <c r="N831" i="1"/>
  <c r="AA830" i="1"/>
  <c r="X830" i="1"/>
  <c r="W830" i="1"/>
  <c r="V830" i="1"/>
  <c r="U830" i="1"/>
  <c r="Y830" i="1" s="1"/>
  <c r="Z830" i="1" s="1"/>
  <c r="S830" i="1"/>
  <c r="Q830" i="1"/>
  <c r="O830" i="1"/>
  <c r="P830" i="1" s="1"/>
  <c r="N830" i="1"/>
  <c r="AA829" i="1"/>
  <c r="X829" i="1"/>
  <c r="W829" i="1"/>
  <c r="V829" i="1"/>
  <c r="U829" i="1"/>
  <c r="Y829" i="1" s="1"/>
  <c r="Z829" i="1" s="1"/>
  <c r="S829" i="1"/>
  <c r="Q829" i="1"/>
  <c r="O829" i="1"/>
  <c r="P829" i="1" s="1"/>
  <c r="N829" i="1"/>
  <c r="AA828" i="1"/>
  <c r="Y828" i="1"/>
  <c r="Z828" i="1" s="1"/>
  <c r="U828" i="1"/>
  <c r="Q828" i="1"/>
  <c r="O828" i="1"/>
  <c r="P828" i="1" s="1"/>
  <c r="N828" i="1"/>
  <c r="AA827" i="1"/>
  <c r="X827" i="1"/>
  <c r="W827" i="1"/>
  <c r="V827" i="1"/>
  <c r="U827" i="1"/>
  <c r="Y827" i="1" s="1"/>
  <c r="Z827" i="1" s="1"/>
  <c r="S827" i="1"/>
  <c r="Q827" i="1"/>
  <c r="O827" i="1"/>
  <c r="P827" i="1" s="1"/>
  <c r="N827" i="1"/>
  <c r="AA826" i="1"/>
  <c r="X826" i="1"/>
  <c r="W826" i="1"/>
  <c r="V826" i="1"/>
  <c r="U826" i="1"/>
  <c r="Y826" i="1" s="1"/>
  <c r="Z826" i="1" s="1"/>
  <c r="S826" i="1"/>
  <c r="Q826" i="1"/>
  <c r="O826" i="1"/>
  <c r="P826" i="1" s="1"/>
  <c r="N826" i="1"/>
  <c r="AA825" i="1"/>
  <c r="X825" i="1"/>
  <c r="W825" i="1"/>
  <c r="V825" i="1"/>
  <c r="U825" i="1"/>
  <c r="Y825" i="1" s="1"/>
  <c r="Z825" i="1" s="1"/>
  <c r="S825" i="1"/>
  <c r="Q825" i="1"/>
  <c r="O825" i="1"/>
  <c r="P825" i="1" s="1"/>
  <c r="N825" i="1"/>
  <c r="AA824" i="1"/>
  <c r="X824" i="1"/>
  <c r="W824" i="1"/>
  <c r="V824" i="1"/>
  <c r="U824" i="1"/>
  <c r="Y824" i="1" s="1"/>
  <c r="Z824" i="1" s="1"/>
  <c r="S824" i="1"/>
  <c r="Q824" i="1"/>
  <c r="O824" i="1"/>
  <c r="P824" i="1" s="1"/>
  <c r="N824" i="1"/>
  <c r="AA823" i="1"/>
  <c r="X823" i="1"/>
  <c r="W823" i="1"/>
  <c r="V823" i="1"/>
  <c r="U823" i="1"/>
  <c r="Y823" i="1" s="1"/>
  <c r="Z823" i="1" s="1"/>
  <c r="S823" i="1"/>
  <c r="Q823" i="1"/>
  <c r="O823" i="1"/>
  <c r="P823" i="1" s="1"/>
  <c r="N823" i="1"/>
  <c r="AA822" i="1"/>
  <c r="X822" i="1"/>
  <c r="W822" i="1"/>
  <c r="V822" i="1"/>
  <c r="U822" i="1"/>
  <c r="Y822" i="1" s="1"/>
  <c r="Z822" i="1" s="1"/>
  <c r="S822" i="1"/>
  <c r="Q822" i="1"/>
  <c r="O822" i="1"/>
  <c r="P822" i="1" s="1"/>
  <c r="N822" i="1"/>
  <c r="AA821" i="1"/>
  <c r="Y821" i="1"/>
  <c r="Z821" i="1" s="1"/>
  <c r="U821" i="1"/>
  <c r="Q821" i="1"/>
  <c r="O821" i="1"/>
  <c r="P821" i="1" s="1"/>
  <c r="N821" i="1"/>
  <c r="AA820" i="1"/>
  <c r="Y820" i="1"/>
  <c r="Z820" i="1" s="1"/>
  <c r="U820" i="1"/>
  <c r="Q820" i="1"/>
  <c r="O820" i="1"/>
  <c r="P820" i="1" s="1"/>
  <c r="N820" i="1"/>
  <c r="AA819" i="1"/>
  <c r="X819" i="1"/>
  <c r="W819" i="1"/>
  <c r="V819" i="1"/>
  <c r="U819" i="1"/>
  <c r="Y819" i="1" s="1"/>
  <c r="Z819" i="1" s="1"/>
  <c r="S819" i="1"/>
  <c r="Q819" i="1"/>
  <c r="O819" i="1"/>
  <c r="P819" i="1" s="1"/>
  <c r="N819" i="1"/>
  <c r="AA818" i="1"/>
  <c r="X818" i="1"/>
  <c r="W818" i="1"/>
  <c r="V818" i="1"/>
  <c r="U818" i="1"/>
  <c r="Y818" i="1" s="1"/>
  <c r="Z818" i="1" s="1"/>
  <c r="S818" i="1"/>
  <c r="Q818" i="1"/>
  <c r="O818" i="1"/>
  <c r="P818" i="1" s="1"/>
  <c r="N818" i="1"/>
  <c r="AA817" i="1"/>
  <c r="X817" i="1"/>
  <c r="W817" i="1"/>
  <c r="V817" i="1"/>
  <c r="U817" i="1"/>
  <c r="Y817" i="1" s="1"/>
  <c r="Z817" i="1" s="1"/>
  <c r="S817" i="1"/>
  <c r="Q817" i="1"/>
  <c r="O817" i="1"/>
  <c r="P817" i="1" s="1"/>
  <c r="N817" i="1"/>
  <c r="AA816" i="1"/>
  <c r="X816" i="1"/>
  <c r="W816" i="1"/>
  <c r="V816" i="1"/>
  <c r="U816" i="1"/>
  <c r="Y816" i="1" s="1"/>
  <c r="Z816" i="1" s="1"/>
  <c r="S816" i="1"/>
  <c r="Q816" i="1"/>
  <c r="O816" i="1"/>
  <c r="P816" i="1" s="1"/>
  <c r="N816" i="1"/>
  <c r="AA815" i="1"/>
  <c r="X815" i="1"/>
  <c r="W815" i="1"/>
  <c r="V815" i="1"/>
  <c r="U815" i="1"/>
  <c r="Y815" i="1" s="1"/>
  <c r="Z815" i="1" s="1"/>
  <c r="S815" i="1"/>
  <c r="Q815" i="1"/>
  <c r="O815" i="1"/>
  <c r="P815" i="1" s="1"/>
  <c r="N815" i="1"/>
  <c r="AA814" i="1"/>
  <c r="X814" i="1"/>
  <c r="W814" i="1"/>
  <c r="V814" i="1"/>
  <c r="U814" i="1"/>
  <c r="Y814" i="1" s="1"/>
  <c r="Z814" i="1" s="1"/>
  <c r="S814" i="1"/>
  <c r="Q814" i="1"/>
  <c r="O814" i="1"/>
  <c r="P814" i="1" s="1"/>
  <c r="N814" i="1"/>
  <c r="AA813" i="1"/>
  <c r="X813" i="1"/>
  <c r="W813" i="1"/>
  <c r="V813" i="1"/>
  <c r="U813" i="1"/>
  <c r="Y813" i="1" s="1"/>
  <c r="Z813" i="1" s="1"/>
  <c r="S813" i="1"/>
  <c r="Q813" i="1"/>
  <c r="O813" i="1"/>
  <c r="P813" i="1" s="1"/>
  <c r="N813" i="1"/>
  <c r="AA812" i="1"/>
  <c r="Y812" i="1"/>
  <c r="Z812" i="1" s="1"/>
  <c r="U812" i="1"/>
  <c r="Q812" i="1"/>
  <c r="O812" i="1"/>
  <c r="P812" i="1" s="1"/>
  <c r="N812" i="1"/>
  <c r="AA811" i="1"/>
  <c r="X811" i="1"/>
  <c r="W811" i="1"/>
  <c r="V811" i="1"/>
  <c r="U811" i="1"/>
  <c r="Y811" i="1" s="1"/>
  <c r="Z811" i="1" s="1"/>
  <c r="S811" i="1"/>
  <c r="Q811" i="1"/>
  <c r="O811" i="1"/>
  <c r="P811" i="1" s="1"/>
  <c r="N811" i="1"/>
  <c r="AA810" i="1"/>
  <c r="Y810" i="1"/>
  <c r="Z810" i="1" s="1"/>
  <c r="U810" i="1"/>
  <c r="Q810" i="1"/>
  <c r="O810" i="1"/>
  <c r="P810" i="1" s="1"/>
  <c r="N810" i="1"/>
  <c r="AA809" i="1"/>
  <c r="X809" i="1"/>
  <c r="W809" i="1"/>
  <c r="V809" i="1"/>
  <c r="U809" i="1"/>
  <c r="Y809" i="1" s="1"/>
  <c r="Z809" i="1" s="1"/>
  <c r="S809" i="1"/>
  <c r="Q809" i="1"/>
  <c r="O809" i="1"/>
  <c r="P809" i="1" s="1"/>
  <c r="N809" i="1"/>
  <c r="AA808" i="1"/>
  <c r="X808" i="1"/>
  <c r="W808" i="1"/>
  <c r="V808" i="1"/>
  <c r="U808" i="1"/>
  <c r="Y808" i="1" s="1"/>
  <c r="Z808" i="1" s="1"/>
  <c r="S808" i="1"/>
  <c r="Q808" i="1"/>
  <c r="O808" i="1"/>
  <c r="P808" i="1" s="1"/>
  <c r="N808" i="1"/>
  <c r="AA807" i="1"/>
  <c r="X807" i="1"/>
  <c r="W807" i="1"/>
  <c r="V807" i="1"/>
  <c r="U807" i="1"/>
  <c r="Y807" i="1" s="1"/>
  <c r="Z807" i="1" s="1"/>
  <c r="S807" i="1"/>
  <c r="Q807" i="1"/>
  <c r="O807" i="1"/>
  <c r="P807" i="1" s="1"/>
  <c r="N807" i="1"/>
  <c r="AA806" i="1"/>
  <c r="Y806" i="1"/>
  <c r="Z806" i="1" s="1"/>
  <c r="U806" i="1"/>
  <c r="Q806" i="1"/>
  <c r="O806" i="1"/>
  <c r="P806" i="1" s="1"/>
  <c r="N806" i="1"/>
  <c r="AA805" i="1"/>
  <c r="X805" i="1"/>
  <c r="W805" i="1"/>
  <c r="V805" i="1"/>
  <c r="U805" i="1"/>
  <c r="Y805" i="1" s="1"/>
  <c r="Z805" i="1" s="1"/>
  <c r="S805" i="1"/>
  <c r="Q805" i="1"/>
  <c r="O805" i="1"/>
  <c r="P805" i="1" s="1"/>
  <c r="N805" i="1"/>
  <c r="AA804" i="1"/>
  <c r="Y804" i="1"/>
  <c r="Z804" i="1" s="1"/>
  <c r="U804" i="1"/>
  <c r="Q804" i="1"/>
  <c r="O804" i="1"/>
  <c r="P804" i="1" s="1"/>
  <c r="N804" i="1"/>
  <c r="AA803" i="1"/>
  <c r="X803" i="1"/>
  <c r="W803" i="1"/>
  <c r="V803" i="1"/>
  <c r="U803" i="1"/>
  <c r="Y803" i="1" s="1"/>
  <c r="Z803" i="1" s="1"/>
  <c r="S803" i="1"/>
  <c r="Q803" i="1"/>
  <c r="O803" i="1"/>
  <c r="P803" i="1" s="1"/>
  <c r="N803" i="1"/>
  <c r="AA802" i="1"/>
  <c r="X802" i="1"/>
  <c r="W802" i="1"/>
  <c r="V802" i="1"/>
  <c r="U802" i="1"/>
  <c r="Y802" i="1" s="1"/>
  <c r="Z802" i="1" s="1"/>
  <c r="S802" i="1"/>
  <c r="Q802" i="1"/>
  <c r="O802" i="1"/>
  <c r="P802" i="1" s="1"/>
  <c r="N802" i="1"/>
  <c r="AA801" i="1"/>
  <c r="X801" i="1"/>
  <c r="W801" i="1"/>
  <c r="V801" i="1"/>
  <c r="U801" i="1"/>
  <c r="Y801" i="1" s="1"/>
  <c r="Z801" i="1" s="1"/>
  <c r="S801" i="1"/>
  <c r="Q801" i="1"/>
  <c r="O801" i="1"/>
  <c r="P801" i="1" s="1"/>
  <c r="N801" i="1"/>
  <c r="AA800" i="1"/>
  <c r="X800" i="1"/>
  <c r="W800" i="1"/>
  <c r="V800" i="1"/>
  <c r="U800" i="1"/>
  <c r="Y800" i="1" s="1"/>
  <c r="Z800" i="1" s="1"/>
  <c r="S800" i="1"/>
  <c r="Q800" i="1"/>
  <c r="O800" i="1"/>
  <c r="P800" i="1" s="1"/>
  <c r="N800" i="1"/>
  <c r="AA799" i="1"/>
  <c r="X799" i="1"/>
  <c r="W799" i="1"/>
  <c r="V799" i="1"/>
  <c r="U799" i="1"/>
  <c r="Y799" i="1" s="1"/>
  <c r="Z799" i="1" s="1"/>
  <c r="S799" i="1"/>
  <c r="Q799" i="1"/>
  <c r="O799" i="1"/>
  <c r="P799" i="1" s="1"/>
  <c r="N799" i="1"/>
  <c r="AA798" i="1"/>
  <c r="X798" i="1"/>
  <c r="W798" i="1"/>
  <c r="V798" i="1"/>
  <c r="U798" i="1"/>
  <c r="Y798" i="1" s="1"/>
  <c r="Z798" i="1" s="1"/>
  <c r="S798" i="1"/>
  <c r="Q798" i="1"/>
  <c r="O798" i="1"/>
  <c r="P798" i="1" s="1"/>
  <c r="N798" i="1"/>
  <c r="AA797" i="1"/>
  <c r="X797" i="1"/>
  <c r="W797" i="1"/>
  <c r="V797" i="1"/>
  <c r="U797" i="1"/>
  <c r="Y797" i="1" s="1"/>
  <c r="Z797" i="1" s="1"/>
  <c r="S797" i="1"/>
  <c r="Q797" i="1"/>
  <c r="O797" i="1"/>
  <c r="P797" i="1" s="1"/>
  <c r="N797" i="1"/>
  <c r="AA796" i="1"/>
  <c r="Y796" i="1"/>
  <c r="Z796" i="1" s="1"/>
  <c r="U796" i="1"/>
  <c r="Q796" i="1"/>
  <c r="O796" i="1"/>
  <c r="P796" i="1" s="1"/>
  <c r="N796" i="1"/>
  <c r="AA795" i="1"/>
  <c r="Y795" i="1"/>
  <c r="Z795" i="1" s="1"/>
  <c r="U795" i="1"/>
  <c r="Q795" i="1"/>
  <c r="O795" i="1"/>
  <c r="P795" i="1" s="1"/>
  <c r="N795" i="1"/>
  <c r="AA794" i="1"/>
  <c r="X794" i="1"/>
  <c r="W794" i="1"/>
  <c r="V794" i="1"/>
  <c r="U794" i="1"/>
  <c r="Y794" i="1" s="1"/>
  <c r="Z794" i="1" s="1"/>
  <c r="S794" i="1"/>
  <c r="Q794" i="1"/>
  <c r="O794" i="1"/>
  <c r="P794" i="1" s="1"/>
  <c r="N794" i="1"/>
  <c r="AA793" i="1"/>
  <c r="X793" i="1"/>
  <c r="W793" i="1"/>
  <c r="V793" i="1"/>
  <c r="U793" i="1"/>
  <c r="Y793" i="1" s="1"/>
  <c r="Z793" i="1" s="1"/>
  <c r="S793" i="1"/>
  <c r="Q793" i="1"/>
  <c r="O793" i="1"/>
  <c r="P793" i="1" s="1"/>
  <c r="N793" i="1"/>
  <c r="AA792" i="1"/>
  <c r="X792" i="1"/>
  <c r="W792" i="1"/>
  <c r="V792" i="1"/>
  <c r="U792" i="1"/>
  <c r="Y792" i="1" s="1"/>
  <c r="Z792" i="1" s="1"/>
  <c r="S792" i="1"/>
  <c r="Q792" i="1"/>
  <c r="O792" i="1"/>
  <c r="P792" i="1" s="1"/>
  <c r="N792" i="1"/>
  <c r="AA791" i="1"/>
  <c r="X791" i="1"/>
  <c r="W791" i="1"/>
  <c r="V791" i="1"/>
  <c r="U791" i="1"/>
  <c r="Y791" i="1" s="1"/>
  <c r="Z791" i="1" s="1"/>
  <c r="S791" i="1"/>
  <c r="Q791" i="1"/>
  <c r="O791" i="1"/>
  <c r="P791" i="1" s="1"/>
  <c r="N791" i="1"/>
  <c r="AA790" i="1"/>
  <c r="X790" i="1"/>
  <c r="W790" i="1"/>
  <c r="V790" i="1"/>
  <c r="U790" i="1"/>
  <c r="Y790" i="1" s="1"/>
  <c r="Z790" i="1" s="1"/>
  <c r="S790" i="1"/>
  <c r="Q790" i="1"/>
  <c r="O790" i="1"/>
  <c r="P790" i="1" s="1"/>
  <c r="N790" i="1"/>
  <c r="AA789" i="1"/>
  <c r="X789" i="1"/>
  <c r="W789" i="1"/>
  <c r="V789" i="1"/>
  <c r="U789" i="1"/>
  <c r="Y789" i="1" s="1"/>
  <c r="Z789" i="1" s="1"/>
  <c r="S789" i="1"/>
  <c r="Q789" i="1"/>
  <c r="O789" i="1"/>
  <c r="P789" i="1" s="1"/>
  <c r="N789" i="1"/>
  <c r="AA788" i="1"/>
  <c r="X788" i="1"/>
  <c r="W788" i="1"/>
  <c r="V788" i="1"/>
  <c r="U788" i="1"/>
  <c r="Y788" i="1" s="1"/>
  <c r="Z788" i="1" s="1"/>
  <c r="S788" i="1"/>
  <c r="Q788" i="1"/>
  <c r="O788" i="1"/>
  <c r="P788" i="1" s="1"/>
  <c r="N788" i="1"/>
  <c r="AA787" i="1"/>
  <c r="X787" i="1"/>
  <c r="W787" i="1"/>
  <c r="V787" i="1"/>
  <c r="U787" i="1"/>
  <c r="Y787" i="1" s="1"/>
  <c r="Z787" i="1" s="1"/>
  <c r="S787" i="1"/>
  <c r="Q787" i="1"/>
  <c r="O787" i="1"/>
  <c r="P787" i="1" s="1"/>
  <c r="N787" i="1"/>
  <c r="AA786" i="1"/>
  <c r="X786" i="1"/>
  <c r="W786" i="1"/>
  <c r="V786" i="1"/>
  <c r="U786" i="1"/>
  <c r="Y786" i="1" s="1"/>
  <c r="Z786" i="1" s="1"/>
  <c r="S786" i="1"/>
  <c r="Q786" i="1"/>
  <c r="O786" i="1"/>
  <c r="P786" i="1" s="1"/>
  <c r="N786" i="1"/>
  <c r="AA785" i="1"/>
  <c r="X785" i="1"/>
  <c r="W785" i="1"/>
  <c r="V785" i="1"/>
  <c r="U785" i="1"/>
  <c r="Y785" i="1" s="1"/>
  <c r="Z785" i="1" s="1"/>
  <c r="S785" i="1"/>
  <c r="Q785" i="1"/>
  <c r="O785" i="1"/>
  <c r="P785" i="1" s="1"/>
  <c r="N785" i="1"/>
  <c r="AA784" i="1"/>
  <c r="X784" i="1"/>
  <c r="W784" i="1"/>
  <c r="V784" i="1"/>
  <c r="U784" i="1"/>
  <c r="Y784" i="1" s="1"/>
  <c r="Z784" i="1" s="1"/>
  <c r="S784" i="1"/>
  <c r="Q784" i="1"/>
  <c r="O784" i="1"/>
  <c r="P784" i="1" s="1"/>
  <c r="N784" i="1"/>
  <c r="AA783" i="1"/>
  <c r="X783" i="1"/>
  <c r="W783" i="1"/>
  <c r="V783" i="1"/>
  <c r="U783" i="1"/>
  <c r="Y783" i="1" s="1"/>
  <c r="Z783" i="1" s="1"/>
  <c r="S783" i="1"/>
  <c r="Q783" i="1"/>
  <c r="O783" i="1"/>
  <c r="P783" i="1" s="1"/>
  <c r="N783" i="1"/>
  <c r="AA782" i="1"/>
  <c r="Y782" i="1"/>
  <c r="Z782" i="1" s="1"/>
  <c r="U782" i="1"/>
  <c r="Q782" i="1"/>
  <c r="O782" i="1"/>
  <c r="P782" i="1" s="1"/>
  <c r="N782" i="1"/>
  <c r="AA781" i="1"/>
  <c r="X781" i="1"/>
  <c r="W781" i="1"/>
  <c r="V781" i="1"/>
  <c r="U781" i="1"/>
  <c r="Y781" i="1" s="1"/>
  <c r="Z781" i="1" s="1"/>
  <c r="S781" i="1"/>
  <c r="Q781" i="1"/>
  <c r="O781" i="1"/>
  <c r="P781" i="1" s="1"/>
  <c r="N781" i="1"/>
  <c r="AA780" i="1"/>
  <c r="Y780" i="1"/>
  <c r="Z780" i="1" s="1"/>
  <c r="U780" i="1"/>
  <c r="Q780" i="1"/>
  <c r="O780" i="1"/>
  <c r="P780" i="1" s="1"/>
  <c r="N780" i="1"/>
  <c r="AA779" i="1"/>
  <c r="Y779" i="1"/>
  <c r="Z779" i="1" s="1"/>
  <c r="U779" i="1"/>
  <c r="Q779" i="1"/>
  <c r="O779" i="1"/>
  <c r="P779" i="1" s="1"/>
  <c r="N779" i="1"/>
  <c r="AA778" i="1"/>
  <c r="Y778" i="1"/>
  <c r="Z778" i="1" s="1"/>
  <c r="U778" i="1"/>
  <c r="Q778" i="1"/>
  <c r="O778" i="1"/>
  <c r="P778" i="1" s="1"/>
  <c r="N778" i="1"/>
  <c r="AA777" i="1"/>
  <c r="X777" i="1"/>
  <c r="W777" i="1"/>
  <c r="V777" i="1"/>
  <c r="U777" i="1"/>
  <c r="Y777" i="1" s="1"/>
  <c r="Z777" i="1" s="1"/>
  <c r="S777" i="1"/>
  <c r="Q777" i="1"/>
  <c r="O777" i="1"/>
  <c r="P777" i="1" s="1"/>
  <c r="N777" i="1"/>
  <c r="AA776" i="1"/>
  <c r="Y776" i="1"/>
  <c r="Z776" i="1" s="1"/>
  <c r="U776" i="1"/>
  <c r="Q776" i="1"/>
  <c r="O776" i="1"/>
  <c r="P776" i="1" s="1"/>
  <c r="N776" i="1"/>
  <c r="AA775" i="1"/>
  <c r="X775" i="1"/>
  <c r="W775" i="1"/>
  <c r="V775" i="1"/>
  <c r="U775" i="1"/>
  <c r="Y775" i="1" s="1"/>
  <c r="Z775" i="1" s="1"/>
  <c r="S775" i="1"/>
  <c r="Q775" i="1"/>
  <c r="O775" i="1"/>
  <c r="P775" i="1" s="1"/>
  <c r="N775" i="1"/>
  <c r="AA774" i="1"/>
  <c r="Y774" i="1"/>
  <c r="Z774" i="1" s="1"/>
  <c r="U774" i="1"/>
  <c r="Q774" i="1"/>
  <c r="O774" i="1"/>
  <c r="P774" i="1" s="1"/>
  <c r="N774" i="1"/>
  <c r="AA773" i="1"/>
  <c r="Y773" i="1"/>
  <c r="Z773" i="1" s="1"/>
  <c r="U773" i="1"/>
  <c r="Q773" i="1"/>
  <c r="O773" i="1"/>
  <c r="P773" i="1" s="1"/>
  <c r="N773" i="1"/>
  <c r="AA772" i="1"/>
  <c r="X772" i="1"/>
  <c r="W772" i="1"/>
  <c r="V772" i="1"/>
  <c r="U772" i="1"/>
  <c r="Y772" i="1" s="1"/>
  <c r="Z772" i="1" s="1"/>
  <c r="S772" i="1"/>
  <c r="Q772" i="1"/>
  <c r="O772" i="1"/>
  <c r="P772" i="1" s="1"/>
  <c r="N772" i="1"/>
  <c r="AA771" i="1"/>
  <c r="X771" i="1"/>
  <c r="W771" i="1"/>
  <c r="V771" i="1"/>
  <c r="U771" i="1"/>
  <c r="Y771" i="1" s="1"/>
  <c r="Z771" i="1" s="1"/>
  <c r="S771" i="1"/>
  <c r="Q771" i="1"/>
  <c r="O771" i="1"/>
  <c r="P771" i="1" s="1"/>
  <c r="N771" i="1"/>
  <c r="AA770" i="1"/>
  <c r="X770" i="1"/>
  <c r="W770" i="1"/>
  <c r="V770" i="1"/>
  <c r="U770" i="1"/>
  <c r="Y770" i="1" s="1"/>
  <c r="Z770" i="1" s="1"/>
  <c r="S770" i="1"/>
  <c r="Q770" i="1"/>
  <c r="O770" i="1"/>
  <c r="P770" i="1" s="1"/>
  <c r="N770" i="1"/>
  <c r="AA769" i="1"/>
  <c r="X769" i="1"/>
  <c r="W769" i="1"/>
  <c r="V769" i="1"/>
  <c r="U769" i="1"/>
  <c r="Y769" i="1" s="1"/>
  <c r="Z769" i="1" s="1"/>
  <c r="S769" i="1"/>
  <c r="Q769" i="1"/>
  <c r="O769" i="1"/>
  <c r="P769" i="1" s="1"/>
  <c r="N769" i="1"/>
  <c r="AA768" i="1"/>
  <c r="X768" i="1"/>
  <c r="W768" i="1"/>
  <c r="V768" i="1"/>
  <c r="U768" i="1"/>
  <c r="Y768" i="1" s="1"/>
  <c r="Z768" i="1" s="1"/>
  <c r="S768" i="1"/>
  <c r="Q768" i="1"/>
  <c r="O768" i="1"/>
  <c r="P768" i="1" s="1"/>
  <c r="N768" i="1"/>
  <c r="AA767" i="1"/>
  <c r="X767" i="1"/>
  <c r="W767" i="1"/>
  <c r="V767" i="1"/>
  <c r="U767" i="1"/>
  <c r="Y767" i="1" s="1"/>
  <c r="Z767" i="1" s="1"/>
  <c r="S767" i="1"/>
  <c r="Q767" i="1"/>
  <c r="O767" i="1"/>
  <c r="P767" i="1" s="1"/>
  <c r="N767" i="1"/>
  <c r="AA766" i="1"/>
  <c r="X766" i="1"/>
  <c r="W766" i="1"/>
  <c r="V766" i="1"/>
  <c r="U766" i="1"/>
  <c r="Y766" i="1" s="1"/>
  <c r="Z766" i="1" s="1"/>
  <c r="S766" i="1"/>
  <c r="Q766" i="1"/>
  <c r="O766" i="1"/>
  <c r="P766" i="1" s="1"/>
  <c r="N766" i="1"/>
  <c r="AA765" i="1"/>
  <c r="X765" i="1"/>
  <c r="W765" i="1"/>
  <c r="V765" i="1"/>
  <c r="U765" i="1"/>
  <c r="Y765" i="1" s="1"/>
  <c r="Z765" i="1" s="1"/>
  <c r="S765" i="1"/>
  <c r="Q765" i="1"/>
  <c r="O765" i="1"/>
  <c r="P765" i="1" s="1"/>
  <c r="N765" i="1"/>
  <c r="AA764" i="1"/>
  <c r="X764" i="1"/>
  <c r="W764" i="1"/>
  <c r="V764" i="1"/>
  <c r="U764" i="1"/>
  <c r="Y764" i="1" s="1"/>
  <c r="Z764" i="1" s="1"/>
  <c r="S764" i="1"/>
  <c r="Q764" i="1"/>
  <c r="O764" i="1"/>
  <c r="P764" i="1" s="1"/>
  <c r="N764" i="1"/>
  <c r="AA763" i="1"/>
  <c r="X763" i="1"/>
  <c r="W763" i="1"/>
  <c r="V763" i="1"/>
  <c r="U763" i="1"/>
  <c r="Y763" i="1" s="1"/>
  <c r="Z763" i="1" s="1"/>
  <c r="S763" i="1"/>
  <c r="Q763" i="1"/>
  <c r="O763" i="1"/>
  <c r="P763" i="1" s="1"/>
  <c r="N763" i="1"/>
  <c r="AA762" i="1"/>
  <c r="Y762" i="1"/>
  <c r="Z762" i="1" s="1"/>
  <c r="U762" i="1"/>
  <c r="Q762" i="1"/>
  <c r="O762" i="1"/>
  <c r="P762" i="1" s="1"/>
  <c r="N762" i="1"/>
  <c r="AA761" i="1"/>
  <c r="X761" i="1"/>
  <c r="W761" i="1"/>
  <c r="V761" i="1"/>
  <c r="U761" i="1"/>
  <c r="Y761" i="1" s="1"/>
  <c r="Z761" i="1" s="1"/>
  <c r="S761" i="1"/>
  <c r="Q761" i="1"/>
  <c r="O761" i="1"/>
  <c r="P761" i="1" s="1"/>
  <c r="N761" i="1"/>
  <c r="AA760" i="1"/>
  <c r="X760" i="1"/>
  <c r="W760" i="1"/>
  <c r="V760" i="1"/>
  <c r="U760" i="1"/>
  <c r="Y760" i="1" s="1"/>
  <c r="Z760" i="1" s="1"/>
  <c r="S760" i="1"/>
  <c r="Q760" i="1"/>
  <c r="O760" i="1"/>
  <c r="P760" i="1" s="1"/>
  <c r="N760" i="1"/>
  <c r="AA759" i="1"/>
  <c r="X759" i="1"/>
  <c r="W759" i="1"/>
  <c r="V759" i="1"/>
  <c r="U759" i="1"/>
  <c r="Y759" i="1" s="1"/>
  <c r="Z759" i="1" s="1"/>
  <c r="S759" i="1"/>
  <c r="Q759" i="1"/>
  <c r="O759" i="1"/>
  <c r="P759" i="1" s="1"/>
  <c r="N759" i="1"/>
  <c r="AA758" i="1"/>
  <c r="X758" i="1"/>
  <c r="W758" i="1"/>
  <c r="V758" i="1"/>
  <c r="U758" i="1"/>
  <c r="Y758" i="1" s="1"/>
  <c r="Z758" i="1" s="1"/>
  <c r="S758" i="1"/>
  <c r="Q758" i="1"/>
  <c r="O758" i="1"/>
  <c r="P758" i="1" s="1"/>
  <c r="N758" i="1"/>
  <c r="AA757" i="1"/>
  <c r="X757" i="1"/>
  <c r="W757" i="1"/>
  <c r="V757" i="1"/>
  <c r="U757" i="1"/>
  <c r="Y757" i="1" s="1"/>
  <c r="Z757" i="1" s="1"/>
  <c r="S757" i="1"/>
  <c r="Q757" i="1"/>
  <c r="O757" i="1"/>
  <c r="P757" i="1" s="1"/>
  <c r="N757" i="1"/>
  <c r="AA756" i="1"/>
  <c r="Y756" i="1"/>
  <c r="Z756" i="1" s="1"/>
  <c r="U756" i="1"/>
  <c r="Q756" i="1"/>
  <c r="O756" i="1"/>
  <c r="P756" i="1" s="1"/>
  <c r="N756" i="1"/>
  <c r="AA755" i="1"/>
  <c r="X755" i="1"/>
  <c r="W755" i="1"/>
  <c r="V755" i="1"/>
  <c r="U755" i="1"/>
  <c r="Y755" i="1" s="1"/>
  <c r="Z755" i="1" s="1"/>
  <c r="S755" i="1"/>
  <c r="Q755" i="1"/>
  <c r="O755" i="1"/>
  <c r="P755" i="1" s="1"/>
  <c r="N755" i="1"/>
  <c r="AA754" i="1"/>
  <c r="Y754" i="1"/>
  <c r="Z754" i="1" s="1"/>
  <c r="U754" i="1"/>
  <c r="Q754" i="1"/>
  <c r="O754" i="1"/>
  <c r="P754" i="1" s="1"/>
  <c r="N754" i="1"/>
  <c r="AA753" i="1"/>
  <c r="X753" i="1"/>
  <c r="W753" i="1"/>
  <c r="V753" i="1"/>
  <c r="U753" i="1"/>
  <c r="Y753" i="1" s="1"/>
  <c r="Z753" i="1" s="1"/>
  <c r="S753" i="1"/>
  <c r="Q753" i="1"/>
  <c r="O753" i="1"/>
  <c r="P753" i="1" s="1"/>
  <c r="N753" i="1"/>
  <c r="AA752" i="1"/>
  <c r="Y752" i="1"/>
  <c r="Z752" i="1" s="1"/>
  <c r="U752" i="1"/>
  <c r="Q752" i="1"/>
  <c r="O752" i="1"/>
  <c r="P752" i="1" s="1"/>
  <c r="N752" i="1"/>
  <c r="AA751" i="1"/>
  <c r="X751" i="1"/>
  <c r="W751" i="1"/>
  <c r="V751" i="1"/>
  <c r="U751" i="1"/>
  <c r="Y751" i="1" s="1"/>
  <c r="Z751" i="1" s="1"/>
  <c r="S751" i="1"/>
  <c r="Q751" i="1"/>
  <c r="O751" i="1"/>
  <c r="P751" i="1" s="1"/>
  <c r="N751" i="1"/>
  <c r="AA750" i="1"/>
  <c r="X750" i="1"/>
  <c r="W750" i="1"/>
  <c r="V750" i="1"/>
  <c r="U750" i="1"/>
  <c r="Y750" i="1" s="1"/>
  <c r="Z750" i="1" s="1"/>
  <c r="S750" i="1"/>
  <c r="Q750" i="1"/>
  <c r="O750" i="1"/>
  <c r="P750" i="1" s="1"/>
  <c r="N750" i="1"/>
  <c r="AA749" i="1"/>
  <c r="X749" i="1"/>
  <c r="W749" i="1"/>
  <c r="V749" i="1"/>
  <c r="U749" i="1"/>
  <c r="Y749" i="1" s="1"/>
  <c r="Z749" i="1" s="1"/>
  <c r="S749" i="1"/>
  <c r="Q749" i="1"/>
  <c r="O749" i="1"/>
  <c r="P749" i="1" s="1"/>
  <c r="N749" i="1"/>
  <c r="AA748" i="1"/>
  <c r="X748" i="1"/>
  <c r="W748" i="1"/>
  <c r="V748" i="1"/>
  <c r="U748" i="1"/>
  <c r="Y748" i="1" s="1"/>
  <c r="Z748" i="1" s="1"/>
  <c r="S748" i="1"/>
  <c r="Q748" i="1"/>
  <c r="O748" i="1"/>
  <c r="P748" i="1" s="1"/>
  <c r="N748" i="1"/>
  <c r="AA747" i="1"/>
  <c r="X747" i="1"/>
  <c r="W747" i="1"/>
  <c r="V747" i="1"/>
  <c r="U747" i="1"/>
  <c r="Y747" i="1" s="1"/>
  <c r="Z747" i="1" s="1"/>
  <c r="S747" i="1"/>
  <c r="Q747" i="1"/>
  <c r="O747" i="1"/>
  <c r="P747" i="1" s="1"/>
  <c r="N747" i="1"/>
  <c r="AA746" i="1"/>
  <c r="X746" i="1"/>
  <c r="W746" i="1"/>
  <c r="V746" i="1"/>
  <c r="U746" i="1"/>
  <c r="Y746" i="1" s="1"/>
  <c r="Z746" i="1" s="1"/>
  <c r="S746" i="1"/>
  <c r="Q746" i="1"/>
  <c r="O746" i="1"/>
  <c r="P746" i="1" s="1"/>
  <c r="N746" i="1"/>
  <c r="AA745" i="1"/>
  <c r="X745" i="1"/>
  <c r="W745" i="1"/>
  <c r="V745" i="1"/>
  <c r="U745" i="1"/>
  <c r="Y745" i="1" s="1"/>
  <c r="Z745" i="1" s="1"/>
  <c r="S745" i="1"/>
  <c r="Q745" i="1"/>
  <c r="O745" i="1"/>
  <c r="P745" i="1" s="1"/>
  <c r="N745" i="1"/>
  <c r="AA744" i="1"/>
  <c r="X744" i="1"/>
  <c r="W744" i="1"/>
  <c r="V744" i="1"/>
  <c r="U744" i="1"/>
  <c r="Y744" i="1" s="1"/>
  <c r="Z744" i="1" s="1"/>
  <c r="S744" i="1"/>
  <c r="Q744" i="1"/>
  <c r="O744" i="1"/>
  <c r="P744" i="1" s="1"/>
  <c r="N744" i="1"/>
  <c r="AA743" i="1"/>
  <c r="Y743" i="1"/>
  <c r="Z743" i="1" s="1"/>
  <c r="U743" i="1"/>
  <c r="Q743" i="1"/>
  <c r="O743" i="1"/>
  <c r="P743" i="1" s="1"/>
  <c r="N743" i="1"/>
  <c r="AA742" i="1"/>
  <c r="X742" i="1"/>
  <c r="W742" i="1"/>
  <c r="V742" i="1"/>
  <c r="U742" i="1"/>
  <c r="Y742" i="1" s="1"/>
  <c r="Z742" i="1" s="1"/>
  <c r="S742" i="1"/>
  <c r="Q742" i="1"/>
  <c r="O742" i="1"/>
  <c r="P742" i="1" s="1"/>
  <c r="N742" i="1"/>
  <c r="AA741" i="1"/>
  <c r="X741" i="1"/>
  <c r="W741" i="1"/>
  <c r="V741" i="1"/>
  <c r="U741" i="1"/>
  <c r="Y741" i="1" s="1"/>
  <c r="Z741" i="1" s="1"/>
  <c r="S741" i="1"/>
  <c r="Q741" i="1"/>
  <c r="O741" i="1"/>
  <c r="P741" i="1" s="1"/>
  <c r="N741" i="1"/>
  <c r="AA740" i="1"/>
  <c r="X740" i="1"/>
  <c r="W740" i="1"/>
  <c r="V740" i="1"/>
  <c r="U740" i="1"/>
  <c r="Y740" i="1" s="1"/>
  <c r="Z740" i="1" s="1"/>
  <c r="S740" i="1"/>
  <c r="Q740" i="1"/>
  <c r="O740" i="1"/>
  <c r="P740" i="1" s="1"/>
  <c r="N740" i="1"/>
  <c r="AA739" i="1"/>
  <c r="X739" i="1"/>
  <c r="W739" i="1"/>
  <c r="V739" i="1"/>
  <c r="U739" i="1"/>
  <c r="Y739" i="1" s="1"/>
  <c r="Z739" i="1" s="1"/>
  <c r="S739" i="1"/>
  <c r="Q739" i="1"/>
  <c r="O739" i="1"/>
  <c r="P739" i="1" s="1"/>
  <c r="N739" i="1"/>
  <c r="AA738" i="1"/>
  <c r="X738" i="1"/>
  <c r="W738" i="1"/>
  <c r="V738" i="1"/>
  <c r="U738" i="1"/>
  <c r="Y738" i="1" s="1"/>
  <c r="Z738" i="1" s="1"/>
  <c r="S738" i="1"/>
  <c r="Q738" i="1"/>
  <c r="O738" i="1"/>
  <c r="P738" i="1" s="1"/>
  <c r="N738" i="1"/>
  <c r="AA737" i="1"/>
  <c r="X737" i="1"/>
  <c r="W737" i="1"/>
  <c r="V737" i="1"/>
  <c r="U737" i="1"/>
  <c r="Y737" i="1" s="1"/>
  <c r="Z737" i="1" s="1"/>
  <c r="S737" i="1"/>
  <c r="Q737" i="1"/>
  <c r="O737" i="1"/>
  <c r="P737" i="1" s="1"/>
  <c r="N737" i="1"/>
  <c r="AA736" i="1"/>
  <c r="Y736" i="1"/>
  <c r="Z736" i="1" s="1"/>
  <c r="U736" i="1"/>
  <c r="Q736" i="1"/>
  <c r="O736" i="1"/>
  <c r="P736" i="1" s="1"/>
  <c r="N736" i="1"/>
  <c r="AA735" i="1"/>
  <c r="X735" i="1"/>
  <c r="W735" i="1"/>
  <c r="V735" i="1"/>
  <c r="U735" i="1"/>
  <c r="Y735" i="1" s="1"/>
  <c r="Z735" i="1" s="1"/>
  <c r="S735" i="1"/>
  <c r="Q735" i="1"/>
  <c r="O735" i="1"/>
  <c r="P735" i="1" s="1"/>
  <c r="N735" i="1"/>
  <c r="AA734" i="1"/>
  <c r="X734" i="1"/>
  <c r="W734" i="1"/>
  <c r="V734" i="1"/>
  <c r="U734" i="1"/>
  <c r="Y734" i="1" s="1"/>
  <c r="Z734" i="1" s="1"/>
  <c r="S734" i="1"/>
  <c r="Q734" i="1"/>
  <c r="O734" i="1"/>
  <c r="P734" i="1" s="1"/>
  <c r="N734" i="1"/>
  <c r="AA733" i="1"/>
  <c r="Y733" i="1"/>
  <c r="Z733" i="1" s="1"/>
  <c r="U733" i="1"/>
  <c r="Q733" i="1"/>
  <c r="O733" i="1"/>
  <c r="P733" i="1" s="1"/>
  <c r="N733" i="1"/>
  <c r="AA732" i="1"/>
  <c r="X732" i="1"/>
  <c r="W732" i="1"/>
  <c r="V732" i="1"/>
  <c r="U732" i="1"/>
  <c r="Y732" i="1" s="1"/>
  <c r="Z732" i="1" s="1"/>
  <c r="S732" i="1"/>
  <c r="Q732" i="1"/>
  <c r="O732" i="1"/>
  <c r="P732" i="1" s="1"/>
  <c r="N732" i="1"/>
  <c r="AA731" i="1"/>
  <c r="X731" i="1"/>
  <c r="W731" i="1"/>
  <c r="V731" i="1"/>
  <c r="U731" i="1"/>
  <c r="Y731" i="1" s="1"/>
  <c r="Z731" i="1" s="1"/>
  <c r="S731" i="1"/>
  <c r="Q731" i="1"/>
  <c r="O731" i="1"/>
  <c r="P731" i="1" s="1"/>
  <c r="N731" i="1"/>
  <c r="AA730" i="1"/>
  <c r="X730" i="1"/>
  <c r="W730" i="1"/>
  <c r="V730" i="1"/>
  <c r="U730" i="1"/>
  <c r="Y730" i="1" s="1"/>
  <c r="Z730" i="1" s="1"/>
  <c r="S730" i="1"/>
  <c r="Q730" i="1"/>
  <c r="O730" i="1"/>
  <c r="P730" i="1" s="1"/>
  <c r="N730" i="1"/>
  <c r="AA729" i="1"/>
  <c r="X729" i="1"/>
  <c r="W729" i="1"/>
  <c r="V729" i="1"/>
  <c r="U729" i="1"/>
  <c r="Y729" i="1" s="1"/>
  <c r="Z729" i="1" s="1"/>
  <c r="S729" i="1"/>
  <c r="Q729" i="1"/>
  <c r="O729" i="1"/>
  <c r="P729" i="1" s="1"/>
  <c r="N729" i="1"/>
  <c r="AA728" i="1"/>
  <c r="Y728" i="1"/>
  <c r="Z728" i="1" s="1"/>
  <c r="U728" i="1"/>
  <c r="Q728" i="1"/>
  <c r="O728" i="1"/>
  <c r="P728" i="1" s="1"/>
  <c r="N728" i="1"/>
  <c r="AA727" i="1"/>
  <c r="X727" i="1"/>
  <c r="W727" i="1"/>
  <c r="V727" i="1"/>
  <c r="U727" i="1"/>
  <c r="Y727" i="1" s="1"/>
  <c r="Z727" i="1" s="1"/>
  <c r="S727" i="1"/>
  <c r="Q727" i="1"/>
  <c r="O727" i="1"/>
  <c r="P727" i="1" s="1"/>
  <c r="N727" i="1"/>
  <c r="AA726" i="1"/>
  <c r="X726" i="1"/>
  <c r="W726" i="1"/>
  <c r="V726" i="1"/>
  <c r="U726" i="1"/>
  <c r="Y726" i="1" s="1"/>
  <c r="Z726" i="1" s="1"/>
  <c r="S726" i="1"/>
  <c r="Q726" i="1"/>
  <c r="O726" i="1"/>
  <c r="P726" i="1" s="1"/>
  <c r="N726" i="1"/>
  <c r="AA725" i="1"/>
  <c r="X725" i="1"/>
  <c r="W725" i="1"/>
  <c r="V725" i="1"/>
  <c r="U725" i="1"/>
  <c r="Y725" i="1" s="1"/>
  <c r="Z725" i="1" s="1"/>
  <c r="S725" i="1"/>
  <c r="Q725" i="1"/>
  <c r="O725" i="1"/>
  <c r="P725" i="1" s="1"/>
  <c r="N725" i="1"/>
  <c r="AA724" i="1"/>
  <c r="X724" i="1"/>
  <c r="W724" i="1"/>
  <c r="V724" i="1"/>
  <c r="U724" i="1"/>
  <c r="Y724" i="1" s="1"/>
  <c r="Z724" i="1" s="1"/>
  <c r="S724" i="1"/>
  <c r="Q724" i="1"/>
  <c r="O724" i="1"/>
  <c r="P724" i="1" s="1"/>
  <c r="N724" i="1"/>
  <c r="AA723" i="1"/>
  <c r="Y723" i="1"/>
  <c r="Z723" i="1" s="1"/>
  <c r="U723" i="1"/>
  <c r="Q723" i="1"/>
  <c r="O723" i="1"/>
  <c r="P723" i="1" s="1"/>
  <c r="N723" i="1"/>
  <c r="AA722" i="1"/>
  <c r="X722" i="1"/>
  <c r="W722" i="1"/>
  <c r="V722" i="1"/>
  <c r="U722" i="1"/>
  <c r="Y722" i="1" s="1"/>
  <c r="Z722" i="1" s="1"/>
  <c r="S722" i="1"/>
  <c r="Q722" i="1"/>
  <c r="O722" i="1"/>
  <c r="P722" i="1" s="1"/>
  <c r="N722" i="1"/>
  <c r="AA721" i="1"/>
  <c r="X721" i="1"/>
  <c r="W721" i="1"/>
  <c r="V721" i="1"/>
  <c r="U721" i="1"/>
  <c r="Y721" i="1" s="1"/>
  <c r="Z721" i="1" s="1"/>
  <c r="S721" i="1"/>
  <c r="Q721" i="1"/>
  <c r="O721" i="1"/>
  <c r="P721" i="1" s="1"/>
  <c r="N721" i="1"/>
  <c r="AA720" i="1"/>
  <c r="X720" i="1"/>
  <c r="W720" i="1"/>
  <c r="V720" i="1"/>
  <c r="U720" i="1"/>
  <c r="Y720" i="1" s="1"/>
  <c r="Z720" i="1" s="1"/>
  <c r="S720" i="1"/>
  <c r="Q720" i="1"/>
  <c r="O720" i="1"/>
  <c r="P720" i="1" s="1"/>
  <c r="N720" i="1"/>
  <c r="AA719" i="1"/>
  <c r="X719" i="1"/>
  <c r="W719" i="1"/>
  <c r="V719" i="1"/>
  <c r="U719" i="1"/>
  <c r="Y719" i="1" s="1"/>
  <c r="Z719" i="1" s="1"/>
  <c r="S719" i="1"/>
  <c r="Q719" i="1"/>
  <c r="O719" i="1"/>
  <c r="P719" i="1" s="1"/>
  <c r="N719" i="1"/>
  <c r="AA718" i="1"/>
  <c r="X718" i="1"/>
  <c r="W718" i="1"/>
  <c r="V718" i="1"/>
  <c r="U718" i="1"/>
  <c r="Y718" i="1" s="1"/>
  <c r="Z718" i="1" s="1"/>
  <c r="S718" i="1"/>
  <c r="Q718" i="1"/>
  <c r="O718" i="1"/>
  <c r="P718" i="1" s="1"/>
  <c r="N718" i="1"/>
  <c r="AA717" i="1"/>
  <c r="X717" i="1"/>
  <c r="W717" i="1"/>
  <c r="V717" i="1"/>
  <c r="U717" i="1"/>
  <c r="Y717" i="1" s="1"/>
  <c r="Z717" i="1" s="1"/>
  <c r="S717" i="1"/>
  <c r="Q717" i="1"/>
  <c r="O717" i="1"/>
  <c r="P717" i="1" s="1"/>
  <c r="N717" i="1"/>
  <c r="AA716" i="1"/>
  <c r="X716" i="1"/>
  <c r="W716" i="1"/>
  <c r="V716" i="1"/>
  <c r="U716" i="1"/>
  <c r="Y716" i="1" s="1"/>
  <c r="Z716" i="1" s="1"/>
  <c r="S716" i="1"/>
  <c r="Q716" i="1"/>
  <c r="O716" i="1"/>
  <c r="P716" i="1" s="1"/>
  <c r="N716" i="1"/>
  <c r="AA715" i="1"/>
  <c r="X715" i="1"/>
  <c r="W715" i="1"/>
  <c r="V715" i="1"/>
  <c r="U715" i="1"/>
  <c r="Y715" i="1" s="1"/>
  <c r="Z715" i="1" s="1"/>
  <c r="S715" i="1"/>
  <c r="Q715" i="1"/>
  <c r="O715" i="1"/>
  <c r="P715" i="1" s="1"/>
  <c r="N715" i="1"/>
  <c r="AA714" i="1"/>
  <c r="X714" i="1"/>
  <c r="W714" i="1"/>
  <c r="V714" i="1"/>
  <c r="U714" i="1"/>
  <c r="Y714" i="1" s="1"/>
  <c r="Z714" i="1" s="1"/>
  <c r="S714" i="1"/>
  <c r="Q714" i="1"/>
  <c r="O714" i="1"/>
  <c r="P714" i="1" s="1"/>
  <c r="N714" i="1"/>
  <c r="AA713" i="1"/>
  <c r="X713" i="1"/>
  <c r="W713" i="1"/>
  <c r="V713" i="1"/>
  <c r="U713" i="1"/>
  <c r="Y713" i="1" s="1"/>
  <c r="Z713" i="1" s="1"/>
  <c r="S713" i="1"/>
  <c r="Q713" i="1"/>
  <c r="O713" i="1"/>
  <c r="P713" i="1" s="1"/>
  <c r="N713" i="1"/>
  <c r="AA712" i="1"/>
  <c r="X712" i="1"/>
  <c r="W712" i="1"/>
  <c r="V712" i="1"/>
  <c r="U712" i="1"/>
  <c r="Y712" i="1" s="1"/>
  <c r="Z712" i="1" s="1"/>
  <c r="S712" i="1"/>
  <c r="Q712" i="1"/>
  <c r="O712" i="1"/>
  <c r="P712" i="1" s="1"/>
  <c r="N712" i="1"/>
  <c r="AA711" i="1"/>
  <c r="X711" i="1"/>
  <c r="W711" i="1"/>
  <c r="V711" i="1"/>
  <c r="U711" i="1"/>
  <c r="Y711" i="1" s="1"/>
  <c r="Z711" i="1" s="1"/>
  <c r="S711" i="1"/>
  <c r="Q711" i="1"/>
  <c r="O711" i="1"/>
  <c r="P711" i="1" s="1"/>
  <c r="N711" i="1"/>
  <c r="AA710" i="1"/>
  <c r="Y710" i="1"/>
  <c r="Z710" i="1" s="1"/>
  <c r="U710" i="1"/>
  <c r="Q710" i="1"/>
  <c r="O710" i="1"/>
  <c r="P710" i="1" s="1"/>
  <c r="N710" i="1"/>
  <c r="AA709" i="1"/>
  <c r="X709" i="1"/>
  <c r="W709" i="1"/>
  <c r="V709" i="1"/>
  <c r="U709" i="1"/>
  <c r="Y709" i="1" s="1"/>
  <c r="Z709" i="1" s="1"/>
  <c r="S709" i="1"/>
  <c r="Q709" i="1"/>
  <c r="O709" i="1"/>
  <c r="P709" i="1" s="1"/>
  <c r="N709" i="1"/>
  <c r="AA708" i="1"/>
  <c r="X708" i="1"/>
  <c r="W708" i="1"/>
  <c r="V708" i="1"/>
  <c r="U708" i="1"/>
  <c r="Y708" i="1" s="1"/>
  <c r="Z708" i="1" s="1"/>
  <c r="S708" i="1"/>
  <c r="Q708" i="1"/>
  <c r="O708" i="1"/>
  <c r="P708" i="1" s="1"/>
  <c r="N708" i="1"/>
  <c r="AA707" i="1"/>
  <c r="X707" i="1"/>
  <c r="W707" i="1"/>
  <c r="V707" i="1"/>
  <c r="U707" i="1"/>
  <c r="Y707" i="1" s="1"/>
  <c r="Z707" i="1" s="1"/>
  <c r="S707" i="1"/>
  <c r="Q707" i="1"/>
  <c r="O707" i="1"/>
  <c r="P707" i="1" s="1"/>
  <c r="N707" i="1"/>
  <c r="AA706" i="1"/>
  <c r="X706" i="1"/>
  <c r="W706" i="1"/>
  <c r="V706" i="1"/>
  <c r="U706" i="1"/>
  <c r="Y706" i="1" s="1"/>
  <c r="Z706" i="1" s="1"/>
  <c r="S706" i="1"/>
  <c r="Q706" i="1"/>
  <c r="O706" i="1"/>
  <c r="P706" i="1" s="1"/>
  <c r="N706" i="1"/>
  <c r="AA705" i="1"/>
  <c r="Y705" i="1"/>
  <c r="Z705" i="1" s="1"/>
  <c r="U705" i="1"/>
  <c r="Q705" i="1"/>
  <c r="O705" i="1"/>
  <c r="P705" i="1" s="1"/>
  <c r="N705" i="1"/>
  <c r="AA704" i="1"/>
  <c r="Y704" i="1"/>
  <c r="Z704" i="1" s="1"/>
  <c r="U704" i="1"/>
  <c r="Q704" i="1"/>
  <c r="O704" i="1"/>
  <c r="P704" i="1" s="1"/>
  <c r="N704" i="1"/>
  <c r="AA703" i="1"/>
  <c r="X703" i="1"/>
  <c r="W703" i="1"/>
  <c r="V703" i="1"/>
  <c r="U703" i="1"/>
  <c r="Y703" i="1" s="1"/>
  <c r="Z703" i="1" s="1"/>
  <c r="S703" i="1"/>
  <c r="Q703" i="1"/>
  <c r="O703" i="1"/>
  <c r="P703" i="1" s="1"/>
  <c r="N703" i="1"/>
  <c r="AA702" i="1"/>
  <c r="X702" i="1"/>
  <c r="W702" i="1"/>
  <c r="V702" i="1"/>
  <c r="U702" i="1"/>
  <c r="Y702" i="1" s="1"/>
  <c r="Z702" i="1" s="1"/>
  <c r="S702" i="1"/>
  <c r="Q702" i="1"/>
  <c r="O702" i="1"/>
  <c r="P702" i="1" s="1"/>
  <c r="N702" i="1"/>
  <c r="AA701" i="1"/>
  <c r="Y701" i="1"/>
  <c r="Z701" i="1" s="1"/>
  <c r="U701" i="1"/>
  <c r="Q701" i="1"/>
  <c r="O701" i="1"/>
  <c r="P701" i="1" s="1"/>
  <c r="N701" i="1"/>
  <c r="AA700" i="1"/>
  <c r="X700" i="1"/>
  <c r="W700" i="1"/>
  <c r="V700" i="1"/>
  <c r="U700" i="1"/>
  <c r="Y700" i="1" s="1"/>
  <c r="Z700" i="1" s="1"/>
  <c r="S700" i="1"/>
  <c r="Q700" i="1"/>
  <c r="O700" i="1"/>
  <c r="P700" i="1" s="1"/>
  <c r="N700" i="1"/>
  <c r="AA699" i="1"/>
  <c r="X699" i="1"/>
  <c r="W699" i="1"/>
  <c r="V699" i="1"/>
  <c r="U699" i="1"/>
  <c r="Y699" i="1" s="1"/>
  <c r="Z699" i="1" s="1"/>
  <c r="S699" i="1"/>
  <c r="Q699" i="1"/>
  <c r="O699" i="1"/>
  <c r="P699" i="1" s="1"/>
  <c r="N699" i="1"/>
  <c r="AA698" i="1"/>
  <c r="Y698" i="1"/>
  <c r="Z698" i="1" s="1"/>
  <c r="U698" i="1"/>
  <c r="Q698" i="1"/>
  <c r="O698" i="1"/>
  <c r="P698" i="1" s="1"/>
  <c r="N698" i="1"/>
  <c r="AA697" i="1"/>
  <c r="X697" i="1"/>
  <c r="W697" i="1"/>
  <c r="V697" i="1"/>
  <c r="U697" i="1"/>
  <c r="Y697" i="1" s="1"/>
  <c r="Z697" i="1" s="1"/>
  <c r="S697" i="1"/>
  <c r="Q697" i="1"/>
  <c r="O697" i="1"/>
  <c r="P697" i="1" s="1"/>
  <c r="N697" i="1"/>
  <c r="AA696" i="1"/>
  <c r="X696" i="1"/>
  <c r="W696" i="1"/>
  <c r="V696" i="1"/>
  <c r="U696" i="1"/>
  <c r="Y696" i="1" s="1"/>
  <c r="Z696" i="1" s="1"/>
  <c r="S696" i="1"/>
  <c r="Q696" i="1"/>
  <c r="O696" i="1"/>
  <c r="P696" i="1" s="1"/>
  <c r="N696" i="1"/>
  <c r="AA695" i="1"/>
  <c r="X695" i="1"/>
  <c r="W695" i="1"/>
  <c r="V695" i="1"/>
  <c r="U695" i="1"/>
  <c r="Y695" i="1" s="1"/>
  <c r="Z695" i="1" s="1"/>
  <c r="S695" i="1"/>
  <c r="Q695" i="1"/>
  <c r="O695" i="1"/>
  <c r="P695" i="1" s="1"/>
  <c r="N695" i="1"/>
  <c r="AA694" i="1"/>
  <c r="Y694" i="1"/>
  <c r="Z694" i="1" s="1"/>
  <c r="U694" i="1"/>
  <c r="Q694" i="1"/>
  <c r="O694" i="1"/>
  <c r="P694" i="1" s="1"/>
  <c r="N694" i="1"/>
  <c r="AA693" i="1"/>
  <c r="X693" i="1"/>
  <c r="W693" i="1"/>
  <c r="V693" i="1"/>
  <c r="U693" i="1"/>
  <c r="Y693" i="1" s="1"/>
  <c r="Z693" i="1" s="1"/>
  <c r="S693" i="1"/>
  <c r="Q693" i="1"/>
  <c r="O693" i="1"/>
  <c r="P693" i="1" s="1"/>
  <c r="N693" i="1"/>
  <c r="AA692" i="1"/>
  <c r="X692" i="1"/>
  <c r="W692" i="1"/>
  <c r="V692" i="1"/>
  <c r="U692" i="1"/>
  <c r="Y692" i="1" s="1"/>
  <c r="Z692" i="1" s="1"/>
  <c r="S692" i="1"/>
  <c r="Q692" i="1"/>
  <c r="O692" i="1"/>
  <c r="P692" i="1" s="1"/>
  <c r="N692" i="1"/>
  <c r="AA691" i="1"/>
  <c r="X691" i="1"/>
  <c r="W691" i="1"/>
  <c r="V691" i="1"/>
  <c r="U691" i="1"/>
  <c r="Y691" i="1" s="1"/>
  <c r="Z691" i="1" s="1"/>
  <c r="S691" i="1"/>
  <c r="Q691" i="1"/>
  <c r="O691" i="1"/>
  <c r="P691" i="1" s="1"/>
  <c r="N691" i="1"/>
  <c r="AA690" i="1"/>
  <c r="X690" i="1"/>
  <c r="W690" i="1"/>
  <c r="V690" i="1"/>
  <c r="U690" i="1"/>
  <c r="Y690" i="1" s="1"/>
  <c r="Z690" i="1" s="1"/>
  <c r="S690" i="1"/>
  <c r="Q690" i="1"/>
  <c r="O690" i="1"/>
  <c r="P690" i="1" s="1"/>
  <c r="N690" i="1"/>
  <c r="AA689" i="1"/>
  <c r="Y689" i="1"/>
  <c r="Z689" i="1" s="1"/>
  <c r="U689" i="1"/>
  <c r="Q689" i="1"/>
  <c r="O689" i="1"/>
  <c r="P689" i="1" s="1"/>
  <c r="N689" i="1"/>
  <c r="AA688" i="1"/>
  <c r="X688" i="1"/>
  <c r="W688" i="1"/>
  <c r="V688" i="1"/>
  <c r="U688" i="1"/>
  <c r="Y688" i="1" s="1"/>
  <c r="Z688" i="1" s="1"/>
  <c r="S688" i="1"/>
  <c r="Q688" i="1"/>
  <c r="O688" i="1"/>
  <c r="P688" i="1" s="1"/>
  <c r="N688" i="1"/>
  <c r="AA687" i="1"/>
  <c r="X687" i="1"/>
  <c r="W687" i="1"/>
  <c r="V687" i="1"/>
  <c r="U687" i="1"/>
  <c r="Y687" i="1" s="1"/>
  <c r="Z687" i="1" s="1"/>
  <c r="S687" i="1"/>
  <c r="Q687" i="1"/>
  <c r="O687" i="1"/>
  <c r="P687" i="1" s="1"/>
  <c r="N687" i="1"/>
  <c r="AA686" i="1"/>
  <c r="X686" i="1"/>
  <c r="W686" i="1"/>
  <c r="V686" i="1"/>
  <c r="U686" i="1"/>
  <c r="Y686" i="1" s="1"/>
  <c r="Z686" i="1" s="1"/>
  <c r="S686" i="1"/>
  <c r="Q686" i="1"/>
  <c r="O686" i="1"/>
  <c r="P686" i="1" s="1"/>
  <c r="N686" i="1"/>
  <c r="AA685" i="1"/>
  <c r="X685" i="1"/>
  <c r="W685" i="1"/>
  <c r="V685" i="1"/>
  <c r="U685" i="1"/>
  <c r="Y685" i="1" s="1"/>
  <c r="Z685" i="1" s="1"/>
  <c r="S685" i="1"/>
  <c r="Q685" i="1"/>
  <c r="O685" i="1"/>
  <c r="P685" i="1" s="1"/>
  <c r="N685" i="1"/>
  <c r="AA684" i="1"/>
  <c r="X684" i="1"/>
  <c r="W684" i="1"/>
  <c r="V684" i="1"/>
  <c r="U684" i="1"/>
  <c r="Y684" i="1" s="1"/>
  <c r="Z684" i="1" s="1"/>
  <c r="S684" i="1"/>
  <c r="Q684" i="1"/>
  <c r="O684" i="1"/>
  <c r="P684" i="1" s="1"/>
  <c r="N684" i="1"/>
  <c r="AA683" i="1"/>
  <c r="X683" i="1"/>
  <c r="W683" i="1"/>
  <c r="V683" i="1"/>
  <c r="U683" i="1"/>
  <c r="Y683" i="1" s="1"/>
  <c r="Z683" i="1" s="1"/>
  <c r="S683" i="1"/>
  <c r="Q683" i="1"/>
  <c r="O683" i="1"/>
  <c r="P683" i="1" s="1"/>
  <c r="N683" i="1"/>
  <c r="AA682" i="1"/>
  <c r="X682" i="1"/>
  <c r="W682" i="1"/>
  <c r="V682" i="1"/>
  <c r="U682" i="1"/>
  <c r="Y682" i="1" s="1"/>
  <c r="Z682" i="1" s="1"/>
  <c r="S682" i="1"/>
  <c r="Q682" i="1"/>
  <c r="O682" i="1"/>
  <c r="P682" i="1" s="1"/>
  <c r="N682" i="1"/>
  <c r="AA681" i="1"/>
  <c r="X681" i="1"/>
  <c r="W681" i="1"/>
  <c r="V681" i="1"/>
  <c r="U681" i="1"/>
  <c r="Y681" i="1" s="1"/>
  <c r="Z681" i="1" s="1"/>
  <c r="S681" i="1"/>
  <c r="Q681" i="1"/>
  <c r="O681" i="1"/>
  <c r="P681" i="1" s="1"/>
  <c r="N681" i="1"/>
  <c r="AA680" i="1"/>
  <c r="X680" i="1"/>
  <c r="W680" i="1"/>
  <c r="V680" i="1"/>
  <c r="U680" i="1"/>
  <c r="Y680" i="1" s="1"/>
  <c r="Z680" i="1" s="1"/>
  <c r="S680" i="1"/>
  <c r="Q680" i="1"/>
  <c r="O680" i="1"/>
  <c r="P680" i="1" s="1"/>
  <c r="N680" i="1"/>
  <c r="AA679" i="1"/>
  <c r="X679" i="1"/>
  <c r="W679" i="1"/>
  <c r="V679" i="1"/>
  <c r="U679" i="1"/>
  <c r="Y679" i="1" s="1"/>
  <c r="Z679" i="1" s="1"/>
  <c r="S679" i="1"/>
  <c r="Q679" i="1"/>
  <c r="O679" i="1"/>
  <c r="P679" i="1" s="1"/>
  <c r="N679" i="1"/>
  <c r="AA678" i="1"/>
  <c r="X678" i="1"/>
  <c r="W678" i="1"/>
  <c r="V678" i="1"/>
  <c r="U678" i="1"/>
  <c r="Y678" i="1" s="1"/>
  <c r="Z678" i="1" s="1"/>
  <c r="S678" i="1"/>
  <c r="Q678" i="1"/>
  <c r="O678" i="1"/>
  <c r="P678" i="1" s="1"/>
  <c r="N678" i="1"/>
  <c r="AA677" i="1"/>
  <c r="X677" i="1"/>
  <c r="W677" i="1"/>
  <c r="V677" i="1"/>
  <c r="U677" i="1"/>
  <c r="Y677" i="1" s="1"/>
  <c r="Z677" i="1" s="1"/>
  <c r="S677" i="1"/>
  <c r="Q677" i="1"/>
  <c r="O677" i="1"/>
  <c r="P677" i="1" s="1"/>
  <c r="N677" i="1"/>
  <c r="AA676" i="1"/>
  <c r="X676" i="1"/>
  <c r="W676" i="1"/>
  <c r="V676" i="1"/>
  <c r="U676" i="1"/>
  <c r="Y676" i="1" s="1"/>
  <c r="Z676" i="1" s="1"/>
  <c r="S676" i="1"/>
  <c r="Q676" i="1"/>
  <c r="O676" i="1"/>
  <c r="P676" i="1" s="1"/>
  <c r="N676" i="1"/>
  <c r="AA675" i="1"/>
  <c r="X675" i="1"/>
  <c r="W675" i="1"/>
  <c r="V675" i="1"/>
  <c r="U675" i="1"/>
  <c r="Y675" i="1" s="1"/>
  <c r="Z675" i="1" s="1"/>
  <c r="S675" i="1"/>
  <c r="Q675" i="1"/>
  <c r="O675" i="1"/>
  <c r="P675" i="1" s="1"/>
  <c r="N675" i="1"/>
  <c r="AA674" i="1"/>
  <c r="X674" i="1"/>
  <c r="W674" i="1"/>
  <c r="V674" i="1"/>
  <c r="U674" i="1"/>
  <c r="Y674" i="1" s="1"/>
  <c r="Z674" i="1" s="1"/>
  <c r="S674" i="1"/>
  <c r="Q674" i="1"/>
  <c r="O674" i="1"/>
  <c r="P674" i="1" s="1"/>
  <c r="N674" i="1"/>
  <c r="AA673" i="1"/>
  <c r="Y673" i="1"/>
  <c r="Z673" i="1" s="1"/>
  <c r="U673" i="1"/>
  <c r="Q673" i="1"/>
  <c r="O673" i="1"/>
  <c r="P673" i="1" s="1"/>
  <c r="N673" i="1"/>
  <c r="AA672" i="1"/>
  <c r="X672" i="1"/>
  <c r="W672" i="1"/>
  <c r="V672" i="1"/>
  <c r="U672" i="1"/>
  <c r="Y672" i="1" s="1"/>
  <c r="Z672" i="1" s="1"/>
  <c r="S672" i="1"/>
  <c r="Q672" i="1"/>
  <c r="O672" i="1"/>
  <c r="P672" i="1" s="1"/>
  <c r="N672" i="1"/>
  <c r="AA671" i="1"/>
  <c r="X671" i="1"/>
  <c r="W671" i="1"/>
  <c r="V671" i="1"/>
  <c r="U671" i="1"/>
  <c r="Y671" i="1" s="1"/>
  <c r="Z671" i="1" s="1"/>
  <c r="S671" i="1"/>
  <c r="Q671" i="1"/>
  <c r="O671" i="1"/>
  <c r="P671" i="1" s="1"/>
  <c r="N671" i="1"/>
  <c r="AA670" i="1"/>
  <c r="X670" i="1"/>
  <c r="W670" i="1"/>
  <c r="V670" i="1"/>
  <c r="U670" i="1"/>
  <c r="Y670" i="1" s="1"/>
  <c r="Z670" i="1" s="1"/>
  <c r="S670" i="1"/>
  <c r="Q670" i="1"/>
  <c r="O670" i="1"/>
  <c r="P670" i="1" s="1"/>
  <c r="N670" i="1"/>
  <c r="AA669" i="1"/>
  <c r="X669" i="1"/>
  <c r="W669" i="1"/>
  <c r="V669" i="1"/>
  <c r="U669" i="1"/>
  <c r="Y669" i="1" s="1"/>
  <c r="Z669" i="1" s="1"/>
  <c r="S669" i="1"/>
  <c r="Q669" i="1"/>
  <c r="O669" i="1"/>
  <c r="P669" i="1" s="1"/>
  <c r="N669" i="1"/>
  <c r="AA668" i="1"/>
  <c r="X668" i="1"/>
  <c r="W668" i="1"/>
  <c r="V668" i="1"/>
  <c r="U668" i="1"/>
  <c r="Y668" i="1" s="1"/>
  <c r="Z668" i="1" s="1"/>
  <c r="S668" i="1"/>
  <c r="Q668" i="1"/>
  <c r="O668" i="1"/>
  <c r="P668" i="1" s="1"/>
  <c r="N668" i="1"/>
  <c r="AA667" i="1"/>
  <c r="Y667" i="1"/>
  <c r="Z667" i="1" s="1"/>
  <c r="U667" i="1"/>
  <c r="Q667" i="1"/>
  <c r="O667" i="1"/>
  <c r="P667" i="1" s="1"/>
  <c r="N667" i="1"/>
  <c r="AA666" i="1"/>
  <c r="X666" i="1"/>
  <c r="W666" i="1"/>
  <c r="V666" i="1"/>
  <c r="U666" i="1"/>
  <c r="Y666" i="1" s="1"/>
  <c r="Z666" i="1" s="1"/>
  <c r="S666" i="1"/>
  <c r="Q666" i="1"/>
  <c r="O666" i="1"/>
  <c r="P666" i="1" s="1"/>
  <c r="N666" i="1"/>
  <c r="AA665" i="1"/>
  <c r="X665" i="1"/>
  <c r="W665" i="1"/>
  <c r="V665" i="1"/>
  <c r="U665" i="1"/>
  <c r="Y665" i="1" s="1"/>
  <c r="Z665" i="1" s="1"/>
  <c r="S665" i="1"/>
  <c r="Q665" i="1"/>
  <c r="O665" i="1"/>
  <c r="P665" i="1" s="1"/>
  <c r="N665" i="1"/>
  <c r="AA664" i="1"/>
  <c r="Y664" i="1"/>
  <c r="Z664" i="1" s="1"/>
  <c r="U664" i="1"/>
  <c r="Q664" i="1"/>
  <c r="O664" i="1"/>
  <c r="P664" i="1" s="1"/>
  <c r="N664" i="1"/>
  <c r="AA663" i="1"/>
  <c r="Y663" i="1"/>
  <c r="Z663" i="1" s="1"/>
  <c r="U663" i="1"/>
  <c r="Q663" i="1"/>
  <c r="O663" i="1"/>
  <c r="P663" i="1" s="1"/>
  <c r="N663" i="1"/>
  <c r="AA662" i="1"/>
  <c r="X662" i="1"/>
  <c r="W662" i="1"/>
  <c r="V662" i="1"/>
  <c r="U662" i="1"/>
  <c r="Y662" i="1" s="1"/>
  <c r="Z662" i="1" s="1"/>
  <c r="S662" i="1"/>
  <c r="Q662" i="1"/>
  <c r="O662" i="1"/>
  <c r="P662" i="1" s="1"/>
  <c r="N662" i="1"/>
  <c r="AA661" i="1"/>
  <c r="X661" i="1"/>
  <c r="W661" i="1"/>
  <c r="V661" i="1"/>
  <c r="U661" i="1"/>
  <c r="Y661" i="1" s="1"/>
  <c r="Z661" i="1" s="1"/>
  <c r="S661" i="1"/>
  <c r="Q661" i="1"/>
  <c r="O661" i="1"/>
  <c r="P661" i="1" s="1"/>
  <c r="N661" i="1"/>
  <c r="AA660" i="1"/>
  <c r="X660" i="1"/>
  <c r="W660" i="1"/>
  <c r="V660" i="1"/>
  <c r="U660" i="1"/>
  <c r="Y660" i="1" s="1"/>
  <c r="Z660" i="1" s="1"/>
  <c r="S660" i="1"/>
  <c r="Q660" i="1"/>
  <c r="O660" i="1"/>
  <c r="P660" i="1" s="1"/>
  <c r="N660" i="1"/>
  <c r="AA659" i="1"/>
  <c r="X659" i="1"/>
  <c r="W659" i="1"/>
  <c r="V659" i="1"/>
  <c r="U659" i="1"/>
  <c r="Y659" i="1" s="1"/>
  <c r="Z659" i="1" s="1"/>
  <c r="S659" i="1"/>
  <c r="Q659" i="1"/>
  <c r="O659" i="1"/>
  <c r="P659" i="1" s="1"/>
  <c r="N659" i="1"/>
  <c r="AA658" i="1"/>
  <c r="X658" i="1"/>
  <c r="W658" i="1"/>
  <c r="V658" i="1"/>
  <c r="U658" i="1"/>
  <c r="Y658" i="1" s="1"/>
  <c r="Z658" i="1" s="1"/>
  <c r="S658" i="1"/>
  <c r="Q658" i="1"/>
  <c r="O658" i="1"/>
  <c r="P658" i="1" s="1"/>
  <c r="N658" i="1"/>
  <c r="AA657" i="1"/>
  <c r="X657" i="1"/>
  <c r="W657" i="1"/>
  <c r="V657" i="1"/>
  <c r="U657" i="1"/>
  <c r="Y657" i="1" s="1"/>
  <c r="Z657" i="1" s="1"/>
  <c r="S657" i="1"/>
  <c r="Q657" i="1"/>
  <c r="O657" i="1"/>
  <c r="P657" i="1" s="1"/>
  <c r="N657" i="1"/>
  <c r="AA656" i="1"/>
  <c r="X656" i="1"/>
  <c r="W656" i="1"/>
  <c r="V656" i="1"/>
  <c r="U656" i="1"/>
  <c r="Y656" i="1" s="1"/>
  <c r="Z656" i="1" s="1"/>
  <c r="S656" i="1"/>
  <c r="Q656" i="1"/>
  <c r="O656" i="1"/>
  <c r="P656" i="1" s="1"/>
  <c r="N656" i="1"/>
  <c r="AA655" i="1"/>
  <c r="Y655" i="1"/>
  <c r="Z655" i="1" s="1"/>
  <c r="U655" i="1"/>
  <c r="Q655" i="1"/>
  <c r="O655" i="1"/>
  <c r="P655" i="1" s="1"/>
  <c r="N655" i="1"/>
  <c r="AA654" i="1"/>
  <c r="X654" i="1"/>
  <c r="W654" i="1"/>
  <c r="V654" i="1"/>
  <c r="U654" i="1"/>
  <c r="Y654" i="1" s="1"/>
  <c r="Z654" i="1" s="1"/>
  <c r="S654" i="1"/>
  <c r="Q654" i="1"/>
  <c r="O654" i="1"/>
  <c r="P654" i="1" s="1"/>
  <c r="N654" i="1"/>
  <c r="AA653" i="1"/>
  <c r="X653" i="1"/>
  <c r="W653" i="1"/>
  <c r="V653" i="1"/>
  <c r="U653" i="1"/>
  <c r="Y653" i="1" s="1"/>
  <c r="Z653" i="1" s="1"/>
  <c r="S653" i="1"/>
  <c r="Q653" i="1"/>
  <c r="O653" i="1"/>
  <c r="P653" i="1" s="1"/>
  <c r="N653" i="1"/>
  <c r="AA652" i="1"/>
  <c r="X652" i="1"/>
  <c r="W652" i="1"/>
  <c r="V652" i="1"/>
  <c r="U652" i="1"/>
  <c r="Y652" i="1" s="1"/>
  <c r="Z652" i="1" s="1"/>
  <c r="S652" i="1"/>
  <c r="Q652" i="1"/>
  <c r="O652" i="1"/>
  <c r="P652" i="1" s="1"/>
  <c r="N652" i="1"/>
  <c r="AA651" i="1"/>
  <c r="X651" i="1"/>
  <c r="W651" i="1"/>
  <c r="V651" i="1"/>
  <c r="U651" i="1"/>
  <c r="Y651" i="1" s="1"/>
  <c r="Z651" i="1" s="1"/>
  <c r="S651" i="1"/>
  <c r="Q651" i="1"/>
  <c r="O651" i="1"/>
  <c r="P651" i="1" s="1"/>
  <c r="N651" i="1"/>
  <c r="AA650" i="1"/>
  <c r="X650" i="1"/>
  <c r="W650" i="1"/>
  <c r="V650" i="1"/>
  <c r="U650" i="1"/>
  <c r="Y650" i="1" s="1"/>
  <c r="Z650" i="1" s="1"/>
  <c r="S650" i="1"/>
  <c r="Q650" i="1"/>
  <c r="O650" i="1"/>
  <c r="P650" i="1" s="1"/>
  <c r="N650" i="1"/>
  <c r="AA649" i="1"/>
  <c r="X649" i="1"/>
  <c r="W649" i="1"/>
  <c r="V649" i="1"/>
  <c r="U649" i="1"/>
  <c r="Y649" i="1" s="1"/>
  <c r="Z649" i="1" s="1"/>
  <c r="S649" i="1"/>
  <c r="Q649" i="1"/>
  <c r="O649" i="1"/>
  <c r="P649" i="1" s="1"/>
  <c r="N649" i="1"/>
  <c r="AA648" i="1"/>
  <c r="X648" i="1"/>
  <c r="W648" i="1"/>
  <c r="V648" i="1"/>
  <c r="U648" i="1"/>
  <c r="Y648" i="1" s="1"/>
  <c r="Z648" i="1" s="1"/>
  <c r="S648" i="1"/>
  <c r="Q648" i="1"/>
  <c r="O648" i="1"/>
  <c r="P648" i="1" s="1"/>
  <c r="N648" i="1"/>
  <c r="AA647" i="1"/>
  <c r="X647" i="1"/>
  <c r="W647" i="1"/>
  <c r="V647" i="1"/>
  <c r="U647" i="1"/>
  <c r="Y647" i="1" s="1"/>
  <c r="Z647" i="1" s="1"/>
  <c r="S647" i="1"/>
  <c r="Q647" i="1"/>
  <c r="O647" i="1"/>
  <c r="P647" i="1" s="1"/>
  <c r="N647" i="1"/>
  <c r="AA646" i="1"/>
  <c r="X646" i="1"/>
  <c r="W646" i="1"/>
  <c r="V646" i="1"/>
  <c r="U646" i="1"/>
  <c r="Y646" i="1" s="1"/>
  <c r="Z646" i="1" s="1"/>
  <c r="S646" i="1"/>
  <c r="Q646" i="1"/>
  <c r="O646" i="1"/>
  <c r="P646" i="1" s="1"/>
  <c r="N646" i="1"/>
  <c r="AA645" i="1"/>
  <c r="X645" i="1"/>
  <c r="W645" i="1"/>
  <c r="V645" i="1"/>
  <c r="U645" i="1"/>
  <c r="Y645" i="1" s="1"/>
  <c r="Z645" i="1" s="1"/>
  <c r="S645" i="1"/>
  <c r="Q645" i="1"/>
  <c r="O645" i="1"/>
  <c r="P645" i="1" s="1"/>
  <c r="N645" i="1"/>
  <c r="AA644" i="1"/>
  <c r="X644" i="1"/>
  <c r="W644" i="1"/>
  <c r="V644" i="1"/>
  <c r="U644" i="1"/>
  <c r="Y644" i="1" s="1"/>
  <c r="Z644" i="1" s="1"/>
  <c r="S644" i="1"/>
  <c r="Q644" i="1"/>
  <c r="O644" i="1"/>
  <c r="P644" i="1" s="1"/>
  <c r="N644" i="1"/>
  <c r="AA643" i="1"/>
  <c r="X643" i="1"/>
  <c r="W643" i="1"/>
  <c r="V643" i="1"/>
  <c r="U643" i="1"/>
  <c r="Y643" i="1" s="1"/>
  <c r="Z643" i="1" s="1"/>
  <c r="S643" i="1"/>
  <c r="Q643" i="1"/>
  <c r="O643" i="1"/>
  <c r="P643" i="1" s="1"/>
  <c r="N643" i="1"/>
  <c r="AA642" i="1"/>
  <c r="X642" i="1"/>
  <c r="W642" i="1"/>
  <c r="V642" i="1"/>
  <c r="U642" i="1"/>
  <c r="Y642" i="1" s="1"/>
  <c r="Z642" i="1" s="1"/>
  <c r="S642" i="1"/>
  <c r="Q642" i="1"/>
  <c r="O642" i="1"/>
  <c r="P642" i="1" s="1"/>
  <c r="N642" i="1"/>
  <c r="AA641" i="1"/>
  <c r="X641" i="1"/>
  <c r="W641" i="1"/>
  <c r="V641" i="1"/>
  <c r="U641" i="1"/>
  <c r="Y641" i="1" s="1"/>
  <c r="Z641" i="1" s="1"/>
  <c r="S641" i="1"/>
  <c r="Q641" i="1"/>
  <c r="O641" i="1"/>
  <c r="P641" i="1" s="1"/>
  <c r="N641" i="1"/>
  <c r="AA640" i="1"/>
  <c r="Y640" i="1"/>
  <c r="Z640" i="1" s="1"/>
  <c r="U640" i="1"/>
  <c r="Q640" i="1"/>
  <c r="O640" i="1"/>
  <c r="P640" i="1" s="1"/>
  <c r="N640" i="1"/>
  <c r="AA639" i="1"/>
  <c r="X639" i="1"/>
  <c r="W639" i="1"/>
  <c r="V639" i="1"/>
  <c r="U639" i="1"/>
  <c r="Y639" i="1" s="1"/>
  <c r="Z639" i="1" s="1"/>
  <c r="S639" i="1"/>
  <c r="Q639" i="1"/>
  <c r="O639" i="1"/>
  <c r="P639" i="1" s="1"/>
  <c r="N639" i="1"/>
  <c r="AA638" i="1"/>
  <c r="Y638" i="1"/>
  <c r="Z638" i="1" s="1"/>
  <c r="U638" i="1"/>
  <c r="Q638" i="1"/>
  <c r="O638" i="1"/>
  <c r="P638" i="1" s="1"/>
  <c r="N638" i="1"/>
  <c r="AA637" i="1"/>
  <c r="X637" i="1"/>
  <c r="W637" i="1"/>
  <c r="V637" i="1"/>
  <c r="U637" i="1"/>
  <c r="Y637" i="1" s="1"/>
  <c r="Z637" i="1" s="1"/>
  <c r="S637" i="1"/>
  <c r="Q637" i="1"/>
  <c r="O637" i="1"/>
  <c r="P637" i="1" s="1"/>
  <c r="N637" i="1"/>
  <c r="AA636" i="1"/>
  <c r="X636" i="1"/>
  <c r="W636" i="1"/>
  <c r="V636" i="1"/>
  <c r="U636" i="1"/>
  <c r="Y636" i="1" s="1"/>
  <c r="Z636" i="1" s="1"/>
  <c r="S636" i="1"/>
  <c r="Q636" i="1"/>
  <c r="O636" i="1"/>
  <c r="P636" i="1" s="1"/>
  <c r="N636" i="1"/>
  <c r="AA635" i="1"/>
  <c r="X635" i="1"/>
  <c r="W635" i="1"/>
  <c r="V635" i="1"/>
  <c r="U635" i="1"/>
  <c r="Y635" i="1" s="1"/>
  <c r="Z635" i="1" s="1"/>
  <c r="S635" i="1"/>
  <c r="Q635" i="1"/>
  <c r="O635" i="1"/>
  <c r="P635" i="1" s="1"/>
  <c r="N635" i="1"/>
  <c r="AA634" i="1"/>
  <c r="X634" i="1"/>
  <c r="W634" i="1"/>
  <c r="V634" i="1"/>
  <c r="U634" i="1"/>
  <c r="Y634" i="1" s="1"/>
  <c r="Z634" i="1" s="1"/>
  <c r="S634" i="1"/>
  <c r="Q634" i="1"/>
  <c r="O634" i="1"/>
  <c r="P634" i="1" s="1"/>
  <c r="N634" i="1"/>
  <c r="AA633" i="1"/>
  <c r="X633" i="1"/>
  <c r="W633" i="1"/>
  <c r="V633" i="1"/>
  <c r="U633" i="1"/>
  <c r="Y633" i="1" s="1"/>
  <c r="Z633" i="1" s="1"/>
  <c r="S633" i="1"/>
  <c r="Q633" i="1"/>
  <c r="O633" i="1"/>
  <c r="P633" i="1" s="1"/>
  <c r="N633" i="1"/>
  <c r="AA632" i="1"/>
  <c r="X632" i="1"/>
  <c r="W632" i="1"/>
  <c r="V632" i="1"/>
  <c r="U632" i="1"/>
  <c r="Y632" i="1" s="1"/>
  <c r="Z632" i="1" s="1"/>
  <c r="S632" i="1"/>
  <c r="Q632" i="1"/>
  <c r="O632" i="1"/>
  <c r="P632" i="1" s="1"/>
  <c r="N632" i="1"/>
  <c r="AA631" i="1"/>
  <c r="X631" i="1"/>
  <c r="W631" i="1"/>
  <c r="V631" i="1"/>
  <c r="U631" i="1"/>
  <c r="Y631" i="1" s="1"/>
  <c r="Z631" i="1" s="1"/>
  <c r="S631" i="1"/>
  <c r="Q631" i="1"/>
  <c r="O631" i="1"/>
  <c r="P631" i="1" s="1"/>
  <c r="N631" i="1"/>
  <c r="AA630" i="1"/>
  <c r="Y630" i="1"/>
  <c r="Z630" i="1" s="1"/>
  <c r="U630" i="1"/>
  <c r="Q630" i="1"/>
  <c r="O630" i="1"/>
  <c r="P630" i="1" s="1"/>
  <c r="N630" i="1"/>
  <c r="AA629" i="1"/>
  <c r="Y629" i="1"/>
  <c r="Z629" i="1" s="1"/>
  <c r="U629" i="1"/>
  <c r="Q629" i="1"/>
  <c r="O629" i="1"/>
  <c r="P629" i="1" s="1"/>
  <c r="N629" i="1"/>
  <c r="AA628" i="1"/>
  <c r="X628" i="1"/>
  <c r="W628" i="1"/>
  <c r="V628" i="1"/>
  <c r="U628" i="1"/>
  <c r="Y628" i="1" s="1"/>
  <c r="Z628" i="1" s="1"/>
  <c r="S628" i="1"/>
  <c r="Q628" i="1"/>
  <c r="O628" i="1"/>
  <c r="P628" i="1" s="1"/>
  <c r="N628" i="1"/>
  <c r="AA627" i="1"/>
  <c r="X627" i="1"/>
  <c r="W627" i="1"/>
  <c r="V627" i="1"/>
  <c r="U627" i="1"/>
  <c r="Y627" i="1" s="1"/>
  <c r="Z627" i="1" s="1"/>
  <c r="S627" i="1"/>
  <c r="Q627" i="1"/>
  <c r="O627" i="1"/>
  <c r="P627" i="1" s="1"/>
  <c r="N627" i="1"/>
  <c r="AA626" i="1"/>
  <c r="Y626" i="1"/>
  <c r="Z626" i="1" s="1"/>
  <c r="U626" i="1"/>
  <c r="Q626" i="1"/>
  <c r="O626" i="1"/>
  <c r="P626" i="1" s="1"/>
  <c r="N626" i="1"/>
  <c r="AA625" i="1"/>
  <c r="Y625" i="1"/>
  <c r="Z625" i="1" s="1"/>
  <c r="U625" i="1"/>
  <c r="Q625" i="1"/>
  <c r="O625" i="1"/>
  <c r="P625" i="1" s="1"/>
  <c r="N625" i="1"/>
  <c r="AA624" i="1"/>
  <c r="X624" i="1"/>
  <c r="W624" i="1"/>
  <c r="V624" i="1"/>
  <c r="U624" i="1"/>
  <c r="Y624" i="1" s="1"/>
  <c r="Z624" i="1" s="1"/>
  <c r="S624" i="1"/>
  <c r="Q624" i="1"/>
  <c r="O624" i="1"/>
  <c r="P624" i="1" s="1"/>
  <c r="N624" i="1"/>
  <c r="AA623" i="1"/>
  <c r="X623" i="1"/>
  <c r="W623" i="1"/>
  <c r="V623" i="1"/>
  <c r="U623" i="1"/>
  <c r="Y623" i="1" s="1"/>
  <c r="Z623" i="1" s="1"/>
  <c r="S623" i="1"/>
  <c r="Q623" i="1"/>
  <c r="O623" i="1"/>
  <c r="P623" i="1" s="1"/>
  <c r="N623" i="1"/>
  <c r="AA622" i="1"/>
  <c r="Y622" i="1"/>
  <c r="Z622" i="1" s="1"/>
  <c r="U622" i="1"/>
  <c r="Q622" i="1"/>
  <c r="O622" i="1"/>
  <c r="P622" i="1" s="1"/>
  <c r="N622" i="1"/>
  <c r="AA621" i="1"/>
  <c r="X621" i="1"/>
  <c r="W621" i="1"/>
  <c r="V621" i="1"/>
  <c r="U621" i="1"/>
  <c r="Y621" i="1" s="1"/>
  <c r="Z621" i="1" s="1"/>
  <c r="S621" i="1"/>
  <c r="Q621" i="1"/>
  <c r="O621" i="1"/>
  <c r="P621" i="1" s="1"/>
  <c r="N621" i="1"/>
  <c r="AA620" i="1"/>
  <c r="X620" i="1"/>
  <c r="W620" i="1"/>
  <c r="V620" i="1"/>
  <c r="U620" i="1"/>
  <c r="Y620" i="1" s="1"/>
  <c r="Z620" i="1" s="1"/>
  <c r="S620" i="1"/>
  <c r="Q620" i="1"/>
  <c r="O620" i="1"/>
  <c r="P620" i="1" s="1"/>
  <c r="N620" i="1"/>
  <c r="AA619" i="1"/>
  <c r="X619" i="1"/>
  <c r="W619" i="1"/>
  <c r="V619" i="1"/>
  <c r="U619" i="1"/>
  <c r="Y619" i="1" s="1"/>
  <c r="Z619" i="1" s="1"/>
  <c r="S619" i="1"/>
  <c r="Q619" i="1"/>
  <c r="O619" i="1"/>
  <c r="P619" i="1" s="1"/>
  <c r="N619" i="1"/>
  <c r="AA618" i="1"/>
  <c r="X618" i="1"/>
  <c r="W618" i="1"/>
  <c r="V618" i="1"/>
  <c r="U618" i="1"/>
  <c r="Y618" i="1" s="1"/>
  <c r="Z618" i="1" s="1"/>
  <c r="S618" i="1"/>
  <c r="Q618" i="1"/>
  <c r="O618" i="1"/>
  <c r="P618" i="1" s="1"/>
  <c r="N618" i="1"/>
  <c r="AA617" i="1"/>
  <c r="Y617" i="1"/>
  <c r="Z617" i="1" s="1"/>
  <c r="U617" i="1"/>
  <c r="Q617" i="1"/>
  <c r="O617" i="1"/>
  <c r="P617" i="1" s="1"/>
  <c r="N617" i="1"/>
  <c r="AA616" i="1"/>
  <c r="X616" i="1"/>
  <c r="W616" i="1"/>
  <c r="V616" i="1"/>
  <c r="U616" i="1"/>
  <c r="Y616" i="1" s="1"/>
  <c r="Z616" i="1" s="1"/>
  <c r="S616" i="1"/>
  <c r="Q616" i="1"/>
  <c r="O616" i="1"/>
  <c r="P616" i="1" s="1"/>
  <c r="N616" i="1"/>
  <c r="AA615" i="1"/>
  <c r="X615" i="1"/>
  <c r="W615" i="1"/>
  <c r="V615" i="1"/>
  <c r="U615" i="1"/>
  <c r="Y615" i="1" s="1"/>
  <c r="Z615" i="1" s="1"/>
  <c r="S615" i="1"/>
  <c r="Q615" i="1"/>
  <c r="O615" i="1"/>
  <c r="P615" i="1" s="1"/>
  <c r="N615" i="1"/>
  <c r="AA614" i="1"/>
  <c r="X614" i="1"/>
  <c r="W614" i="1"/>
  <c r="V614" i="1"/>
  <c r="U614" i="1"/>
  <c r="Y614" i="1" s="1"/>
  <c r="Z614" i="1" s="1"/>
  <c r="S614" i="1"/>
  <c r="Q614" i="1"/>
  <c r="O614" i="1"/>
  <c r="P614" i="1" s="1"/>
  <c r="N614" i="1"/>
  <c r="AA613" i="1"/>
  <c r="X613" i="1"/>
  <c r="W613" i="1"/>
  <c r="V613" i="1"/>
  <c r="U613" i="1"/>
  <c r="Y613" i="1" s="1"/>
  <c r="Z613" i="1" s="1"/>
  <c r="S613" i="1"/>
  <c r="Q613" i="1"/>
  <c r="O613" i="1"/>
  <c r="P613" i="1" s="1"/>
  <c r="N613" i="1"/>
  <c r="AA612" i="1"/>
  <c r="Y612" i="1"/>
  <c r="Z612" i="1" s="1"/>
  <c r="U612" i="1"/>
  <c r="Q612" i="1"/>
  <c r="O612" i="1"/>
  <c r="P612" i="1" s="1"/>
  <c r="N612" i="1"/>
  <c r="AA611" i="1"/>
  <c r="X611" i="1"/>
  <c r="W611" i="1"/>
  <c r="V611" i="1"/>
  <c r="U611" i="1"/>
  <c r="Y611" i="1" s="1"/>
  <c r="Z611" i="1" s="1"/>
  <c r="S611" i="1"/>
  <c r="Q611" i="1"/>
  <c r="O611" i="1"/>
  <c r="P611" i="1" s="1"/>
  <c r="N611" i="1"/>
  <c r="AA610" i="1"/>
  <c r="X610" i="1"/>
  <c r="W610" i="1"/>
  <c r="V610" i="1"/>
  <c r="U610" i="1"/>
  <c r="Y610" i="1" s="1"/>
  <c r="Z610" i="1" s="1"/>
  <c r="S610" i="1"/>
  <c r="Q610" i="1"/>
  <c r="O610" i="1"/>
  <c r="P610" i="1" s="1"/>
  <c r="N610" i="1"/>
  <c r="AA609" i="1"/>
  <c r="X609" i="1"/>
  <c r="W609" i="1"/>
  <c r="V609" i="1"/>
  <c r="U609" i="1"/>
  <c r="Y609" i="1" s="1"/>
  <c r="Z609" i="1" s="1"/>
  <c r="S609" i="1"/>
  <c r="Q609" i="1"/>
  <c r="O609" i="1"/>
  <c r="P609" i="1" s="1"/>
  <c r="N609" i="1"/>
  <c r="AA608" i="1"/>
  <c r="X608" i="1"/>
  <c r="W608" i="1"/>
  <c r="V608" i="1"/>
  <c r="U608" i="1"/>
  <c r="Y608" i="1" s="1"/>
  <c r="Z608" i="1" s="1"/>
  <c r="S608" i="1"/>
  <c r="Q608" i="1"/>
  <c r="O608" i="1"/>
  <c r="P608" i="1" s="1"/>
  <c r="N608" i="1"/>
  <c r="AA607" i="1"/>
  <c r="X607" i="1"/>
  <c r="W607" i="1"/>
  <c r="V607" i="1"/>
  <c r="U607" i="1"/>
  <c r="Y607" i="1" s="1"/>
  <c r="Z607" i="1" s="1"/>
  <c r="S607" i="1"/>
  <c r="Q607" i="1"/>
  <c r="O607" i="1"/>
  <c r="P607" i="1" s="1"/>
  <c r="N607" i="1"/>
  <c r="AA606" i="1"/>
  <c r="X606" i="1"/>
  <c r="W606" i="1"/>
  <c r="V606" i="1"/>
  <c r="U606" i="1"/>
  <c r="Y606" i="1" s="1"/>
  <c r="Z606" i="1" s="1"/>
  <c r="S606" i="1"/>
  <c r="Q606" i="1"/>
  <c r="O606" i="1"/>
  <c r="P606" i="1" s="1"/>
  <c r="N606" i="1"/>
  <c r="AA605" i="1"/>
  <c r="X605" i="1"/>
  <c r="W605" i="1"/>
  <c r="V605" i="1"/>
  <c r="U605" i="1"/>
  <c r="Y605" i="1" s="1"/>
  <c r="Z605" i="1" s="1"/>
  <c r="S605" i="1"/>
  <c r="Q605" i="1"/>
  <c r="O605" i="1"/>
  <c r="P605" i="1" s="1"/>
  <c r="N605" i="1"/>
  <c r="AA604" i="1"/>
  <c r="X604" i="1"/>
  <c r="W604" i="1"/>
  <c r="V604" i="1"/>
  <c r="U604" i="1"/>
  <c r="Y604" i="1" s="1"/>
  <c r="Z604" i="1" s="1"/>
  <c r="S604" i="1"/>
  <c r="Q604" i="1"/>
  <c r="O604" i="1"/>
  <c r="P604" i="1" s="1"/>
  <c r="N604" i="1"/>
  <c r="AA603" i="1"/>
  <c r="Y603" i="1"/>
  <c r="Z603" i="1" s="1"/>
  <c r="U603" i="1"/>
  <c r="Q603" i="1"/>
  <c r="O603" i="1"/>
  <c r="P603" i="1" s="1"/>
  <c r="N603" i="1"/>
  <c r="AA602" i="1"/>
  <c r="X602" i="1"/>
  <c r="W602" i="1"/>
  <c r="V602" i="1"/>
  <c r="U602" i="1"/>
  <c r="Y602" i="1" s="1"/>
  <c r="Z602" i="1" s="1"/>
  <c r="S602" i="1"/>
  <c r="Q602" i="1"/>
  <c r="O602" i="1"/>
  <c r="P602" i="1" s="1"/>
  <c r="N602" i="1"/>
  <c r="AA601" i="1"/>
  <c r="X601" i="1"/>
  <c r="W601" i="1"/>
  <c r="V601" i="1"/>
  <c r="U601" i="1"/>
  <c r="Y601" i="1" s="1"/>
  <c r="Z601" i="1" s="1"/>
  <c r="S601" i="1"/>
  <c r="Q601" i="1"/>
  <c r="O601" i="1"/>
  <c r="P601" i="1" s="1"/>
  <c r="N601" i="1"/>
  <c r="AA600" i="1"/>
  <c r="X600" i="1"/>
  <c r="W600" i="1"/>
  <c r="V600" i="1"/>
  <c r="U600" i="1"/>
  <c r="Y600" i="1" s="1"/>
  <c r="Z600" i="1" s="1"/>
  <c r="S600" i="1"/>
  <c r="Q600" i="1"/>
  <c r="O600" i="1"/>
  <c r="P600" i="1" s="1"/>
  <c r="N600" i="1"/>
  <c r="AA599" i="1"/>
  <c r="X599" i="1"/>
  <c r="W599" i="1"/>
  <c r="V599" i="1"/>
  <c r="U599" i="1"/>
  <c r="Y599" i="1" s="1"/>
  <c r="Z599" i="1" s="1"/>
  <c r="S599" i="1"/>
  <c r="Q599" i="1"/>
  <c r="O599" i="1"/>
  <c r="P599" i="1" s="1"/>
  <c r="N599" i="1"/>
  <c r="AA598" i="1"/>
  <c r="X598" i="1"/>
  <c r="W598" i="1"/>
  <c r="V598" i="1"/>
  <c r="U598" i="1"/>
  <c r="Y598" i="1" s="1"/>
  <c r="Z598" i="1" s="1"/>
  <c r="S598" i="1"/>
  <c r="Q598" i="1"/>
  <c r="O598" i="1"/>
  <c r="P598" i="1" s="1"/>
  <c r="N598" i="1"/>
  <c r="AA597" i="1"/>
  <c r="X597" i="1"/>
  <c r="W597" i="1"/>
  <c r="V597" i="1"/>
  <c r="U597" i="1"/>
  <c r="Y597" i="1" s="1"/>
  <c r="Z597" i="1" s="1"/>
  <c r="S597" i="1"/>
  <c r="Q597" i="1"/>
  <c r="O597" i="1"/>
  <c r="P597" i="1" s="1"/>
  <c r="N597" i="1"/>
  <c r="AA596" i="1"/>
  <c r="X596" i="1"/>
  <c r="W596" i="1"/>
  <c r="V596" i="1"/>
  <c r="U596" i="1"/>
  <c r="Y596" i="1" s="1"/>
  <c r="Z596" i="1" s="1"/>
  <c r="S596" i="1"/>
  <c r="Q596" i="1"/>
  <c r="O596" i="1"/>
  <c r="P596" i="1" s="1"/>
  <c r="N596" i="1"/>
  <c r="AA595" i="1"/>
  <c r="X595" i="1"/>
  <c r="W595" i="1"/>
  <c r="V595" i="1"/>
  <c r="U595" i="1"/>
  <c r="Y595" i="1" s="1"/>
  <c r="Z595" i="1" s="1"/>
  <c r="S595" i="1"/>
  <c r="Q595" i="1"/>
  <c r="O595" i="1"/>
  <c r="P595" i="1" s="1"/>
  <c r="N595" i="1"/>
  <c r="AA594" i="1"/>
  <c r="Y594" i="1"/>
  <c r="Z594" i="1" s="1"/>
  <c r="U594" i="1"/>
  <c r="Q594" i="1"/>
  <c r="O594" i="1"/>
  <c r="P594" i="1" s="1"/>
  <c r="N594" i="1"/>
  <c r="AA593" i="1"/>
  <c r="X593" i="1"/>
  <c r="W593" i="1"/>
  <c r="V593" i="1"/>
  <c r="U593" i="1"/>
  <c r="Y593" i="1" s="1"/>
  <c r="Z593" i="1" s="1"/>
  <c r="S593" i="1"/>
  <c r="Q593" i="1"/>
  <c r="O593" i="1"/>
  <c r="P593" i="1" s="1"/>
  <c r="N593" i="1"/>
  <c r="AA592" i="1"/>
  <c r="X592" i="1"/>
  <c r="W592" i="1"/>
  <c r="V592" i="1"/>
  <c r="U592" i="1"/>
  <c r="Y592" i="1" s="1"/>
  <c r="Z592" i="1" s="1"/>
  <c r="S592" i="1"/>
  <c r="Q592" i="1"/>
  <c r="O592" i="1"/>
  <c r="P592" i="1" s="1"/>
  <c r="N592" i="1"/>
  <c r="AA591" i="1"/>
  <c r="X591" i="1"/>
  <c r="W591" i="1"/>
  <c r="V591" i="1"/>
  <c r="U591" i="1"/>
  <c r="Y591" i="1" s="1"/>
  <c r="Z591" i="1" s="1"/>
  <c r="S591" i="1"/>
  <c r="Q591" i="1"/>
  <c r="O591" i="1"/>
  <c r="P591" i="1" s="1"/>
  <c r="N591" i="1"/>
  <c r="AA590" i="1"/>
  <c r="Y590" i="1"/>
  <c r="Z590" i="1" s="1"/>
  <c r="U590" i="1"/>
  <c r="Q590" i="1"/>
  <c r="O590" i="1"/>
  <c r="P590" i="1" s="1"/>
  <c r="N590" i="1"/>
  <c r="AA589" i="1"/>
  <c r="X589" i="1"/>
  <c r="W589" i="1"/>
  <c r="V589" i="1"/>
  <c r="U589" i="1"/>
  <c r="Y589" i="1" s="1"/>
  <c r="Z589" i="1" s="1"/>
  <c r="S589" i="1"/>
  <c r="Q589" i="1"/>
  <c r="O589" i="1"/>
  <c r="P589" i="1" s="1"/>
  <c r="N589" i="1"/>
  <c r="AA588" i="1"/>
  <c r="X588" i="1"/>
  <c r="W588" i="1"/>
  <c r="V588" i="1"/>
  <c r="U588" i="1"/>
  <c r="Y588" i="1" s="1"/>
  <c r="Z588" i="1" s="1"/>
  <c r="S588" i="1"/>
  <c r="Q588" i="1"/>
  <c r="O588" i="1"/>
  <c r="P588" i="1" s="1"/>
  <c r="N588" i="1"/>
  <c r="AA587" i="1"/>
  <c r="X587" i="1"/>
  <c r="W587" i="1"/>
  <c r="V587" i="1"/>
  <c r="U587" i="1"/>
  <c r="Y587" i="1" s="1"/>
  <c r="Z587" i="1" s="1"/>
  <c r="S587" i="1"/>
  <c r="Q587" i="1"/>
  <c r="O587" i="1"/>
  <c r="P587" i="1" s="1"/>
  <c r="N587" i="1"/>
  <c r="AA586" i="1"/>
  <c r="Y586" i="1"/>
  <c r="Z586" i="1" s="1"/>
  <c r="U586" i="1"/>
  <c r="Q586" i="1"/>
  <c r="O586" i="1"/>
  <c r="P586" i="1" s="1"/>
  <c r="N586" i="1"/>
  <c r="AA585" i="1"/>
  <c r="X585" i="1"/>
  <c r="W585" i="1"/>
  <c r="V585" i="1"/>
  <c r="U585" i="1"/>
  <c r="Y585" i="1" s="1"/>
  <c r="Z585" i="1" s="1"/>
  <c r="S585" i="1"/>
  <c r="Q585" i="1"/>
  <c r="O585" i="1"/>
  <c r="P585" i="1" s="1"/>
  <c r="N585" i="1"/>
  <c r="AA584" i="1"/>
  <c r="X584" i="1"/>
  <c r="W584" i="1"/>
  <c r="V584" i="1"/>
  <c r="U584" i="1"/>
  <c r="Y584" i="1" s="1"/>
  <c r="Z584" i="1" s="1"/>
  <c r="S584" i="1"/>
  <c r="Q584" i="1"/>
  <c r="O584" i="1"/>
  <c r="P584" i="1" s="1"/>
  <c r="N584" i="1"/>
  <c r="AA583" i="1"/>
  <c r="X583" i="1"/>
  <c r="W583" i="1"/>
  <c r="V583" i="1"/>
  <c r="U583" i="1"/>
  <c r="Y583" i="1" s="1"/>
  <c r="Z583" i="1" s="1"/>
  <c r="S583" i="1"/>
  <c r="Q583" i="1"/>
  <c r="O583" i="1"/>
  <c r="P583" i="1" s="1"/>
  <c r="N583" i="1"/>
  <c r="AA582" i="1"/>
  <c r="X582" i="1"/>
  <c r="W582" i="1"/>
  <c r="V582" i="1"/>
  <c r="U582" i="1"/>
  <c r="Y582" i="1" s="1"/>
  <c r="Z582" i="1" s="1"/>
  <c r="S582" i="1"/>
  <c r="Q582" i="1"/>
  <c r="O582" i="1"/>
  <c r="P582" i="1" s="1"/>
  <c r="N582" i="1"/>
  <c r="AA581" i="1"/>
  <c r="X581" i="1"/>
  <c r="W581" i="1"/>
  <c r="V581" i="1"/>
  <c r="U581" i="1"/>
  <c r="Y581" i="1" s="1"/>
  <c r="Z581" i="1" s="1"/>
  <c r="S581" i="1"/>
  <c r="Q581" i="1"/>
  <c r="O581" i="1"/>
  <c r="P581" i="1" s="1"/>
  <c r="N581" i="1"/>
  <c r="AA580" i="1"/>
  <c r="X580" i="1"/>
  <c r="W580" i="1"/>
  <c r="V580" i="1"/>
  <c r="U580" i="1"/>
  <c r="Y580" i="1" s="1"/>
  <c r="Z580" i="1" s="1"/>
  <c r="S580" i="1"/>
  <c r="Q580" i="1"/>
  <c r="O580" i="1"/>
  <c r="P580" i="1" s="1"/>
  <c r="N580" i="1"/>
  <c r="AA579" i="1"/>
  <c r="X579" i="1"/>
  <c r="W579" i="1"/>
  <c r="V579" i="1"/>
  <c r="U579" i="1"/>
  <c r="Y579" i="1" s="1"/>
  <c r="Z579" i="1" s="1"/>
  <c r="S579" i="1"/>
  <c r="Q579" i="1"/>
  <c r="O579" i="1"/>
  <c r="P579" i="1" s="1"/>
  <c r="N579" i="1"/>
  <c r="AA578" i="1"/>
  <c r="X578" i="1"/>
  <c r="W578" i="1"/>
  <c r="V578" i="1"/>
  <c r="U578" i="1"/>
  <c r="Y578" i="1" s="1"/>
  <c r="Z578" i="1" s="1"/>
  <c r="S578" i="1"/>
  <c r="Q578" i="1"/>
  <c r="O578" i="1"/>
  <c r="P578" i="1" s="1"/>
  <c r="N578" i="1"/>
  <c r="AA577" i="1"/>
  <c r="X577" i="1"/>
  <c r="W577" i="1"/>
  <c r="V577" i="1"/>
  <c r="U577" i="1"/>
  <c r="Y577" i="1" s="1"/>
  <c r="Z577" i="1" s="1"/>
  <c r="S577" i="1"/>
  <c r="Q577" i="1"/>
  <c r="O577" i="1"/>
  <c r="P577" i="1" s="1"/>
  <c r="N577" i="1"/>
  <c r="AA576" i="1"/>
  <c r="X576" i="1"/>
  <c r="W576" i="1"/>
  <c r="V576" i="1"/>
  <c r="U576" i="1"/>
  <c r="Y576" i="1" s="1"/>
  <c r="Z576" i="1" s="1"/>
  <c r="S576" i="1"/>
  <c r="Q576" i="1"/>
  <c r="O576" i="1"/>
  <c r="P576" i="1" s="1"/>
  <c r="N576" i="1"/>
  <c r="AA575" i="1"/>
  <c r="X575" i="1"/>
  <c r="W575" i="1"/>
  <c r="V575" i="1"/>
  <c r="U575" i="1"/>
  <c r="Y575" i="1" s="1"/>
  <c r="Z575" i="1" s="1"/>
  <c r="S575" i="1"/>
  <c r="Q575" i="1"/>
  <c r="O575" i="1"/>
  <c r="P575" i="1" s="1"/>
  <c r="N575" i="1"/>
  <c r="AA574" i="1"/>
  <c r="X574" i="1"/>
  <c r="W574" i="1"/>
  <c r="V574" i="1"/>
  <c r="U574" i="1"/>
  <c r="Y574" i="1" s="1"/>
  <c r="Z574" i="1" s="1"/>
  <c r="S574" i="1"/>
  <c r="Q574" i="1"/>
  <c r="O574" i="1"/>
  <c r="P574" i="1" s="1"/>
  <c r="N574" i="1"/>
  <c r="AA573" i="1"/>
  <c r="X573" i="1"/>
  <c r="W573" i="1"/>
  <c r="V573" i="1"/>
  <c r="U573" i="1"/>
  <c r="Y573" i="1" s="1"/>
  <c r="Z573" i="1" s="1"/>
  <c r="S573" i="1"/>
  <c r="Q573" i="1"/>
  <c r="O573" i="1"/>
  <c r="P573" i="1" s="1"/>
  <c r="N573" i="1"/>
  <c r="AA572" i="1"/>
  <c r="Y572" i="1"/>
  <c r="Z572" i="1" s="1"/>
  <c r="U572" i="1"/>
  <c r="Q572" i="1"/>
  <c r="O572" i="1"/>
  <c r="P572" i="1" s="1"/>
  <c r="N572" i="1"/>
  <c r="AA571" i="1"/>
  <c r="X571" i="1"/>
  <c r="W571" i="1"/>
  <c r="V571" i="1"/>
  <c r="U571" i="1"/>
  <c r="Y571" i="1" s="1"/>
  <c r="Z571" i="1" s="1"/>
  <c r="S571" i="1"/>
  <c r="Q571" i="1"/>
  <c r="O571" i="1"/>
  <c r="P571" i="1" s="1"/>
  <c r="N571" i="1"/>
  <c r="AA570" i="1"/>
  <c r="X570" i="1"/>
  <c r="W570" i="1"/>
  <c r="V570" i="1"/>
  <c r="U570" i="1"/>
  <c r="Y570" i="1" s="1"/>
  <c r="Z570" i="1" s="1"/>
  <c r="S570" i="1"/>
  <c r="Q570" i="1"/>
  <c r="O570" i="1"/>
  <c r="P570" i="1" s="1"/>
  <c r="N570" i="1"/>
  <c r="AA569" i="1"/>
  <c r="X569" i="1"/>
  <c r="W569" i="1"/>
  <c r="V569" i="1"/>
  <c r="U569" i="1"/>
  <c r="Y569" i="1" s="1"/>
  <c r="Z569" i="1" s="1"/>
  <c r="S569" i="1"/>
  <c r="Q569" i="1"/>
  <c r="O569" i="1"/>
  <c r="P569" i="1" s="1"/>
  <c r="N569" i="1"/>
  <c r="AA568" i="1"/>
  <c r="Y568" i="1"/>
  <c r="Z568" i="1" s="1"/>
  <c r="U568" i="1"/>
  <c r="Q568" i="1"/>
  <c r="O568" i="1"/>
  <c r="P568" i="1" s="1"/>
  <c r="N568" i="1"/>
  <c r="AA567" i="1"/>
  <c r="X567" i="1"/>
  <c r="W567" i="1"/>
  <c r="V567" i="1"/>
  <c r="U567" i="1"/>
  <c r="Y567" i="1" s="1"/>
  <c r="Z567" i="1" s="1"/>
  <c r="S567" i="1"/>
  <c r="Q567" i="1"/>
  <c r="O567" i="1"/>
  <c r="P567" i="1" s="1"/>
  <c r="N567" i="1"/>
  <c r="AA566" i="1"/>
  <c r="Y566" i="1"/>
  <c r="Z566" i="1" s="1"/>
  <c r="U566" i="1"/>
  <c r="Q566" i="1"/>
  <c r="O566" i="1"/>
  <c r="P566" i="1" s="1"/>
  <c r="N566" i="1"/>
  <c r="AA565" i="1"/>
  <c r="X565" i="1"/>
  <c r="W565" i="1"/>
  <c r="V565" i="1"/>
  <c r="U565" i="1"/>
  <c r="Y565" i="1" s="1"/>
  <c r="Z565" i="1" s="1"/>
  <c r="S565" i="1"/>
  <c r="Q565" i="1"/>
  <c r="O565" i="1"/>
  <c r="P565" i="1" s="1"/>
  <c r="N565" i="1"/>
  <c r="AA564" i="1"/>
  <c r="X564" i="1"/>
  <c r="W564" i="1"/>
  <c r="V564" i="1"/>
  <c r="U564" i="1"/>
  <c r="Y564" i="1" s="1"/>
  <c r="Z564" i="1" s="1"/>
  <c r="S564" i="1"/>
  <c r="Q564" i="1"/>
  <c r="O564" i="1"/>
  <c r="P564" i="1" s="1"/>
  <c r="N564" i="1"/>
  <c r="AA563" i="1"/>
  <c r="X563" i="1"/>
  <c r="W563" i="1"/>
  <c r="V563" i="1"/>
  <c r="U563" i="1"/>
  <c r="Y563" i="1" s="1"/>
  <c r="Z563" i="1" s="1"/>
  <c r="S563" i="1"/>
  <c r="Q563" i="1"/>
  <c r="O563" i="1"/>
  <c r="P563" i="1" s="1"/>
  <c r="N563" i="1"/>
  <c r="AA562" i="1"/>
  <c r="X562" i="1"/>
  <c r="W562" i="1"/>
  <c r="V562" i="1"/>
  <c r="U562" i="1"/>
  <c r="Y562" i="1" s="1"/>
  <c r="Z562" i="1" s="1"/>
  <c r="S562" i="1"/>
  <c r="Q562" i="1"/>
  <c r="O562" i="1"/>
  <c r="P562" i="1" s="1"/>
  <c r="N562" i="1"/>
  <c r="AA561" i="1"/>
  <c r="X561" i="1"/>
  <c r="W561" i="1"/>
  <c r="V561" i="1"/>
  <c r="U561" i="1"/>
  <c r="Y561" i="1" s="1"/>
  <c r="Z561" i="1" s="1"/>
  <c r="S561" i="1"/>
  <c r="Q561" i="1"/>
  <c r="O561" i="1"/>
  <c r="P561" i="1" s="1"/>
  <c r="N561" i="1"/>
  <c r="AA560" i="1"/>
  <c r="X560" i="1"/>
  <c r="W560" i="1"/>
  <c r="V560" i="1"/>
  <c r="U560" i="1"/>
  <c r="Y560" i="1" s="1"/>
  <c r="Z560" i="1" s="1"/>
  <c r="S560" i="1"/>
  <c r="Q560" i="1"/>
  <c r="O560" i="1"/>
  <c r="P560" i="1" s="1"/>
  <c r="N560" i="1"/>
  <c r="AA559" i="1"/>
  <c r="X559" i="1"/>
  <c r="W559" i="1"/>
  <c r="V559" i="1"/>
  <c r="U559" i="1"/>
  <c r="Y559" i="1" s="1"/>
  <c r="Z559" i="1" s="1"/>
  <c r="S559" i="1"/>
  <c r="Q559" i="1"/>
  <c r="O559" i="1"/>
  <c r="P559" i="1" s="1"/>
  <c r="N559" i="1"/>
  <c r="AA558" i="1"/>
  <c r="Y558" i="1"/>
  <c r="Z558" i="1" s="1"/>
  <c r="U558" i="1"/>
  <c r="Q558" i="1"/>
  <c r="O558" i="1"/>
  <c r="P558" i="1" s="1"/>
  <c r="N558" i="1"/>
  <c r="AA557" i="1"/>
  <c r="Y557" i="1"/>
  <c r="Z557" i="1" s="1"/>
  <c r="U557" i="1"/>
  <c r="Q557" i="1"/>
  <c r="O557" i="1"/>
  <c r="P557" i="1" s="1"/>
  <c r="N557" i="1"/>
  <c r="AA556" i="1"/>
  <c r="X556" i="1"/>
  <c r="W556" i="1"/>
  <c r="V556" i="1"/>
  <c r="U556" i="1"/>
  <c r="Y556" i="1" s="1"/>
  <c r="Z556" i="1" s="1"/>
  <c r="S556" i="1"/>
  <c r="Q556" i="1"/>
  <c r="O556" i="1"/>
  <c r="P556" i="1" s="1"/>
  <c r="N556" i="1"/>
  <c r="AA555" i="1"/>
  <c r="X555" i="1"/>
  <c r="W555" i="1"/>
  <c r="V555" i="1"/>
  <c r="U555" i="1"/>
  <c r="Y555" i="1" s="1"/>
  <c r="Z555" i="1" s="1"/>
  <c r="S555" i="1"/>
  <c r="Q555" i="1"/>
  <c r="O555" i="1"/>
  <c r="P555" i="1" s="1"/>
  <c r="N555" i="1"/>
  <c r="AA554" i="1"/>
  <c r="X554" i="1"/>
  <c r="W554" i="1"/>
  <c r="V554" i="1"/>
  <c r="U554" i="1"/>
  <c r="Y554" i="1" s="1"/>
  <c r="Z554" i="1" s="1"/>
  <c r="S554" i="1"/>
  <c r="Q554" i="1"/>
  <c r="O554" i="1"/>
  <c r="P554" i="1" s="1"/>
  <c r="N554" i="1"/>
  <c r="AA553" i="1"/>
  <c r="X553" i="1"/>
  <c r="W553" i="1"/>
  <c r="V553" i="1"/>
  <c r="U553" i="1"/>
  <c r="Y553" i="1" s="1"/>
  <c r="Z553" i="1" s="1"/>
  <c r="S553" i="1"/>
  <c r="Q553" i="1"/>
  <c r="O553" i="1"/>
  <c r="P553" i="1" s="1"/>
  <c r="N553" i="1"/>
  <c r="AA552" i="1"/>
  <c r="X552" i="1"/>
  <c r="W552" i="1"/>
  <c r="V552" i="1"/>
  <c r="U552" i="1"/>
  <c r="Y552" i="1" s="1"/>
  <c r="Z552" i="1" s="1"/>
  <c r="S552" i="1"/>
  <c r="Q552" i="1"/>
  <c r="O552" i="1"/>
  <c r="P552" i="1" s="1"/>
  <c r="N552" i="1"/>
  <c r="AA551" i="1"/>
  <c r="Y551" i="1"/>
  <c r="Z551" i="1" s="1"/>
  <c r="U551" i="1"/>
  <c r="Q551" i="1"/>
  <c r="O551" i="1"/>
  <c r="P551" i="1" s="1"/>
  <c r="N551" i="1"/>
  <c r="AA550" i="1"/>
  <c r="X550" i="1"/>
  <c r="W550" i="1"/>
  <c r="V550" i="1"/>
  <c r="U550" i="1"/>
  <c r="Y550" i="1" s="1"/>
  <c r="Z550" i="1" s="1"/>
  <c r="S550" i="1"/>
  <c r="Q550" i="1"/>
  <c r="O550" i="1"/>
  <c r="P550" i="1" s="1"/>
  <c r="N550" i="1"/>
  <c r="AA549" i="1"/>
  <c r="X549" i="1"/>
  <c r="W549" i="1"/>
  <c r="V549" i="1"/>
  <c r="U549" i="1"/>
  <c r="Y549" i="1" s="1"/>
  <c r="Z549" i="1" s="1"/>
  <c r="S549" i="1"/>
  <c r="Q549" i="1"/>
  <c r="O549" i="1"/>
  <c r="P549" i="1" s="1"/>
  <c r="N549" i="1"/>
  <c r="AA548" i="1"/>
  <c r="X548" i="1"/>
  <c r="W548" i="1"/>
  <c r="V548" i="1"/>
  <c r="U548" i="1"/>
  <c r="Y548" i="1" s="1"/>
  <c r="Z548" i="1" s="1"/>
  <c r="S548" i="1"/>
  <c r="Q548" i="1"/>
  <c r="O548" i="1"/>
  <c r="P548" i="1" s="1"/>
  <c r="N548" i="1"/>
  <c r="AA547" i="1"/>
  <c r="X547" i="1"/>
  <c r="W547" i="1"/>
  <c r="V547" i="1"/>
  <c r="U547" i="1"/>
  <c r="Y547" i="1" s="1"/>
  <c r="Z547" i="1" s="1"/>
  <c r="S547" i="1"/>
  <c r="Q547" i="1"/>
  <c r="O547" i="1"/>
  <c r="P547" i="1" s="1"/>
  <c r="N547" i="1"/>
  <c r="AA546" i="1"/>
  <c r="Y546" i="1"/>
  <c r="Z546" i="1" s="1"/>
  <c r="U546" i="1"/>
  <c r="Q546" i="1"/>
  <c r="O546" i="1"/>
  <c r="P546" i="1" s="1"/>
  <c r="N546" i="1"/>
  <c r="AA545" i="1"/>
  <c r="X545" i="1"/>
  <c r="W545" i="1"/>
  <c r="V545" i="1"/>
  <c r="U545" i="1"/>
  <c r="Y545" i="1" s="1"/>
  <c r="Z545" i="1" s="1"/>
  <c r="S545" i="1"/>
  <c r="Q545" i="1"/>
  <c r="O545" i="1"/>
  <c r="P545" i="1" s="1"/>
  <c r="N545" i="1"/>
  <c r="AA544" i="1"/>
  <c r="X544" i="1"/>
  <c r="W544" i="1"/>
  <c r="V544" i="1"/>
  <c r="U544" i="1"/>
  <c r="Y544" i="1" s="1"/>
  <c r="Z544" i="1" s="1"/>
  <c r="S544" i="1"/>
  <c r="Q544" i="1"/>
  <c r="O544" i="1"/>
  <c r="P544" i="1" s="1"/>
  <c r="N544" i="1"/>
  <c r="AA543" i="1"/>
  <c r="X543" i="1"/>
  <c r="W543" i="1"/>
  <c r="V543" i="1"/>
  <c r="U543" i="1"/>
  <c r="Y543" i="1" s="1"/>
  <c r="Z543" i="1" s="1"/>
  <c r="S543" i="1"/>
  <c r="Q543" i="1"/>
  <c r="O543" i="1"/>
  <c r="P543" i="1" s="1"/>
  <c r="N543" i="1"/>
  <c r="AA542" i="1"/>
  <c r="X542" i="1"/>
  <c r="W542" i="1"/>
  <c r="V542" i="1"/>
  <c r="U542" i="1"/>
  <c r="Y542" i="1" s="1"/>
  <c r="Z542" i="1" s="1"/>
  <c r="S542" i="1"/>
  <c r="Q542" i="1"/>
  <c r="O542" i="1"/>
  <c r="P542" i="1" s="1"/>
  <c r="N542" i="1"/>
  <c r="AA541" i="1"/>
  <c r="X541" i="1"/>
  <c r="W541" i="1"/>
  <c r="V541" i="1"/>
  <c r="U541" i="1"/>
  <c r="Y541" i="1" s="1"/>
  <c r="Z541" i="1" s="1"/>
  <c r="S541" i="1"/>
  <c r="Q541" i="1"/>
  <c r="O541" i="1"/>
  <c r="P541" i="1" s="1"/>
  <c r="N541" i="1"/>
  <c r="AA540" i="1"/>
  <c r="X540" i="1"/>
  <c r="W540" i="1"/>
  <c r="V540" i="1"/>
  <c r="U540" i="1"/>
  <c r="Y540" i="1" s="1"/>
  <c r="Z540" i="1" s="1"/>
  <c r="S540" i="1"/>
  <c r="Q540" i="1"/>
  <c r="O540" i="1"/>
  <c r="P540" i="1" s="1"/>
  <c r="N540" i="1"/>
  <c r="AA539" i="1"/>
  <c r="X539" i="1"/>
  <c r="W539" i="1"/>
  <c r="V539" i="1"/>
  <c r="U539" i="1"/>
  <c r="Y539" i="1" s="1"/>
  <c r="Z539" i="1" s="1"/>
  <c r="S539" i="1"/>
  <c r="Q539" i="1"/>
  <c r="O539" i="1"/>
  <c r="P539" i="1" s="1"/>
  <c r="N539" i="1"/>
  <c r="AA538" i="1"/>
  <c r="Y538" i="1"/>
  <c r="Z538" i="1" s="1"/>
  <c r="U538" i="1"/>
  <c r="Q538" i="1"/>
  <c r="O538" i="1"/>
  <c r="P538" i="1" s="1"/>
  <c r="N538" i="1"/>
  <c r="AA537" i="1"/>
  <c r="X537" i="1"/>
  <c r="W537" i="1"/>
  <c r="V537" i="1"/>
  <c r="U537" i="1"/>
  <c r="Y537" i="1" s="1"/>
  <c r="Z537" i="1" s="1"/>
  <c r="S537" i="1"/>
  <c r="Q537" i="1"/>
  <c r="O537" i="1"/>
  <c r="P537" i="1" s="1"/>
  <c r="N537" i="1"/>
  <c r="AA536" i="1"/>
  <c r="X536" i="1"/>
  <c r="W536" i="1"/>
  <c r="V536" i="1"/>
  <c r="U536" i="1"/>
  <c r="Y536" i="1" s="1"/>
  <c r="Z536" i="1" s="1"/>
  <c r="S536" i="1"/>
  <c r="Q536" i="1"/>
  <c r="O536" i="1"/>
  <c r="P536" i="1" s="1"/>
  <c r="N536" i="1"/>
  <c r="AA535" i="1"/>
  <c r="X535" i="1"/>
  <c r="W535" i="1"/>
  <c r="V535" i="1"/>
  <c r="U535" i="1"/>
  <c r="Y535" i="1" s="1"/>
  <c r="Z535" i="1" s="1"/>
  <c r="S535" i="1"/>
  <c r="Q535" i="1"/>
  <c r="O535" i="1"/>
  <c r="P535" i="1" s="1"/>
  <c r="N535" i="1"/>
  <c r="AA534" i="1"/>
  <c r="Y534" i="1"/>
  <c r="Z534" i="1" s="1"/>
  <c r="U534" i="1"/>
  <c r="Q534" i="1"/>
  <c r="O534" i="1"/>
  <c r="P534" i="1" s="1"/>
  <c r="N534" i="1"/>
  <c r="AA533" i="1"/>
  <c r="X533" i="1"/>
  <c r="W533" i="1"/>
  <c r="V533" i="1"/>
  <c r="U533" i="1"/>
  <c r="Y533" i="1" s="1"/>
  <c r="Z533" i="1" s="1"/>
  <c r="S533" i="1"/>
  <c r="Q533" i="1"/>
  <c r="O533" i="1"/>
  <c r="P533" i="1" s="1"/>
  <c r="N533" i="1"/>
  <c r="AA532" i="1"/>
  <c r="X532" i="1"/>
  <c r="W532" i="1"/>
  <c r="V532" i="1"/>
  <c r="U532" i="1"/>
  <c r="Y532" i="1" s="1"/>
  <c r="Z532" i="1" s="1"/>
  <c r="S532" i="1"/>
  <c r="Q532" i="1"/>
  <c r="O532" i="1"/>
  <c r="P532" i="1" s="1"/>
  <c r="N532" i="1"/>
  <c r="AA531" i="1"/>
  <c r="X531" i="1"/>
  <c r="W531" i="1"/>
  <c r="V531" i="1"/>
  <c r="U531" i="1"/>
  <c r="Y531" i="1" s="1"/>
  <c r="Z531" i="1" s="1"/>
  <c r="S531" i="1"/>
  <c r="Q531" i="1"/>
  <c r="O531" i="1"/>
  <c r="P531" i="1" s="1"/>
  <c r="N531" i="1"/>
  <c r="AA530" i="1"/>
  <c r="X530" i="1"/>
  <c r="W530" i="1"/>
  <c r="V530" i="1"/>
  <c r="U530" i="1"/>
  <c r="Y530" i="1" s="1"/>
  <c r="Z530" i="1" s="1"/>
  <c r="S530" i="1"/>
  <c r="Q530" i="1"/>
  <c r="O530" i="1"/>
  <c r="P530" i="1" s="1"/>
  <c r="N530" i="1"/>
  <c r="AA529" i="1"/>
  <c r="X529" i="1"/>
  <c r="W529" i="1"/>
  <c r="V529" i="1"/>
  <c r="U529" i="1"/>
  <c r="Y529" i="1" s="1"/>
  <c r="Z529" i="1" s="1"/>
  <c r="S529" i="1"/>
  <c r="Q529" i="1"/>
  <c r="O529" i="1"/>
  <c r="P529" i="1" s="1"/>
  <c r="N529" i="1"/>
  <c r="AA528" i="1"/>
  <c r="X528" i="1"/>
  <c r="W528" i="1"/>
  <c r="V528" i="1"/>
  <c r="U528" i="1"/>
  <c r="Y528" i="1" s="1"/>
  <c r="Z528" i="1" s="1"/>
  <c r="S528" i="1"/>
  <c r="Q528" i="1"/>
  <c r="O528" i="1"/>
  <c r="P528" i="1" s="1"/>
  <c r="N528" i="1"/>
  <c r="AA527" i="1"/>
  <c r="Y527" i="1"/>
  <c r="Z527" i="1" s="1"/>
  <c r="U527" i="1"/>
  <c r="Q527" i="1"/>
  <c r="O527" i="1"/>
  <c r="P527" i="1" s="1"/>
  <c r="N527" i="1"/>
  <c r="AA526" i="1"/>
  <c r="Y526" i="1"/>
  <c r="Z526" i="1" s="1"/>
  <c r="U526" i="1"/>
  <c r="Q526" i="1"/>
  <c r="O526" i="1"/>
  <c r="P526" i="1" s="1"/>
  <c r="N526" i="1"/>
  <c r="AA525" i="1"/>
  <c r="Y525" i="1"/>
  <c r="Z525" i="1" s="1"/>
  <c r="U525" i="1"/>
  <c r="Q525" i="1"/>
  <c r="O525" i="1"/>
  <c r="P525" i="1" s="1"/>
  <c r="N525" i="1"/>
  <c r="AA524" i="1"/>
  <c r="X524" i="1"/>
  <c r="W524" i="1"/>
  <c r="V524" i="1"/>
  <c r="U524" i="1"/>
  <c r="Y524" i="1" s="1"/>
  <c r="Z524" i="1" s="1"/>
  <c r="S524" i="1"/>
  <c r="Q524" i="1"/>
  <c r="O524" i="1"/>
  <c r="P524" i="1" s="1"/>
  <c r="N524" i="1"/>
  <c r="AA523" i="1"/>
  <c r="X523" i="1"/>
  <c r="W523" i="1"/>
  <c r="V523" i="1"/>
  <c r="U523" i="1"/>
  <c r="Y523" i="1" s="1"/>
  <c r="Z523" i="1" s="1"/>
  <c r="S523" i="1"/>
  <c r="Q523" i="1"/>
  <c r="O523" i="1"/>
  <c r="P523" i="1" s="1"/>
  <c r="N523" i="1"/>
  <c r="AA522" i="1"/>
  <c r="X522" i="1"/>
  <c r="W522" i="1"/>
  <c r="V522" i="1"/>
  <c r="U522" i="1"/>
  <c r="Y522" i="1" s="1"/>
  <c r="Z522" i="1" s="1"/>
  <c r="S522" i="1"/>
  <c r="Q522" i="1"/>
  <c r="O522" i="1"/>
  <c r="P522" i="1" s="1"/>
  <c r="N522" i="1"/>
  <c r="AA521" i="1"/>
  <c r="Y521" i="1"/>
  <c r="Z521" i="1" s="1"/>
  <c r="U521" i="1"/>
  <c r="Q521" i="1"/>
  <c r="O521" i="1"/>
  <c r="P521" i="1" s="1"/>
  <c r="N521" i="1"/>
  <c r="AA520" i="1"/>
  <c r="X520" i="1"/>
  <c r="W520" i="1"/>
  <c r="V520" i="1"/>
  <c r="U520" i="1"/>
  <c r="Y520" i="1" s="1"/>
  <c r="Z520" i="1" s="1"/>
  <c r="S520" i="1"/>
  <c r="Q520" i="1"/>
  <c r="O520" i="1"/>
  <c r="P520" i="1" s="1"/>
  <c r="N520" i="1"/>
  <c r="AA519" i="1"/>
  <c r="X519" i="1"/>
  <c r="W519" i="1"/>
  <c r="V519" i="1"/>
  <c r="U519" i="1"/>
  <c r="Y519" i="1" s="1"/>
  <c r="Z519" i="1" s="1"/>
  <c r="S519" i="1"/>
  <c r="Q519" i="1"/>
  <c r="O519" i="1"/>
  <c r="P519" i="1" s="1"/>
  <c r="N519" i="1"/>
  <c r="AA518" i="1"/>
  <c r="X518" i="1"/>
  <c r="W518" i="1"/>
  <c r="V518" i="1"/>
  <c r="U518" i="1"/>
  <c r="Y518" i="1" s="1"/>
  <c r="Z518" i="1" s="1"/>
  <c r="S518" i="1"/>
  <c r="Q518" i="1"/>
  <c r="O518" i="1"/>
  <c r="P518" i="1" s="1"/>
  <c r="N518" i="1"/>
  <c r="AA517" i="1"/>
  <c r="X517" i="1"/>
  <c r="W517" i="1"/>
  <c r="V517" i="1"/>
  <c r="U517" i="1"/>
  <c r="Y517" i="1" s="1"/>
  <c r="Z517" i="1" s="1"/>
  <c r="S517" i="1"/>
  <c r="Q517" i="1"/>
  <c r="O517" i="1"/>
  <c r="P517" i="1" s="1"/>
  <c r="N517" i="1"/>
  <c r="AA516" i="1"/>
  <c r="Y516" i="1"/>
  <c r="Z516" i="1" s="1"/>
  <c r="U516" i="1"/>
  <c r="Q516" i="1"/>
  <c r="O516" i="1"/>
  <c r="P516" i="1" s="1"/>
  <c r="N516" i="1"/>
  <c r="AA515" i="1"/>
  <c r="X515" i="1"/>
  <c r="W515" i="1"/>
  <c r="V515" i="1"/>
  <c r="U515" i="1"/>
  <c r="Y515" i="1" s="1"/>
  <c r="Z515" i="1" s="1"/>
  <c r="S515" i="1"/>
  <c r="Q515" i="1"/>
  <c r="O515" i="1"/>
  <c r="P515" i="1" s="1"/>
  <c r="N515" i="1"/>
  <c r="AA514" i="1"/>
  <c r="X514" i="1"/>
  <c r="W514" i="1"/>
  <c r="V514" i="1"/>
  <c r="U514" i="1"/>
  <c r="Y514" i="1" s="1"/>
  <c r="Z514" i="1" s="1"/>
  <c r="S514" i="1"/>
  <c r="Q514" i="1"/>
  <c r="O514" i="1"/>
  <c r="P514" i="1" s="1"/>
  <c r="N514" i="1"/>
  <c r="AA513" i="1"/>
  <c r="X513" i="1"/>
  <c r="W513" i="1"/>
  <c r="V513" i="1"/>
  <c r="U513" i="1"/>
  <c r="Y513" i="1" s="1"/>
  <c r="Z513" i="1" s="1"/>
  <c r="S513" i="1"/>
  <c r="Q513" i="1"/>
  <c r="O513" i="1"/>
  <c r="P513" i="1" s="1"/>
  <c r="N513" i="1"/>
  <c r="AA512" i="1"/>
  <c r="X512" i="1"/>
  <c r="W512" i="1"/>
  <c r="V512" i="1"/>
  <c r="U512" i="1"/>
  <c r="Y512" i="1" s="1"/>
  <c r="Z512" i="1" s="1"/>
  <c r="S512" i="1"/>
  <c r="Q512" i="1"/>
  <c r="O512" i="1"/>
  <c r="P512" i="1" s="1"/>
  <c r="N512" i="1"/>
  <c r="AA511" i="1"/>
  <c r="X511" i="1"/>
  <c r="W511" i="1"/>
  <c r="V511" i="1"/>
  <c r="U511" i="1"/>
  <c r="Y511" i="1" s="1"/>
  <c r="Z511" i="1" s="1"/>
  <c r="S511" i="1"/>
  <c r="Q511" i="1"/>
  <c r="O511" i="1"/>
  <c r="P511" i="1" s="1"/>
  <c r="N511" i="1"/>
  <c r="AA510" i="1"/>
  <c r="X510" i="1"/>
  <c r="W510" i="1"/>
  <c r="V510" i="1"/>
  <c r="U510" i="1"/>
  <c r="Y510" i="1" s="1"/>
  <c r="Z510" i="1" s="1"/>
  <c r="S510" i="1"/>
  <c r="Q510" i="1"/>
  <c r="O510" i="1"/>
  <c r="P510" i="1" s="1"/>
  <c r="N510" i="1"/>
  <c r="AA509" i="1"/>
  <c r="X509" i="1"/>
  <c r="W509" i="1"/>
  <c r="V509" i="1"/>
  <c r="U509" i="1"/>
  <c r="Y509" i="1" s="1"/>
  <c r="Z509" i="1" s="1"/>
  <c r="S509" i="1"/>
  <c r="Q509" i="1"/>
  <c r="O509" i="1"/>
  <c r="P509" i="1" s="1"/>
  <c r="N509" i="1"/>
  <c r="AA508" i="1"/>
  <c r="Y508" i="1"/>
  <c r="Z508" i="1" s="1"/>
  <c r="U508" i="1"/>
  <c r="Q508" i="1"/>
  <c r="O508" i="1"/>
  <c r="P508" i="1" s="1"/>
  <c r="N508" i="1"/>
  <c r="AA507" i="1"/>
  <c r="X507" i="1"/>
  <c r="W507" i="1"/>
  <c r="V507" i="1"/>
  <c r="U507" i="1"/>
  <c r="Y507" i="1" s="1"/>
  <c r="Z507" i="1" s="1"/>
  <c r="S507" i="1"/>
  <c r="Q507" i="1"/>
  <c r="O507" i="1"/>
  <c r="P507" i="1" s="1"/>
  <c r="N507" i="1"/>
  <c r="AA506" i="1"/>
  <c r="X506" i="1"/>
  <c r="W506" i="1"/>
  <c r="V506" i="1"/>
  <c r="U506" i="1"/>
  <c r="Y506" i="1" s="1"/>
  <c r="Z506" i="1" s="1"/>
  <c r="S506" i="1"/>
  <c r="Q506" i="1"/>
  <c r="O506" i="1"/>
  <c r="P506" i="1" s="1"/>
  <c r="N506" i="1"/>
  <c r="AA505" i="1"/>
  <c r="X505" i="1"/>
  <c r="W505" i="1"/>
  <c r="V505" i="1"/>
  <c r="U505" i="1"/>
  <c r="Y505" i="1" s="1"/>
  <c r="Z505" i="1" s="1"/>
  <c r="S505" i="1"/>
  <c r="Q505" i="1"/>
  <c r="O505" i="1"/>
  <c r="P505" i="1" s="1"/>
  <c r="N505" i="1"/>
  <c r="AA504" i="1"/>
  <c r="X504" i="1"/>
  <c r="W504" i="1"/>
  <c r="V504" i="1"/>
  <c r="U504" i="1"/>
  <c r="Y504" i="1" s="1"/>
  <c r="Z504" i="1" s="1"/>
  <c r="S504" i="1"/>
  <c r="Q504" i="1"/>
  <c r="O504" i="1"/>
  <c r="P504" i="1" s="1"/>
  <c r="N504" i="1"/>
  <c r="AA503" i="1"/>
  <c r="X503" i="1"/>
  <c r="W503" i="1"/>
  <c r="V503" i="1"/>
  <c r="U503" i="1"/>
  <c r="Y503" i="1" s="1"/>
  <c r="Z503" i="1" s="1"/>
  <c r="S503" i="1"/>
  <c r="Q503" i="1"/>
  <c r="O503" i="1"/>
  <c r="P503" i="1" s="1"/>
  <c r="N503" i="1"/>
  <c r="AA502" i="1"/>
  <c r="X502" i="1"/>
  <c r="W502" i="1"/>
  <c r="V502" i="1"/>
  <c r="U502" i="1"/>
  <c r="Y502" i="1" s="1"/>
  <c r="Z502" i="1" s="1"/>
  <c r="S502" i="1"/>
  <c r="Q502" i="1"/>
  <c r="O502" i="1"/>
  <c r="P502" i="1" s="1"/>
  <c r="N502" i="1"/>
  <c r="AA501" i="1"/>
  <c r="X501" i="1"/>
  <c r="W501" i="1"/>
  <c r="V501" i="1"/>
  <c r="U501" i="1"/>
  <c r="Y501" i="1" s="1"/>
  <c r="Z501" i="1" s="1"/>
  <c r="S501" i="1"/>
  <c r="Q501" i="1"/>
  <c r="O501" i="1"/>
  <c r="P501" i="1" s="1"/>
  <c r="N501" i="1"/>
  <c r="AA500" i="1"/>
  <c r="X500" i="1"/>
  <c r="W500" i="1"/>
  <c r="V500" i="1"/>
  <c r="U500" i="1"/>
  <c r="Y500" i="1" s="1"/>
  <c r="Z500" i="1" s="1"/>
  <c r="S500" i="1"/>
  <c r="Q500" i="1"/>
  <c r="O500" i="1"/>
  <c r="P500" i="1" s="1"/>
  <c r="N500" i="1"/>
  <c r="AA499" i="1"/>
  <c r="X499" i="1"/>
  <c r="W499" i="1"/>
  <c r="V499" i="1"/>
  <c r="U499" i="1"/>
  <c r="Y499" i="1" s="1"/>
  <c r="Z499" i="1" s="1"/>
  <c r="S499" i="1"/>
  <c r="Q499" i="1"/>
  <c r="O499" i="1"/>
  <c r="P499" i="1" s="1"/>
  <c r="N499" i="1"/>
  <c r="AA498" i="1"/>
  <c r="X498" i="1"/>
  <c r="W498" i="1"/>
  <c r="V498" i="1"/>
  <c r="U498" i="1"/>
  <c r="Y498" i="1" s="1"/>
  <c r="Z498" i="1" s="1"/>
  <c r="S498" i="1"/>
  <c r="Q498" i="1"/>
  <c r="O498" i="1"/>
  <c r="P498" i="1" s="1"/>
  <c r="N498" i="1"/>
  <c r="AA497" i="1"/>
  <c r="X497" i="1"/>
  <c r="W497" i="1"/>
  <c r="V497" i="1"/>
  <c r="U497" i="1"/>
  <c r="Y497" i="1" s="1"/>
  <c r="Z497" i="1" s="1"/>
  <c r="S497" i="1"/>
  <c r="Q497" i="1"/>
  <c r="O497" i="1"/>
  <c r="P497" i="1" s="1"/>
  <c r="N497" i="1"/>
  <c r="AA496" i="1"/>
  <c r="Y496" i="1"/>
  <c r="Z496" i="1" s="1"/>
  <c r="U496" i="1"/>
  <c r="Q496" i="1"/>
  <c r="O496" i="1"/>
  <c r="P496" i="1" s="1"/>
  <c r="N496" i="1"/>
  <c r="AA495" i="1"/>
  <c r="Y495" i="1"/>
  <c r="Z495" i="1" s="1"/>
  <c r="U495" i="1"/>
  <c r="Q495" i="1"/>
  <c r="O495" i="1"/>
  <c r="P495" i="1" s="1"/>
  <c r="N495" i="1"/>
  <c r="AA494" i="1"/>
  <c r="X494" i="1"/>
  <c r="W494" i="1"/>
  <c r="V494" i="1"/>
  <c r="U494" i="1"/>
  <c r="Y494" i="1" s="1"/>
  <c r="Z494" i="1" s="1"/>
  <c r="S494" i="1"/>
  <c r="Q494" i="1"/>
  <c r="O494" i="1"/>
  <c r="P494" i="1" s="1"/>
  <c r="N494" i="1"/>
  <c r="AA493" i="1"/>
  <c r="X493" i="1"/>
  <c r="W493" i="1"/>
  <c r="V493" i="1"/>
  <c r="U493" i="1"/>
  <c r="Y493" i="1" s="1"/>
  <c r="Z493" i="1" s="1"/>
  <c r="S493" i="1"/>
  <c r="Q493" i="1"/>
  <c r="O493" i="1"/>
  <c r="P493" i="1" s="1"/>
  <c r="N493" i="1"/>
  <c r="AA492" i="1"/>
  <c r="X492" i="1"/>
  <c r="W492" i="1"/>
  <c r="V492" i="1"/>
  <c r="U492" i="1"/>
  <c r="Y492" i="1" s="1"/>
  <c r="Z492" i="1" s="1"/>
  <c r="S492" i="1"/>
  <c r="Q492" i="1"/>
  <c r="O492" i="1"/>
  <c r="P492" i="1" s="1"/>
  <c r="N492" i="1"/>
  <c r="AA491" i="1"/>
  <c r="Y491" i="1"/>
  <c r="Z491" i="1" s="1"/>
  <c r="U491" i="1"/>
  <c r="Q491" i="1"/>
  <c r="O491" i="1"/>
  <c r="P491" i="1" s="1"/>
  <c r="N491" i="1"/>
  <c r="AA490" i="1"/>
  <c r="Y490" i="1"/>
  <c r="Z490" i="1" s="1"/>
  <c r="U490" i="1"/>
  <c r="Q490" i="1"/>
  <c r="O490" i="1"/>
  <c r="P490" i="1" s="1"/>
  <c r="N490" i="1"/>
  <c r="AA489" i="1"/>
  <c r="X489" i="1"/>
  <c r="W489" i="1"/>
  <c r="V489" i="1"/>
  <c r="U489" i="1"/>
  <c r="Y489" i="1" s="1"/>
  <c r="Z489" i="1" s="1"/>
  <c r="S489" i="1"/>
  <c r="Q489" i="1"/>
  <c r="O489" i="1"/>
  <c r="P489" i="1" s="1"/>
  <c r="N489" i="1"/>
  <c r="AA488" i="1"/>
  <c r="X488" i="1"/>
  <c r="W488" i="1"/>
  <c r="V488" i="1"/>
  <c r="U488" i="1"/>
  <c r="Y488" i="1" s="1"/>
  <c r="Z488" i="1" s="1"/>
  <c r="S488" i="1"/>
  <c r="Q488" i="1"/>
  <c r="O488" i="1"/>
  <c r="P488" i="1" s="1"/>
  <c r="N488" i="1"/>
  <c r="AA487" i="1"/>
  <c r="X487" i="1"/>
  <c r="W487" i="1"/>
  <c r="V487" i="1"/>
  <c r="U487" i="1"/>
  <c r="Y487" i="1" s="1"/>
  <c r="Z487" i="1" s="1"/>
  <c r="S487" i="1"/>
  <c r="Q487" i="1"/>
  <c r="O487" i="1"/>
  <c r="P487" i="1" s="1"/>
  <c r="N487" i="1"/>
  <c r="AA486" i="1"/>
  <c r="X486" i="1"/>
  <c r="W486" i="1"/>
  <c r="V486" i="1"/>
  <c r="U486" i="1"/>
  <c r="Y486" i="1" s="1"/>
  <c r="Z486" i="1" s="1"/>
  <c r="S486" i="1"/>
  <c r="Q486" i="1"/>
  <c r="O486" i="1"/>
  <c r="P486" i="1" s="1"/>
  <c r="N486" i="1"/>
  <c r="AA485" i="1"/>
  <c r="X485" i="1"/>
  <c r="W485" i="1"/>
  <c r="V485" i="1"/>
  <c r="U485" i="1"/>
  <c r="Y485" i="1" s="1"/>
  <c r="Z485" i="1" s="1"/>
  <c r="S485" i="1"/>
  <c r="Q485" i="1"/>
  <c r="O485" i="1"/>
  <c r="P485" i="1" s="1"/>
  <c r="N485" i="1"/>
  <c r="AA484" i="1"/>
  <c r="X484" i="1"/>
  <c r="W484" i="1"/>
  <c r="V484" i="1"/>
  <c r="U484" i="1"/>
  <c r="Y484" i="1" s="1"/>
  <c r="Z484" i="1" s="1"/>
  <c r="S484" i="1"/>
  <c r="Q484" i="1"/>
  <c r="O484" i="1"/>
  <c r="P484" i="1" s="1"/>
  <c r="N484" i="1"/>
  <c r="AA483" i="1"/>
  <c r="X483" i="1"/>
  <c r="W483" i="1"/>
  <c r="V483" i="1"/>
  <c r="U483" i="1"/>
  <c r="Y483" i="1" s="1"/>
  <c r="Z483" i="1" s="1"/>
  <c r="S483" i="1"/>
  <c r="Q483" i="1"/>
  <c r="O483" i="1"/>
  <c r="P483" i="1" s="1"/>
  <c r="N483" i="1"/>
  <c r="AA482" i="1"/>
  <c r="X482" i="1"/>
  <c r="W482" i="1"/>
  <c r="V482" i="1"/>
  <c r="U482" i="1"/>
  <c r="Y482" i="1" s="1"/>
  <c r="Z482" i="1" s="1"/>
  <c r="S482" i="1"/>
  <c r="Q482" i="1"/>
  <c r="O482" i="1"/>
  <c r="P482" i="1" s="1"/>
  <c r="N482" i="1"/>
  <c r="AA481" i="1"/>
  <c r="X481" i="1"/>
  <c r="W481" i="1"/>
  <c r="V481" i="1"/>
  <c r="U481" i="1"/>
  <c r="Y481" i="1" s="1"/>
  <c r="Z481" i="1" s="1"/>
  <c r="S481" i="1"/>
  <c r="Q481" i="1"/>
  <c r="O481" i="1"/>
  <c r="P481" i="1" s="1"/>
  <c r="N481" i="1"/>
  <c r="AA480" i="1"/>
  <c r="Y480" i="1"/>
  <c r="Z480" i="1" s="1"/>
  <c r="U480" i="1"/>
  <c r="Q480" i="1"/>
  <c r="O480" i="1"/>
  <c r="P480" i="1" s="1"/>
  <c r="N480" i="1"/>
  <c r="AA479" i="1"/>
  <c r="Y479" i="1"/>
  <c r="Z479" i="1" s="1"/>
  <c r="U479" i="1"/>
  <c r="Q479" i="1"/>
  <c r="O479" i="1"/>
  <c r="P479" i="1" s="1"/>
  <c r="N479" i="1"/>
  <c r="AA478" i="1"/>
  <c r="X478" i="1"/>
  <c r="W478" i="1"/>
  <c r="V478" i="1"/>
  <c r="U478" i="1"/>
  <c r="Y478" i="1" s="1"/>
  <c r="Z478" i="1" s="1"/>
  <c r="S478" i="1"/>
  <c r="Q478" i="1"/>
  <c r="O478" i="1"/>
  <c r="P478" i="1" s="1"/>
  <c r="N478" i="1"/>
  <c r="AA477" i="1"/>
  <c r="X477" i="1"/>
  <c r="W477" i="1"/>
  <c r="V477" i="1"/>
  <c r="U477" i="1"/>
  <c r="Y477" i="1" s="1"/>
  <c r="Z477" i="1" s="1"/>
  <c r="S477" i="1"/>
  <c r="Q477" i="1"/>
  <c r="O477" i="1"/>
  <c r="P477" i="1" s="1"/>
  <c r="N477" i="1"/>
  <c r="AA476" i="1"/>
  <c r="X476" i="1"/>
  <c r="W476" i="1"/>
  <c r="V476" i="1"/>
  <c r="U476" i="1"/>
  <c r="Y476" i="1" s="1"/>
  <c r="Z476" i="1" s="1"/>
  <c r="S476" i="1"/>
  <c r="Q476" i="1"/>
  <c r="O476" i="1"/>
  <c r="P476" i="1" s="1"/>
  <c r="N476" i="1"/>
  <c r="AA475" i="1"/>
  <c r="X475" i="1"/>
  <c r="W475" i="1"/>
  <c r="V475" i="1"/>
  <c r="U475" i="1"/>
  <c r="Y475" i="1" s="1"/>
  <c r="Z475" i="1" s="1"/>
  <c r="S475" i="1"/>
  <c r="Q475" i="1"/>
  <c r="O475" i="1"/>
  <c r="P475" i="1" s="1"/>
  <c r="N475" i="1"/>
  <c r="AA474" i="1"/>
  <c r="X474" i="1"/>
  <c r="W474" i="1"/>
  <c r="V474" i="1"/>
  <c r="U474" i="1"/>
  <c r="Y474" i="1" s="1"/>
  <c r="Z474" i="1" s="1"/>
  <c r="S474" i="1"/>
  <c r="Q474" i="1"/>
  <c r="O474" i="1"/>
  <c r="P474" i="1" s="1"/>
  <c r="N474" i="1"/>
  <c r="AA473" i="1"/>
  <c r="X473" i="1"/>
  <c r="W473" i="1"/>
  <c r="V473" i="1"/>
  <c r="U473" i="1"/>
  <c r="Y473" i="1" s="1"/>
  <c r="Z473" i="1" s="1"/>
  <c r="S473" i="1"/>
  <c r="Q473" i="1"/>
  <c r="O473" i="1"/>
  <c r="P473" i="1" s="1"/>
  <c r="N473" i="1"/>
  <c r="AA472" i="1"/>
  <c r="Y472" i="1"/>
  <c r="Z472" i="1" s="1"/>
  <c r="U472" i="1"/>
  <c r="Q472" i="1"/>
  <c r="O472" i="1"/>
  <c r="P472" i="1" s="1"/>
  <c r="N472" i="1"/>
  <c r="AA471" i="1"/>
  <c r="X471" i="1"/>
  <c r="W471" i="1"/>
  <c r="V471" i="1"/>
  <c r="U471" i="1"/>
  <c r="Y471" i="1" s="1"/>
  <c r="Z471" i="1" s="1"/>
  <c r="S471" i="1"/>
  <c r="Q471" i="1"/>
  <c r="O471" i="1"/>
  <c r="P471" i="1" s="1"/>
  <c r="N471" i="1"/>
  <c r="AA470" i="1"/>
  <c r="X470" i="1"/>
  <c r="W470" i="1"/>
  <c r="V470" i="1"/>
  <c r="U470" i="1"/>
  <c r="Y470" i="1" s="1"/>
  <c r="Z470" i="1" s="1"/>
  <c r="S470" i="1"/>
  <c r="Q470" i="1"/>
  <c r="O470" i="1"/>
  <c r="P470" i="1" s="1"/>
  <c r="N470" i="1"/>
  <c r="AA469" i="1"/>
  <c r="Y469" i="1"/>
  <c r="Z469" i="1" s="1"/>
  <c r="U469" i="1"/>
  <c r="Q469" i="1"/>
  <c r="O469" i="1"/>
  <c r="P469" i="1" s="1"/>
  <c r="N469" i="1"/>
  <c r="AA468" i="1"/>
  <c r="X468" i="1"/>
  <c r="W468" i="1"/>
  <c r="V468" i="1"/>
  <c r="U468" i="1"/>
  <c r="Y468" i="1" s="1"/>
  <c r="Z468" i="1" s="1"/>
  <c r="S468" i="1"/>
  <c r="Q468" i="1"/>
  <c r="O468" i="1"/>
  <c r="P468" i="1" s="1"/>
  <c r="N468" i="1"/>
  <c r="AA467" i="1"/>
  <c r="X467" i="1"/>
  <c r="W467" i="1"/>
  <c r="V467" i="1"/>
  <c r="U467" i="1"/>
  <c r="Y467" i="1" s="1"/>
  <c r="Z467" i="1" s="1"/>
  <c r="S467" i="1"/>
  <c r="Q467" i="1"/>
  <c r="O467" i="1"/>
  <c r="P467" i="1" s="1"/>
  <c r="N467" i="1"/>
  <c r="AA466" i="1"/>
  <c r="X466" i="1"/>
  <c r="W466" i="1"/>
  <c r="V466" i="1"/>
  <c r="U466" i="1"/>
  <c r="Y466" i="1" s="1"/>
  <c r="Z466" i="1" s="1"/>
  <c r="S466" i="1"/>
  <c r="Q466" i="1"/>
  <c r="O466" i="1"/>
  <c r="P466" i="1" s="1"/>
  <c r="N466" i="1"/>
  <c r="AA465" i="1"/>
  <c r="Y465" i="1"/>
  <c r="Z465" i="1" s="1"/>
  <c r="U465" i="1"/>
  <c r="Q465" i="1"/>
  <c r="O465" i="1"/>
  <c r="P465" i="1" s="1"/>
  <c r="N465" i="1"/>
  <c r="AA464" i="1"/>
  <c r="X464" i="1"/>
  <c r="W464" i="1"/>
  <c r="V464" i="1"/>
  <c r="U464" i="1"/>
  <c r="Y464" i="1" s="1"/>
  <c r="Z464" i="1" s="1"/>
  <c r="S464" i="1"/>
  <c r="Q464" i="1"/>
  <c r="O464" i="1"/>
  <c r="P464" i="1" s="1"/>
  <c r="N464" i="1"/>
  <c r="AA463" i="1"/>
  <c r="X463" i="1"/>
  <c r="W463" i="1"/>
  <c r="V463" i="1"/>
  <c r="U463" i="1"/>
  <c r="Y463" i="1" s="1"/>
  <c r="Z463" i="1" s="1"/>
  <c r="S463" i="1"/>
  <c r="Q463" i="1"/>
  <c r="O463" i="1"/>
  <c r="P463" i="1" s="1"/>
  <c r="N463" i="1"/>
  <c r="AA462" i="1"/>
  <c r="X462" i="1"/>
  <c r="W462" i="1"/>
  <c r="V462" i="1"/>
  <c r="U462" i="1"/>
  <c r="Y462" i="1" s="1"/>
  <c r="Z462" i="1" s="1"/>
  <c r="S462" i="1"/>
  <c r="Q462" i="1"/>
  <c r="O462" i="1"/>
  <c r="P462" i="1" s="1"/>
  <c r="N462" i="1"/>
  <c r="AA461" i="1"/>
  <c r="X461" i="1"/>
  <c r="W461" i="1"/>
  <c r="V461" i="1"/>
  <c r="U461" i="1"/>
  <c r="Y461" i="1" s="1"/>
  <c r="Z461" i="1" s="1"/>
  <c r="S461" i="1"/>
  <c r="Q461" i="1"/>
  <c r="O461" i="1"/>
  <c r="P461" i="1" s="1"/>
  <c r="N461" i="1"/>
  <c r="AA460" i="1"/>
  <c r="X460" i="1"/>
  <c r="W460" i="1"/>
  <c r="V460" i="1"/>
  <c r="U460" i="1"/>
  <c r="Y460" i="1" s="1"/>
  <c r="Z460" i="1" s="1"/>
  <c r="S460" i="1"/>
  <c r="Q460" i="1"/>
  <c r="O460" i="1"/>
  <c r="P460" i="1" s="1"/>
  <c r="N460" i="1"/>
  <c r="AA459" i="1"/>
  <c r="X459" i="1"/>
  <c r="W459" i="1"/>
  <c r="V459" i="1"/>
  <c r="U459" i="1"/>
  <c r="Y459" i="1" s="1"/>
  <c r="Z459" i="1" s="1"/>
  <c r="S459" i="1"/>
  <c r="Q459" i="1"/>
  <c r="O459" i="1"/>
  <c r="P459" i="1" s="1"/>
  <c r="N459" i="1"/>
  <c r="AA458" i="1"/>
  <c r="X458" i="1"/>
  <c r="W458" i="1"/>
  <c r="V458" i="1"/>
  <c r="U458" i="1"/>
  <c r="Y458" i="1" s="1"/>
  <c r="Z458" i="1" s="1"/>
  <c r="S458" i="1"/>
  <c r="Q458" i="1"/>
  <c r="O458" i="1"/>
  <c r="P458" i="1" s="1"/>
  <c r="N458" i="1"/>
  <c r="AA457" i="1"/>
  <c r="X457" i="1"/>
  <c r="W457" i="1"/>
  <c r="V457" i="1"/>
  <c r="U457" i="1"/>
  <c r="Y457" i="1" s="1"/>
  <c r="Z457" i="1" s="1"/>
  <c r="S457" i="1"/>
  <c r="Q457" i="1"/>
  <c r="O457" i="1"/>
  <c r="P457" i="1" s="1"/>
  <c r="N457" i="1"/>
  <c r="AA456" i="1"/>
  <c r="X456" i="1"/>
  <c r="W456" i="1"/>
  <c r="V456" i="1"/>
  <c r="U456" i="1"/>
  <c r="Y456" i="1" s="1"/>
  <c r="Z456" i="1" s="1"/>
  <c r="S456" i="1"/>
  <c r="Q456" i="1"/>
  <c r="O456" i="1"/>
  <c r="P456" i="1" s="1"/>
  <c r="N456" i="1"/>
  <c r="AA455" i="1"/>
  <c r="X455" i="1"/>
  <c r="W455" i="1"/>
  <c r="V455" i="1"/>
  <c r="U455" i="1"/>
  <c r="Y455" i="1" s="1"/>
  <c r="Z455" i="1" s="1"/>
  <c r="S455" i="1"/>
  <c r="Q455" i="1"/>
  <c r="O455" i="1"/>
  <c r="P455" i="1" s="1"/>
  <c r="N455" i="1"/>
  <c r="AA454" i="1"/>
  <c r="X454" i="1"/>
  <c r="W454" i="1"/>
  <c r="V454" i="1"/>
  <c r="U454" i="1"/>
  <c r="Y454" i="1" s="1"/>
  <c r="Z454" i="1" s="1"/>
  <c r="S454" i="1"/>
  <c r="Q454" i="1"/>
  <c r="O454" i="1"/>
  <c r="P454" i="1" s="1"/>
  <c r="N454" i="1"/>
  <c r="AA453" i="1"/>
  <c r="X453" i="1"/>
  <c r="W453" i="1"/>
  <c r="V453" i="1"/>
  <c r="U453" i="1"/>
  <c r="Y453" i="1" s="1"/>
  <c r="Z453" i="1" s="1"/>
  <c r="S453" i="1"/>
  <c r="Q453" i="1"/>
  <c r="O453" i="1"/>
  <c r="P453" i="1" s="1"/>
  <c r="N453" i="1"/>
  <c r="AA452" i="1"/>
  <c r="X452" i="1"/>
  <c r="W452" i="1"/>
  <c r="V452" i="1"/>
  <c r="U452" i="1"/>
  <c r="Y452" i="1" s="1"/>
  <c r="Z452" i="1" s="1"/>
  <c r="S452" i="1"/>
  <c r="Q452" i="1"/>
  <c r="O452" i="1"/>
  <c r="P452" i="1" s="1"/>
  <c r="N452" i="1"/>
  <c r="AA451" i="1"/>
  <c r="X451" i="1"/>
  <c r="W451" i="1"/>
  <c r="V451" i="1"/>
  <c r="U451" i="1"/>
  <c r="Y451" i="1" s="1"/>
  <c r="Z451" i="1" s="1"/>
  <c r="S451" i="1"/>
  <c r="Q451" i="1"/>
  <c r="O451" i="1"/>
  <c r="P451" i="1" s="1"/>
  <c r="N451" i="1"/>
  <c r="AA450" i="1"/>
  <c r="Y450" i="1"/>
  <c r="Z450" i="1" s="1"/>
  <c r="U450" i="1"/>
  <c r="Q450" i="1"/>
  <c r="O450" i="1"/>
  <c r="P450" i="1" s="1"/>
  <c r="N450" i="1"/>
  <c r="AA449" i="1"/>
  <c r="X449" i="1"/>
  <c r="W449" i="1"/>
  <c r="V449" i="1"/>
  <c r="U449" i="1"/>
  <c r="Y449" i="1" s="1"/>
  <c r="Z449" i="1" s="1"/>
  <c r="S449" i="1"/>
  <c r="Q449" i="1"/>
  <c r="O449" i="1"/>
  <c r="P449" i="1" s="1"/>
  <c r="N449" i="1"/>
  <c r="AA448" i="1"/>
  <c r="X448" i="1"/>
  <c r="W448" i="1"/>
  <c r="V448" i="1"/>
  <c r="U448" i="1"/>
  <c r="Y448" i="1" s="1"/>
  <c r="Z448" i="1" s="1"/>
  <c r="S448" i="1"/>
  <c r="Q448" i="1"/>
  <c r="O448" i="1"/>
  <c r="P448" i="1" s="1"/>
  <c r="N448" i="1"/>
  <c r="AA447" i="1"/>
  <c r="X447" i="1"/>
  <c r="W447" i="1"/>
  <c r="V447" i="1"/>
  <c r="U447" i="1"/>
  <c r="Y447" i="1" s="1"/>
  <c r="Z447" i="1" s="1"/>
  <c r="S447" i="1"/>
  <c r="Q447" i="1"/>
  <c r="O447" i="1"/>
  <c r="P447" i="1" s="1"/>
  <c r="N447" i="1"/>
  <c r="AA446" i="1"/>
  <c r="X446" i="1"/>
  <c r="W446" i="1"/>
  <c r="V446" i="1"/>
  <c r="U446" i="1"/>
  <c r="Y446" i="1" s="1"/>
  <c r="Z446" i="1" s="1"/>
  <c r="S446" i="1"/>
  <c r="Q446" i="1"/>
  <c r="O446" i="1"/>
  <c r="P446" i="1" s="1"/>
  <c r="N446" i="1"/>
  <c r="AA445" i="1"/>
  <c r="X445" i="1"/>
  <c r="W445" i="1"/>
  <c r="V445" i="1"/>
  <c r="U445" i="1"/>
  <c r="Y445" i="1" s="1"/>
  <c r="Z445" i="1" s="1"/>
  <c r="S445" i="1"/>
  <c r="Q445" i="1"/>
  <c r="O445" i="1"/>
  <c r="P445" i="1" s="1"/>
  <c r="N445" i="1"/>
  <c r="AA444" i="1"/>
  <c r="Y444" i="1"/>
  <c r="Z444" i="1" s="1"/>
  <c r="U444" i="1"/>
  <c r="Q444" i="1"/>
  <c r="O444" i="1"/>
  <c r="P444" i="1" s="1"/>
  <c r="N444" i="1"/>
  <c r="AA443" i="1"/>
  <c r="X443" i="1"/>
  <c r="W443" i="1"/>
  <c r="V443" i="1"/>
  <c r="U443" i="1"/>
  <c r="Y443" i="1" s="1"/>
  <c r="Z443" i="1" s="1"/>
  <c r="S443" i="1"/>
  <c r="Q443" i="1"/>
  <c r="O443" i="1"/>
  <c r="P443" i="1" s="1"/>
  <c r="N443" i="1"/>
  <c r="AA442" i="1"/>
  <c r="Y442" i="1"/>
  <c r="Z442" i="1" s="1"/>
  <c r="U442" i="1"/>
  <c r="Q442" i="1"/>
  <c r="O442" i="1"/>
  <c r="P442" i="1" s="1"/>
  <c r="N442" i="1"/>
  <c r="AA441" i="1"/>
  <c r="X441" i="1"/>
  <c r="W441" i="1"/>
  <c r="V441" i="1"/>
  <c r="U441" i="1"/>
  <c r="Y441" i="1" s="1"/>
  <c r="Z441" i="1" s="1"/>
  <c r="S441" i="1"/>
  <c r="Q441" i="1"/>
  <c r="O441" i="1"/>
  <c r="P441" i="1" s="1"/>
  <c r="N441" i="1"/>
  <c r="AA440" i="1"/>
  <c r="X440" i="1"/>
  <c r="W440" i="1"/>
  <c r="V440" i="1"/>
  <c r="U440" i="1"/>
  <c r="Y440" i="1" s="1"/>
  <c r="Z440" i="1" s="1"/>
  <c r="S440" i="1"/>
  <c r="Q440" i="1"/>
  <c r="O440" i="1"/>
  <c r="P440" i="1" s="1"/>
  <c r="N440" i="1"/>
  <c r="AA439" i="1"/>
  <c r="Y439" i="1"/>
  <c r="Z439" i="1" s="1"/>
  <c r="U439" i="1"/>
  <c r="Q439" i="1"/>
  <c r="O439" i="1"/>
  <c r="P439" i="1" s="1"/>
  <c r="N439" i="1"/>
  <c r="AA438" i="1"/>
  <c r="X438" i="1"/>
  <c r="W438" i="1"/>
  <c r="V438" i="1"/>
  <c r="U438" i="1"/>
  <c r="Y438" i="1" s="1"/>
  <c r="Z438" i="1" s="1"/>
  <c r="S438" i="1"/>
  <c r="Q438" i="1"/>
  <c r="O438" i="1"/>
  <c r="P438" i="1" s="1"/>
  <c r="N438" i="1"/>
  <c r="AA437" i="1"/>
  <c r="X437" i="1"/>
  <c r="W437" i="1"/>
  <c r="V437" i="1"/>
  <c r="U437" i="1"/>
  <c r="Y437" i="1" s="1"/>
  <c r="Z437" i="1" s="1"/>
  <c r="S437" i="1"/>
  <c r="Q437" i="1"/>
  <c r="O437" i="1"/>
  <c r="P437" i="1" s="1"/>
  <c r="N437" i="1"/>
  <c r="AA436" i="1"/>
  <c r="X436" i="1"/>
  <c r="W436" i="1"/>
  <c r="V436" i="1"/>
  <c r="U436" i="1"/>
  <c r="Y436" i="1" s="1"/>
  <c r="Z436" i="1" s="1"/>
  <c r="S436" i="1"/>
  <c r="Q436" i="1"/>
  <c r="O436" i="1"/>
  <c r="P436" i="1" s="1"/>
  <c r="N436" i="1"/>
  <c r="AA435" i="1"/>
  <c r="X435" i="1"/>
  <c r="W435" i="1"/>
  <c r="V435" i="1"/>
  <c r="U435" i="1"/>
  <c r="Y435" i="1" s="1"/>
  <c r="Z435" i="1" s="1"/>
  <c r="S435" i="1"/>
  <c r="Q435" i="1"/>
  <c r="O435" i="1"/>
  <c r="P435" i="1" s="1"/>
  <c r="N435" i="1"/>
  <c r="AA434" i="1"/>
  <c r="X434" i="1"/>
  <c r="W434" i="1"/>
  <c r="V434" i="1"/>
  <c r="U434" i="1"/>
  <c r="Y434" i="1" s="1"/>
  <c r="Z434" i="1" s="1"/>
  <c r="S434" i="1"/>
  <c r="Q434" i="1"/>
  <c r="O434" i="1"/>
  <c r="P434" i="1" s="1"/>
  <c r="N434" i="1"/>
  <c r="AA433" i="1"/>
  <c r="Y433" i="1"/>
  <c r="Z433" i="1" s="1"/>
  <c r="U433" i="1"/>
  <c r="Q433" i="1"/>
  <c r="O433" i="1"/>
  <c r="P433" i="1" s="1"/>
  <c r="N433" i="1"/>
  <c r="AA432" i="1"/>
  <c r="X432" i="1"/>
  <c r="W432" i="1"/>
  <c r="V432" i="1"/>
  <c r="U432" i="1"/>
  <c r="Y432" i="1" s="1"/>
  <c r="Z432" i="1" s="1"/>
  <c r="S432" i="1"/>
  <c r="Q432" i="1"/>
  <c r="O432" i="1"/>
  <c r="P432" i="1" s="1"/>
  <c r="N432" i="1"/>
  <c r="AA431" i="1"/>
  <c r="X431" i="1"/>
  <c r="W431" i="1"/>
  <c r="V431" i="1"/>
  <c r="U431" i="1"/>
  <c r="Y431" i="1" s="1"/>
  <c r="Z431" i="1" s="1"/>
  <c r="S431" i="1"/>
  <c r="Q431" i="1"/>
  <c r="O431" i="1"/>
  <c r="P431" i="1" s="1"/>
  <c r="N431" i="1"/>
  <c r="AA430" i="1"/>
  <c r="X430" i="1"/>
  <c r="W430" i="1"/>
  <c r="V430" i="1"/>
  <c r="U430" i="1"/>
  <c r="Y430" i="1" s="1"/>
  <c r="Z430" i="1" s="1"/>
  <c r="S430" i="1"/>
  <c r="Q430" i="1"/>
  <c r="O430" i="1"/>
  <c r="P430" i="1" s="1"/>
  <c r="N430" i="1"/>
  <c r="AA429" i="1"/>
  <c r="X429" i="1"/>
  <c r="W429" i="1"/>
  <c r="V429" i="1"/>
  <c r="U429" i="1"/>
  <c r="Y429" i="1" s="1"/>
  <c r="Z429" i="1" s="1"/>
  <c r="S429" i="1"/>
  <c r="Q429" i="1"/>
  <c r="O429" i="1"/>
  <c r="P429" i="1" s="1"/>
  <c r="N429" i="1"/>
  <c r="AA428" i="1"/>
  <c r="X428" i="1"/>
  <c r="W428" i="1"/>
  <c r="V428" i="1"/>
  <c r="U428" i="1"/>
  <c r="Y428" i="1" s="1"/>
  <c r="Z428" i="1" s="1"/>
  <c r="S428" i="1"/>
  <c r="Q428" i="1"/>
  <c r="O428" i="1"/>
  <c r="P428" i="1" s="1"/>
  <c r="N428" i="1"/>
  <c r="AA427" i="1"/>
  <c r="Y427" i="1"/>
  <c r="Z427" i="1" s="1"/>
  <c r="U427" i="1"/>
  <c r="Q427" i="1"/>
  <c r="O427" i="1"/>
  <c r="P427" i="1" s="1"/>
  <c r="N427" i="1"/>
  <c r="AA426" i="1"/>
  <c r="Y426" i="1"/>
  <c r="Z426" i="1" s="1"/>
  <c r="U426" i="1"/>
  <c r="Q426" i="1"/>
  <c r="O426" i="1"/>
  <c r="P426" i="1" s="1"/>
  <c r="N426" i="1"/>
  <c r="AA425" i="1"/>
  <c r="X425" i="1"/>
  <c r="W425" i="1"/>
  <c r="V425" i="1"/>
  <c r="U425" i="1"/>
  <c r="Y425" i="1" s="1"/>
  <c r="Z425" i="1" s="1"/>
  <c r="S425" i="1"/>
  <c r="Q425" i="1"/>
  <c r="O425" i="1"/>
  <c r="P425" i="1" s="1"/>
  <c r="N425" i="1"/>
  <c r="AA424" i="1"/>
  <c r="Y424" i="1"/>
  <c r="Z424" i="1" s="1"/>
  <c r="U424" i="1"/>
  <c r="Q424" i="1"/>
  <c r="O424" i="1"/>
  <c r="P424" i="1" s="1"/>
  <c r="N424" i="1"/>
  <c r="AA423" i="1"/>
  <c r="X423" i="1"/>
  <c r="W423" i="1"/>
  <c r="V423" i="1"/>
  <c r="U423" i="1"/>
  <c r="Y423" i="1" s="1"/>
  <c r="Z423" i="1" s="1"/>
  <c r="S423" i="1"/>
  <c r="Q423" i="1"/>
  <c r="O423" i="1"/>
  <c r="P423" i="1" s="1"/>
  <c r="N423" i="1"/>
  <c r="AA422" i="1"/>
  <c r="X422" i="1"/>
  <c r="W422" i="1"/>
  <c r="V422" i="1"/>
  <c r="U422" i="1"/>
  <c r="Y422" i="1" s="1"/>
  <c r="Z422" i="1" s="1"/>
  <c r="S422" i="1"/>
  <c r="Q422" i="1"/>
  <c r="O422" i="1"/>
  <c r="P422" i="1" s="1"/>
  <c r="N422" i="1"/>
  <c r="AA421" i="1"/>
  <c r="Y421" i="1"/>
  <c r="Z421" i="1" s="1"/>
  <c r="U421" i="1"/>
  <c r="Q421" i="1"/>
  <c r="O421" i="1"/>
  <c r="P421" i="1" s="1"/>
  <c r="N421" i="1"/>
  <c r="AA420" i="1"/>
  <c r="X420" i="1"/>
  <c r="W420" i="1"/>
  <c r="V420" i="1"/>
  <c r="U420" i="1"/>
  <c r="Y420" i="1" s="1"/>
  <c r="Z420" i="1" s="1"/>
  <c r="S420" i="1"/>
  <c r="Q420" i="1"/>
  <c r="O420" i="1"/>
  <c r="P420" i="1" s="1"/>
  <c r="N420" i="1"/>
  <c r="AA419" i="1"/>
  <c r="X419" i="1"/>
  <c r="W419" i="1"/>
  <c r="V419" i="1"/>
  <c r="U419" i="1"/>
  <c r="Y419" i="1" s="1"/>
  <c r="Z419" i="1" s="1"/>
  <c r="S419" i="1"/>
  <c r="Q419" i="1"/>
  <c r="O419" i="1"/>
  <c r="P419" i="1" s="1"/>
  <c r="N419" i="1"/>
  <c r="AA418" i="1"/>
  <c r="X418" i="1"/>
  <c r="W418" i="1"/>
  <c r="V418" i="1"/>
  <c r="U418" i="1"/>
  <c r="Y418" i="1" s="1"/>
  <c r="Z418" i="1" s="1"/>
  <c r="S418" i="1"/>
  <c r="Q418" i="1"/>
  <c r="O418" i="1"/>
  <c r="P418" i="1" s="1"/>
  <c r="N418" i="1"/>
  <c r="AA417" i="1"/>
  <c r="X417" i="1"/>
  <c r="W417" i="1"/>
  <c r="V417" i="1"/>
  <c r="U417" i="1"/>
  <c r="Y417" i="1" s="1"/>
  <c r="Z417" i="1" s="1"/>
  <c r="S417" i="1"/>
  <c r="Q417" i="1"/>
  <c r="O417" i="1"/>
  <c r="P417" i="1" s="1"/>
  <c r="N417" i="1"/>
  <c r="AA416" i="1"/>
  <c r="X416" i="1"/>
  <c r="W416" i="1"/>
  <c r="V416" i="1"/>
  <c r="U416" i="1"/>
  <c r="Y416" i="1" s="1"/>
  <c r="Z416" i="1" s="1"/>
  <c r="S416" i="1"/>
  <c r="Q416" i="1"/>
  <c r="O416" i="1"/>
  <c r="P416" i="1" s="1"/>
  <c r="N416" i="1"/>
  <c r="AA415" i="1"/>
  <c r="X415" i="1"/>
  <c r="W415" i="1"/>
  <c r="V415" i="1"/>
  <c r="U415" i="1"/>
  <c r="Y415" i="1" s="1"/>
  <c r="Z415" i="1" s="1"/>
  <c r="S415" i="1"/>
  <c r="Q415" i="1"/>
  <c r="O415" i="1"/>
  <c r="P415" i="1" s="1"/>
  <c r="N415" i="1"/>
  <c r="AA414" i="1"/>
  <c r="X414" i="1"/>
  <c r="W414" i="1"/>
  <c r="V414" i="1"/>
  <c r="U414" i="1"/>
  <c r="Y414" i="1" s="1"/>
  <c r="Z414" i="1" s="1"/>
  <c r="S414" i="1"/>
  <c r="Q414" i="1"/>
  <c r="O414" i="1"/>
  <c r="P414" i="1" s="1"/>
  <c r="N414" i="1"/>
  <c r="AA413" i="1"/>
  <c r="X413" i="1"/>
  <c r="W413" i="1"/>
  <c r="V413" i="1"/>
  <c r="U413" i="1"/>
  <c r="Y413" i="1" s="1"/>
  <c r="Z413" i="1" s="1"/>
  <c r="S413" i="1"/>
  <c r="Q413" i="1"/>
  <c r="O413" i="1"/>
  <c r="P413" i="1" s="1"/>
  <c r="N413" i="1"/>
  <c r="AA412" i="1"/>
  <c r="X412" i="1"/>
  <c r="W412" i="1"/>
  <c r="V412" i="1"/>
  <c r="U412" i="1"/>
  <c r="Y412" i="1" s="1"/>
  <c r="Z412" i="1" s="1"/>
  <c r="S412" i="1"/>
  <c r="Q412" i="1"/>
  <c r="O412" i="1"/>
  <c r="P412" i="1" s="1"/>
  <c r="N412" i="1"/>
  <c r="AA411" i="1"/>
  <c r="Y411" i="1"/>
  <c r="Z411" i="1" s="1"/>
  <c r="U411" i="1"/>
  <c r="Q411" i="1"/>
  <c r="O411" i="1"/>
  <c r="P411" i="1" s="1"/>
  <c r="N411" i="1"/>
  <c r="AA410" i="1"/>
  <c r="X410" i="1"/>
  <c r="W410" i="1"/>
  <c r="V410" i="1"/>
  <c r="U410" i="1"/>
  <c r="Y410" i="1" s="1"/>
  <c r="Z410" i="1" s="1"/>
  <c r="S410" i="1"/>
  <c r="Q410" i="1"/>
  <c r="O410" i="1"/>
  <c r="P410" i="1" s="1"/>
  <c r="N410" i="1"/>
  <c r="AA409" i="1"/>
  <c r="X409" i="1"/>
  <c r="W409" i="1"/>
  <c r="V409" i="1"/>
  <c r="U409" i="1"/>
  <c r="Y409" i="1" s="1"/>
  <c r="Z409" i="1" s="1"/>
  <c r="S409" i="1"/>
  <c r="Q409" i="1"/>
  <c r="O409" i="1"/>
  <c r="P409" i="1" s="1"/>
  <c r="N409" i="1"/>
  <c r="AA408" i="1"/>
  <c r="Y408" i="1"/>
  <c r="Z408" i="1" s="1"/>
  <c r="U408" i="1"/>
  <c r="Q408" i="1"/>
  <c r="O408" i="1"/>
  <c r="P408" i="1" s="1"/>
  <c r="N408" i="1"/>
  <c r="AA407" i="1"/>
  <c r="X407" i="1"/>
  <c r="W407" i="1"/>
  <c r="V407" i="1"/>
  <c r="U407" i="1"/>
  <c r="Y407" i="1" s="1"/>
  <c r="Z407" i="1" s="1"/>
  <c r="S407" i="1"/>
  <c r="Q407" i="1"/>
  <c r="O407" i="1"/>
  <c r="P407" i="1" s="1"/>
  <c r="N407" i="1"/>
  <c r="AA406" i="1"/>
  <c r="X406" i="1"/>
  <c r="W406" i="1"/>
  <c r="V406" i="1"/>
  <c r="U406" i="1"/>
  <c r="Y406" i="1" s="1"/>
  <c r="Z406" i="1" s="1"/>
  <c r="S406" i="1"/>
  <c r="Q406" i="1"/>
  <c r="O406" i="1"/>
  <c r="P406" i="1" s="1"/>
  <c r="N406" i="1"/>
  <c r="AA405" i="1"/>
  <c r="X405" i="1"/>
  <c r="W405" i="1"/>
  <c r="V405" i="1"/>
  <c r="U405" i="1"/>
  <c r="Y405" i="1" s="1"/>
  <c r="Z405" i="1" s="1"/>
  <c r="S405" i="1"/>
  <c r="Q405" i="1"/>
  <c r="O405" i="1"/>
  <c r="P405" i="1" s="1"/>
  <c r="N405" i="1"/>
  <c r="AA404" i="1"/>
  <c r="X404" i="1"/>
  <c r="W404" i="1"/>
  <c r="V404" i="1"/>
  <c r="U404" i="1"/>
  <c r="Y404" i="1" s="1"/>
  <c r="Z404" i="1" s="1"/>
  <c r="S404" i="1"/>
  <c r="Q404" i="1"/>
  <c r="O404" i="1"/>
  <c r="P404" i="1" s="1"/>
  <c r="N404" i="1"/>
  <c r="AA403" i="1"/>
  <c r="X403" i="1"/>
  <c r="W403" i="1"/>
  <c r="V403" i="1"/>
  <c r="U403" i="1"/>
  <c r="Y403" i="1" s="1"/>
  <c r="Z403" i="1" s="1"/>
  <c r="S403" i="1"/>
  <c r="Q403" i="1"/>
  <c r="O403" i="1"/>
  <c r="P403" i="1" s="1"/>
  <c r="N403" i="1"/>
  <c r="AA402" i="1"/>
  <c r="Y402" i="1"/>
  <c r="Z402" i="1" s="1"/>
  <c r="U402" i="1"/>
  <c r="Q402" i="1"/>
  <c r="O402" i="1"/>
  <c r="P402" i="1" s="1"/>
  <c r="N402" i="1"/>
  <c r="AA401" i="1"/>
  <c r="X401" i="1"/>
  <c r="W401" i="1"/>
  <c r="V401" i="1"/>
  <c r="U401" i="1"/>
  <c r="Y401" i="1" s="1"/>
  <c r="Z401" i="1" s="1"/>
  <c r="S401" i="1"/>
  <c r="Q401" i="1"/>
  <c r="O401" i="1"/>
  <c r="P401" i="1" s="1"/>
  <c r="N401" i="1"/>
  <c r="AA400" i="1"/>
  <c r="X400" i="1"/>
  <c r="W400" i="1"/>
  <c r="V400" i="1"/>
  <c r="U400" i="1"/>
  <c r="Y400" i="1" s="1"/>
  <c r="Z400" i="1" s="1"/>
  <c r="S400" i="1"/>
  <c r="Q400" i="1"/>
  <c r="O400" i="1"/>
  <c r="P400" i="1" s="1"/>
  <c r="N400" i="1"/>
  <c r="AA399" i="1"/>
  <c r="X399" i="1"/>
  <c r="W399" i="1"/>
  <c r="V399" i="1"/>
  <c r="U399" i="1"/>
  <c r="Y399" i="1" s="1"/>
  <c r="Z399" i="1" s="1"/>
  <c r="S399" i="1"/>
  <c r="Q399" i="1"/>
  <c r="O399" i="1"/>
  <c r="P399" i="1" s="1"/>
  <c r="N399" i="1"/>
  <c r="AA398" i="1"/>
  <c r="X398" i="1"/>
  <c r="W398" i="1"/>
  <c r="V398" i="1"/>
  <c r="U398" i="1"/>
  <c r="Y398" i="1" s="1"/>
  <c r="Z398" i="1" s="1"/>
  <c r="S398" i="1"/>
  <c r="Q398" i="1"/>
  <c r="O398" i="1"/>
  <c r="P398" i="1" s="1"/>
  <c r="N398" i="1"/>
  <c r="AA397" i="1"/>
  <c r="X397" i="1"/>
  <c r="W397" i="1"/>
  <c r="V397" i="1"/>
  <c r="U397" i="1"/>
  <c r="Y397" i="1" s="1"/>
  <c r="Z397" i="1" s="1"/>
  <c r="S397" i="1"/>
  <c r="Q397" i="1"/>
  <c r="O397" i="1"/>
  <c r="P397" i="1" s="1"/>
  <c r="N397" i="1"/>
  <c r="AA396" i="1"/>
  <c r="X396" i="1"/>
  <c r="W396" i="1"/>
  <c r="V396" i="1"/>
  <c r="U396" i="1"/>
  <c r="Y396" i="1" s="1"/>
  <c r="Z396" i="1" s="1"/>
  <c r="S396" i="1"/>
  <c r="Q396" i="1"/>
  <c r="O396" i="1"/>
  <c r="P396" i="1" s="1"/>
  <c r="N396" i="1"/>
  <c r="AA395" i="1"/>
  <c r="X395" i="1"/>
  <c r="W395" i="1"/>
  <c r="V395" i="1"/>
  <c r="U395" i="1"/>
  <c r="Y395" i="1" s="1"/>
  <c r="Z395" i="1" s="1"/>
  <c r="S395" i="1"/>
  <c r="Q395" i="1"/>
  <c r="O395" i="1"/>
  <c r="P395" i="1" s="1"/>
  <c r="N395" i="1"/>
  <c r="AA394" i="1"/>
  <c r="X394" i="1"/>
  <c r="W394" i="1"/>
  <c r="V394" i="1"/>
  <c r="U394" i="1"/>
  <c r="Y394" i="1" s="1"/>
  <c r="Z394" i="1" s="1"/>
  <c r="S394" i="1"/>
  <c r="Q394" i="1"/>
  <c r="O394" i="1"/>
  <c r="P394" i="1" s="1"/>
  <c r="N394" i="1"/>
  <c r="AA393" i="1"/>
  <c r="X393" i="1"/>
  <c r="W393" i="1"/>
  <c r="V393" i="1"/>
  <c r="U393" i="1"/>
  <c r="Y393" i="1" s="1"/>
  <c r="Z393" i="1" s="1"/>
  <c r="S393" i="1"/>
  <c r="Q393" i="1"/>
  <c r="O393" i="1"/>
  <c r="P393" i="1" s="1"/>
  <c r="N393" i="1"/>
  <c r="AA392" i="1"/>
  <c r="X392" i="1"/>
  <c r="W392" i="1"/>
  <c r="V392" i="1"/>
  <c r="U392" i="1"/>
  <c r="Y392" i="1" s="1"/>
  <c r="Z392" i="1" s="1"/>
  <c r="S392" i="1"/>
  <c r="Q392" i="1"/>
  <c r="O392" i="1"/>
  <c r="P392" i="1" s="1"/>
  <c r="N392" i="1"/>
  <c r="AA391" i="1"/>
  <c r="X391" i="1"/>
  <c r="W391" i="1"/>
  <c r="V391" i="1"/>
  <c r="U391" i="1"/>
  <c r="Y391" i="1" s="1"/>
  <c r="Z391" i="1" s="1"/>
  <c r="S391" i="1"/>
  <c r="Q391" i="1"/>
  <c r="O391" i="1"/>
  <c r="P391" i="1" s="1"/>
  <c r="N391" i="1"/>
  <c r="AA390" i="1"/>
  <c r="X390" i="1"/>
  <c r="W390" i="1"/>
  <c r="V390" i="1"/>
  <c r="U390" i="1"/>
  <c r="Y390" i="1" s="1"/>
  <c r="Z390" i="1" s="1"/>
  <c r="S390" i="1"/>
  <c r="Q390" i="1"/>
  <c r="O390" i="1"/>
  <c r="P390" i="1" s="1"/>
  <c r="N390" i="1"/>
  <c r="AA389" i="1"/>
  <c r="X389" i="1"/>
  <c r="W389" i="1"/>
  <c r="V389" i="1"/>
  <c r="U389" i="1"/>
  <c r="Y389" i="1" s="1"/>
  <c r="Z389" i="1" s="1"/>
  <c r="S389" i="1"/>
  <c r="Q389" i="1"/>
  <c r="O389" i="1"/>
  <c r="P389" i="1" s="1"/>
  <c r="N389" i="1"/>
  <c r="AA388" i="1"/>
  <c r="Y388" i="1"/>
  <c r="Z388" i="1" s="1"/>
  <c r="U388" i="1"/>
  <c r="Q388" i="1"/>
  <c r="O388" i="1"/>
  <c r="P388" i="1" s="1"/>
  <c r="N388" i="1"/>
  <c r="AA387" i="1"/>
  <c r="X387" i="1"/>
  <c r="W387" i="1"/>
  <c r="V387" i="1"/>
  <c r="U387" i="1"/>
  <c r="Y387" i="1" s="1"/>
  <c r="Z387" i="1" s="1"/>
  <c r="S387" i="1"/>
  <c r="Q387" i="1"/>
  <c r="O387" i="1"/>
  <c r="P387" i="1" s="1"/>
  <c r="N387" i="1"/>
  <c r="AA386" i="1"/>
  <c r="Y386" i="1"/>
  <c r="Z386" i="1" s="1"/>
  <c r="U386" i="1"/>
  <c r="Q386" i="1"/>
  <c r="O386" i="1"/>
  <c r="P386" i="1" s="1"/>
  <c r="N386" i="1"/>
  <c r="AA385" i="1"/>
  <c r="X385" i="1"/>
  <c r="W385" i="1"/>
  <c r="V385" i="1"/>
  <c r="U385" i="1"/>
  <c r="Y385" i="1" s="1"/>
  <c r="Z385" i="1" s="1"/>
  <c r="S385" i="1"/>
  <c r="Q385" i="1"/>
  <c r="O385" i="1"/>
  <c r="P385" i="1" s="1"/>
  <c r="N385" i="1"/>
  <c r="AA384" i="1"/>
  <c r="X384" i="1"/>
  <c r="W384" i="1"/>
  <c r="V384" i="1"/>
  <c r="U384" i="1"/>
  <c r="Y384" i="1" s="1"/>
  <c r="Z384" i="1" s="1"/>
  <c r="S384" i="1"/>
  <c r="Q384" i="1"/>
  <c r="O384" i="1"/>
  <c r="P384" i="1" s="1"/>
  <c r="N384" i="1"/>
  <c r="AA383" i="1"/>
  <c r="X383" i="1"/>
  <c r="W383" i="1"/>
  <c r="V383" i="1"/>
  <c r="U383" i="1"/>
  <c r="Y383" i="1" s="1"/>
  <c r="Z383" i="1" s="1"/>
  <c r="S383" i="1"/>
  <c r="Q383" i="1"/>
  <c r="O383" i="1"/>
  <c r="P383" i="1" s="1"/>
  <c r="N383" i="1"/>
  <c r="AA382" i="1"/>
  <c r="X382" i="1"/>
  <c r="W382" i="1"/>
  <c r="V382" i="1"/>
  <c r="U382" i="1"/>
  <c r="Y382" i="1" s="1"/>
  <c r="Z382" i="1" s="1"/>
  <c r="S382" i="1"/>
  <c r="Q382" i="1"/>
  <c r="O382" i="1"/>
  <c r="P382" i="1" s="1"/>
  <c r="N382" i="1"/>
  <c r="AA381" i="1"/>
  <c r="X381" i="1"/>
  <c r="W381" i="1"/>
  <c r="V381" i="1"/>
  <c r="U381" i="1"/>
  <c r="Y381" i="1" s="1"/>
  <c r="Z381" i="1" s="1"/>
  <c r="S381" i="1"/>
  <c r="Q381" i="1"/>
  <c r="O381" i="1"/>
  <c r="P381" i="1" s="1"/>
  <c r="N381" i="1"/>
  <c r="AA380" i="1"/>
  <c r="X380" i="1"/>
  <c r="W380" i="1"/>
  <c r="V380" i="1"/>
  <c r="U380" i="1"/>
  <c r="Y380" i="1" s="1"/>
  <c r="Z380" i="1" s="1"/>
  <c r="S380" i="1"/>
  <c r="Q380" i="1"/>
  <c r="O380" i="1"/>
  <c r="P380" i="1" s="1"/>
  <c r="N380" i="1"/>
  <c r="AA379" i="1"/>
  <c r="X379" i="1"/>
  <c r="W379" i="1"/>
  <c r="V379" i="1"/>
  <c r="U379" i="1"/>
  <c r="Y379" i="1" s="1"/>
  <c r="Z379" i="1" s="1"/>
  <c r="S379" i="1"/>
  <c r="Q379" i="1"/>
  <c r="O379" i="1"/>
  <c r="P379" i="1" s="1"/>
  <c r="N379" i="1"/>
  <c r="AA378" i="1"/>
  <c r="X378" i="1"/>
  <c r="W378" i="1"/>
  <c r="V378" i="1"/>
  <c r="U378" i="1"/>
  <c r="Y378" i="1" s="1"/>
  <c r="Z378" i="1" s="1"/>
  <c r="S378" i="1"/>
  <c r="Q378" i="1"/>
  <c r="O378" i="1"/>
  <c r="P378" i="1" s="1"/>
  <c r="N378" i="1"/>
  <c r="AA377" i="1"/>
  <c r="X377" i="1"/>
  <c r="W377" i="1"/>
  <c r="V377" i="1"/>
  <c r="U377" i="1"/>
  <c r="Y377" i="1" s="1"/>
  <c r="Z377" i="1" s="1"/>
  <c r="S377" i="1"/>
  <c r="Q377" i="1"/>
  <c r="O377" i="1"/>
  <c r="P377" i="1" s="1"/>
  <c r="N377" i="1"/>
  <c r="AA376" i="1"/>
  <c r="X376" i="1"/>
  <c r="W376" i="1"/>
  <c r="V376" i="1"/>
  <c r="U376" i="1"/>
  <c r="Y376" i="1" s="1"/>
  <c r="Z376" i="1" s="1"/>
  <c r="S376" i="1"/>
  <c r="Q376" i="1"/>
  <c r="O376" i="1"/>
  <c r="P376" i="1" s="1"/>
  <c r="N376" i="1"/>
  <c r="AA375" i="1"/>
  <c r="X375" i="1"/>
  <c r="W375" i="1"/>
  <c r="V375" i="1"/>
  <c r="U375" i="1"/>
  <c r="Y375" i="1" s="1"/>
  <c r="Z375" i="1" s="1"/>
  <c r="S375" i="1"/>
  <c r="Q375" i="1"/>
  <c r="O375" i="1"/>
  <c r="P375" i="1" s="1"/>
  <c r="N375" i="1"/>
  <c r="AA374" i="1"/>
  <c r="X374" i="1"/>
  <c r="W374" i="1"/>
  <c r="V374" i="1"/>
  <c r="U374" i="1"/>
  <c r="Y374" i="1" s="1"/>
  <c r="Z374" i="1" s="1"/>
  <c r="S374" i="1"/>
  <c r="Q374" i="1"/>
  <c r="O374" i="1"/>
  <c r="P374" i="1" s="1"/>
  <c r="N374" i="1"/>
  <c r="AA373" i="1"/>
  <c r="X373" i="1"/>
  <c r="W373" i="1"/>
  <c r="V373" i="1"/>
  <c r="U373" i="1"/>
  <c r="Y373" i="1" s="1"/>
  <c r="Z373" i="1" s="1"/>
  <c r="S373" i="1"/>
  <c r="Q373" i="1"/>
  <c r="O373" i="1"/>
  <c r="P373" i="1" s="1"/>
  <c r="N373" i="1"/>
  <c r="AA372" i="1"/>
  <c r="X372" i="1"/>
  <c r="W372" i="1"/>
  <c r="V372" i="1"/>
  <c r="U372" i="1"/>
  <c r="Y372" i="1" s="1"/>
  <c r="Z372" i="1" s="1"/>
  <c r="S372" i="1"/>
  <c r="Q372" i="1"/>
  <c r="O372" i="1"/>
  <c r="P372" i="1" s="1"/>
  <c r="N372" i="1"/>
  <c r="AA371" i="1"/>
  <c r="X371" i="1"/>
  <c r="W371" i="1"/>
  <c r="V371" i="1"/>
  <c r="U371" i="1"/>
  <c r="Y371" i="1" s="1"/>
  <c r="Z371" i="1" s="1"/>
  <c r="S371" i="1"/>
  <c r="Q371" i="1"/>
  <c r="O371" i="1"/>
  <c r="P371" i="1" s="1"/>
  <c r="N371" i="1"/>
  <c r="AA370" i="1"/>
  <c r="X370" i="1"/>
  <c r="W370" i="1"/>
  <c r="V370" i="1"/>
  <c r="U370" i="1"/>
  <c r="Y370" i="1" s="1"/>
  <c r="Z370" i="1" s="1"/>
  <c r="S370" i="1"/>
  <c r="Q370" i="1"/>
  <c r="O370" i="1"/>
  <c r="P370" i="1" s="1"/>
  <c r="N370" i="1"/>
  <c r="AA369" i="1"/>
  <c r="Y369" i="1"/>
  <c r="Z369" i="1" s="1"/>
  <c r="U369" i="1"/>
  <c r="Q369" i="1"/>
  <c r="O369" i="1"/>
  <c r="P369" i="1" s="1"/>
  <c r="N369" i="1"/>
  <c r="AA368" i="1"/>
  <c r="X368" i="1"/>
  <c r="W368" i="1"/>
  <c r="V368" i="1"/>
  <c r="U368" i="1"/>
  <c r="Y368" i="1" s="1"/>
  <c r="Z368" i="1" s="1"/>
  <c r="S368" i="1"/>
  <c r="Q368" i="1"/>
  <c r="O368" i="1"/>
  <c r="P368" i="1" s="1"/>
  <c r="N368" i="1"/>
  <c r="AA367" i="1"/>
  <c r="Y367" i="1"/>
  <c r="Z367" i="1" s="1"/>
  <c r="U367" i="1"/>
  <c r="Q367" i="1"/>
  <c r="O367" i="1"/>
  <c r="P367" i="1" s="1"/>
  <c r="N367" i="1"/>
  <c r="AA366" i="1"/>
  <c r="X366" i="1"/>
  <c r="W366" i="1"/>
  <c r="V366" i="1"/>
  <c r="U366" i="1"/>
  <c r="Y366" i="1" s="1"/>
  <c r="Z366" i="1" s="1"/>
  <c r="S366" i="1"/>
  <c r="Q366" i="1"/>
  <c r="O366" i="1"/>
  <c r="P366" i="1" s="1"/>
  <c r="N366" i="1"/>
  <c r="AA365" i="1"/>
  <c r="X365" i="1"/>
  <c r="W365" i="1"/>
  <c r="V365" i="1"/>
  <c r="U365" i="1"/>
  <c r="Y365" i="1" s="1"/>
  <c r="Z365" i="1" s="1"/>
  <c r="S365" i="1"/>
  <c r="Q365" i="1"/>
  <c r="O365" i="1"/>
  <c r="P365" i="1" s="1"/>
  <c r="N365" i="1"/>
  <c r="AA364" i="1"/>
  <c r="X364" i="1"/>
  <c r="W364" i="1"/>
  <c r="V364" i="1"/>
  <c r="U364" i="1"/>
  <c r="Y364" i="1" s="1"/>
  <c r="Z364" i="1" s="1"/>
  <c r="S364" i="1"/>
  <c r="Q364" i="1"/>
  <c r="O364" i="1"/>
  <c r="P364" i="1" s="1"/>
  <c r="N364" i="1"/>
  <c r="AA363" i="1"/>
  <c r="X363" i="1"/>
  <c r="W363" i="1"/>
  <c r="V363" i="1"/>
  <c r="U363" i="1"/>
  <c r="Y363" i="1" s="1"/>
  <c r="Z363" i="1" s="1"/>
  <c r="S363" i="1"/>
  <c r="Q363" i="1"/>
  <c r="O363" i="1"/>
  <c r="P363" i="1" s="1"/>
  <c r="N363" i="1"/>
  <c r="AA362" i="1"/>
  <c r="Y362" i="1"/>
  <c r="Z362" i="1" s="1"/>
  <c r="U362" i="1"/>
  <c r="Q362" i="1"/>
  <c r="O362" i="1"/>
  <c r="P362" i="1" s="1"/>
  <c r="N362" i="1"/>
  <c r="AA361" i="1"/>
  <c r="X361" i="1"/>
  <c r="W361" i="1"/>
  <c r="V361" i="1"/>
  <c r="U361" i="1"/>
  <c r="Y361" i="1" s="1"/>
  <c r="Z361" i="1" s="1"/>
  <c r="S361" i="1"/>
  <c r="Q361" i="1"/>
  <c r="O361" i="1"/>
  <c r="P361" i="1" s="1"/>
  <c r="N361" i="1"/>
  <c r="AA360" i="1"/>
  <c r="Y360" i="1"/>
  <c r="Z360" i="1" s="1"/>
  <c r="U360" i="1"/>
  <c r="Q360" i="1"/>
  <c r="O360" i="1"/>
  <c r="P360" i="1" s="1"/>
  <c r="N360" i="1"/>
  <c r="AA359" i="1"/>
  <c r="X359" i="1"/>
  <c r="W359" i="1"/>
  <c r="V359" i="1"/>
  <c r="U359" i="1"/>
  <c r="Y359" i="1" s="1"/>
  <c r="Z359" i="1" s="1"/>
  <c r="S359" i="1"/>
  <c r="Q359" i="1"/>
  <c r="O359" i="1"/>
  <c r="P359" i="1" s="1"/>
  <c r="N359" i="1"/>
  <c r="AA358" i="1"/>
  <c r="X358" i="1"/>
  <c r="W358" i="1"/>
  <c r="V358" i="1"/>
  <c r="U358" i="1"/>
  <c r="Y358" i="1" s="1"/>
  <c r="Z358" i="1" s="1"/>
  <c r="S358" i="1"/>
  <c r="Q358" i="1"/>
  <c r="O358" i="1"/>
  <c r="P358" i="1" s="1"/>
  <c r="N358" i="1"/>
  <c r="AA357" i="1"/>
  <c r="X357" i="1"/>
  <c r="W357" i="1"/>
  <c r="V357" i="1"/>
  <c r="U357" i="1"/>
  <c r="Y357" i="1" s="1"/>
  <c r="Z357" i="1" s="1"/>
  <c r="S357" i="1"/>
  <c r="Q357" i="1"/>
  <c r="O357" i="1"/>
  <c r="P357" i="1" s="1"/>
  <c r="N357" i="1"/>
  <c r="AA356" i="1"/>
  <c r="X356" i="1"/>
  <c r="W356" i="1"/>
  <c r="V356" i="1"/>
  <c r="U356" i="1"/>
  <c r="Y356" i="1" s="1"/>
  <c r="Z356" i="1" s="1"/>
  <c r="S356" i="1"/>
  <c r="Q356" i="1"/>
  <c r="O356" i="1"/>
  <c r="P356" i="1" s="1"/>
  <c r="N356" i="1"/>
  <c r="AA355" i="1"/>
  <c r="X355" i="1"/>
  <c r="W355" i="1"/>
  <c r="V355" i="1"/>
  <c r="U355" i="1"/>
  <c r="Y355" i="1" s="1"/>
  <c r="Z355" i="1" s="1"/>
  <c r="S355" i="1"/>
  <c r="Q355" i="1"/>
  <c r="O355" i="1"/>
  <c r="P355" i="1" s="1"/>
  <c r="N355" i="1"/>
  <c r="AA354" i="1"/>
  <c r="X354" i="1"/>
  <c r="W354" i="1"/>
  <c r="V354" i="1"/>
  <c r="U354" i="1"/>
  <c r="Y354" i="1" s="1"/>
  <c r="Z354" i="1" s="1"/>
  <c r="S354" i="1"/>
  <c r="Q354" i="1"/>
  <c r="O354" i="1"/>
  <c r="P354" i="1" s="1"/>
  <c r="N354" i="1"/>
  <c r="AA353" i="1"/>
  <c r="X353" i="1"/>
  <c r="W353" i="1"/>
  <c r="V353" i="1"/>
  <c r="U353" i="1"/>
  <c r="Y353" i="1" s="1"/>
  <c r="Z353" i="1" s="1"/>
  <c r="S353" i="1"/>
  <c r="Q353" i="1"/>
  <c r="O353" i="1"/>
  <c r="P353" i="1" s="1"/>
  <c r="N353" i="1"/>
  <c r="AA352" i="1"/>
  <c r="Y352" i="1"/>
  <c r="Z352" i="1" s="1"/>
  <c r="U352" i="1"/>
  <c r="Q352" i="1"/>
  <c r="O352" i="1"/>
  <c r="P352" i="1" s="1"/>
  <c r="N352" i="1"/>
  <c r="AA351" i="1"/>
  <c r="X351" i="1"/>
  <c r="W351" i="1"/>
  <c r="V351" i="1"/>
  <c r="U351" i="1"/>
  <c r="Y351" i="1" s="1"/>
  <c r="Z351" i="1" s="1"/>
  <c r="S351" i="1"/>
  <c r="Q351" i="1"/>
  <c r="O351" i="1"/>
  <c r="P351" i="1" s="1"/>
  <c r="N351" i="1"/>
  <c r="AA350" i="1"/>
  <c r="X350" i="1"/>
  <c r="W350" i="1"/>
  <c r="V350" i="1"/>
  <c r="U350" i="1"/>
  <c r="Y350" i="1" s="1"/>
  <c r="Z350" i="1" s="1"/>
  <c r="S350" i="1"/>
  <c r="Q350" i="1"/>
  <c r="O350" i="1"/>
  <c r="P350" i="1" s="1"/>
  <c r="N350" i="1"/>
  <c r="AA349" i="1"/>
  <c r="X349" i="1"/>
  <c r="W349" i="1"/>
  <c r="V349" i="1"/>
  <c r="U349" i="1"/>
  <c r="Y349" i="1" s="1"/>
  <c r="Z349" i="1" s="1"/>
  <c r="S349" i="1"/>
  <c r="Q349" i="1"/>
  <c r="O349" i="1"/>
  <c r="P349" i="1" s="1"/>
  <c r="N349" i="1"/>
  <c r="AA348" i="1"/>
  <c r="X348" i="1"/>
  <c r="W348" i="1"/>
  <c r="V348" i="1"/>
  <c r="U348" i="1"/>
  <c r="Y348" i="1" s="1"/>
  <c r="Z348" i="1" s="1"/>
  <c r="S348" i="1"/>
  <c r="Q348" i="1"/>
  <c r="O348" i="1"/>
  <c r="P348" i="1" s="1"/>
  <c r="N348" i="1"/>
  <c r="AA347" i="1"/>
  <c r="X347" i="1"/>
  <c r="W347" i="1"/>
  <c r="V347" i="1"/>
  <c r="U347" i="1"/>
  <c r="Y347" i="1" s="1"/>
  <c r="Z347" i="1" s="1"/>
  <c r="S347" i="1"/>
  <c r="Q347" i="1"/>
  <c r="O347" i="1"/>
  <c r="P347" i="1" s="1"/>
  <c r="N347" i="1"/>
  <c r="AA346" i="1"/>
  <c r="X346" i="1"/>
  <c r="W346" i="1"/>
  <c r="V346" i="1"/>
  <c r="U346" i="1"/>
  <c r="Y346" i="1" s="1"/>
  <c r="Z346" i="1" s="1"/>
  <c r="S346" i="1"/>
  <c r="Q346" i="1"/>
  <c r="O346" i="1"/>
  <c r="P346" i="1" s="1"/>
  <c r="N346" i="1"/>
  <c r="AA345" i="1"/>
  <c r="Y345" i="1"/>
  <c r="Z345" i="1" s="1"/>
  <c r="U345" i="1"/>
  <c r="Q345" i="1"/>
  <c r="O345" i="1"/>
  <c r="P345" i="1" s="1"/>
  <c r="N345" i="1"/>
  <c r="AA344" i="1"/>
  <c r="X344" i="1"/>
  <c r="W344" i="1"/>
  <c r="V344" i="1"/>
  <c r="U344" i="1"/>
  <c r="Y344" i="1" s="1"/>
  <c r="Z344" i="1" s="1"/>
  <c r="S344" i="1"/>
  <c r="Q344" i="1"/>
  <c r="O344" i="1"/>
  <c r="P344" i="1" s="1"/>
  <c r="N344" i="1"/>
  <c r="AA343" i="1"/>
  <c r="Y343" i="1"/>
  <c r="Z343" i="1" s="1"/>
  <c r="U343" i="1"/>
  <c r="Q343" i="1"/>
  <c r="O343" i="1"/>
  <c r="P343" i="1" s="1"/>
  <c r="N343" i="1"/>
  <c r="AA342" i="1"/>
  <c r="X342" i="1"/>
  <c r="W342" i="1"/>
  <c r="V342" i="1"/>
  <c r="U342" i="1"/>
  <c r="Y342" i="1" s="1"/>
  <c r="Z342" i="1" s="1"/>
  <c r="S342" i="1"/>
  <c r="Q342" i="1"/>
  <c r="O342" i="1"/>
  <c r="P342" i="1" s="1"/>
  <c r="N342" i="1"/>
  <c r="AA341" i="1"/>
  <c r="Y341" i="1"/>
  <c r="Z341" i="1" s="1"/>
  <c r="U341" i="1"/>
  <c r="Q341" i="1"/>
  <c r="O341" i="1"/>
  <c r="P341" i="1" s="1"/>
  <c r="N341" i="1"/>
  <c r="AA340" i="1"/>
  <c r="X340" i="1"/>
  <c r="W340" i="1"/>
  <c r="V340" i="1"/>
  <c r="U340" i="1"/>
  <c r="Y340" i="1" s="1"/>
  <c r="Z340" i="1" s="1"/>
  <c r="S340" i="1"/>
  <c r="Q340" i="1"/>
  <c r="O340" i="1"/>
  <c r="P340" i="1" s="1"/>
  <c r="N340" i="1"/>
  <c r="AA339" i="1"/>
  <c r="X339" i="1"/>
  <c r="W339" i="1"/>
  <c r="V339" i="1"/>
  <c r="U339" i="1"/>
  <c r="Y339" i="1" s="1"/>
  <c r="Z339" i="1" s="1"/>
  <c r="S339" i="1"/>
  <c r="Q339" i="1"/>
  <c r="O339" i="1"/>
  <c r="P339" i="1" s="1"/>
  <c r="N339" i="1"/>
  <c r="AA338" i="1"/>
  <c r="X338" i="1"/>
  <c r="W338" i="1"/>
  <c r="V338" i="1"/>
  <c r="U338" i="1"/>
  <c r="Y338" i="1" s="1"/>
  <c r="Z338" i="1" s="1"/>
  <c r="S338" i="1"/>
  <c r="Q338" i="1"/>
  <c r="O338" i="1"/>
  <c r="P338" i="1" s="1"/>
  <c r="N338" i="1"/>
  <c r="AA337" i="1"/>
  <c r="X337" i="1"/>
  <c r="W337" i="1"/>
  <c r="V337" i="1"/>
  <c r="U337" i="1"/>
  <c r="Y337" i="1" s="1"/>
  <c r="Z337" i="1" s="1"/>
  <c r="S337" i="1"/>
  <c r="Q337" i="1"/>
  <c r="O337" i="1"/>
  <c r="P337" i="1" s="1"/>
  <c r="N337" i="1"/>
  <c r="AA336" i="1"/>
  <c r="X336" i="1"/>
  <c r="W336" i="1"/>
  <c r="V336" i="1"/>
  <c r="U336" i="1"/>
  <c r="Y336" i="1" s="1"/>
  <c r="Z336" i="1" s="1"/>
  <c r="S336" i="1"/>
  <c r="Q336" i="1"/>
  <c r="O336" i="1"/>
  <c r="P336" i="1" s="1"/>
  <c r="N336" i="1"/>
  <c r="AA335" i="1"/>
  <c r="X335" i="1"/>
  <c r="W335" i="1"/>
  <c r="V335" i="1"/>
  <c r="U335" i="1"/>
  <c r="Y335" i="1" s="1"/>
  <c r="Z335" i="1" s="1"/>
  <c r="S335" i="1"/>
  <c r="Q335" i="1"/>
  <c r="O335" i="1"/>
  <c r="P335" i="1" s="1"/>
  <c r="N335" i="1"/>
  <c r="AA334" i="1"/>
  <c r="Y334" i="1"/>
  <c r="Z334" i="1" s="1"/>
  <c r="U334" i="1"/>
  <c r="Q334" i="1"/>
  <c r="O334" i="1"/>
  <c r="P334" i="1" s="1"/>
  <c r="N334" i="1"/>
  <c r="AA333" i="1"/>
  <c r="X333" i="1"/>
  <c r="W333" i="1"/>
  <c r="V333" i="1"/>
  <c r="U333" i="1"/>
  <c r="Y333" i="1" s="1"/>
  <c r="Z333" i="1" s="1"/>
  <c r="S333" i="1"/>
  <c r="Q333" i="1"/>
  <c r="O333" i="1"/>
  <c r="P333" i="1" s="1"/>
  <c r="N333" i="1"/>
  <c r="AA332" i="1"/>
  <c r="X332" i="1"/>
  <c r="W332" i="1"/>
  <c r="V332" i="1"/>
  <c r="U332" i="1"/>
  <c r="Y332" i="1" s="1"/>
  <c r="Z332" i="1" s="1"/>
  <c r="S332" i="1"/>
  <c r="Q332" i="1"/>
  <c r="O332" i="1"/>
  <c r="P332" i="1" s="1"/>
  <c r="N332" i="1"/>
  <c r="AA331" i="1"/>
  <c r="X331" i="1"/>
  <c r="W331" i="1"/>
  <c r="V331" i="1"/>
  <c r="U331" i="1"/>
  <c r="Y331" i="1" s="1"/>
  <c r="Z331" i="1" s="1"/>
  <c r="S331" i="1"/>
  <c r="Q331" i="1"/>
  <c r="O331" i="1"/>
  <c r="P331" i="1" s="1"/>
  <c r="N331" i="1"/>
  <c r="AA330" i="1"/>
  <c r="X330" i="1"/>
  <c r="W330" i="1"/>
  <c r="V330" i="1"/>
  <c r="U330" i="1"/>
  <c r="Y330" i="1" s="1"/>
  <c r="Z330" i="1" s="1"/>
  <c r="S330" i="1"/>
  <c r="Q330" i="1"/>
  <c r="O330" i="1"/>
  <c r="P330" i="1" s="1"/>
  <c r="N330" i="1"/>
  <c r="AA329" i="1"/>
  <c r="X329" i="1"/>
  <c r="W329" i="1"/>
  <c r="V329" i="1"/>
  <c r="U329" i="1"/>
  <c r="Y329" i="1" s="1"/>
  <c r="Z329" i="1" s="1"/>
  <c r="S329" i="1"/>
  <c r="Q329" i="1"/>
  <c r="O329" i="1"/>
  <c r="P329" i="1" s="1"/>
  <c r="N329" i="1"/>
  <c r="AA328" i="1"/>
  <c r="X328" i="1"/>
  <c r="W328" i="1"/>
  <c r="V328" i="1"/>
  <c r="U328" i="1"/>
  <c r="Y328" i="1" s="1"/>
  <c r="Z328" i="1" s="1"/>
  <c r="S328" i="1"/>
  <c r="Q328" i="1"/>
  <c r="O328" i="1"/>
  <c r="P328" i="1" s="1"/>
  <c r="N328" i="1"/>
  <c r="AA327" i="1"/>
  <c r="X327" i="1"/>
  <c r="W327" i="1"/>
  <c r="V327" i="1"/>
  <c r="U327" i="1"/>
  <c r="Y327" i="1" s="1"/>
  <c r="Z327" i="1" s="1"/>
  <c r="S327" i="1"/>
  <c r="Q327" i="1"/>
  <c r="O327" i="1"/>
  <c r="P327" i="1" s="1"/>
  <c r="N327" i="1"/>
  <c r="AA326" i="1"/>
  <c r="X326" i="1"/>
  <c r="W326" i="1"/>
  <c r="V326" i="1"/>
  <c r="U326" i="1"/>
  <c r="Y326" i="1" s="1"/>
  <c r="Z326" i="1" s="1"/>
  <c r="S326" i="1"/>
  <c r="Q326" i="1"/>
  <c r="O326" i="1"/>
  <c r="P326" i="1" s="1"/>
  <c r="N326" i="1"/>
  <c r="AA325" i="1"/>
  <c r="X325" i="1"/>
  <c r="W325" i="1"/>
  <c r="V325" i="1"/>
  <c r="U325" i="1"/>
  <c r="Y325" i="1" s="1"/>
  <c r="Z325" i="1" s="1"/>
  <c r="S325" i="1"/>
  <c r="Q325" i="1"/>
  <c r="O325" i="1"/>
  <c r="P325" i="1" s="1"/>
  <c r="N325" i="1"/>
  <c r="AA324" i="1"/>
  <c r="Y324" i="1"/>
  <c r="Z324" i="1" s="1"/>
  <c r="U324" i="1"/>
  <c r="Q324" i="1"/>
  <c r="O324" i="1"/>
  <c r="P324" i="1" s="1"/>
  <c r="N324" i="1"/>
  <c r="AA323" i="1"/>
  <c r="Y323" i="1"/>
  <c r="Z323" i="1" s="1"/>
  <c r="U323" i="1"/>
  <c r="Q323" i="1"/>
  <c r="O323" i="1"/>
  <c r="P323" i="1" s="1"/>
  <c r="N323" i="1"/>
  <c r="AA322" i="1"/>
  <c r="X322" i="1"/>
  <c r="W322" i="1"/>
  <c r="V322" i="1"/>
  <c r="U322" i="1"/>
  <c r="Y322" i="1" s="1"/>
  <c r="Z322" i="1" s="1"/>
  <c r="S322" i="1"/>
  <c r="Q322" i="1"/>
  <c r="O322" i="1"/>
  <c r="P322" i="1" s="1"/>
  <c r="N322" i="1"/>
  <c r="AA321" i="1"/>
  <c r="X321" i="1"/>
  <c r="W321" i="1"/>
  <c r="V321" i="1"/>
  <c r="U321" i="1"/>
  <c r="Y321" i="1" s="1"/>
  <c r="Z321" i="1" s="1"/>
  <c r="S321" i="1"/>
  <c r="Q321" i="1"/>
  <c r="O321" i="1"/>
  <c r="P321" i="1" s="1"/>
  <c r="N321" i="1"/>
  <c r="AA320" i="1"/>
  <c r="X320" i="1"/>
  <c r="W320" i="1"/>
  <c r="V320" i="1"/>
  <c r="U320" i="1"/>
  <c r="Y320" i="1" s="1"/>
  <c r="Z320" i="1" s="1"/>
  <c r="S320" i="1"/>
  <c r="Q320" i="1"/>
  <c r="P320" i="1"/>
  <c r="O320" i="1"/>
  <c r="N320" i="1"/>
  <c r="AA319" i="1"/>
  <c r="X319" i="1"/>
  <c r="W319" i="1"/>
  <c r="V319" i="1"/>
  <c r="U319" i="1"/>
  <c r="Y319" i="1" s="1"/>
  <c r="Z319" i="1" s="1"/>
  <c r="S319" i="1"/>
  <c r="Q319" i="1"/>
  <c r="P319" i="1"/>
  <c r="O319" i="1"/>
  <c r="N319" i="1"/>
  <c r="AA318" i="1"/>
  <c r="X318" i="1"/>
  <c r="W318" i="1"/>
  <c r="V318" i="1"/>
  <c r="U318" i="1"/>
  <c r="Y318" i="1" s="1"/>
  <c r="Z318" i="1" s="1"/>
  <c r="S318" i="1"/>
  <c r="Q318" i="1"/>
  <c r="P318" i="1"/>
  <c r="O318" i="1"/>
  <c r="N318" i="1"/>
  <c r="AA317" i="1"/>
  <c r="Z317" i="1"/>
  <c r="Y317" i="1"/>
  <c r="U317" i="1"/>
  <c r="Q317" i="1"/>
  <c r="P317" i="1"/>
  <c r="O317" i="1"/>
  <c r="N317" i="1"/>
  <c r="AA316" i="1"/>
  <c r="X316" i="1"/>
  <c r="W316" i="1"/>
  <c r="V316" i="1"/>
  <c r="U316" i="1"/>
  <c r="Y316" i="1" s="1"/>
  <c r="Z316" i="1" s="1"/>
  <c r="S316" i="1"/>
  <c r="Q316" i="1"/>
  <c r="P316" i="1"/>
  <c r="O316" i="1"/>
  <c r="N316" i="1"/>
  <c r="AA315" i="1"/>
  <c r="Z315" i="1"/>
  <c r="Y315" i="1"/>
  <c r="U315" i="1"/>
  <c r="Q315" i="1"/>
  <c r="P315" i="1"/>
  <c r="O315" i="1"/>
  <c r="N315" i="1"/>
  <c r="AA314" i="1"/>
  <c r="X314" i="1"/>
  <c r="W314" i="1"/>
  <c r="V314" i="1"/>
  <c r="U314" i="1"/>
  <c r="Y314" i="1" s="1"/>
  <c r="Z314" i="1" s="1"/>
  <c r="S314" i="1"/>
  <c r="Q314" i="1"/>
  <c r="P314" i="1"/>
  <c r="O314" i="1"/>
  <c r="N314" i="1"/>
  <c r="AA313" i="1"/>
  <c r="X313" i="1"/>
  <c r="W313" i="1"/>
  <c r="V313" i="1"/>
  <c r="U313" i="1"/>
  <c r="Y313" i="1" s="1"/>
  <c r="Z313" i="1" s="1"/>
  <c r="S313" i="1"/>
  <c r="Q313" i="1"/>
  <c r="P313" i="1"/>
  <c r="O313" i="1"/>
  <c r="N313" i="1"/>
  <c r="AA312" i="1"/>
  <c r="X312" i="1"/>
  <c r="W312" i="1"/>
  <c r="V312" i="1"/>
  <c r="U312" i="1"/>
  <c r="Y312" i="1" s="1"/>
  <c r="Z312" i="1" s="1"/>
  <c r="S312" i="1"/>
  <c r="Q312" i="1"/>
  <c r="P312" i="1"/>
  <c r="O312" i="1"/>
  <c r="N312" i="1"/>
  <c r="AA311" i="1"/>
  <c r="X311" i="1"/>
  <c r="W311" i="1"/>
  <c r="V311" i="1"/>
  <c r="U311" i="1"/>
  <c r="Y311" i="1" s="1"/>
  <c r="Z311" i="1" s="1"/>
  <c r="S311" i="1"/>
  <c r="Q311" i="1"/>
  <c r="P311" i="1"/>
  <c r="O311" i="1"/>
  <c r="N311" i="1"/>
  <c r="AA310" i="1"/>
  <c r="X310" i="1"/>
  <c r="W310" i="1"/>
  <c r="V310" i="1"/>
  <c r="U310" i="1"/>
  <c r="Y310" i="1" s="1"/>
  <c r="Z310" i="1" s="1"/>
  <c r="S310" i="1"/>
  <c r="Q310" i="1"/>
  <c r="P310" i="1"/>
  <c r="O310" i="1"/>
  <c r="N310" i="1"/>
  <c r="AA309" i="1"/>
  <c r="Z309" i="1"/>
  <c r="Y309" i="1"/>
  <c r="U309" i="1"/>
  <c r="Q309" i="1"/>
  <c r="P309" i="1"/>
  <c r="O309" i="1"/>
  <c r="N309" i="1"/>
  <c r="AA308" i="1"/>
  <c r="X308" i="1"/>
  <c r="W308" i="1"/>
  <c r="V308" i="1"/>
  <c r="U308" i="1"/>
  <c r="Y308" i="1" s="1"/>
  <c r="Z308" i="1" s="1"/>
  <c r="S308" i="1"/>
  <c r="Q308" i="1"/>
  <c r="P308" i="1"/>
  <c r="O308" i="1"/>
  <c r="N308" i="1"/>
  <c r="AA307" i="1"/>
  <c r="Z307" i="1"/>
  <c r="Y307" i="1"/>
  <c r="U307" i="1"/>
  <c r="Q307" i="1"/>
  <c r="P307" i="1"/>
  <c r="O307" i="1"/>
  <c r="N307" i="1"/>
  <c r="AA306" i="1"/>
  <c r="X306" i="1"/>
  <c r="W306" i="1"/>
  <c r="V306" i="1"/>
  <c r="U306" i="1"/>
  <c r="Y306" i="1" s="1"/>
  <c r="Z306" i="1" s="1"/>
  <c r="S306" i="1"/>
  <c r="Q306" i="1"/>
  <c r="P306" i="1"/>
  <c r="O306" i="1"/>
  <c r="N306" i="1"/>
  <c r="AA305" i="1"/>
  <c r="Z305" i="1"/>
  <c r="Y305" i="1"/>
  <c r="U305" i="1"/>
  <c r="Q305" i="1"/>
  <c r="P305" i="1"/>
  <c r="O305" i="1"/>
  <c r="N305" i="1"/>
  <c r="AA304" i="1"/>
  <c r="Z304" i="1"/>
  <c r="Y304" i="1"/>
  <c r="U304" i="1"/>
  <c r="Q304" i="1"/>
  <c r="P304" i="1"/>
  <c r="O304" i="1"/>
  <c r="N304" i="1"/>
  <c r="AA303" i="1"/>
  <c r="X303" i="1"/>
  <c r="W303" i="1"/>
  <c r="V303" i="1"/>
  <c r="U303" i="1"/>
  <c r="Y303" i="1" s="1"/>
  <c r="Z303" i="1" s="1"/>
  <c r="S303" i="1"/>
  <c r="Q303" i="1"/>
  <c r="P303" i="1"/>
  <c r="O303" i="1"/>
  <c r="N303" i="1"/>
  <c r="AA302" i="1"/>
  <c r="X302" i="1"/>
  <c r="W302" i="1"/>
  <c r="V302" i="1"/>
  <c r="U302" i="1"/>
  <c r="Y302" i="1" s="1"/>
  <c r="Z302" i="1" s="1"/>
  <c r="S302" i="1"/>
  <c r="Q302" i="1"/>
  <c r="P302" i="1"/>
  <c r="O302" i="1"/>
  <c r="N302" i="1"/>
  <c r="AA301" i="1"/>
  <c r="Z301" i="1"/>
  <c r="Y301" i="1"/>
  <c r="U301" i="1"/>
  <c r="Q301" i="1"/>
  <c r="P301" i="1"/>
  <c r="O301" i="1"/>
  <c r="N301" i="1"/>
  <c r="AA300" i="1"/>
  <c r="X300" i="1"/>
  <c r="W300" i="1"/>
  <c r="V300" i="1"/>
  <c r="U300" i="1"/>
  <c r="Y300" i="1" s="1"/>
  <c r="Z300" i="1" s="1"/>
  <c r="S300" i="1"/>
  <c r="Q300" i="1"/>
  <c r="P300" i="1"/>
  <c r="O300" i="1"/>
  <c r="N300" i="1"/>
  <c r="AA299" i="1"/>
  <c r="X299" i="1"/>
  <c r="W299" i="1"/>
  <c r="V299" i="1"/>
  <c r="U299" i="1"/>
  <c r="Y299" i="1" s="1"/>
  <c r="Z299" i="1" s="1"/>
  <c r="S299" i="1"/>
  <c r="Q299" i="1"/>
  <c r="P299" i="1"/>
  <c r="O299" i="1"/>
  <c r="N299" i="1"/>
  <c r="AA298" i="1"/>
  <c r="X298" i="1"/>
  <c r="W298" i="1"/>
  <c r="V298" i="1"/>
  <c r="U298" i="1"/>
  <c r="Y298" i="1" s="1"/>
  <c r="Z298" i="1" s="1"/>
  <c r="S298" i="1"/>
  <c r="Q298" i="1"/>
  <c r="P298" i="1"/>
  <c r="O298" i="1"/>
  <c r="N298" i="1"/>
  <c r="AA297" i="1"/>
  <c r="Z297" i="1"/>
  <c r="Y297" i="1"/>
  <c r="U297" i="1"/>
  <c r="Q297" i="1"/>
  <c r="P297" i="1"/>
  <c r="O297" i="1"/>
  <c r="N297" i="1"/>
  <c r="AA296" i="1"/>
  <c r="X296" i="1"/>
  <c r="W296" i="1"/>
  <c r="V296" i="1"/>
  <c r="U296" i="1"/>
  <c r="Y296" i="1" s="1"/>
  <c r="Z296" i="1" s="1"/>
  <c r="S296" i="1"/>
  <c r="Q296" i="1"/>
  <c r="P296" i="1"/>
  <c r="O296" i="1"/>
  <c r="N296" i="1"/>
  <c r="AA295" i="1"/>
  <c r="X295" i="1"/>
  <c r="W295" i="1"/>
  <c r="V295" i="1"/>
  <c r="U295" i="1"/>
  <c r="Y295" i="1" s="1"/>
  <c r="Z295" i="1" s="1"/>
  <c r="S295" i="1"/>
  <c r="Q295" i="1"/>
  <c r="P295" i="1"/>
  <c r="O295" i="1"/>
  <c r="N295" i="1"/>
  <c r="AA294" i="1"/>
  <c r="X294" i="1"/>
  <c r="W294" i="1"/>
  <c r="V294" i="1"/>
  <c r="U294" i="1"/>
  <c r="Y294" i="1" s="1"/>
  <c r="Z294" i="1" s="1"/>
  <c r="S294" i="1"/>
  <c r="Q294" i="1"/>
  <c r="P294" i="1"/>
  <c r="O294" i="1"/>
  <c r="N294" i="1"/>
  <c r="AA293" i="1"/>
  <c r="X293" i="1"/>
  <c r="W293" i="1"/>
  <c r="V293" i="1"/>
  <c r="U293" i="1"/>
  <c r="Y293" i="1" s="1"/>
  <c r="Z293" i="1" s="1"/>
  <c r="S293" i="1"/>
  <c r="Q293" i="1"/>
  <c r="P293" i="1"/>
  <c r="O293" i="1"/>
  <c r="N293" i="1"/>
  <c r="AA292" i="1"/>
  <c r="Z292" i="1"/>
  <c r="Y292" i="1"/>
  <c r="U292" i="1"/>
  <c r="Q292" i="1"/>
  <c r="P292" i="1"/>
  <c r="O292" i="1"/>
  <c r="N292" i="1"/>
  <c r="AA291" i="1"/>
  <c r="X291" i="1"/>
  <c r="W291" i="1"/>
  <c r="V291" i="1"/>
  <c r="U291" i="1"/>
  <c r="Y291" i="1" s="1"/>
  <c r="Z291" i="1" s="1"/>
  <c r="S291" i="1"/>
  <c r="Q291" i="1"/>
  <c r="P291" i="1"/>
  <c r="O291" i="1"/>
  <c r="N291" i="1"/>
  <c r="AA290" i="1"/>
  <c r="Z290" i="1"/>
  <c r="Y290" i="1"/>
  <c r="U290" i="1"/>
  <c r="Q290" i="1"/>
  <c r="P290" i="1"/>
  <c r="O290" i="1"/>
  <c r="N290" i="1"/>
  <c r="AA289" i="1"/>
  <c r="Z289" i="1"/>
  <c r="Y289" i="1"/>
  <c r="U289" i="1"/>
  <c r="Q289" i="1"/>
  <c r="P289" i="1"/>
  <c r="O289" i="1"/>
  <c r="N289" i="1"/>
  <c r="AA288" i="1"/>
  <c r="X288" i="1"/>
  <c r="W288" i="1"/>
  <c r="V288" i="1"/>
  <c r="U288" i="1"/>
  <c r="Y288" i="1" s="1"/>
  <c r="Z288" i="1" s="1"/>
  <c r="S288" i="1"/>
  <c r="Q288" i="1"/>
  <c r="P288" i="1"/>
  <c r="O288" i="1"/>
  <c r="N288" i="1"/>
  <c r="AA287" i="1"/>
  <c r="X287" i="1"/>
  <c r="W287" i="1"/>
  <c r="V287" i="1"/>
  <c r="U287" i="1"/>
  <c r="Y287" i="1" s="1"/>
  <c r="Z287" i="1" s="1"/>
  <c r="S287" i="1"/>
  <c r="Q287" i="1"/>
  <c r="P287" i="1"/>
  <c r="O287" i="1"/>
  <c r="N287" i="1"/>
  <c r="AA286" i="1"/>
  <c r="X286" i="1"/>
  <c r="W286" i="1"/>
  <c r="V286" i="1"/>
  <c r="U286" i="1"/>
  <c r="Y286" i="1" s="1"/>
  <c r="Z286" i="1" s="1"/>
  <c r="S286" i="1"/>
  <c r="Q286" i="1"/>
  <c r="P286" i="1"/>
  <c r="O286" i="1"/>
  <c r="N286" i="1"/>
  <c r="AA285" i="1"/>
  <c r="X285" i="1"/>
  <c r="W285" i="1"/>
  <c r="V285" i="1"/>
  <c r="U285" i="1"/>
  <c r="Y285" i="1" s="1"/>
  <c r="Z285" i="1" s="1"/>
  <c r="S285" i="1"/>
  <c r="Q285" i="1"/>
  <c r="P285" i="1"/>
  <c r="O285" i="1"/>
  <c r="N285" i="1"/>
  <c r="AA284" i="1"/>
  <c r="X284" i="1"/>
  <c r="W284" i="1"/>
  <c r="V284" i="1"/>
  <c r="U284" i="1"/>
  <c r="Y284" i="1" s="1"/>
  <c r="Z284" i="1" s="1"/>
  <c r="S284" i="1"/>
  <c r="Q284" i="1"/>
  <c r="P284" i="1"/>
  <c r="O284" i="1"/>
  <c r="N284" i="1"/>
  <c r="AA283" i="1"/>
  <c r="X283" i="1"/>
  <c r="W283" i="1"/>
  <c r="V283" i="1"/>
  <c r="U283" i="1"/>
  <c r="Y283" i="1" s="1"/>
  <c r="Z283" i="1" s="1"/>
  <c r="S283" i="1"/>
  <c r="Q283" i="1"/>
  <c r="P283" i="1"/>
  <c r="O283" i="1"/>
  <c r="N283" i="1"/>
  <c r="AA282" i="1"/>
  <c r="X282" i="1"/>
  <c r="W282" i="1"/>
  <c r="V282" i="1"/>
  <c r="U282" i="1"/>
  <c r="Y282" i="1" s="1"/>
  <c r="Z282" i="1" s="1"/>
  <c r="S282" i="1"/>
  <c r="Q282" i="1"/>
  <c r="P282" i="1"/>
  <c r="O282" i="1"/>
  <c r="N282" i="1"/>
  <c r="AA281" i="1"/>
  <c r="X281" i="1"/>
  <c r="W281" i="1"/>
  <c r="V281" i="1"/>
  <c r="U281" i="1"/>
  <c r="Y281" i="1" s="1"/>
  <c r="Z281" i="1" s="1"/>
  <c r="S281" i="1"/>
  <c r="Q281" i="1"/>
  <c r="P281" i="1"/>
  <c r="O281" i="1"/>
  <c r="N281" i="1"/>
  <c r="AA280" i="1"/>
  <c r="Z280" i="1"/>
  <c r="Y280" i="1"/>
  <c r="U280" i="1"/>
  <c r="Q280" i="1"/>
  <c r="P280" i="1"/>
  <c r="O280" i="1"/>
  <c r="N280" i="1"/>
  <c r="AA279" i="1"/>
  <c r="X279" i="1"/>
  <c r="W279" i="1"/>
  <c r="V279" i="1"/>
  <c r="U279" i="1"/>
  <c r="Y279" i="1" s="1"/>
  <c r="Z279" i="1" s="1"/>
  <c r="S279" i="1"/>
  <c r="Q279" i="1"/>
  <c r="P279" i="1"/>
  <c r="O279" i="1"/>
  <c r="N279" i="1"/>
  <c r="AA278" i="1"/>
  <c r="Z278" i="1"/>
  <c r="Y278" i="1"/>
  <c r="U278" i="1"/>
  <c r="Q278" i="1"/>
  <c r="P278" i="1"/>
  <c r="O278" i="1"/>
  <c r="N278" i="1"/>
  <c r="AA277" i="1"/>
  <c r="X277" i="1"/>
  <c r="W277" i="1"/>
  <c r="V277" i="1"/>
  <c r="U277" i="1"/>
  <c r="Y277" i="1" s="1"/>
  <c r="Z277" i="1" s="1"/>
  <c r="S277" i="1"/>
  <c r="Q277" i="1"/>
  <c r="P277" i="1"/>
  <c r="O277" i="1"/>
  <c r="N277" i="1"/>
  <c r="AA276" i="1"/>
  <c r="X276" i="1"/>
  <c r="W276" i="1"/>
  <c r="V276" i="1"/>
  <c r="U276" i="1"/>
  <c r="Y276" i="1" s="1"/>
  <c r="Z276" i="1" s="1"/>
  <c r="S276" i="1"/>
  <c r="Q276" i="1"/>
  <c r="P276" i="1"/>
  <c r="O276" i="1"/>
  <c r="N276" i="1"/>
  <c r="AA275" i="1"/>
  <c r="Z275" i="1"/>
  <c r="Y275" i="1"/>
  <c r="U275" i="1"/>
  <c r="Q275" i="1"/>
  <c r="P275" i="1"/>
  <c r="O275" i="1"/>
  <c r="N275" i="1"/>
  <c r="AA274" i="1"/>
  <c r="X274" i="1"/>
  <c r="W274" i="1"/>
  <c r="V274" i="1"/>
  <c r="U274" i="1"/>
  <c r="Y274" i="1" s="1"/>
  <c r="Z274" i="1" s="1"/>
  <c r="S274" i="1"/>
  <c r="Q274" i="1"/>
  <c r="P274" i="1"/>
  <c r="O274" i="1"/>
  <c r="N274" i="1"/>
  <c r="AA273" i="1"/>
  <c r="X273" i="1"/>
  <c r="W273" i="1"/>
  <c r="V273" i="1"/>
  <c r="U273" i="1"/>
  <c r="Y273" i="1" s="1"/>
  <c r="Z273" i="1" s="1"/>
  <c r="S273" i="1"/>
  <c r="Q273" i="1"/>
  <c r="P273" i="1"/>
  <c r="O273" i="1"/>
  <c r="N273" i="1"/>
  <c r="AA272" i="1"/>
  <c r="Z272" i="1"/>
  <c r="Y272" i="1"/>
  <c r="U272" i="1"/>
  <c r="Q272" i="1"/>
  <c r="P272" i="1"/>
  <c r="O272" i="1"/>
  <c r="N272" i="1"/>
  <c r="AA271" i="1"/>
  <c r="X271" i="1"/>
  <c r="W271" i="1"/>
  <c r="V271" i="1"/>
  <c r="U271" i="1"/>
  <c r="Y271" i="1" s="1"/>
  <c r="Z271" i="1" s="1"/>
  <c r="S271" i="1"/>
  <c r="Q271" i="1"/>
  <c r="P271" i="1"/>
  <c r="O271" i="1"/>
  <c r="N271" i="1"/>
  <c r="AA270" i="1"/>
  <c r="X270" i="1"/>
  <c r="W270" i="1"/>
  <c r="V270" i="1"/>
  <c r="U270" i="1"/>
  <c r="Y270" i="1" s="1"/>
  <c r="Z270" i="1" s="1"/>
  <c r="S270" i="1"/>
  <c r="Q270" i="1"/>
  <c r="P270" i="1"/>
  <c r="O270" i="1"/>
  <c r="N270" i="1"/>
  <c r="AA269" i="1"/>
  <c r="X269" i="1"/>
  <c r="W269" i="1"/>
  <c r="V269" i="1"/>
  <c r="U269" i="1"/>
  <c r="Y269" i="1" s="1"/>
  <c r="Z269" i="1" s="1"/>
  <c r="S269" i="1"/>
  <c r="Q269" i="1"/>
  <c r="P269" i="1"/>
  <c r="O269" i="1"/>
  <c r="N269" i="1"/>
  <c r="AA268" i="1"/>
  <c r="Z268" i="1"/>
  <c r="Y268" i="1"/>
  <c r="U268" i="1"/>
  <c r="Q268" i="1"/>
  <c r="P268" i="1"/>
  <c r="O268" i="1"/>
  <c r="N268" i="1"/>
  <c r="AA267" i="1"/>
  <c r="Z267" i="1"/>
  <c r="Y267" i="1"/>
  <c r="U267" i="1"/>
  <c r="Q267" i="1"/>
  <c r="P267" i="1"/>
  <c r="O267" i="1"/>
  <c r="N267" i="1"/>
  <c r="AA266" i="1"/>
  <c r="Z266" i="1"/>
  <c r="Y266" i="1"/>
  <c r="U266" i="1"/>
  <c r="Q266" i="1"/>
  <c r="P266" i="1"/>
  <c r="O266" i="1"/>
  <c r="N266" i="1"/>
  <c r="AA265" i="1"/>
  <c r="X265" i="1"/>
  <c r="W265" i="1"/>
  <c r="V265" i="1"/>
  <c r="U265" i="1"/>
  <c r="S265" i="1"/>
  <c r="Q265" i="1"/>
  <c r="P265" i="1"/>
  <c r="O265" i="1"/>
  <c r="N265" i="1"/>
  <c r="AA264" i="1"/>
  <c r="Z264" i="1"/>
  <c r="Y264" i="1"/>
  <c r="U264" i="1"/>
  <c r="Q264" i="1"/>
  <c r="P264" i="1"/>
  <c r="O264" i="1"/>
  <c r="N264" i="1"/>
  <c r="AA263" i="1"/>
  <c r="X263" i="1"/>
  <c r="W263" i="1"/>
  <c r="V263" i="1"/>
  <c r="U263" i="1"/>
  <c r="Y263" i="1" s="1"/>
  <c r="Z263" i="1" s="1"/>
  <c r="S263" i="1"/>
  <c r="Q263" i="1"/>
  <c r="P263" i="1"/>
  <c r="O263" i="1"/>
  <c r="N263" i="1"/>
  <c r="AA262" i="1"/>
  <c r="X262" i="1"/>
  <c r="W262" i="1"/>
  <c r="V262" i="1"/>
  <c r="U262" i="1"/>
  <c r="S262" i="1"/>
  <c r="Q262" i="1"/>
  <c r="P262" i="1"/>
  <c r="O262" i="1"/>
  <c r="N262" i="1"/>
  <c r="AA261" i="1"/>
  <c r="X261" i="1"/>
  <c r="W261" i="1"/>
  <c r="V261" i="1"/>
  <c r="U261" i="1"/>
  <c r="S261" i="1"/>
  <c r="Q261" i="1"/>
  <c r="P261" i="1"/>
  <c r="O261" i="1"/>
  <c r="N261" i="1"/>
  <c r="AA260" i="1"/>
  <c r="X260" i="1"/>
  <c r="W260" i="1"/>
  <c r="V260" i="1"/>
  <c r="U260" i="1"/>
  <c r="S260" i="1"/>
  <c r="Q260" i="1"/>
  <c r="P260" i="1"/>
  <c r="O260" i="1"/>
  <c r="N260" i="1"/>
  <c r="AA259" i="1"/>
  <c r="Z259" i="1"/>
  <c r="Y259" i="1"/>
  <c r="U259" i="1"/>
  <c r="Q259" i="1"/>
  <c r="P259" i="1"/>
  <c r="O259" i="1"/>
  <c r="N259" i="1"/>
  <c r="AA258" i="1"/>
  <c r="X258" i="1"/>
  <c r="W258" i="1"/>
  <c r="V258" i="1"/>
  <c r="U258" i="1"/>
  <c r="Y258" i="1" s="1"/>
  <c r="Z258" i="1" s="1"/>
  <c r="S258" i="1"/>
  <c r="Q258" i="1"/>
  <c r="P258" i="1"/>
  <c r="O258" i="1"/>
  <c r="N258" i="1"/>
  <c r="AA257" i="1"/>
  <c r="X257" i="1"/>
  <c r="W257" i="1"/>
  <c r="V257" i="1"/>
  <c r="U257" i="1"/>
  <c r="S257" i="1"/>
  <c r="Q257" i="1"/>
  <c r="P257" i="1"/>
  <c r="O257" i="1"/>
  <c r="N257" i="1"/>
  <c r="AA256" i="1"/>
  <c r="X256" i="1"/>
  <c r="W256" i="1"/>
  <c r="V256" i="1"/>
  <c r="U256" i="1"/>
  <c r="S256" i="1"/>
  <c r="Q256" i="1"/>
  <c r="P256" i="1"/>
  <c r="O256" i="1"/>
  <c r="N256" i="1"/>
  <c r="AA255" i="1"/>
  <c r="X255" i="1"/>
  <c r="W255" i="1"/>
  <c r="V255" i="1"/>
  <c r="U255" i="1"/>
  <c r="S255" i="1"/>
  <c r="Q255" i="1"/>
  <c r="P255" i="1"/>
  <c r="O255" i="1"/>
  <c r="N255" i="1"/>
  <c r="AA254" i="1"/>
  <c r="Z254" i="1"/>
  <c r="Y254" i="1"/>
  <c r="U254" i="1"/>
  <c r="Q254" i="1"/>
  <c r="P254" i="1"/>
  <c r="O254" i="1"/>
  <c r="N254" i="1"/>
  <c r="AA253" i="1"/>
  <c r="X253" i="1"/>
  <c r="W253" i="1"/>
  <c r="V253" i="1"/>
  <c r="U253" i="1"/>
  <c r="Y253" i="1" s="1"/>
  <c r="Z253" i="1" s="1"/>
  <c r="S253" i="1"/>
  <c r="Q253" i="1"/>
  <c r="P253" i="1"/>
  <c r="O253" i="1"/>
  <c r="N253" i="1"/>
  <c r="AA252" i="1"/>
  <c r="X252" i="1"/>
  <c r="W252" i="1"/>
  <c r="V252" i="1"/>
  <c r="U252" i="1"/>
  <c r="S252" i="1"/>
  <c r="Q252" i="1"/>
  <c r="P252" i="1"/>
  <c r="O252" i="1"/>
  <c r="N252" i="1"/>
  <c r="AA251" i="1"/>
  <c r="X251" i="1"/>
  <c r="W251" i="1"/>
  <c r="V251" i="1"/>
  <c r="U251" i="1"/>
  <c r="S251" i="1"/>
  <c r="Q251" i="1"/>
  <c r="P251" i="1"/>
  <c r="O251" i="1"/>
  <c r="N251" i="1"/>
  <c r="AA250" i="1"/>
  <c r="X250" i="1"/>
  <c r="W250" i="1"/>
  <c r="V250" i="1"/>
  <c r="U250" i="1"/>
  <c r="S250" i="1"/>
  <c r="Q250" i="1"/>
  <c r="P250" i="1"/>
  <c r="O250" i="1"/>
  <c r="N250" i="1"/>
  <c r="AA249" i="1"/>
  <c r="Z249" i="1"/>
  <c r="Y249" i="1"/>
  <c r="U249" i="1"/>
  <c r="Q249" i="1"/>
  <c r="P249" i="1"/>
  <c r="O249" i="1"/>
  <c r="N249" i="1"/>
  <c r="AA248" i="1"/>
  <c r="X248" i="1"/>
  <c r="W248" i="1"/>
  <c r="V248" i="1"/>
  <c r="U248" i="1"/>
  <c r="Y248" i="1" s="1"/>
  <c r="Z248" i="1" s="1"/>
  <c r="S248" i="1"/>
  <c r="Q248" i="1"/>
  <c r="P248" i="1"/>
  <c r="O248" i="1"/>
  <c r="N248" i="1"/>
  <c r="AA247" i="1"/>
  <c r="Z247" i="1"/>
  <c r="Y247" i="1"/>
  <c r="U247" i="1"/>
  <c r="Q247" i="1"/>
  <c r="P247" i="1"/>
  <c r="O247" i="1"/>
  <c r="N247" i="1"/>
  <c r="AA246" i="1"/>
  <c r="X246" i="1"/>
  <c r="W246" i="1"/>
  <c r="V246" i="1"/>
  <c r="U246" i="1"/>
  <c r="S246" i="1"/>
  <c r="Q246" i="1"/>
  <c r="P246" i="1"/>
  <c r="O246" i="1"/>
  <c r="N246" i="1"/>
  <c r="AA245" i="1"/>
  <c r="X245" i="1"/>
  <c r="W245" i="1"/>
  <c r="V245" i="1"/>
  <c r="U245" i="1"/>
  <c r="S245" i="1"/>
  <c r="Q245" i="1"/>
  <c r="P245" i="1"/>
  <c r="O245" i="1"/>
  <c r="N245" i="1"/>
  <c r="AA244" i="1"/>
  <c r="X244" i="1"/>
  <c r="W244" i="1"/>
  <c r="V244" i="1"/>
  <c r="U244" i="1"/>
  <c r="S244" i="1"/>
  <c r="Q244" i="1"/>
  <c r="P244" i="1"/>
  <c r="O244" i="1"/>
  <c r="N244" i="1"/>
  <c r="AA243" i="1"/>
  <c r="X243" i="1"/>
  <c r="W243" i="1"/>
  <c r="V243" i="1"/>
  <c r="U243" i="1"/>
  <c r="Y243" i="1" s="1"/>
  <c r="Z243" i="1" s="1"/>
  <c r="S243" i="1"/>
  <c r="Q243" i="1"/>
  <c r="P243" i="1"/>
  <c r="O243" i="1"/>
  <c r="N243" i="1"/>
  <c r="AA242" i="1"/>
  <c r="X242" i="1"/>
  <c r="W242" i="1"/>
  <c r="V242" i="1"/>
  <c r="U242" i="1"/>
  <c r="S242" i="1"/>
  <c r="Q242" i="1"/>
  <c r="P242" i="1"/>
  <c r="O242" i="1"/>
  <c r="N242" i="1"/>
  <c r="AA241" i="1"/>
  <c r="X241" i="1"/>
  <c r="W241" i="1"/>
  <c r="V241" i="1"/>
  <c r="U241" i="1"/>
  <c r="S241" i="1"/>
  <c r="Q241" i="1"/>
  <c r="P241" i="1"/>
  <c r="O241" i="1"/>
  <c r="N241" i="1"/>
  <c r="AA240" i="1"/>
  <c r="X240" i="1"/>
  <c r="W240" i="1"/>
  <c r="V240" i="1"/>
  <c r="U240" i="1"/>
  <c r="S240" i="1"/>
  <c r="Q240" i="1"/>
  <c r="P240" i="1"/>
  <c r="O240" i="1"/>
  <c r="N240" i="1"/>
  <c r="AA239" i="1"/>
  <c r="X239" i="1"/>
  <c r="W239" i="1"/>
  <c r="V239" i="1"/>
  <c r="U239" i="1"/>
  <c r="Y239" i="1" s="1"/>
  <c r="Z239" i="1" s="1"/>
  <c r="S239" i="1"/>
  <c r="Q239" i="1"/>
  <c r="P239" i="1"/>
  <c r="O239" i="1"/>
  <c r="N239" i="1"/>
  <c r="AA238" i="1"/>
  <c r="X238" i="1"/>
  <c r="W238" i="1"/>
  <c r="V238" i="1"/>
  <c r="U238" i="1"/>
  <c r="S238" i="1"/>
  <c r="Q238" i="1"/>
  <c r="P238" i="1"/>
  <c r="O238" i="1"/>
  <c r="N238" i="1"/>
  <c r="AA237" i="1"/>
  <c r="X237" i="1"/>
  <c r="W237" i="1"/>
  <c r="V237" i="1"/>
  <c r="U237" i="1"/>
  <c r="S237" i="1"/>
  <c r="Q237" i="1"/>
  <c r="P237" i="1"/>
  <c r="O237" i="1"/>
  <c r="N237" i="1"/>
  <c r="AA236" i="1"/>
  <c r="X236" i="1"/>
  <c r="W236" i="1"/>
  <c r="V236" i="1"/>
  <c r="U236" i="1"/>
  <c r="S236" i="1"/>
  <c r="Q236" i="1"/>
  <c r="P236" i="1"/>
  <c r="O236" i="1"/>
  <c r="N236" i="1"/>
  <c r="AA235" i="1"/>
  <c r="X235" i="1"/>
  <c r="W235" i="1"/>
  <c r="V235" i="1"/>
  <c r="U235" i="1"/>
  <c r="Y235" i="1" s="1"/>
  <c r="Z235" i="1" s="1"/>
  <c r="S235" i="1"/>
  <c r="Q235" i="1"/>
  <c r="P235" i="1"/>
  <c r="O235" i="1"/>
  <c r="N235" i="1"/>
  <c r="AA234" i="1"/>
  <c r="X234" i="1"/>
  <c r="W234" i="1"/>
  <c r="V234" i="1"/>
  <c r="U234" i="1"/>
  <c r="S234" i="1"/>
  <c r="Q234" i="1"/>
  <c r="P234" i="1"/>
  <c r="O234" i="1"/>
  <c r="N234" i="1"/>
  <c r="AA233" i="1"/>
  <c r="X233" i="1"/>
  <c r="W233" i="1"/>
  <c r="V233" i="1"/>
  <c r="U233" i="1"/>
  <c r="S233" i="1"/>
  <c r="Q233" i="1"/>
  <c r="P233" i="1"/>
  <c r="O233" i="1"/>
  <c r="N233" i="1"/>
  <c r="AA232" i="1"/>
  <c r="X232" i="1"/>
  <c r="W232" i="1"/>
  <c r="V232" i="1"/>
  <c r="U232" i="1"/>
  <c r="S232" i="1"/>
  <c r="Q232" i="1"/>
  <c r="P232" i="1"/>
  <c r="O232" i="1"/>
  <c r="N232" i="1"/>
  <c r="AA231" i="1"/>
  <c r="X231" i="1"/>
  <c r="W231" i="1"/>
  <c r="V231" i="1"/>
  <c r="U231" i="1"/>
  <c r="Y231" i="1" s="1"/>
  <c r="Z231" i="1" s="1"/>
  <c r="S231" i="1"/>
  <c r="Q231" i="1"/>
  <c r="P231" i="1"/>
  <c r="O231" i="1"/>
  <c r="N231" i="1"/>
  <c r="AA230" i="1"/>
  <c r="X230" i="1"/>
  <c r="W230" i="1"/>
  <c r="V230" i="1"/>
  <c r="U230" i="1"/>
  <c r="S230" i="1"/>
  <c r="Q230" i="1"/>
  <c r="P230" i="1"/>
  <c r="O230" i="1"/>
  <c r="N230" i="1"/>
  <c r="AA229" i="1"/>
  <c r="X229" i="1"/>
  <c r="W229" i="1"/>
  <c r="V229" i="1"/>
  <c r="U229" i="1"/>
  <c r="S229" i="1"/>
  <c r="Q229" i="1"/>
  <c r="P229" i="1"/>
  <c r="O229" i="1"/>
  <c r="N229" i="1"/>
  <c r="AA228" i="1"/>
  <c r="X228" i="1"/>
  <c r="W228" i="1"/>
  <c r="V228" i="1"/>
  <c r="U228" i="1"/>
  <c r="S228" i="1"/>
  <c r="Q228" i="1"/>
  <c r="P228" i="1"/>
  <c r="O228" i="1"/>
  <c r="N228" i="1"/>
  <c r="AA227" i="1"/>
  <c r="Z227" i="1"/>
  <c r="Y227" i="1"/>
  <c r="U227" i="1"/>
  <c r="Q227" i="1"/>
  <c r="P227" i="1"/>
  <c r="O227" i="1"/>
  <c r="N227" i="1"/>
  <c r="AA226" i="1"/>
  <c r="X226" i="1"/>
  <c r="W226" i="1"/>
  <c r="V226" i="1"/>
  <c r="U226" i="1"/>
  <c r="Y226" i="1" s="1"/>
  <c r="Z226" i="1" s="1"/>
  <c r="S226" i="1"/>
  <c r="Q226" i="1"/>
  <c r="P226" i="1"/>
  <c r="O226" i="1"/>
  <c r="N226" i="1"/>
  <c r="AA225" i="1"/>
  <c r="X225" i="1"/>
  <c r="W225" i="1"/>
  <c r="V225" i="1"/>
  <c r="U225" i="1"/>
  <c r="S225" i="1"/>
  <c r="Q225" i="1"/>
  <c r="P225" i="1"/>
  <c r="O225" i="1"/>
  <c r="N225" i="1"/>
  <c r="AA224" i="1"/>
  <c r="X224" i="1"/>
  <c r="W224" i="1"/>
  <c r="V224" i="1"/>
  <c r="U224" i="1"/>
  <c r="S224" i="1"/>
  <c r="Q224" i="1"/>
  <c r="P224" i="1"/>
  <c r="O224" i="1"/>
  <c r="N224" i="1"/>
  <c r="AA223" i="1"/>
  <c r="X223" i="1"/>
  <c r="W223" i="1"/>
  <c r="V223" i="1"/>
  <c r="U223" i="1"/>
  <c r="S223" i="1"/>
  <c r="Q223" i="1"/>
  <c r="P223" i="1"/>
  <c r="O223" i="1"/>
  <c r="N223" i="1"/>
  <c r="AA222" i="1"/>
  <c r="X222" i="1"/>
  <c r="W222" i="1"/>
  <c r="V222" i="1"/>
  <c r="U222" i="1"/>
  <c r="Y222" i="1" s="1"/>
  <c r="Z222" i="1" s="1"/>
  <c r="S222" i="1"/>
  <c r="Q222" i="1"/>
  <c r="P222" i="1"/>
  <c r="O222" i="1"/>
  <c r="N222" i="1"/>
  <c r="AA221" i="1"/>
  <c r="X221" i="1"/>
  <c r="W221" i="1"/>
  <c r="V221" i="1"/>
  <c r="U221" i="1"/>
  <c r="S221" i="1"/>
  <c r="Q221" i="1"/>
  <c r="P221" i="1"/>
  <c r="O221" i="1"/>
  <c r="N221" i="1"/>
  <c r="AA220" i="1"/>
  <c r="X220" i="1"/>
  <c r="W220" i="1"/>
  <c r="V220" i="1"/>
  <c r="U220" i="1"/>
  <c r="S220" i="1"/>
  <c r="Q220" i="1"/>
  <c r="P220" i="1"/>
  <c r="O220" i="1"/>
  <c r="N220" i="1"/>
  <c r="AA219" i="1"/>
  <c r="Z219" i="1"/>
  <c r="Y219" i="1"/>
  <c r="U219" i="1"/>
  <c r="Q219" i="1"/>
  <c r="P219" i="1"/>
  <c r="O219" i="1"/>
  <c r="N219" i="1"/>
  <c r="AA218" i="1"/>
  <c r="X218" i="1"/>
  <c r="W218" i="1"/>
  <c r="V218" i="1"/>
  <c r="U218" i="1"/>
  <c r="S218" i="1"/>
  <c r="Q218" i="1"/>
  <c r="P218" i="1"/>
  <c r="O218" i="1"/>
  <c r="N218" i="1"/>
  <c r="AA217" i="1"/>
  <c r="X217" i="1"/>
  <c r="W217" i="1"/>
  <c r="V217" i="1"/>
  <c r="U217" i="1"/>
  <c r="Y217" i="1" s="1"/>
  <c r="Z217" i="1" s="1"/>
  <c r="S217" i="1"/>
  <c r="Q217" i="1"/>
  <c r="P217" i="1"/>
  <c r="O217" i="1"/>
  <c r="N217" i="1"/>
  <c r="AA216" i="1"/>
  <c r="X216" i="1"/>
  <c r="W216" i="1"/>
  <c r="V216" i="1"/>
  <c r="U216" i="1"/>
  <c r="S216" i="1"/>
  <c r="Q216" i="1"/>
  <c r="P216" i="1"/>
  <c r="O216" i="1"/>
  <c r="N216" i="1"/>
  <c r="AA215" i="1"/>
  <c r="X215" i="1"/>
  <c r="W215" i="1"/>
  <c r="V215" i="1"/>
  <c r="U215" i="1"/>
  <c r="S215" i="1"/>
  <c r="Q215" i="1"/>
  <c r="P215" i="1"/>
  <c r="O215" i="1"/>
  <c r="N215" i="1"/>
  <c r="AA214" i="1"/>
  <c r="Z214" i="1"/>
  <c r="Y214" i="1"/>
  <c r="U214" i="1"/>
  <c r="Q214" i="1"/>
  <c r="P214" i="1"/>
  <c r="O214" i="1"/>
  <c r="N214" i="1"/>
  <c r="AA213" i="1"/>
  <c r="Z213" i="1"/>
  <c r="Y213" i="1"/>
  <c r="U213" i="1"/>
  <c r="Q213" i="1"/>
  <c r="P213" i="1"/>
  <c r="O213" i="1"/>
  <c r="N213" i="1"/>
  <c r="AA212" i="1"/>
  <c r="X212" i="1"/>
  <c r="W212" i="1"/>
  <c r="V212" i="1"/>
  <c r="U212" i="1"/>
  <c r="S212" i="1"/>
  <c r="Q212" i="1"/>
  <c r="P212" i="1"/>
  <c r="O212" i="1"/>
  <c r="N212" i="1"/>
  <c r="AA211" i="1"/>
  <c r="X211" i="1"/>
  <c r="W211" i="1"/>
  <c r="V211" i="1"/>
  <c r="U211" i="1"/>
  <c r="Y211" i="1" s="1"/>
  <c r="Z211" i="1" s="1"/>
  <c r="S211" i="1"/>
  <c r="Q211" i="1"/>
  <c r="P211" i="1"/>
  <c r="O211" i="1"/>
  <c r="N211" i="1"/>
  <c r="AA210" i="1"/>
  <c r="X210" i="1"/>
  <c r="W210" i="1"/>
  <c r="V210" i="1"/>
  <c r="U210" i="1"/>
  <c r="S210" i="1"/>
  <c r="Q210" i="1"/>
  <c r="P210" i="1"/>
  <c r="O210" i="1"/>
  <c r="N210" i="1"/>
  <c r="AA209" i="1"/>
  <c r="Z209" i="1"/>
  <c r="Y209" i="1"/>
  <c r="U209" i="1"/>
  <c r="Q209" i="1"/>
  <c r="P209" i="1"/>
  <c r="O209" i="1"/>
  <c r="N209" i="1"/>
  <c r="AA208" i="1"/>
  <c r="X208" i="1"/>
  <c r="W208" i="1"/>
  <c r="V208" i="1"/>
  <c r="U208" i="1"/>
  <c r="S208" i="1"/>
  <c r="Q208" i="1"/>
  <c r="P208" i="1"/>
  <c r="O208" i="1"/>
  <c r="N208" i="1"/>
  <c r="AA207" i="1"/>
  <c r="X207" i="1"/>
  <c r="W207" i="1"/>
  <c r="V207" i="1"/>
  <c r="U207" i="1"/>
  <c r="S207" i="1"/>
  <c r="Q207" i="1"/>
  <c r="P207" i="1"/>
  <c r="O207" i="1"/>
  <c r="N207" i="1"/>
  <c r="AA206" i="1"/>
  <c r="Z206" i="1"/>
  <c r="Y206" i="1"/>
  <c r="U206" i="1"/>
  <c r="Q206" i="1"/>
  <c r="P206" i="1"/>
  <c r="O206" i="1"/>
  <c r="N206" i="1"/>
  <c r="AA205" i="1"/>
  <c r="X205" i="1"/>
  <c r="W205" i="1"/>
  <c r="V205" i="1"/>
  <c r="U205" i="1"/>
  <c r="Y205" i="1" s="1"/>
  <c r="Z205" i="1" s="1"/>
  <c r="S205" i="1"/>
  <c r="Q205" i="1"/>
  <c r="P205" i="1"/>
  <c r="O205" i="1"/>
  <c r="N205" i="1"/>
  <c r="AA204" i="1"/>
  <c r="Z204" i="1"/>
  <c r="Y204" i="1"/>
  <c r="U204" i="1"/>
  <c r="Q204" i="1"/>
  <c r="P204" i="1"/>
  <c r="O204" i="1"/>
  <c r="N204" i="1"/>
  <c r="AA203" i="1"/>
  <c r="X203" i="1"/>
  <c r="W203" i="1"/>
  <c r="V203" i="1"/>
  <c r="U203" i="1"/>
  <c r="S203" i="1"/>
  <c r="Q203" i="1"/>
  <c r="P203" i="1"/>
  <c r="O203" i="1"/>
  <c r="N203" i="1"/>
  <c r="AA202" i="1"/>
  <c r="X202" i="1"/>
  <c r="W202" i="1"/>
  <c r="V202" i="1"/>
  <c r="U202" i="1"/>
  <c r="S202" i="1"/>
  <c r="Q202" i="1"/>
  <c r="P202" i="1"/>
  <c r="O202" i="1"/>
  <c r="N202" i="1"/>
  <c r="AA201" i="1"/>
  <c r="X201" i="1"/>
  <c r="W201" i="1"/>
  <c r="V201" i="1"/>
  <c r="U201" i="1"/>
  <c r="S201" i="1"/>
  <c r="Q201" i="1"/>
  <c r="P201" i="1"/>
  <c r="O201" i="1"/>
  <c r="N201" i="1"/>
  <c r="AA200" i="1"/>
  <c r="Z200" i="1"/>
  <c r="Y200" i="1"/>
  <c r="U200" i="1"/>
  <c r="Q200" i="1"/>
  <c r="P200" i="1"/>
  <c r="O200" i="1"/>
  <c r="N200" i="1"/>
  <c r="AA199" i="1"/>
  <c r="X199" i="1"/>
  <c r="W199" i="1"/>
  <c r="V199" i="1"/>
  <c r="U199" i="1"/>
  <c r="Y199" i="1" s="1"/>
  <c r="Z199" i="1" s="1"/>
  <c r="S199" i="1"/>
  <c r="Q199" i="1"/>
  <c r="P199" i="1"/>
  <c r="O199" i="1"/>
  <c r="N199" i="1"/>
  <c r="AA198" i="1"/>
  <c r="X198" i="1"/>
  <c r="W198" i="1"/>
  <c r="V198" i="1"/>
  <c r="U198" i="1"/>
  <c r="S198" i="1"/>
  <c r="Q198" i="1"/>
  <c r="P198" i="1"/>
  <c r="O198" i="1"/>
  <c r="N198" i="1"/>
  <c r="AA197" i="1"/>
  <c r="Z197" i="1"/>
  <c r="Y197" i="1"/>
  <c r="U197" i="1"/>
  <c r="Q197" i="1"/>
  <c r="P197" i="1"/>
  <c r="O197" i="1"/>
  <c r="N197" i="1"/>
  <c r="AA196" i="1"/>
  <c r="X196" i="1"/>
  <c r="W196" i="1"/>
  <c r="V196" i="1"/>
  <c r="U196" i="1"/>
  <c r="S196" i="1"/>
  <c r="Q196" i="1"/>
  <c r="P196" i="1"/>
  <c r="O196" i="1"/>
  <c r="N196" i="1"/>
  <c r="AA195" i="1"/>
  <c r="Z195" i="1"/>
  <c r="Y195" i="1"/>
  <c r="U195" i="1"/>
  <c r="Q195" i="1"/>
  <c r="P195" i="1"/>
  <c r="O195" i="1"/>
  <c r="N195" i="1"/>
  <c r="AA194" i="1"/>
  <c r="Z194" i="1"/>
  <c r="Y194" i="1"/>
  <c r="U194" i="1"/>
  <c r="Q194" i="1"/>
  <c r="P194" i="1"/>
  <c r="O194" i="1"/>
  <c r="N194" i="1"/>
  <c r="AA193" i="1"/>
  <c r="X193" i="1"/>
  <c r="W193" i="1"/>
  <c r="V193" i="1"/>
  <c r="U193" i="1"/>
  <c r="S193" i="1"/>
  <c r="Q193" i="1"/>
  <c r="P193" i="1"/>
  <c r="O193" i="1"/>
  <c r="N193" i="1"/>
  <c r="AA192" i="1"/>
  <c r="Z192" i="1"/>
  <c r="Y192" i="1"/>
  <c r="U192" i="1"/>
  <c r="Q192" i="1"/>
  <c r="P192" i="1"/>
  <c r="O192" i="1"/>
  <c r="N192" i="1"/>
  <c r="AA191" i="1"/>
  <c r="X191" i="1"/>
  <c r="W191" i="1"/>
  <c r="V191" i="1"/>
  <c r="U191" i="1"/>
  <c r="Y191" i="1" s="1"/>
  <c r="Z191" i="1" s="1"/>
  <c r="S191" i="1"/>
  <c r="Q191" i="1"/>
  <c r="P191" i="1"/>
  <c r="O191" i="1"/>
  <c r="N191" i="1"/>
  <c r="AA190" i="1"/>
  <c r="X190" i="1"/>
  <c r="W190" i="1"/>
  <c r="V190" i="1"/>
  <c r="U190" i="1"/>
  <c r="S190" i="1"/>
  <c r="Q190" i="1"/>
  <c r="P190" i="1"/>
  <c r="O190" i="1"/>
  <c r="N190" i="1"/>
  <c r="AA189" i="1"/>
  <c r="Z189" i="1"/>
  <c r="Y189" i="1"/>
  <c r="U189" i="1"/>
  <c r="Q189" i="1"/>
  <c r="P189" i="1"/>
  <c r="O189" i="1"/>
  <c r="N189" i="1"/>
  <c r="AA188" i="1"/>
  <c r="X188" i="1"/>
  <c r="W188" i="1"/>
  <c r="V188" i="1"/>
  <c r="U188" i="1"/>
  <c r="S188" i="1"/>
  <c r="Q188" i="1"/>
  <c r="P188" i="1"/>
  <c r="O188" i="1"/>
  <c r="N188" i="1"/>
  <c r="AA187" i="1"/>
  <c r="X187" i="1"/>
  <c r="W187" i="1"/>
  <c r="V187" i="1"/>
  <c r="U187" i="1"/>
  <c r="S187" i="1"/>
  <c r="Q187" i="1"/>
  <c r="P187" i="1"/>
  <c r="O187" i="1"/>
  <c r="N187" i="1"/>
  <c r="AA186" i="1"/>
  <c r="X186" i="1"/>
  <c r="W186" i="1"/>
  <c r="V186" i="1"/>
  <c r="U186" i="1"/>
  <c r="Y186" i="1" s="1"/>
  <c r="Z186" i="1" s="1"/>
  <c r="S186" i="1"/>
  <c r="Q186" i="1"/>
  <c r="P186" i="1"/>
  <c r="O186" i="1"/>
  <c r="N186" i="1"/>
  <c r="AA185" i="1"/>
  <c r="X185" i="1"/>
  <c r="W185" i="1"/>
  <c r="V185" i="1"/>
  <c r="U185" i="1"/>
  <c r="Y185" i="1" s="1"/>
  <c r="Z185" i="1" s="1"/>
  <c r="S185" i="1"/>
  <c r="Q185" i="1"/>
  <c r="P185" i="1"/>
  <c r="O185" i="1"/>
  <c r="N185" i="1"/>
  <c r="AA184" i="1"/>
  <c r="X184" i="1"/>
  <c r="W184" i="1"/>
  <c r="V184" i="1"/>
  <c r="U184" i="1"/>
  <c r="Y184" i="1" s="1"/>
  <c r="Z184" i="1" s="1"/>
  <c r="S184" i="1"/>
  <c r="Q184" i="1"/>
  <c r="P184" i="1"/>
  <c r="O184" i="1"/>
  <c r="N184" i="1"/>
  <c r="AA183" i="1"/>
  <c r="X183" i="1"/>
  <c r="W183" i="1"/>
  <c r="V183" i="1"/>
  <c r="U183" i="1"/>
  <c r="Y183" i="1" s="1"/>
  <c r="Z183" i="1" s="1"/>
  <c r="S183" i="1"/>
  <c r="Q183" i="1"/>
  <c r="P183" i="1"/>
  <c r="O183" i="1"/>
  <c r="N183" i="1"/>
  <c r="AA182" i="1"/>
  <c r="X182" i="1"/>
  <c r="W182" i="1"/>
  <c r="V182" i="1"/>
  <c r="U182" i="1"/>
  <c r="Y182" i="1" s="1"/>
  <c r="Z182" i="1" s="1"/>
  <c r="S182" i="1"/>
  <c r="Q182" i="1"/>
  <c r="P182" i="1"/>
  <c r="O182" i="1"/>
  <c r="N182" i="1"/>
  <c r="AA181" i="1"/>
  <c r="X181" i="1"/>
  <c r="W181" i="1"/>
  <c r="V181" i="1"/>
  <c r="U181" i="1"/>
  <c r="Y181" i="1" s="1"/>
  <c r="Z181" i="1" s="1"/>
  <c r="S181" i="1"/>
  <c r="Q181" i="1"/>
  <c r="P181" i="1"/>
  <c r="O181" i="1"/>
  <c r="N181" i="1"/>
  <c r="AA180" i="1"/>
  <c r="X180" i="1"/>
  <c r="W180" i="1"/>
  <c r="V180" i="1"/>
  <c r="U180" i="1"/>
  <c r="Y180" i="1" s="1"/>
  <c r="Z180" i="1" s="1"/>
  <c r="S180" i="1"/>
  <c r="Q180" i="1"/>
  <c r="P180" i="1"/>
  <c r="O180" i="1"/>
  <c r="N180" i="1"/>
  <c r="AA179" i="1"/>
  <c r="X179" i="1"/>
  <c r="W179" i="1"/>
  <c r="V179" i="1"/>
  <c r="U179" i="1"/>
  <c r="Y179" i="1" s="1"/>
  <c r="Z179" i="1" s="1"/>
  <c r="S179" i="1"/>
  <c r="Q179" i="1"/>
  <c r="P179" i="1"/>
  <c r="O179" i="1"/>
  <c r="N179" i="1"/>
  <c r="AA178" i="1"/>
  <c r="X178" i="1"/>
  <c r="W178" i="1"/>
  <c r="V178" i="1"/>
  <c r="U178" i="1"/>
  <c r="Y178" i="1" s="1"/>
  <c r="Z178" i="1" s="1"/>
  <c r="S178" i="1"/>
  <c r="Q178" i="1"/>
  <c r="P178" i="1"/>
  <c r="O178" i="1"/>
  <c r="N178" i="1"/>
  <c r="AA177" i="1"/>
  <c r="Z177" i="1"/>
  <c r="Y177" i="1"/>
  <c r="U177" i="1"/>
  <c r="Q177" i="1"/>
  <c r="P177" i="1"/>
  <c r="O177" i="1"/>
  <c r="N177" i="1"/>
  <c r="AA176" i="1"/>
  <c r="Z176" i="1"/>
  <c r="Y176" i="1"/>
  <c r="U176" i="1"/>
  <c r="Q176" i="1"/>
  <c r="P176" i="1"/>
  <c r="O176" i="1"/>
  <c r="N176" i="1"/>
  <c r="AA175" i="1"/>
  <c r="X175" i="1"/>
  <c r="W175" i="1"/>
  <c r="V175" i="1"/>
  <c r="U175" i="1"/>
  <c r="Y175" i="1" s="1"/>
  <c r="Z175" i="1" s="1"/>
  <c r="S175" i="1"/>
  <c r="Q175" i="1"/>
  <c r="P175" i="1"/>
  <c r="O175" i="1"/>
  <c r="N175" i="1"/>
  <c r="AA174" i="1"/>
  <c r="Z174" i="1"/>
  <c r="Y174" i="1"/>
  <c r="U174" i="1"/>
  <c r="Q174" i="1"/>
  <c r="P174" i="1"/>
  <c r="O174" i="1"/>
  <c r="N174" i="1"/>
  <c r="AA173" i="1"/>
  <c r="X173" i="1"/>
  <c r="W173" i="1"/>
  <c r="V173" i="1"/>
  <c r="U173" i="1"/>
  <c r="Y173" i="1" s="1"/>
  <c r="Z173" i="1" s="1"/>
  <c r="S173" i="1"/>
  <c r="Q173" i="1"/>
  <c r="P173" i="1"/>
  <c r="O173" i="1"/>
  <c r="N173" i="1"/>
  <c r="AA172" i="1"/>
  <c r="X172" i="1"/>
  <c r="W172" i="1"/>
  <c r="V172" i="1"/>
  <c r="U172" i="1"/>
  <c r="Y172" i="1" s="1"/>
  <c r="Z172" i="1" s="1"/>
  <c r="S172" i="1"/>
  <c r="Q172" i="1"/>
  <c r="P172" i="1"/>
  <c r="O172" i="1"/>
  <c r="N172" i="1"/>
  <c r="AA171" i="1"/>
  <c r="X171" i="1"/>
  <c r="W171" i="1"/>
  <c r="V171" i="1"/>
  <c r="U171" i="1"/>
  <c r="Y171" i="1" s="1"/>
  <c r="Z171" i="1" s="1"/>
  <c r="S171" i="1"/>
  <c r="Q171" i="1"/>
  <c r="P171" i="1"/>
  <c r="O171" i="1"/>
  <c r="N171" i="1"/>
  <c r="AA170" i="1"/>
  <c r="X170" i="1"/>
  <c r="W170" i="1"/>
  <c r="V170" i="1"/>
  <c r="U170" i="1"/>
  <c r="Y170" i="1" s="1"/>
  <c r="Z170" i="1" s="1"/>
  <c r="S170" i="1"/>
  <c r="Q170" i="1"/>
  <c r="P170" i="1"/>
  <c r="O170" i="1"/>
  <c r="N170" i="1"/>
  <c r="AA169" i="1"/>
  <c r="Z169" i="1"/>
  <c r="Y169" i="1"/>
  <c r="U169" i="1"/>
  <c r="Q169" i="1"/>
  <c r="P169" i="1"/>
  <c r="O169" i="1"/>
  <c r="N169" i="1"/>
  <c r="AA168" i="1"/>
  <c r="Z168" i="1"/>
  <c r="Y168" i="1"/>
  <c r="U168" i="1"/>
  <c r="Q168" i="1"/>
  <c r="P168" i="1"/>
  <c r="O168" i="1"/>
  <c r="N168" i="1"/>
  <c r="AA167" i="1"/>
  <c r="X167" i="1"/>
  <c r="W167" i="1"/>
  <c r="V167" i="1"/>
  <c r="U167" i="1"/>
  <c r="Y167" i="1" s="1"/>
  <c r="Z167" i="1" s="1"/>
  <c r="S167" i="1"/>
  <c r="Q167" i="1"/>
  <c r="P167" i="1"/>
  <c r="O167" i="1"/>
  <c r="N167" i="1"/>
  <c r="AA166" i="1"/>
  <c r="X166" i="1"/>
  <c r="W166" i="1"/>
  <c r="V166" i="1"/>
  <c r="U166" i="1"/>
  <c r="Y166" i="1" s="1"/>
  <c r="Z166" i="1" s="1"/>
  <c r="S166" i="1"/>
  <c r="Q166" i="1"/>
  <c r="P166" i="1"/>
  <c r="O166" i="1"/>
  <c r="N166" i="1"/>
  <c r="AA165" i="1"/>
  <c r="X165" i="1"/>
  <c r="W165" i="1"/>
  <c r="V165" i="1"/>
  <c r="U165" i="1"/>
  <c r="Y165" i="1" s="1"/>
  <c r="Z165" i="1" s="1"/>
  <c r="S165" i="1"/>
  <c r="Q165" i="1"/>
  <c r="P165" i="1"/>
  <c r="O165" i="1"/>
  <c r="N165" i="1"/>
  <c r="AA164" i="1"/>
  <c r="X164" i="1"/>
  <c r="W164" i="1"/>
  <c r="V164" i="1"/>
  <c r="U164" i="1"/>
  <c r="Y164" i="1" s="1"/>
  <c r="Z164" i="1" s="1"/>
  <c r="S164" i="1"/>
  <c r="Q164" i="1"/>
  <c r="P164" i="1"/>
  <c r="O164" i="1"/>
  <c r="N164" i="1"/>
  <c r="AA163" i="1"/>
  <c r="X163" i="1"/>
  <c r="W163" i="1"/>
  <c r="V163" i="1"/>
  <c r="U163" i="1"/>
  <c r="Y163" i="1" s="1"/>
  <c r="Z163" i="1" s="1"/>
  <c r="S163" i="1"/>
  <c r="Q163" i="1"/>
  <c r="P163" i="1"/>
  <c r="O163" i="1"/>
  <c r="N163" i="1"/>
  <c r="AA162" i="1"/>
  <c r="X162" i="1"/>
  <c r="W162" i="1"/>
  <c r="V162" i="1"/>
  <c r="U162" i="1"/>
  <c r="Y162" i="1" s="1"/>
  <c r="Z162" i="1" s="1"/>
  <c r="S162" i="1"/>
  <c r="Q162" i="1"/>
  <c r="P162" i="1"/>
  <c r="O162" i="1"/>
  <c r="N162" i="1"/>
  <c r="AA161" i="1"/>
  <c r="Z161" i="1"/>
  <c r="Y161" i="1"/>
  <c r="U161" i="1"/>
  <c r="Q161" i="1"/>
  <c r="P161" i="1"/>
  <c r="O161" i="1"/>
  <c r="N161" i="1"/>
  <c r="AA160" i="1"/>
  <c r="X160" i="1"/>
  <c r="W160" i="1"/>
  <c r="V160" i="1"/>
  <c r="U160" i="1"/>
  <c r="Y160" i="1" s="1"/>
  <c r="Z160" i="1" s="1"/>
  <c r="S160" i="1"/>
  <c r="Q160" i="1"/>
  <c r="P160" i="1"/>
  <c r="O160" i="1"/>
  <c r="N160" i="1"/>
  <c r="AA159" i="1"/>
  <c r="Z159" i="1"/>
  <c r="Y159" i="1"/>
  <c r="U159" i="1"/>
  <c r="Q159" i="1"/>
  <c r="P159" i="1"/>
  <c r="O159" i="1"/>
  <c r="N159" i="1"/>
  <c r="AA158" i="1"/>
  <c r="X158" i="1"/>
  <c r="W158" i="1"/>
  <c r="V158" i="1"/>
  <c r="U158" i="1"/>
  <c r="Y158" i="1" s="1"/>
  <c r="Z158" i="1" s="1"/>
  <c r="S158" i="1"/>
  <c r="Q158" i="1"/>
  <c r="P158" i="1"/>
  <c r="O158" i="1"/>
  <c r="N158" i="1"/>
  <c r="AA157" i="1"/>
  <c r="X157" i="1"/>
  <c r="W157" i="1"/>
  <c r="V157" i="1"/>
  <c r="U157" i="1"/>
  <c r="Y157" i="1" s="1"/>
  <c r="Z157" i="1" s="1"/>
  <c r="S157" i="1"/>
  <c r="Q157" i="1"/>
  <c r="P157" i="1"/>
  <c r="O157" i="1"/>
  <c r="N157" i="1"/>
  <c r="AA156" i="1"/>
  <c r="X156" i="1"/>
  <c r="W156" i="1"/>
  <c r="V156" i="1"/>
  <c r="U156" i="1"/>
  <c r="Y156" i="1" s="1"/>
  <c r="Z156" i="1" s="1"/>
  <c r="S156" i="1"/>
  <c r="Q156" i="1"/>
  <c r="P156" i="1"/>
  <c r="O156" i="1"/>
  <c r="N156" i="1"/>
  <c r="AA155" i="1"/>
  <c r="X155" i="1"/>
  <c r="W155" i="1"/>
  <c r="V155" i="1"/>
  <c r="U155" i="1"/>
  <c r="Y155" i="1" s="1"/>
  <c r="Z155" i="1" s="1"/>
  <c r="S155" i="1"/>
  <c r="Q155" i="1"/>
  <c r="P155" i="1"/>
  <c r="O155" i="1"/>
  <c r="N155" i="1"/>
  <c r="AA154" i="1"/>
  <c r="X154" i="1"/>
  <c r="W154" i="1"/>
  <c r="V154" i="1"/>
  <c r="U154" i="1"/>
  <c r="Y154" i="1" s="1"/>
  <c r="Z154" i="1" s="1"/>
  <c r="S154" i="1"/>
  <c r="Q154" i="1"/>
  <c r="P154" i="1"/>
  <c r="O154" i="1"/>
  <c r="N154" i="1"/>
  <c r="AA153" i="1"/>
  <c r="X153" i="1"/>
  <c r="W153" i="1"/>
  <c r="V153" i="1"/>
  <c r="U153" i="1"/>
  <c r="Y153" i="1" s="1"/>
  <c r="Z153" i="1" s="1"/>
  <c r="S153" i="1"/>
  <c r="Q153" i="1"/>
  <c r="P153" i="1"/>
  <c r="O153" i="1"/>
  <c r="N153" i="1"/>
  <c r="AA152" i="1"/>
  <c r="X152" i="1"/>
  <c r="W152" i="1"/>
  <c r="V152" i="1"/>
  <c r="U152" i="1"/>
  <c r="Y152" i="1" s="1"/>
  <c r="Z152" i="1" s="1"/>
  <c r="S152" i="1"/>
  <c r="Q152" i="1"/>
  <c r="P152" i="1"/>
  <c r="O152" i="1"/>
  <c r="N152" i="1"/>
  <c r="AA151" i="1"/>
  <c r="X151" i="1"/>
  <c r="W151" i="1"/>
  <c r="V151" i="1"/>
  <c r="U151" i="1"/>
  <c r="Y151" i="1" s="1"/>
  <c r="Z151" i="1" s="1"/>
  <c r="S151" i="1"/>
  <c r="Q151" i="1"/>
  <c r="P151" i="1"/>
  <c r="O151" i="1"/>
  <c r="N151" i="1"/>
  <c r="AA150" i="1"/>
  <c r="X150" i="1"/>
  <c r="W150" i="1"/>
  <c r="V150" i="1"/>
  <c r="U150" i="1"/>
  <c r="Y150" i="1" s="1"/>
  <c r="Z150" i="1" s="1"/>
  <c r="S150" i="1"/>
  <c r="Q150" i="1"/>
  <c r="P150" i="1"/>
  <c r="O150" i="1"/>
  <c r="N150" i="1"/>
  <c r="AA149" i="1"/>
  <c r="Z149" i="1"/>
  <c r="Y149" i="1"/>
  <c r="U149" i="1"/>
  <c r="Q149" i="1"/>
  <c r="P149" i="1"/>
  <c r="O149" i="1"/>
  <c r="N149" i="1"/>
  <c r="AA148" i="1"/>
  <c r="Z148" i="1"/>
  <c r="Y148" i="1"/>
  <c r="U148" i="1"/>
  <c r="Q148" i="1"/>
  <c r="P148" i="1"/>
  <c r="O148" i="1"/>
  <c r="N148" i="1"/>
  <c r="AA147" i="1"/>
  <c r="X147" i="1"/>
  <c r="W147" i="1"/>
  <c r="V147" i="1"/>
  <c r="U147" i="1"/>
  <c r="Y147" i="1" s="1"/>
  <c r="Z147" i="1" s="1"/>
  <c r="S147" i="1"/>
  <c r="Q147" i="1"/>
  <c r="P147" i="1"/>
  <c r="O147" i="1"/>
  <c r="N147" i="1"/>
  <c r="AA146" i="1"/>
  <c r="X146" i="1"/>
  <c r="W146" i="1"/>
  <c r="V146" i="1"/>
  <c r="U146" i="1"/>
  <c r="Y146" i="1" s="1"/>
  <c r="Z146" i="1" s="1"/>
  <c r="S146" i="1"/>
  <c r="Q146" i="1"/>
  <c r="P146" i="1"/>
  <c r="O146" i="1"/>
  <c r="N146" i="1"/>
  <c r="AA145" i="1"/>
  <c r="X145" i="1"/>
  <c r="W145" i="1"/>
  <c r="V145" i="1"/>
  <c r="U145" i="1"/>
  <c r="Y145" i="1" s="1"/>
  <c r="Z145" i="1" s="1"/>
  <c r="S145" i="1"/>
  <c r="Q145" i="1"/>
  <c r="P145" i="1"/>
  <c r="O145" i="1"/>
  <c r="N145" i="1"/>
  <c r="AA144" i="1"/>
  <c r="X144" i="1"/>
  <c r="W144" i="1"/>
  <c r="V144" i="1"/>
  <c r="U144" i="1"/>
  <c r="Y144" i="1" s="1"/>
  <c r="Z144" i="1" s="1"/>
  <c r="S144" i="1"/>
  <c r="Q144" i="1"/>
  <c r="P144" i="1"/>
  <c r="O144" i="1"/>
  <c r="N144" i="1"/>
  <c r="AA143" i="1"/>
  <c r="X143" i="1"/>
  <c r="W143" i="1"/>
  <c r="V143" i="1"/>
  <c r="U143" i="1"/>
  <c r="Y143" i="1" s="1"/>
  <c r="Z143" i="1" s="1"/>
  <c r="S143" i="1"/>
  <c r="Q143" i="1"/>
  <c r="P143" i="1"/>
  <c r="O143" i="1"/>
  <c r="N143" i="1"/>
  <c r="AA142" i="1"/>
  <c r="X142" i="1"/>
  <c r="W142" i="1"/>
  <c r="V142" i="1"/>
  <c r="U142" i="1"/>
  <c r="Y142" i="1" s="1"/>
  <c r="Z142" i="1" s="1"/>
  <c r="S142" i="1"/>
  <c r="Q142" i="1"/>
  <c r="P142" i="1"/>
  <c r="O142" i="1"/>
  <c r="N142" i="1"/>
  <c r="AA141" i="1"/>
  <c r="Z141" i="1"/>
  <c r="Y141" i="1"/>
  <c r="U141" i="1"/>
  <c r="Q141" i="1"/>
  <c r="P141" i="1"/>
  <c r="O141" i="1"/>
  <c r="N141" i="1"/>
  <c r="AA140" i="1"/>
  <c r="X140" i="1"/>
  <c r="W140" i="1"/>
  <c r="V140" i="1"/>
  <c r="U140" i="1"/>
  <c r="Y140" i="1" s="1"/>
  <c r="Z140" i="1" s="1"/>
  <c r="S140" i="1"/>
  <c r="Q140" i="1"/>
  <c r="P140" i="1"/>
  <c r="O140" i="1"/>
  <c r="N140" i="1"/>
  <c r="AA139" i="1"/>
  <c r="X139" i="1"/>
  <c r="W139" i="1"/>
  <c r="V139" i="1"/>
  <c r="U139" i="1"/>
  <c r="Y139" i="1" s="1"/>
  <c r="Z139" i="1" s="1"/>
  <c r="S139" i="1"/>
  <c r="Q139" i="1"/>
  <c r="P139" i="1"/>
  <c r="O139" i="1"/>
  <c r="N139" i="1"/>
  <c r="AA138" i="1"/>
  <c r="Z138" i="1"/>
  <c r="Y138" i="1"/>
  <c r="U138" i="1"/>
  <c r="Q138" i="1"/>
  <c r="P138" i="1"/>
  <c r="O138" i="1"/>
  <c r="N138" i="1"/>
  <c r="AA137" i="1"/>
  <c r="X137" i="1"/>
  <c r="W137" i="1"/>
  <c r="V137" i="1"/>
  <c r="U137" i="1"/>
  <c r="Y137" i="1" s="1"/>
  <c r="Z137" i="1" s="1"/>
  <c r="S137" i="1"/>
  <c r="Q137" i="1"/>
  <c r="P137" i="1"/>
  <c r="O137" i="1"/>
  <c r="N137" i="1"/>
  <c r="AA136" i="1"/>
  <c r="X136" i="1"/>
  <c r="W136" i="1"/>
  <c r="V136" i="1"/>
  <c r="U136" i="1"/>
  <c r="Y136" i="1" s="1"/>
  <c r="Z136" i="1" s="1"/>
  <c r="S136" i="1"/>
  <c r="Q136" i="1"/>
  <c r="P136" i="1"/>
  <c r="O136" i="1"/>
  <c r="N136" i="1"/>
  <c r="AA135" i="1"/>
  <c r="Z135" i="1"/>
  <c r="Y135" i="1"/>
  <c r="U135" i="1"/>
  <c r="Q135" i="1"/>
  <c r="P135" i="1"/>
  <c r="O135" i="1"/>
  <c r="N135" i="1"/>
  <c r="AA134" i="1"/>
  <c r="X134" i="1"/>
  <c r="W134" i="1"/>
  <c r="V134" i="1"/>
  <c r="U134" i="1"/>
  <c r="Y134" i="1" s="1"/>
  <c r="Z134" i="1" s="1"/>
  <c r="S134" i="1"/>
  <c r="Q134" i="1"/>
  <c r="P134" i="1"/>
  <c r="O134" i="1"/>
  <c r="N134" i="1"/>
  <c r="AA133" i="1"/>
  <c r="X133" i="1"/>
  <c r="W133" i="1"/>
  <c r="V133" i="1"/>
  <c r="U133" i="1"/>
  <c r="Y133" i="1" s="1"/>
  <c r="Z133" i="1" s="1"/>
  <c r="S133" i="1"/>
  <c r="Q133" i="1"/>
  <c r="P133" i="1"/>
  <c r="O133" i="1"/>
  <c r="N133" i="1"/>
  <c r="AA132" i="1"/>
  <c r="X132" i="1"/>
  <c r="W132" i="1"/>
  <c r="V132" i="1"/>
  <c r="U132" i="1"/>
  <c r="Y132" i="1" s="1"/>
  <c r="Z132" i="1" s="1"/>
  <c r="S132" i="1"/>
  <c r="Q132" i="1"/>
  <c r="P132" i="1"/>
  <c r="O132" i="1"/>
  <c r="N132" i="1"/>
  <c r="AA131" i="1"/>
  <c r="Z131" i="1"/>
  <c r="Y131" i="1"/>
  <c r="U131" i="1"/>
  <c r="Q131" i="1"/>
  <c r="P131" i="1"/>
  <c r="O131" i="1"/>
  <c r="N131" i="1"/>
  <c r="AA130" i="1"/>
  <c r="X130" i="1"/>
  <c r="W130" i="1"/>
  <c r="V130" i="1"/>
  <c r="U130" i="1"/>
  <c r="Y130" i="1" s="1"/>
  <c r="Z130" i="1" s="1"/>
  <c r="S130" i="1"/>
  <c r="Q130" i="1"/>
  <c r="P130" i="1"/>
  <c r="O130" i="1"/>
  <c r="N130" i="1"/>
  <c r="AA129" i="1"/>
  <c r="Z129" i="1"/>
  <c r="Y129" i="1"/>
  <c r="U129" i="1"/>
  <c r="Q129" i="1"/>
  <c r="P129" i="1"/>
  <c r="O129" i="1"/>
  <c r="N129" i="1"/>
  <c r="AA128" i="1"/>
  <c r="Z128" i="1"/>
  <c r="Y128" i="1"/>
  <c r="U128" i="1"/>
  <c r="Q128" i="1"/>
  <c r="P128" i="1"/>
  <c r="O128" i="1"/>
  <c r="N128" i="1"/>
  <c r="AA127" i="1"/>
  <c r="X127" i="1"/>
  <c r="W127" i="1"/>
  <c r="V127" i="1"/>
  <c r="U127" i="1"/>
  <c r="Y127" i="1" s="1"/>
  <c r="Z127" i="1" s="1"/>
  <c r="S127" i="1"/>
  <c r="Q127" i="1"/>
  <c r="P127" i="1"/>
  <c r="O127" i="1"/>
  <c r="N127" i="1"/>
  <c r="AA126" i="1"/>
  <c r="X126" i="1"/>
  <c r="W126" i="1"/>
  <c r="V126" i="1"/>
  <c r="U126" i="1"/>
  <c r="Y126" i="1" s="1"/>
  <c r="Z126" i="1" s="1"/>
  <c r="S126" i="1"/>
  <c r="Q126" i="1"/>
  <c r="P126" i="1"/>
  <c r="O126" i="1"/>
  <c r="N126" i="1"/>
  <c r="AA125" i="1"/>
  <c r="Z125" i="1"/>
  <c r="Y125" i="1"/>
  <c r="U125" i="1"/>
  <c r="Q125" i="1"/>
  <c r="P125" i="1"/>
  <c r="O125" i="1"/>
  <c r="N125" i="1"/>
  <c r="AA124" i="1"/>
  <c r="X124" i="1"/>
  <c r="W124" i="1"/>
  <c r="V124" i="1"/>
  <c r="U124" i="1"/>
  <c r="Y124" i="1" s="1"/>
  <c r="Z124" i="1" s="1"/>
  <c r="S124" i="1"/>
  <c r="Q124" i="1"/>
  <c r="P124" i="1"/>
  <c r="O124" i="1"/>
  <c r="N124" i="1"/>
  <c r="AA123" i="1"/>
  <c r="Z123" i="1"/>
  <c r="Y123" i="1"/>
  <c r="U123" i="1"/>
  <c r="Q123" i="1"/>
  <c r="P123" i="1"/>
  <c r="O123" i="1"/>
  <c r="N123" i="1"/>
  <c r="AA122" i="1"/>
  <c r="X122" i="1"/>
  <c r="W122" i="1"/>
  <c r="V122" i="1"/>
  <c r="U122" i="1"/>
  <c r="Y122" i="1" s="1"/>
  <c r="Z122" i="1" s="1"/>
  <c r="S122" i="1"/>
  <c r="Q122" i="1"/>
  <c r="P122" i="1"/>
  <c r="O122" i="1"/>
  <c r="N122" i="1"/>
  <c r="AA121" i="1"/>
  <c r="X121" i="1"/>
  <c r="W121" i="1"/>
  <c r="V121" i="1"/>
  <c r="U121" i="1"/>
  <c r="Y121" i="1" s="1"/>
  <c r="Z121" i="1" s="1"/>
  <c r="S121" i="1"/>
  <c r="Q121" i="1"/>
  <c r="P121" i="1"/>
  <c r="O121" i="1"/>
  <c r="N121" i="1"/>
  <c r="AA120" i="1"/>
  <c r="X120" i="1"/>
  <c r="W120" i="1"/>
  <c r="V120" i="1"/>
  <c r="U120" i="1"/>
  <c r="Y120" i="1" s="1"/>
  <c r="Z120" i="1" s="1"/>
  <c r="S120" i="1"/>
  <c r="Q120" i="1"/>
  <c r="P120" i="1"/>
  <c r="O120" i="1"/>
  <c r="N120" i="1"/>
  <c r="AA119" i="1"/>
  <c r="X119" i="1"/>
  <c r="W119" i="1"/>
  <c r="V119" i="1"/>
  <c r="U119" i="1"/>
  <c r="Y119" i="1" s="1"/>
  <c r="Z119" i="1" s="1"/>
  <c r="S119" i="1"/>
  <c r="Q119" i="1"/>
  <c r="P119" i="1"/>
  <c r="O119" i="1"/>
  <c r="N119" i="1"/>
  <c r="AA118" i="1"/>
  <c r="X118" i="1"/>
  <c r="W118" i="1"/>
  <c r="V118" i="1"/>
  <c r="U118" i="1"/>
  <c r="Y118" i="1" s="1"/>
  <c r="Z118" i="1" s="1"/>
  <c r="S118" i="1"/>
  <c r="Q118" i="1"/>
  <c r="P118" i="1"/>
  <c r="O118" i="1"/>
  <c r="N118" i="1"/>
  <c r="AA117" i="1"/>
  <c r="X117" i="1"/>
  <c r="W117" i="1"/>
  <c r="V117" i="1"/>
  <c r="U117" i="1"/>
  <c r="Y117" i="1" s="1"/>
  <c r="Z117" i="1" s="1"/>
  <c r="S117" i="1"/>
  <c r="Q117" i="1"/>
  <c r="P117" i="1"/>
  <c r="O117" i="1"/>
  <c r="N117" i="1"/>
  <c r="AA116" i="1"/>
  <c r="X116" i="1"/>
  <c r="W116" i="1"/>
  <c r="V116" i="1"/>
  <c r="U116" i="1"/>
  <c r="Y116" i="1" s="1"/>
  <c r="Z116" i="1" s="1"/>
  <c r="S116" i="1"/>
  <c r="Q116" i="1"/>
  <c r="P116" i="1"/>
  <c r="O116" i="1"/>
  <c r="N116" i="1"/>
  <c r="AA115" i="1"/>
  <c r="X115" i="1"/>
  <c r="W115" i="1"/>
  <c r="V115" i="1"/>
  <c r="U115" i="1"/>
  <c r="Y115" i="1" s="1"/>
  <c r="Z115" i="1" s="1"/>
  <c r="S115" i="1"/>
  <c r="Q115" i="1"/>
  <c r="P115" i="1"/>
  <c r="O115" i="1"/>
  <c r="N115" i="1"/>
  <c r="AA114" i="1"/>
  <c r="X114" i="1"/>
  <c r="W114" i="1"/>
  <c r="V114" i="1"/>
  <c r="U114" i="1"/>
  <c r="Y114" i="1" s="1"/>
  <c r="Z114" i="1" s="1"/>
  <c r="S114" i="1"/>
  <c r="Q114" i="1"/>
  <c r="P114" i="1"/>
  <c r="O114" i="1"/>
  <c r="N114" i="1"/>
  <c r="AA113" i="1"/>
  <c r="X113" i="1"/>
  <c r="W113" i="1"/>
  <c r="V113" i="1"/>
  <c r="U113" i="1"/>
  <c r="Y113" i="1" s="1"/>
  <c r="Z113" i="1" s="1"/>
  <c r="S113" i="1"/>
  <c r="Q113" i="1"/>
  <c r="P113" i="1"/>
  <c r="O113" i="1"/>
  <c r="N113" i="1"/>
  <c r="AA112" i="1"/>
  <c r="X112" i="1"/>
  <c r="W112" i="1"/>
  <c r="V112" i="1"/>
  <c r="U112" i="1"/>
  <c r="Y112" i="1" s="1"/>
  <c r="Z112" i="1" s="1"/>
  <c r="S112" i="1"/>
  <c r="Q112" i="1"/>
  <c r="P112" i="1"/>
  <c r="O112" i="1"/>
  <c r="N112" i="1"/>
  <c r="AA111" i="1"/>
  <c r="X111" i="1"/>
  <c r="W111" i="1"/>
  <c r="V111" i="1"/>
  <c r="U111" i="1"/>
  <c r="Y111" i="1" s="1"/>
  <c r="Z111" i="1" s="1"/>
  <c r="S111" i="1"/>
  <c r="Q111" i="1"/>
  <c r="P111" i="1"/>
  <c r="O111" i="1"/>
  <c r="N111" i="1"/>
  <c r="AA110" i="1"/>
  <c r="X110" i="1"/>
  <c r="W110" i="1"/>
  <c r="V110" i="1"/>
  <c r="U110" i="1"/>
  <c r="Y110" i="1" s="1"/>
  <c r="Z110" i="1" s="1"/>
  <c r="S110" i="1"/>
  <c r="Q110" i="1"/>
  <c r="P110" i="1"/>
  <c r="O110" i="1"/>
  <c r="N110" i="1"/>
  <c r="AA109" i="1"/>
  <c r="Z109" i="1"/>
  <c r="Y109" i="1"/>
  <c r="U109" i="1"/>
  <c r="Q109" i="1"/>
  <c r="P109" i="1"/>
  <c r="O109" i="1"/>
  <c r="N109" i="1"/>
  <c r="AA108" i="1"/>
  <c r="X108" i="1"/>
  <c r="W108" i="1"/>
  <c r="V108" i="1"/>
  <c r="U108" i="1"/>
  <c r="Y108" i="1" s="1"/>
  <c r="Z108" i="1" s="1"/>
  <c r="S108" i="1"/>
  <c r="Q108" i="1"/>
  <c r="P108" i="1"/>
  <c r="O108" i="1"/>
  <c r="N108" i="1"/>
  <c r="AA107" i="1"/>
  <c r="X107" i="1"/>
  <c r="W107" i="1"/>
  <c r="V107" i="1"/>
  <c r="U107" i="1"/>
  <c r="Y107" i="1" s="1"/>
  <c r="Z107" i="1" s="1"/>
  <c r="S107" i="1"/>
  <c r="Q107" i="1"/>
  <c r="P107" i="1"/>
  <c r="O107" i="1"/>
  <c r="N107" i="1"/>
  <c r="AA106" i="1"/>
  <c r="X106" i="1"/>
  <c r="W106" i="1"/>
  <c r="V106" i="1"/>
  <c r="U106" i="1"/>
  <c r="Y106" i="1" s="1"/>
  <c r="Z106" i="1" s="1"/>
  <c r="S106" i="1"/>
  <c r="Q106" i="1"/>
  <c r="P106" i="1"/>
  <c r="O106" i="1"/>
  <c r="N106" i="1"/>
  <c r="AA105" i="1"/>
  <c r="X105" i="1"/>
  <c r="W105" i="1"/>
  <c r="V105" i="1"/>
  <c r="U105" i="1"/>
  <c r="Y105" i="1" s="1"/>
  <c r="Z105" i="1" s="1"/>
  <c r="S105" i="1"/>
  <c r="Q105" i="1"/>
  <c r="P105" i="1"/>
  <c r="O105" i="1"/>
  <c r="N105" i="1"/>
  <c r="AA104" i="1"/>
  <c r="X104" i="1"/>
  <c r="W104" i="1"/>
  <c r="V104" i="1"/>
  <c r="U104" i="1"/>
  <c r="Y104" i="1" s="1"/>
  <c r="Z104" i="1" s="1"/>
  <c r="S104" i="1"/>
  <c r="Q104" i="1"/>
  <c r="P104" i="1"/>
  <c r="O104" i="1"/>
  <c r="N104" i="1"/>
  <c r="AA103" i="1"/>
  <c r="X103" i="1"/>
  <c r="W103" i="1"/>
  <c r="V103" i="1"/>
  <c r="U103" i="1"/>
  <c r="Y103" i="1" s="1"/>
  <c r="Z103" i="1" s="1"/>
  <c r="S103" i="1"/>
  <c r="Q103" i="1"/>
  <c r="P103" i="1"/>
  <c r="O103" i="1"/>
  <c r="N103" i="1"/>
  <c r="AA102" i="1"/>
  <c r="X102" i="1"/>
  <c r="W102" i="1"/>
  <c r="V102" i="1"/>
  <c r="U102" i="1"/>
  <c r="Y102" i="1" s="1"/>
  <c r="Z102" i="1" s="1"/>
  <c r="S102" i="1"/>
  <c r="Q102" i="1"/>
  <c r="P102" i="1"/>
  <c r="O102" i="1"/>
  <c r="N102" i="1"/>
  <c r="AA101" i="1"/>
  <c r="X101" i="1"/>
  <c r="W101" i="1"/>
  <c r="V101" i="1"/>
  <c r="U101" i="1"/>
  <c r="Y101" i="1" s="1"/>
  <c r="Z101" i="1" s="1"/>
  <c r="S101" i="1"/>
  <c r="Q101" i="1"/>
  <c r="P101" i="1"/>
  <c r="O101" i="1"/>
  <c r="N101" i="1"/>
  <c r="AA100" i="1"/>
  <c r="X100" i="1"/>
  <c r="W100" i="1"/>
  <c r="V100" i="1"/>
  <c r="U100" i="1"/>
  <c r="Y100" i="1" s="1"/>
  <c r="Z100" i="1" s="1"/>
  <c r="S100" i="1"/>
  <c r="Q100" i="1"/>
  <c r="P100" i="1"/>
  <c r="O100" i="1"/>
  <c r="N100" i="1"/>
  <c r="AA99" i="1"/>
  <c r="Z99" i="1"/>
  <c r="Y99" i="1"/>
  <c r="U99" i="1"/>
  <c r="Q99" i="1"/>
  <c r="P99" i="1"/>
  <c r="O99" i="1"/>
  <c r="N99" i="1"/>
  <c r="AA98" i="1"/>
  <c r="X98" i="1"/>
  <c r="W98" i="1"/>
  <c r="V98" i="1"/>
  <c r="U98" i="1"/>
  <c r="Y98" i="1" s="1"/>
  <c r="Z98" i="1" s="1"/>
  <c r="S98" i="1"/>
  <c r="Q98" i="1"/>
  <c r="P98" i="1"/>
  <c r="O98" i="1"/>
  <c r="N98" i="1"/>
  <c r="AA97" i="1"/>
  <c r="Z97" i="1"/>
  <c r="Y97" i="1"/>
  <c r="U97" i="1"/>
  <c r="Q97" i="1"/>
  <c r="P97" i="1"/>
  <c r="O97" i="1"/>
  <c r="N97" i="1"/>
  <c r="AA96" i="1"/>
  <c r="X96" i="1"/>
  <c r="W96" i="1"/>
  <c r="V96" i="1"/>
  <c r="U96" i="1"/>
  <c r="Y96" i="1" s="1"/>
  <c r="Z96" i="1" s="1"/>
  <c r="S96" i="1"/>
  <c r="Q96" i="1"/>
  <c r="P96" i="1"/>
  <c r="O96" i="1"/>
  <c r="N96" i="1"/>
  <c r="AA95" i="1"/>
  <c r="X95" i="1"/>
  <c r="W95" i="1"/>
  <c r="V95" i="1"/>
  <c r="U95" i="1"/>
  <c r="Y95" i="1" s="1"/>
  <c r="Z95" i="1" s="1"/>
  <c r="S95" i="1"/>
  <c r="Q95" i="1"/>
  <c r="P95" i="1"/>
  <c r="O95" i="1"/>
  <c r="N95" i="1"/>
  <c r="AA94" i="1"/>
  <c r="X94" i="1"/>
  <c r="W94" i="1"/>
  <c r="V94" i="1"/>
  <c r="U94" i="1"/>
  <c r="Y94" i="1" s="1"/>
  <c r="Z94" i="1" s="1"/>
  <c r="S94" i="1"/>
  <c r="Q94" i="1"/>
  <c r="P94" i="1"/>
  <c r="O94" i="1"/>
  <c r="N94" i="1"/>
  <c r="AA93" i="1"/>
  <c r="Z93" i="1"/>
  <c r="Y93" i="1"/>
  <c r="U93" i="1"/>
  <c r="Q93" i="1"/>
  <c r="P93" i="1"/>
  <c r="O93" i="1"/>
  <c r="N93" i="1"/>
  <c r="AA92" i="1"/>
  <c r="X92" i="1"/>
  <c r="W92" i="1"/>
  <c r="V92" i="1"/>
  <c r="U92" i="1"/>
  <c r="Y92" i="1" s="1"/>
  <c r="Z92" i="1" s="1"/>
  <c r="S92" i="1"/>
  <c r="Q92" i="1"/>
  <c r="P92" i="1"/>
  <c r="O92" i="1"/>
  <c r="N92" i="1"/>
  <c r="AA91" i="1"/>
  <c r="X91" i="1"/>
  <c r="W91" i="1"/>
  <c r="V91" i="1"/>
  <c r="U91" i="1"/>
  <c r="Y91" i="1" s="1"/>
  <c r="Z91" i="1" s="1"/>
  <c r="S91" i="1"/>
  <c r="Q91" i="1"/>
  <c r="P91" i="1"/>
  <c r="O91" i="1"/>
  <c r="N91" i="1"/>
  <c r="AA90" i="1"/>
  <c r="X90" i="1"/>
  <c r="W90" i="1"/>
  <c r="V90" i="1"/>
  <c r="U90" i="1"/>
  <c r="Y90" i="1" s="1"/>
  <c r="Z90" i="1" s="1"/>
  <c r="S90" i="1"/>
  <c r="Q90" i="1"/>
  <c r="P90" i="1"/>
  <c r="O90" i="1"/>
  <c r="N90" i="1"/>
  <c r="AA89" i="1"/>
  <c r="X89" i="1"/>
  <c r="W89" i="1"/>
  <c r="V89" i="1"/>
  <c r="U89" i="1"/>
  <c r="Y89" i="1" s="1"/>
  <c r="Z89" i="1" s="1"/>
  <c r="S89" i="1"/>
  <c r="Q89" i="1"/>
  <c r="P89" i="1"/>
  <c r="O89" i="1"/>
  <c r="N89" i="1"/>
  <c r="AA88" i="1"/>
  <c r="X88" i="1"/>
  <c r="W88" i="1"/>
  <c r="V88" i="1"/>
  <c r="U88" i="1"/>
  <c r="Y88" i="1" s="1"/>
  <c r="Z88" i="1" s="1"/>
  <c r="S88" i="1"/>
  <c r="Q88" i="1"/>
  <c r="P88" i="1"/>
  <c r="O88" i="1"/>
  <c r="N88" i="1"/>
  <c r="AA87" i="1"/>
  <c r="X87" i="1"/>
  <c r="W87" i="1"/>
  <c r="V87" i="1"/>
  <c r="U87" i="1"/>
  <c r="Y87" i="1" s="1"/>
  <c r="Z87" i="1" s="1"/>
  <c r="S87" i="1"/>
  <c r="Q87" i="1"/>
  <c r="P87" i="1"/>
  <c r="O87" i="1"/>
  <c r="N87" i="1"/>
  <c r="AA86" i="1"/>
  <c r="Z86" i="1"/>
  <c r="Y86" i="1"/>
  <c r="U86" i="1"/>
  <c r="Q86" i="1"/>
  <c r="P86" i="1"/>
  <c r="O86" i="1"/>
  <c r="N86" i="1"/>
  <c r="AA85" i="1"/>
  <c r="X85" i="1"/>
  <c r="W85" i="1"/>
  <c r="V85" i="1"/>
  <c r="U85" i="1"/>
  <c r="Y85" i="1" s="1"/>
  <c r="Z85" i="1" s="1"/>
  <c r="S85" i="1"/>
  <c r="Q85" i="1"/>
  <c r="P85" i="1"/>
  <c r="O85" i="1"/>
  <c r="N85" i="1"/>
  <c r="AA84" i="1"/>
  <c r="Z84" i="1"/>
  <c r="Y84" i="1"/>
  <c r="U84" i="1"/>
  <c r="Q84" i="1"/>
  <c r="P84" i="1"/>
  <c r="O84" i="1"/>
  <c r="N84" i="1"/>
  <c r="AA83" i="1"/>
  <c r="X83" i="1"/>
  <c r="W83" i="1"/>
  <c r="V83" i="1"/>
  <c r="U83" i="1"/>
  <c r="Y83" i="1" s="1"/>
  <c r="Z83" i="1" s="1"/>
  <c r="S83" i="1"/>
  <c r="Q83" i="1"/>
  <c r="P83" i="1"/>
  <c r="O83" i="1"/>
  <c r="N83" i="1"/>
  <c r="AA82" i="1"/>
  <c r="X82" i="1"/>
  <c r="W82" i="1"/>
  <c r="V82" i="1"/>
  <c r="U82" i="1"/>
  <c r="Y82" i="1" s="1"/>
  <c r="Z82" i="1" s="1"/>
  <c r="S82" i="1"/>
  <c r="Q82" i="1"/>
  <c r="P82" i="1"/>
  <c r="O82" i="1"/>
  <c r="N82" i="1"/>
  <c r="AA81" i="1"/>
  <c r="X81" i="1"/>
  <c r="W81" i="1"/>
  <c r="V81" i="1"/>
  <c r="U81" i="1"/>
  <c r="Y81" i="1" s="1"/>
  <c r="Z81" i="1" s="1"/>
  <c r="S81" i="1"/>
  <c r="Q81" i="1"/>
  <c r="P81" i="1"/>
  <c r="O81" i="1"/>
  <c r="N81" i="1"/>
  <c r="AA80" i="1"/>
  <c r="Z80" i="1"/>
  <c r="Y80" i="1"/>
  <c r="U80" i="1"/>
  <c r="Q80" i="1"/>
  <c r="P80" i="1"/>
  <c r="O80" i="1"/>
  <c r="N80" i="1"/>
  <c r="AA79" i="1"/>
  <c r="X79" i="1"/>
  <c r="W79" i="1"/>
  <c r="V79" i="1"/>
  <c r="U79" i="1"/>
  <c r="Y79" i="1" s="1"/>
  <c r="Z79" i="1" s="1"/>
  <c r="S79" i="1"/>
  <c r="Q79" i="1"/>
  <c r="P79" i="1"/>
  <c r="O79" i="1"/>
  <c r="N79" i="1"/>
  <c r="AA78" i="1"/>
  <c r="X78" i="1"/>
  <c r="W78" i="1"/>
  <c r="V78" i="1"/>
  <c r="U78" i="1"/>
  <c r="Y78" i="1" s="1"/>
  <c r="Z78" i="1" s="1"/>
  <c r="S78" i="1"/>
  <c r="Q78" i="1"/>
  <c r="P78" i="1"/>
  <c r="O78" i="1"/>
  <c r="N78" i="1"/>
  <c r="AA77" i="1"/>
  <c r="X77" i="1"/>
  <c r="W77" i="1"/>
  <c r="V77" i="1"/>
  <c r="U77" i="1"/>
  <c r="Y77" i="1" s="1"/>
  <c r="Z77" i="1" s="1"/>
  <c r="S77" i="1"/>
  <c r="Q77" i="1"/>
  <c r="P77" i="1"/>
  <c r="O77" i="1"/>
  <c r="N77" i="1"/>
  <c r="AA76" i="1"/>
  <c r="X76" i="1"/>
  <c r="W76" i="1"/>
  <c r="V76" i="1"/>
  <c r="U76" i="1"/>
  <c r="Y76" i="1" s="1"/>
  <c r="Z76" i="1" s="1"/>
  <c r="S76" i="1"/>
  <c r="Q76" i="1"/>
  <c r="P76" i="1"/>
  <c r="O76" i="1"/>
  <c r="N76" i="1"/>
  <c r="AA75" i="1"/>
  <c r="X75" i="1"/>
  <c r="W75" i="1"/>
  <c r="V75" i="1"/>
  <c r="U75" i="1"/>
  <c r="Y75" i="1" s="1"/>
  <c r="Z75" i="1" s="1"/>
  <c r="S75" i="1"/>
  <c r="Q75" i="1"/>
  <c r="P75" i="1"/>
  <c r="O75" i="1"/>
  <c r="N75" i="1"/>
  <c r="AA74" i="1"/>
  <c r="X74" i="1"/>
  <c r="W74" i="1"/>
  <c r="V74" i="1"/>
  <c r="U74" i="1"/>
  <c r="Y74" i="1" s="1"/>
  <c r="Z74" i="1" s="1"/>
  <c r="S74" i="1"/>
  <c r="Q74" i="1"/>
  <c r="P74" i="1"/>
  <c r="O74" i="1"/>
  <c r="N74" i="1"/>
  <c r="AA73" i="1"/>
  <c r="Z73" i="1"/>
  <c r="Y73" i="1"/>
  <c r="U73" i="1"/>
  <c r="Q73" i="1"/>
  <c r="P73" i="1"/>
  <c r="O73" i="1"/>
  <c r="N73" i="1"/>
  <c r="AA72" i="1"/>
  <c r="X72" i="1"/>
  <c r="W72" i="1"/>
  <c r="V72" i="1"/>
  <c r="U72" i="1"/>
  <c r="Y72" i="1" s="1"/>
  <c r="Z72" i="1" s="1"/>
  <c r="S72" i="1"/>
  <c r="Q72" i="1"/>
  <c r="P72" i="1"/>
  <c r="O72" i="1"/>
  <c r="N72" i="1"/>
  <c r="AA71" i="1"/>
  <c r="Z71" i="1"/>
  <c r="Y71" i="1"/>
  <c r="U71" i="1"/>
  <c r="Q71" i="1"/>
  <c r="P71" i="1"/>
  <c r="O71" i="1"/>
  <c r="N71" i="1"/>
  <c r="AA70" i="1"/>
  <c r="X70" i="1"/>
  <c r="W70" i="1"/>
  <c r="V70" i="1"/>
  <c r="U70" i="1"/>
  <c r="Y70" i="1" s="1"/>
  <c r="Z70" i="1" s="1"/>
  <c r="S70" i="1"/>
  <c r="Q70" i="1"/>
  <c r="P70" i="1"/>
  <c r="O70" i="1"/>
  <c r="N70" i="1"/>
  <c r="AA69" i="1"/>
  <c r="Z69" i="1"/>
  <c r="Y69" i="1"/>
  <c r="U69" i="1"/>
  <c r="Q69" i="1"/>
  <c r="P69" i="1"/>
  <c r="O69" i="1"/>
  <c r="N69" i="1"/>
  <c r="AA68" i="1"/>
  <c r="X68" i="1"/>
  <c r="W68" i="1"/>
  <c r="V68" i="1"/>
  <c r="U68" i="1"/>
  <c r="Y68" i="1" s="1"/>
  <c r="Z68" i="1" s="1"/>
  <c r="S68" i="1"/>
  <c r="Q68" i="1"/>
  <c r="P68" i="1"/>
  <c r="O68" i="1"/>
  <c r="N68" i="1"/>
  <c r="AA67" i="1"/>
  <c r="X67" i="1"/>
  <c r="W67" i="1"/>
  <c r="V67" i="1"/>
  <c r="U67" i="1"/>
  <c r="Y67" i="1" s="1"/>
  <c r="Z67" i="1" s="1"/>
  <c r="S67" i="1"/>
  <c r="Q67" i="1"/>
  <c r="P67" i="1"/>
  <c r="O67" i="1"/>
  <c r="N67" i="1"/>
  <c r="AA66" i="1"/>
  <c r="X66" i="1"/>
  <c r="W66" i="1"/>
  <c r="V66" i="1"/>
  <c r="U66" i="1"/>
  <c r="Y66" i="1" s="1"/>
  <c r="Z66" i="1" s="1"/>
  <c r="S66" i="1"/>
  <c r="Q66" i="1"/>
  <c r="P66" i="1"/>
  <c r="O66" i="1"/>
  <c r="N66" i="1"/>
  <c r="AA65" i="1"/>
  <c r="X65" i="1"/>
  <c r="W65" i="1"/>
  <c r="V65" i="1"/>
  <c r="U65" i="1"/>
  <c r="Y65" i="1" s="1"/>
  <c r="Z65" i="1" s="1"/>
  <c r="S65" i="1"/>
  <c r="Q65" i="1"/>
  <c r="P65" i="1"/>
  <c r="O65" i="1"/>
  <c r="N65" i="1"/>
  <c r="AA64" i="1"/>
  <c r="X64" i="1"/>
  <c r="W64" i="1"/>
  <c r="V64" i="1"/>
  <c r="U64" i="1"/>
  <c r="Y64" i="1" s="1"/>
  <c r="Z64" i="1" s="1"/>
  <c r="S64" i="1"/>
  <c r="Q64" i="1"/>
  <c r="P64" i="1"/>
  <c r="O64" i="1"/>
  <c r="N64" i="1"/>
  <c r="AA63" i="1"/>
  <c r="X63" i="1"/>
  <c r="W63" i="1"/>
  <c r="V63" i="1"/>
  <c r="U63" i="1"/>
  <c r="Y63" i="1" s="1"/>
  <c r="Z63" i="1" s="1"/>
  <c r="S63" i="1"/>
  <c r="Q63" i="1"/>
  <c r="P63" i="1"/>
  <c r="O63" i="1"/>
  <c r="N63" i="1"/>
  <c r="AA62" i="1"/>
  <c r="Z62" i="1"/>
  <c r="Y62" i="1"/>
  <c r="U62" i="1"/>
  <c r="Q62" i="1"/>
  <c r="P62" i="1"/>
  <c r="O62" i="1"/>
  <c r="N62" i="1"/>
  <c r="AA61" i="1"/>
  <c r="X61" i="1"/>
  <c r="W61" i="1"/>
  <c r="V61" i="1"/>
  <c r="U61" i="1"/>
  <c r="Y61" i="1" s="1"/>
  <c r="Z61" i="1" s="1"/>
  <c r="S61" i="1"/>
  <c r="Q61" i="1"/>
  <c r="P61" i="1"/>
  <c r="O61" i="1"/>
  <c r="N61" i="1"/>
  <c r="AA60" i="1"/>
  <c r="X60" i="1"/>
  <c r="W60" i="1"/>
  <c r="V60" i="1"/>
  <c r="U60" i="1"/>
  <c r="Y60" i="1" s="1"/>
  <c r="Z60" i="1" s="1"/>
  <c r="S60" i="1"/>
  <c r="Q60" i="1"/>
  <c r="P60" i="1"/>
  <c r="O60" i="1"/>
  <c r="N60" i="1"/>
  <c r="AA59" i="1"/>
  <c r="X59" i="1"/>
  <c r="W59" i="1"/>
  <c r="V59" i="1"/>
  <c r="U59" i="1"/>
  <c r="Y59" i="1" s="1"/>
  <c r="Z59" i="1" s="1"/>
  <c r="S59" i="1"/>
  <c r="Q59" i="1"/>
  <c r="P59" i="1"/>
  <c r="O59" i="1"/>
  <c r="N59" i="1"/>
  <c r="AA58" i="1"/>
  <c r="X58" i="1"/>
  <c r="W58" i="1"/>
  <c r="V58" i="1"/>
  <c r="U58" i="1"/>
  <c r="Y58" i="1" s="1"/>
  <c r="Z58" i="1" s="1"/>
  <c r="S58" i="1"/>
  <c r="Q58" i="1"/>
  <c r="P58" i="1"/>
  <c r="O58" i="1"/>
  <c r="N58" i="1"/>
  <c r="AA57" i="1"/>
  <c r="X57" i="1"/>
  <c r="W57" i="1"/>
  <c r="V57" i="1"/>
  <c r="U57" i="1"/>
  <c r="Y57" i="1" s="1"/>
  <c r="Z57" i="1" s="1"/>
  <c r="S57" i="1"/>
  <c r="Q57" i="1"/>
  <c r="P57" i="1"/>
  <c r="O57" i="1"/>
  <c r="N57" i="1"/>
  <c r="AA56" i="1"/>
  <c r="Z56" i="1"/>
  <c r="Y56" i="1"/>
  <c r="U56" i="1"/>
  <c r="Q56" i="1"/>
  <c r="P56" i="1"/>
  <c r="O56" i="1"/>
  <c r="N56" i="1"/>
  <c r="AA55" i="1"/>
  <c r="X55" i="1"/>
  <c r="W55" i="1"/>
  <c r="V55" i="1"/>
  <c r="U55" i="1"/>
  <c r="Y55" i="1" s="1"/>
  <c r="Z55" i="1" s="1"/>
  <c r="S55" i="1"/>
  <c r="Q55" i="1"/>
  <c r="P55" i="1"/>
  <c r="O55" i="1"/>
  <c r="N55" i="1"/>
  <c r="AA54" i="1"/>
  <c r="X54" i="1"/>
  <c r="W54" i="1"/>
  <c r="V54" i="1"/>
  <c r="U54" i="1"/>
  <c r="Y54" i="1" s="1"/>
  <c r="Z54" i="1" s="1"/>
  <c r="S54" i="1"/>
  <c r="Q54" i="1"/>
  <c r="P54" i="1"/>
  <c r="O54" i="1"/>
  <c r="N54" i="1"/>
  <c r="AA53" i="1"/>
  <c r="X53" i="1"/>
  <c r="W53" i="1"/>
  <c r="V53" i="1"/>
  <c r="U53" i="1"/>
  <c r="Y53" i="1" s="1"/>
  <c r="Z53" i="1" s="1"/>
  <c r="S53" i="1"/>
  <c r="Q53" i="1"/>
  <c r="P53" i="1"/>
  <c r="O53" i="1"/>
  <c r="N53" i="1"/>
  <c r="AA52" i="1"/>
  <c r="X52" i="1"/>
  <c r="W52" i="1"/>
  <c r="V52" i="1"/>
  <c r="U52" i="1"/>
  <c r="Y52" i="1" s="1"/>
  <c r="Z52" i="1" s="1"/>
  <c r="S52" i="1"/>
  <c r="Q52" i="1"/>
  <c r="P52" i="1"/>
  <c r="O52" i="1"/>
  <c r="N52" i="1"/>
  <c r="AA51" i="1"/>
  <c r="X51" i="1"/>
  <c r="W51" i="1"/>
  <c r="V51" i="1"/>
  <c r="U51" i="1"/>
  <c r="Y51" i="1" s="1"/>
  <c r="Z51" i="1" s="1"/>
  <c r="S51" i="1"/>
  <c r="Q51" i="1"/>
  <c r="P51" i="1"/>
  <c r="O51" i="1"/>
  <c r="N51" i="1"/>
  <c r="AA50" i="1"/>
  <c r="X50" i="1"/>
  <c r="W50" i="1"/>
  <c r="V50" i="1"/>
  <c r="U50" i="1"/>
  <c r="Y50" i="1" s="1"/>
  <c r="Z50" i="1" s="1"/>
  <c r="S50" i="1"/>
  <c r="Q50" i="1"/>
  <c r="P50" i="1"/>
  <c r="O50" i="1"/>
  <c r="N50" i="1"/>
  <c r="AA49" i="1"/>
  <c r="X49" i="1"/>
  <c r="W49" i="1"/>
  <c r="V49" i="1"/>
  <c r="U49" i="1"/>
  <c r="Y49" i="1" s="1"/>
  <c r="Z49" i="1" s="1"/>
  <c r="S49" i="1"/>
  <c r="Q49" i="1"/>
  <c r="P49" i="1"/>
  <c r="O49" i="1"/>
  <c r="N49" i="1"/>
  <c r="AA48" i="1"/>
  <c r="X48" i="1"/>
  <c r="W48" i="1"/>
  <c r="V48" i="1"/>
  <c r="U48" i="1"/>
  <c r="Y48" i="1" s="1"/>
  <c r="Z48" i="1" s="1"/>
  <c r="S48" i="1"/>
  <c r="Q48" i="1"/>
  <c r="P48" i="1"/>
  <c r="O48" i="1"/>
  <c r="N48" i="1"/>
  <c r="AA47" i="1"/>
  <c r="X47" i="1"/>
  <c r="W47" i="1"/>
  <c r="V47" i="1"/>
  <c r="U47" i="1"/>
  <c r="Y47" i="1" s="1"/>
  <c r="Z47" i="1" s="1"/>
  <c r="S47" i="1"/>
  <c r="Q47" i="1"/>
  <c r="P47" i="1"/>
  <c r="O47" i="1"/>
  <c r="N47" i="1"/>
  <c r="AA46" i="1"/>
  <c r="X46" i="1"/>
  <c r="W46" i="1"/>
  <c r="V46" i="1"/>
  <c r="U46" i="1"/>
  <c r="Y46" i="1" s="1"/>
  <c r="Z46" i="1" s="1"/>
  <c r="S46" i="1"/>
  <c r="Q46" i="1"/>
  <c r="P46" i="1"/>
  <c r="O46" i="1"/>
  <c r="N46" i="1"/>
  <c r="AA45" i="1"/>
  <c r="X45" i="1"/>
  <c r="W45" i="1"/>
  <c r="V45" i="1"/>
  <c r="U45" i="1"/>
  <c r="Y45" i="1" s="1"/>
  <c r="Z45" i="1" s="1"/>
  <c r="S45" i="1"/>
  <c r="Q45" i="1"/>
  <c r="P45" i="1"/>
  <c r="O45" i="1"/>
  <c r="N45" i="1"/>
  <c r="AA44" i="1"/>
  <c r="X44" i="1"/>
  <c r="W44" i="1"/>
  <c r="V44" i="1"/>
  <c r="U44" i="1"/>
  <c r="Y44" i="1" s="1"/>
  <c r="Z44" i="1" s="1"/>
  <c r="S44" i="1"/>
  <c r="Q44" i="1"/>
  <c r="P44" i="1"/>
  <c r="O44" i="1"/>
  <c r="N44" i="1"/>
  <c r="AA43" i="1"/>
  <c r="X43" i="1"/>
  <c r="W43" i="1"/>
  <c r="V43" i="1"/>
  <c r="U43" i="1"/>
  <c r="Y43" i="1" s="1"/>
  <c r="Z43" i="1" s="1"/>
  <c r="S43" i="1"/>
  <c r="Q43" i="1"/>
  <c r="P43" i="1"/>
  <c r="O43" i="1"/>
  <c r="N43" i="1"/>
  <c r="AA42" i="1"/>
  <c r="X42" i="1"/>
  <c r="W42" i="1"/>
  <c r="V42" i="1"/>
  <c r="U42" i="1"/>
  <c r="Y42" i="1" s="1"/>
  <c r="Z42" i="1" s="1"/>
  <c r="S42" i="1"/>
  <c r="Q42" i="1"/>
  <c r="P42" i="1"/>
  <c r="O42" i="1"/>
  <c r="N42" i="1"/>
  <c r="AA41" i="1"/>
  <c r="X41" i="1"/>
  <c r="W41" i="1"/>
  <c r="V41" i="1"/>
  <c r="U41" i="1"/>
  <c r="Y41" i="1" s="1"/>
  <c r="Z41" i="1" s="1"/>
  <c r="S41" i="1"/>
  <c r="Q41" i="1"/>
  <c r="P41" i="1"/>
  <c r="O41" i="1"/>
  <c r="N41" i="1"/>
  <c r="AA40" i="1"/>
  <c r="X40" i="1"/>
  <c r="W40" i="1"/>
  <c r="V40" i="1"/>
  <c r="U40" i="1"/>
  <c r="Y40" i="1" s="1"/>
  <c r="Z40" i="1" s="1"/>
  <c r="S40" i="1"/>
  <c r="Q40" i="1"/>
  <c r="P40" i="1"/>
  <c r="O40" i="1"/>
  <c r="N40" i="1"/>
  <c r="AA39" i="1"/>
  <c r="X39" i="1"/>
  <c r="W39" i="1"/>
  <c r="V39" i="1"/>
  <c r="U39" i="1"/>
  <c r="Y39" i="1" s="1"/>
  <c r="Z39" i="1" s="1"/>
  <c r="S39" i="1"/>
  <c r="Q39" i="1"/>
  <c r="P39" i="1"/>
  <c r="O39" i="1"/>
  <c r="N39" i="1"/>
  <c r="AA38" i="1"/>
  <c r="X38" i="1"/>
  <c r="W38" i="1"/>
  <c r="V38" i="1"/>
  <c r="U38" i="1"/>
  <c r="Y38" i="1" s="1"/>
  <c r="Z38" i="1" s="1"/>
  <c r="S38" i="1"/>
  <c r="Q38" i="1"/>
  <c r="P38" i="1"/>
  <c r="O38" i="1"/>
  <c r="N38" i="1"/>
  <c r="AA37" i="1"/>
  <c r="Z37" i="1"/>
  <c r="Y37" i="1"/>
  <c r="U37" i="1"/>
  <c r="Q37" i="1"/>
  <c r="P37" i="1"/>
  <c r="O37" i="1"/>
  <c r="N37" i="1"/>
  <c r="AA36" i="1"/>
  <c r="X36" i="1"/>
  <c r="W36" i="1"/>
  <c r="V36" i="1"/>
  <c r="U36" i="1"/>
  <c r="Y36" i="1" s="1"/>
  <c r="Z36" i="1" s="1"/>
  <c r="S36" i="1"/>
  <c r="Q36" i="1"/>
  <c r="P36" i="1"/>
  <c r="O36" i="1"/>
  <c r="N36" i="1"/>
  <c r="AA35" i="1"/>
  <c r="X35" i="1"/>
  <c r="W35" i="1"/>
  <c r="V35" i="1"/>
  <c r="U35" i="1"/>
  <c r="Y35" i="1" s="1"/>
  <c r="Z35" i="1" s="1"/>
  <c r="S35" i="1"/>
  <c r="Q35" i="1"/>
  <c r="P35" i="1"/>
  <c r="O35" i="1"/>
  <c r="N35" i="1"/>
  <c r="AA34" i="1"/>
  <c r="X34" i="1"/>
  <c r="W34" i="1"/>
  <c r="V34" i="1"/>
  <c r="U34" i="1"/>
  <c r="Y34" i="1" s="1"/>
  <c r="Z34" i="1" s="1"/>
  <c r="S34" i="1"/>
  <c r="Q34" i="1"/>
  <c r="P34" i="1"/>
  <c r="O34" i="1"/>
  <c r="N34" i="1"/>
  <c r="AA33" i="1"/>
  <c r="X33" i="1"/>
  <c r="W33" i="1"/>
  <c r="V33" i="1"/>
  <c r="U33" i="1"/>
  <c r="Y33" i="1" s="1"/>
  <c r="Z33" i="1" s="1"/>
  <c r="S33" i="1"/>
  <c r="Q33" i="1"/>
  <c r="P33" i="1"/>
  <c r="O33" i="1"/>
  <c r="N33" i="1"/>
  <c r="AA32" i="1"/>
  <c r="X32" i="1"/>
  <c r="W32" i="1"/>
  <c r="V32" i="1"/>
  <c r="U32" i="1"/>
  <c r="Y32" i="1" s="1"/>
  <c r="Z32" i="1" s="1"/>
  <c r="S32" i="1"/>
  <c r="Q32" i="1"/>
  <c r="P32" i="1"/>
  <c r="O32" i="1"/>
  <c r="N32" i="1"/>
  <c r="AA31" i="1"/>
  <c r="X31" i="1"/>
  <c r="W31" i="1"/>
  <c r="V31" i="1"/>
  <c r="U31" i="1"/>
  <c r="Y31" i="1" s="1"/>
  <c r="Z31" i="1" s="1"/>
  <c r="S31" i="1"/>
  <c r="Q31" i="1"/>
  <c r="P31" i="1"/>
  <c r="O31" i="1"/>
  <c r="N31" i="1"/>
  <c r="AA30" i="1"/>
  <c r="Z30" i="1"/>
  <c r="Y30" i="1"/>
  <c r="U30" i="1"/>
  <c r="Q30" i="1"/>
  <c r="P30" i="1"/>
  <c r="O30" i="1"/>
  <c r="N30" i="1"/>
  <c r="AA29" i="1"/>
  <c r="X29" i="1"/>
  <c r="W29" i="1"/>
  <c r="V29" i="1"/>
  <c r="U29" i="1"/>
  <c r="Y29" i="1" s="1"/>
  <c r="Z29" i="1" s="1"/>
  <c r="S29" i="1"/>
  <c r="Q29" i="1"/>
  <c r="P29" i="1"/>
  <c r="O29" i="1"/>
  <c r="N29" i="1"/>
  <c r="AA28" i="1"/>
  <c r="X28" i="1"/>
  <c r="W28" i="1"/>
  <c r="V28" i="1"/>
  <c r="U28" i="1"/>
  <c r="Y28" i="1" s="1"/>
  <c r="Z28" i="1" s="1"/>
  <c r="S28" i="1"/>
  <c r="Q28" i="1"/>
  <c r="P28" i="1"/>
  <c r="O28" i="1"/>
  <c r="N28" i="1"/>
  <c r="AA27" i="1"/>
  <c r="X27" i="1"/>
  <c r="W27" i="1"/>
  <c r="V27" i="1"/>
  <c r="U27" i="1"/>
  <c r="Y27" i="1" s="1"/>
  <c r="Z27" i="1" s="1"/>
  <c r="S27" i="1"/>
  <c r="Q27" i="1"/>
  <c r="P27" i="1"/>
  <c r="O27" i="1"/>
  <c r="N27" i="1"/>
  <c r="AA26" i="1"/>
  <c r="X26" i="1"/>
  <c r="W26" i="1"/>
  <c r="V26" i="1"/>
  <c r="U26" i="1"/>
  <c r="Y26" i="1" s="1"/>
  <c r="Z26" i="1" s="1"/>
  <c r="S26" i="1"/>
  <c r="Q26" i="1"/>
  <c r="P26" i="1"/>
  <c r="O26" i="1"/>
  <c r="N26" i="1"/>
  <c r="AA25" i="1"/>
  <c r="X25" i="1"/>
  <c r="W25" i="1"/>
  <c r="V25" i="1"/>
  <c r="U25" i="1"/>
  <c r="Y25" i="1" s="1"/>
  <c r="Z25" i="1" s="1"/>
  <c r="S25" i="1"/>
  <c r="Q25" i="1"/>
  <c r="P25" i="1"/>
  <c r="O25" i="1"/>
  <c r="N25" i="1"/>
  <c r="AA24" i="1"/>
  <c r="X24" i="1"/>
  <c r="W24" i="1"/>
  <c r="V24" i="1"/>
  <c r="U24" i="1"/>
  <c r="Y24" i="1" s="1"/>
  <c r="Z24" i="1" s="1"/>
  <c r="S24" i="1"/>
  <c r="Q24" i="1"/>
  <c r="P24" i="1"/>
  <c r="O24" i="1"/>
  <c r="N24" i="1"/>
  <c r="AA23" i="1"/>
  <c r="X23" i="1"/>
  <c r="W23" i="1"/>
  <c r="V23" i="1"/>
  <c r="U23" i="1"/>
  <c r="Y23" i="1" s="1"/>
  <c r="Z23" i="1" s="1"/>
  <c r="S23" i="1"/>
  <c r="Q23" i="1"/>
  <c r="P23" i="1"/>
  <c r="O23" i="1"/>
  <c r="N23" i="1"/>
  <c r="AA22" i="1"/>
  <c r="X22" i="1"/>
  <c r="W22" i="1"/>
  <c r="V22" i="1"/>
  <c r="U22" i="1"/>
  <c r="Y22" i="1" s="1"/>
  <c r="Z22" i="1" s="1"/>
  <c r="S22" i="1"/>
  <c r="Q22" i="1"/>
  <c r="P22" i="1"/>
  <c r="O22" i="1"/>
  <c r="N22" i="1"/>
  <c r="AA21" i="1"/>
  <c r="X21" i="1"/>
  <c r="W21" i="1"/>
  <c r="V21" i="1"/>
  <c r="U21" i="1"/>
  <c r="Y21" i="1" s="1"/>
  <c r="Z21" i="1" s="1"/>
  <c r="S21" i="1"/>
  <c r="Q21" i="1"/>
  <c r="P21" i="1"/>
  <c r="O21" i="1"/>
  <c r="N21" i="1"/>
  <c r="AA20" i="1"/>
  <c r="Z20" i="1"/>
  <c r="Y20" i="1"/>
  <c r="U20" i="1"/>
  <c r="Q20" i="1"/>
  <c r="P20" i="1"/>
  <c r="O20" i="1"/>
  <c r="N20" i="1"/>
  <c r="AA19" i="1"/>
  <c r="X19" i="1"/>
  <c r="W19" i="1"/>
  <c r="V19" i="1"/>
  <c r="U19" i="1"/>
  <c r="Y19" i="1" s="1"/>
  <c r="Z19" i="1" s="1"/>
  <c r="S19" i="1"/>
  <c r="Q19" i="1"/>
  <c r="P19" i="1"/>
  <c r="O19" i="1"/>
  <c r="N19" i="1"/>
  <c r="AA18" i="1"/>
  <c r="X18" i="1"/>
  <c r="W18" i="1"/>
  <c r="V18" i="1"/>
  <c r="U18" i="1"/>
  <c r="Y18" i="1" s="1"/>
  <c r="Z18" i="1" s="1"/>
  <c r="S18" i="1"/>
  <c r="Q18" i="1"/>
  <c r="P18" i="1"/>
  <c r="O18" i="1"/>
  <c r="N18" i="1"/>
  <c r="AA17" i="1"/>
  <c r="X17" i="1"/>
  <c r="W17" i="1"/>
  <c r="V17" i="1"/>
  <c r="U17" i="1"/>
  <c r="Y17" i="1" s="1"/>
  <c r="Z17" i="1" s="1"/>
  <c r="S17" i="1"/>
  <c r="Q17" i="1"/>
  <c r="P17" i="1"/>
  <c r="O17" i="1"/>
  <c r="N17" i="1"/>
  <c r="AA16" i="1"/>
  <c r="X16" i="1"/>
  <c r="W16" i="1"/>
  <c r="V16" i="1"/>
  <c r="U16" i="1"/>
  <c r="Y16" i="1" s="1"/>
  <c r="Z16" i="1" s="1"/>
  <c r="S16" i="1"/>
  <c r="Q16" i="1"/>
  <c r="P16" i="1"/>
  <c r="O16" i="1"/>
  <c r="N16" i="1"/>
  <c r="AA15" i="1"/>
  <c r="X15" i="1"/>
  <c r="W15" i="1"/>
  <c r="V15" i="1"/>
  <c r="U15" i="1"/>
  <c r="Y15" i="1" s="1"/>
  <c r="Z15" i="1" s="1"/>
  <c r="S15" i="1"/>
  <c r="Q15" i="1"/>
  <c r="P15" i="1"/>
  <c r="O15" i="1"/>
  <c r="N15" i="1"/>
  <c r="AA14" i="1"/>
  <c r="X14" i="1"/>
  <c r="W14" i="1"/>
  <c r="V14" i="1"/>
  <c r="U14" i="1"/>
  <c r="Y14" i="1" s="1"/>
  <c r="Z14" i="1" s="1"/>
  <c r="S14" i="1"/>
  <c r="Q14" i="1"/>
  <c r="P14" i="1"/>
  <c r="O14" i="1"/>
  <c r="N14" i="1"/>
  <c r="AA13" i="1"/>
  <c r="X13" i="1"/>
  <c r="W13" i="1"/>
  <c r="V13" i="1"/>
  <c r="U13" i="1"/>
  <c r="Y13" i="1" s="1"/>
  <c r="Z13" i="1" s="1"/>
  <c r="S13" i="1"/>
  <c r="Q13" i="1"/>
  <c r="P13" i="1"/>
  <c r="O13" i="1"/>
  <c r="N13" i="1"/>
  <c r="AA12" i="1"/>
  <c r="X12" i="1"/>
  <c r="W12" i="1"/>
  <c r="V12" i="1"/>
  <c r="U12" i="1"/>
  <c r="Y12" i="1" s="1"/>
  <c r="Z12" i="1" s="1"/>
  <c r="S12" i="1"/>
  <c r="Q12" i="1"/>
  <c r="P12" i="1"/>
  <c r="O12" i="1"/>
  <c r="N12" i="1"/>
  <c r="AA11" i="1"/>
  <c r="X11" i="1"/>
  <c r="W11" i="1"/>
  <c r="V11" i="1"/>
  <c r="U11" i="1"/>
  <c r="Y11" i="1" s="1"/>
  <c r="Z11" i="1" s="1"/>
  <c r="S11" i="1"/>
  <c r="Q11" i="1"/>
  <c r="P11" i="1"/>
  <c r="O11" i="1"/>
  <c r="N11" i="1"/>
  <c r="AA10" i="1"/>
  <c r="X10" i="1"/>
  <c r="W10" i="1"/>
  <c r="V10" i="1"/>
  <c r="U10" i="1"/>
  <c r="Y10" i="1" s="1"/>
  <c r="Z10" i="1" s="1"/>
  <c r="S10" i="1"/>
  <c r="Q10" i="1"/>
  <c r="P10" i="1"/>
  <c r="O10" i="1"/>
  <c r="N10" i="1"/>
  <c r="AA9" i="1"/>
  <c r="X9" i="1"/>
  <c r="W9" i="1"/>
  <c r="V9" i="1"/>
  <c r="U9" i="1"/>
  <c r="Y9" i="1" s="1"/>
  <c r="Z9" i="1" s="1"/>
  <c r="S9" i="1"/>
  <c r="Q9" i="1"/>
  <c r="P9" i="1"/>
  <c r="O9" i="1"/>
  <c r="N9" i="1"/>
  <c r="AA8" i="1"/>
  <c r="X8" i="1"/>
  <c r="W8" i="1"/>
  <c r="V8" i="1"/>
  <c r="U8" i="1"/>
  <c r="Y8" i="1" s="1"/>
  <c r="Z8" i="1" s="1"/>
  <c r="S8" i="1"/>
  <c r="Q8" i="1"/>
  <c r="P8" i="1"/>
  <c r="O8" i="1"/>
  <c r="N8" i="1"/>
  <c r="AA7" i="1"/>
  <c r="X7" i="1"/>
  <c r="W7" i="1"/>
  <c r="V7" i="1"/>
  <c r="U7" i="1"/>
  <c r="Y7" i="1" s="1"/>
  <c r="Z7" i="1" s="1"/>
  <c r="S7" i="1"/>
  <c r="Q7" i="1"/>
  <c r="P7" i="1"/>
  <c r="O7" i="1"/>
  <c r="N7" i="1"/>
  <c r="AA6" i="1"/>
  <c r="Z6" i="1"/>
  <c r="Y6" i="1"/>
  <c r="U6" i="1"/>
  <c r="Q6" i="1"/>
  <c r="P6" i="1"/>
  <c r="O6" i="1"/>
  <c r="N6" i="1"/>
  <c r="AA5" i="1"/>
  <c r="X5" i="1"/>
  <c r="W5" i="1"/>
  <c r="V5" i="1"/>
  <c r="U5" i="1"/>
  <c r="Y5" i="1" s="1"/>
  <c r="Z5" i="1" s="1"/>
  <c r="S5" i="1"/>
  <c r="Q5" i="1"/>
  <c r="P5" i="1"/>
  <c r="O5" i="1"/>
  <c r="N5" i="1"/>
  <c r="AA4" i="1"/>
  <c r="X4" i="1"/>
  <c r="W4" i="1"/>
  <c r="V4" i="1"/>
  <c r="U4" i="1"/>
  <c r="Y4" i="1" s="1"/>
  <c r="Z4" i="1" s="1"/>
  <c r="S4" i="1"/>
  <c r="Q4" i="1"/>
  <c r="P4" i="1"/>
  <c r="O4" i="1"/>
  <c r="N4" i="1"/>
  <c r="AA3" i="1"/>
  <c r="X3" i="1"/>
  <c r="W3" i="1"/>
  <c r="V3" i="1"/>
  <c r="U3" i="1"/>
  <c r="Y3" i="1" s="1"/>
  <c r="Z3" i="1" s="1"/>
  <c r="S3" i="1"/>
  <c r="Q3" i="1"/>
  <c r="P3" i="1"/>
  <c r="O3" i="1"/>
  <c r="N3" i="1"/>
  <c r="AA2" i="1"/>
  <c r="X2" i="1"/>
  <c r="W2" i="1"/>
  <c r="V2" i="1"/>
  <c r="U2" i="1"/>
  <c r="Y2" i="1" s="1"/>
  <c r="Z2" i="1" s="1"/>
  <c r="S2" i="1"/>
  <c r="Q2" i="1"/>
  <c r="P2" i="1"/>
  <c r="O2" i="1"/>
  <c r="N2" i="1"/>
  <c r="Y190" i="1" l="1"/>
  <c r="Z190" i="1" s="1"/>
  <c r="Y198" i="1"/>
  <c r="Z198" i="1" s="1"/>
  <c r="Y203" i="1"/>
  <c r="Z203" i="1" s="1"/>
  <c r="Y210" i="1"/>
  <c r="Z210" i="1" s="1"/>
  <c r="Y216" i="1"/>
  <c r="Z216" i="1" s="1"/>
  <c r="Y221" i="1"/>
  <c r="Z221" i="1" s="1"/>
  <c r="Y225" i="1"/>
  <c r="Z225" i="1" s="1"/>
  <c r="Y230" i="1"/>
  <c r="Z230" i="1" s="1"/>
  <c r="Y234" i="1"/>
  <c r="Z234" i="1" s="1"/>
  <c r="Y238" i="1"/>
  <c r="Z238" i="1" s="1"/>
  <c r="Y242" i="1"/>
  <c r="Z242" i="1" s="1"/>
  <c r="Y246" i="1"/>
  <c r="Z246" i="1" s="1"/>
  <c r="Y252" i="1"/>
  <c r="Z252" i="1" s="1"/>
  <c r="Y257" i="1"/>
  <c r="Z257" i="1" s="1"/>
  <c r="Y262" i="1"/>
  <c r="Z262" i="1" s="1"/>
  <c r="Y188" i="1"/>
  <c r="Z188" i="1" s="1"/>
  <c r="Y196" i="1"/>
  <c r="Z196" i="1" s="1"/>
  <c r="Y202" i="1"/>
  <c r="Z202" i="1" s="1"/>
  <c r="Y208" i="1"/>
  <c r="Z208" i="1" s="1"/>
  <c r="Y215" i="1"/>
  <c r="Z215" i="1" s="1"/>
  <c r="Y220" i="1"/>
  <c r="Z220" i="1" s="1"/>
  <c r="Y224" i="1"/>
  <c r="Z224" i="1" s="1"/>
  <c r="Y229" i="1"/>
  <c r="Z229" i="1" s="1"/>
  <c r="Y233" i="1"/>
  <c r="Z233" i="1" s="1"/>
  <c r="Y237" i="1"/>
  <c r="Z237" i="1" s="1"/>
  <c r="Y241" i="1"/>
  <c r="Z241" i="1" s="1"/>
  <c r="Y245" i="1"/>
  <c r="Z245" i="1" s="1"/>
  <c r="Y251" i="1"/>
  <c r="Z251" i="1" s="1"/>
  <c r="Y256" i="1"/>
  <c r="Z256" i="1" s="1"/>
  <c r="Y261" i="1"/>
  <c r="Z261" i="1" s="1"/>
  <c r="Y187" i="1"/>
  <c r="Z187" i="1" s="1"/>
  <c r="Y193" i="1"/>
  <c r="Z193" i="1" s="1"/>
  <c r="Y201" i="1"/>
  <c r="Z201" i="1" s="1"/>
  <c r="Y207" i="1"/>
  <c r="Z207" i="1" s="1"/>
  <c r="Y212" i="1"/>
  <c r="Z212" i="1" s="1"/>
  <c r="Y218" i="1"/>
  <c r="Z218" i="1" s="1"/>
  <c r="Y223" i="1"/>
  <c r="Z223" i="1" s="1"/>
  <c r="Y228" i="1"/>
  <c r="Z228" i="1" s="1"/>
  <c r="Y232" i="1"/>
  <c r="Z232" i="1" s="1"/>
  <c r="Y236" i="1"/>
  <c r="Z236" i="1" s="1"/>
  <c r="Y240" i="1"/>
  <c r="Z240" i="1" s="1"/>
  <c r="Y244" i="1"/>
  <c r="Z244" i="1" s="1"/>
  <c r="Y250" i="1"/>
  <c r="Z250" i="1" s="1"/>
  <c r="Y255" i="1"/>
  <c r="Z255" i="1" s="1"/>
  <c r="Y260" i="1"/>
  <c r="Z260" i="1" s="1"/>
  <c r="Y265" i="1"/>
  <c r="Z265" i="1" s="1"/>
  <c r="Y900" i="1"/>
  <c r="Z900" i="1" s="1"/>
  <c r="Y906" i="1"/>
  <c r="Z906" i="1" s="1"/>
  <c r="Y912" i="1"/>
  <c r="Z912" i="1" s="1"/>
  <c r="Y917" i="1"/>
  <c r="Z917" i="1" s="1"/>
  <c r="Y922" i="1"/>
  <c r="Z922" i="1" s="1"/>
  <c r="Y927" i="1"/>
  <c r="Z927" i="1" s="1"/>
  <c r="Y932" i="1"/>
  <c r="Z932" i="1" s="1"/>
  <c r="Y936" i="1"/>
  <c r="Z936" i="1" s="1"/>
  <c r="Y941" i="1"/>
  <c r="Z941" i="1" s="1"/>
  <c r="Y945" i="1"/>
  <c r="Z945" i="1" s="1"/>
  <c r="Y952" i="1"/>
  <c r="Z952" i="1" s="1"/>
  <c r="Y956" i="1"/>
  <c r="Z956" i="1" s="1"/>
  <c r="Y899" i="1"/>
  <c r="Z899" i="1" s="1"/>
  <c r="Y903" i="1"/>
  <c r="Z903" i="1" s="1"/>
  <c r="Y909" i="1"/>
  <c r="Z909" i="1" s="1"/>
  <c r="Y916" i="1"/>
  <c r="Z916" i="1" s="1"/>
  <c r="Y921" i="1"/>
  <c r="Z921" i="1" s="1"/>
  <c r="Y926" i="1"/>
  <c r="Z926" i="1" s="1"/>
  <c r="Y930" i="1"/>
  <c r="Z930" i="1" s="1"/>
  <c r="Y935" i="1"/>
  <c r="Z935" i="1" s="1"/>
  <c r="Y940" i="1"/>
  <c r="Z940" i="1" s="1"/>
  <c r="Y944" i="1"/>
  <c r="Z944" i="1" s="1"/>
  <c r="Y948" i="1"/>
  <c r="Z948" i="1" s="1"/>
  <c r="Y955" i="1"/>
  <c r="Z955" i="1" s="1"/>
  <c r="Y959" i="1"/>
  <c r="Z959" i="1" s="1"/>
  <c r="Y960" i="1"/>
  <c r="Z960" i="1" s="1"/>
  <c r="Y961" i="1"/>
  <c r="Z961" i="1" s="1"/>
  <c r="Y962" i="1"/>
  <c r="Z962" i="1" s="1"/>
  <c r="Y963" i="1"/>
  <c r="Z963" i="1" s="1"/>
  <c r="Y964" i="1"/>
  <c r="Z964" i="1" s="1"/>
  <c r="Y965" i="1"/>
  <c r="Z965" i="1" s="1"/>
  <c r="Y966" i="1"/>
  <c r="Z966" i="1" s="1"/>
  <c r="Y967" i="1"/>
  <c r="Z967" i="1" s="1"/>
  <c r="Y969" i="1"/>
  <c r="Z969" i="1" s="1"/>
  <c r="Y971" i="1"/>
  <c r="Z971" i="1" s="1"/>
  <c r="Y972" i="1"/>
  <c r="Z972" i="1" s="1"/>
  <c r="Y973" i="1"/>
  <c r="Z973" i="1" s="1"/>
  <c r="Y974" i="1"/>
  <c r="Z974" i="1" s="1"/>
  <c r="Y975" i="1"/>
  <c r="Z975" i="1" s="1"/>
  <c r="Y976" i="1"/>
  <c r="Z976" i="1" s="1"/>
  <c r="Y977" i="1"/>
  <c r="Z977" i="1" s="1"/>
  <c r="Y978" i="1"/>
  <c r="Z978" i="1" s="1"/>
  <c r="Y979" i="1"/>
  <c r="Z979" i="1" s="1"/>
  <c r="Y980" i="1"/>
  <c r="Z980" i="1" s="1"/>
  <c r="Y982" i="1"/>
  <c r="Z982" i="1" s="1"/>
  <c r="Y983" i="1"/>
  <c r="Z983" i="1" s="1"/>
  <c r="Y984" i="1"/>
  <c r="Z984" i="1" s="1"/>
  <c r="Y986" i="1"/>
  <c r="Z986" i="1" s="1"/>
  <c r="Y987" i="1"/>
  <c r="Z987" i="1" s="1"/>
  <c r="Y988" i="1"/>
  <c r="Z988" i="1" s="1"/>
  <c r="Y990" i="1"/>
  <c r="Z990" i="1" s="1"/>
  <c r="Y991" i="1"/>
  <c r="Z991" i="1" s="1"/>
  <c r="Y992" i="1"/>
  <c r="Z992" i="1" s="1"/>
  <c r="Y993" i="1"/>
  <c r="Z993" i="1" s="1"/>
  <c r="Y996" i="1"/>
  <c r="Z996" i="1" s="1"/>
  <c r="Y997" i="1"/>
  <c r="Z997" i="1" s="1"/>
  <c r="Y998" i="1"/>
  <c r="Z998" i="1" s="1"/>
  <c r="Y999" i="1"/>
  <c r="Z999" i="1" s="1"/>
  <c r="Y1000" i="1"/>
  <c r="Z1000" i="1" s="1"/>
  <c r="Y1001" i="1"/>
  <c r="Z1001" i="1" s="1"/>
</calcChain>
</file>

<file path=xl/sharedStrings.xml><?xml version="1.0" encoding="utf-8"?>
<sst xmlns="http://schemas.openxmlformats.org/spreadsheetml/2006/main" count="4049" uniqueCount="1625">
  <si>
    <t>Order ID</t>
  </si>
  <si>
    <t>Customer ID</t>
  </si>
  <si>
    <t>Restaurant ID</t>
  </si>
  <si>
    <t>Order Date and Time</t>
  </si>
  <si>
    <t>Delivery Date and Time</t>
  </si>
  <si>
    <t>Order Value</t>
  </si>
  <si>
    <t>Delivery Fee</t>
  </si>
  <si>
    <t>Payment Method</t>
  </si>
  <si>
    <t>Commission Fee</t>
  </si>
  <si>
    <t>Payment Processing Fee</t>
  </si>
  <si>
    <t>Refunds/Chargebacks</t>
  </si>
  <si>
    <t>C8270</t>
  </si>
  <si>
    <t>R2924</t>
  </si>
  <si>
    <t>Credit Card</t>
  </si>
  <si>
    <t>C1860</t>
  </si>
  <si>
    <t>R2054</t>
  </si>
  <si>
    <t>Digital Wallet</t>
  </si>
  <si>
    <t>C6390</t>
  </si>
  <si>
    <t>R2870</t>
  </si>
  <si>
    <t>Cash on Delivery</t>
  </si>
  <si>
    <t>C6191</t>
  </si>
  <si>
    <t>R2642</t>
  </si>
  <si>
    <t>C6734</t>
  </si>
  <si>
    <t>R2799</t>
  </si>
  <si>
    <t>C7265</t>
  </si>
  <si>
    <t>R2777</t>
  </si>
  <si>
    <t>C1466</t>
  </si>
  <si>
    <t>R2457</t>
  </si>
  <si>
    <t>C5426</t>
  </si>
  <si>
    <t>R2978</t>
  </si>
  <si>
    <t>C6578</t>
  </si>
  <si>
    <t>R2877</t>
  </si>
  <si>
    <t>C9322</t>
  </si>
  <si>
    <t>R2161</t>
  </si>
  <si>
    <t>C2685</t>
  </si>
  <si>
    <t>R2379</t>
  </si>
  <si>
    <t>C1769</t>
  </si>
  <si>
    <t>R2992</t>
  </si>
  <si>
    <t>C7949</t>
  </si>
  <si>
    <t>R2086</t>
  </si>
  <si>
    <t>C3433</t>
  </si>
  <si>
    <t>C6311</t>
  </si>
  <si>
    <t>R2475</t>
  </si>
  <si>
    <t>C6051</t>
  </si>
  <si>
    <t>C7420</t>
  </si>
  <si>
    <t>R2177</t>
  </si>
  <si>
    <t>C2184</t>
  </si>
  <si>
    <t>R2390</t>
  </si>
  <si>
    <t>C5555</t>
  </si>
  <si>
    <t>R2348</t>
  </si>
  <si>
    <t>C4385</t>
  </si>
  <si>
    <t>R2007</t>
  </si>
  <si>
    <t>C7396</t>
  </si>
  <si>
    <t>R2832</t>
  </si>
  <si>
    <t>C9666</t>
  </si>
  <si>
    <t>R2312</t>
  </si>
  <si>
    <t>C3558</t>
  </si>
  <si>
    <t>R2758</t>
  </si>
  <si>
    <t>C8849</t>
  </si>
  <si>
    <t>R2834</t>
  </si>
  <si>
    <t>C3047</t>
  </si>
  <si>
    <t>R2983</t>
  </si>
  <si>
    <t>C3747</t>
  </si>
  <si>
    <t>R2982</t>
  </si>
  <si>
    <t>C1189</t>
  </si>
  <si>
    <t>R2442</t>
  </si>
  <si>
    <t>C3734</t>
  </si>
  <si>
    <t>R2766</t>
  </si>
  <si>
    <t>C4005</t>
  </si>
  <si>
    <t>R2327</t>
  </si>
  <si>
    <t>C5658</t>
  </si>
  <si>
    <t>R2053</t>
  </si>
  <si>
    <t>C2899</t>
  </si>
  <si>
    <t>R2760</t>
  </si>
  <si>
    <t>C8734</t>
  </si>
  <si>
    <t>R2238</t>
  </si>
  <si>
    <t>C2267</t>
  </si>
  <si>
    <t>R2228</t>
  </si>
  <si>
    <t>C2528</t>
  </si>
  <si>
    <t>R2578</t>
  </si>
  <si>
    <t>C4556</t>
  </si>
  <si>
    <t>R2050</t>
  </si>
  <si>
    <t>C4890</t>
  </si>
  <si>
    <t>R2608</t>
  </si>
  <si>
    <t>C9838</t>
  </si>
  <si>
    <t>R2603</t>
  </si>
  <si>
    <t>C6393</t>
  </si>
  <si>
    <t>R2263</t>
  </si>
  <si>
    <t>C9792</t>
  </si>
  <si>
    <t>R2417</t>
  </si>
  <si>
    <t>C9433</t>
  </si>
  <si>
    <t>R2802</t>
  </si>
  <si>
    <t>C8513</t>
  </si>
  <si>
    <t>R2095</t>
  </si>
  <si>
    <t>C3612</t>
  </si>
  <si>
    <t>R2087</t>
  </si>
  <si>
    <t>C8041</t>
  </si>
  <si>
    <t>R2077</t>
  </si>
  <si>
    <t>C7235</t>
  </si>
  <si>
    <t>R2287</t>
  </si>
  <si>
    <t>C6486</t>
  </si>
  <si>
    <t>R2119</t>
  </si>
  <si>
    <t>C8099</t>
  </si>
  <si>
    <t>R2813</t>
  </si>
  <si>
    <t>C1775</t>
  </si>
  <si>
    <t>R2490</t>
  </si>
  <si>
    <t>C9226</t>
  </si>
  <si>
    <t>R2911</t>
  </si>
  <si>
    <t>C4152</t>
  </si>
  <si>
    <t>R2451</t>
  </si>
  <si>
    <t>C2585</t>
  </si>
  <si>
    <t>R2499</t>
  </si>
  <si>
    <t>C4943</t>
  </si>
  <si>
    <t>R2164</t>
  </si>
  <si>
    <t>C8555</t>
  </si>
  <si>
    <t>R2181</t>
  </si>
  <si>
    <t>C4073</t>
  </si>
  <si>
    <t>R2468</t>
  </si>
  <si>
    <t>C2021</t>
  </si>
  <si>
    <t>R2909</t>
  </si>
  <si>
    <t>C4843</t>
  </si>
  <si>
    <t>R2734</t>
  </si>
  <si>
    <t>C8989</t>
  </si>
  <si>
    <t>R2822</t>
  </si>
  <si>
    <t>C7873</t>
  </si>
  <si>
    <t>R2943</t>
  </si>
  <si>
    <t>C6675</t>
  </si>
  <si>
    <t>R2977</t>
  </si>
  <si>
    <t>C1161</t>
  </si>
  <si>
    <t>R2006</t>
  </si>
  <si>
    <t>C5297</t>
  </si>
  <si>
    <t>R2329</t>
  </si>
  <si>
    <t>C1995</t>
  </si>
  <si>
    <t>R2774</t>
  </si>
  <si>
    <t>C8629</t>
  </si>
  <si>
    <t>R2672</t>
  </si>
  <si>
    <t>C2016</t>
  </si>
  <si>
    <t>R2150</t>
  </si>
  <si>
    <t>C8869</t>
  </si>
  <si>
    <t>R2084</t>
  </si>
  <si>
    <t>C7439</t>
  </si>
  <si>
    <t>R2146</t>
  </si>
  <si>
    <t>C8892</t>
  </si>
  <si>
    <t>R2623</t>
  </si>
  <si>
    <t>C7863</t>
  </si>
  <si>
    <t>R2380</t>
  </si>
  <si>
    <t>C8916</t>
  </si>
  <si>
    <t>R2914</t>
  </si>
  <si>
    <t>C9529</t>
  </si>
  <si>
    <t>R2547</t>
  </si>
  <si>
    <t>C1878</t>
  </si>
  <si>
    <t>R2284</t>
  </si>
  <si>
    <t>C5887</t>
  </si>
  <si>
    <t>R2699</t>
  </si>
  <si>
    <t>C5859</t>
  </si>
  <si>
    <t>R2081</t>
  </si>
  <si>
    <t>C7331</t>
  </si>
  <si>
    <t>R2513</t>
  </si>
  <si>
    <t>C9571</t>
  </si>
  <si>
    <t>R2896</t>
  </si>
  <si>
    <t>C9684</t>
  </si>
  <si>
    <t>R2814</t>
  </si>
  <si>
    <t>C8208</t>
  </si>
  <si>
    <t>R2708</t>
  </si>
  <si>
    <t>C6276</t>
  </si>
  <si>
    <t>R2915</t>
  </si>
  <si>
    <t>C3062</t>
  </si>
  <si>
    <t>R2522</t>
  </si>
  <si>
    <t>C1064</t>
  </si>
  <si>
    <t>R2745</t>
  </si>
  <si>
    <t>C9006</t>
  </si>
  <si>
    <t>R2385</t>
  </si>
  <si>
    <t>C3568</t>
  </si>
  <si>
    <t>R2706</t>
  </si>
  <si>
    <t>C6463</t>
  </si>
  <si>
    <t>R2470</t>
  </si>
  <si>
    <t>C3027</t>
  </si>
  <si>
    <t>R2118</t>
  </si>
  <si>
    <t>C3695</t>
  </si>
  <si>
    <t>R2395</t>
  </si>
  <si>
    <t>C6258</t>
  </si>
  <si>
    <t>R2531</t>
  </si>
  <si>
    <t>C6618</t>
  </si>
  <si>
    <t>R2260</t>
  </si>
  <si>
    <t>C7736</t>
  </si>
  <si>
    <t>R2804</t>
  </si>
  <si>
    <t>C1391</t>
  </si>
  <si>
    <t>R2933</t>
  </si>
  <si>
    <t>C6892</t>
  </si>
  <si>
    <t>R2255</t>
  </si>
  <si>
    <t>C4561</t>
  </si>
  <si>
    <t>R2733</t>
  </si>
  <si>
    <t>C7184</t>
  </si>
  <si>
    <t>R2904</t>
  </si>
  <si>
    <t>C4099</t>
  </si>
  <si>
    <t>R2225</t>
  </si>
  <si>
    <t>C7278</t>
  </si>
  <si>
    <t>R2052</t>
  </si>
  <si>
    <t>C9392</t>
  </si>
  <si>
    <t>R2939</t>
  </si>
  <si>
    <t>C4104</t>
  </si>
  <si>
    <t>R2866</t>
  </si>
  <si>
    <t>C8215</t>
  </si>
  <si>
    <t>C3454</t>
  </si>
  <si>
    <t>R2505</t>
  </si>
  <si>
    <t>C9996</t>
  </si>
  <si>
    <t>R2853</t>
  </si>
  <si>
    <t>C3731</t>
  </si>
  <si>
    <t>R2363</t>
  </si>
  <si>
    <t>C9154</t>
  </si>
  <si>
    <t>R2279</t>
  </si>
  <si>
    <t>C6056</t>
  </si>
  <si>
    <t>R2592</t>
  </si>
  <si>
    <t>C9110</t>
  </si>
  <si>
    <t>R2713</t>
  </si>
  <si>
    <t>C4840</t>
  </si>
  <si>
    <t>R2157</t>
  </si>
  <si>
    <t>C2028</t>
  </si>
  <si>
    <t>R2631</t>
  </si>
  <si>
    <t>C8385</t>
  </si>
  <si>
    <t>R2058</t>
  </si>
  <si>
    <t>C1502</t>
  </si>
  <si>
    <t>R2726</t>
  </si>
  <si>
    <t>C7910</t>
  </si>
  <si>
    <t>R2127</t>
  </si>
  <si>
    <t>C7938</t>
  </si>
  <si>
    <t>R2735</t>
  </si>
  <si>
    <t>C5488</t>
  </si>
  <si>
    <t>R2720</t>
  </si>
  <si>
    <t>C1206</t>
  </si>
  <si>
    <t>R2881</t>
  </si>
  <si>
    <t>C6134</t>
  </si>
  <si>
    <t>R2114</t>
  </si>
  <si>
    <t>C6977</t>
  </si>
  <si>
    <t>R2208</t>
  </si>
  <si>
    <t>C8721</t>
  </si>
  <si>
    <t>R2525</t>
  </si>
  <si>
    <t>C8035</t>
  </si>
  <si>
    <t>R2520</t>
  </si>
  <si>
    <t>C2484</t>
  </si>
  <si>
    <t>R2551</t>
  </si>
  <si>
    <t>C8858</t>
  </si>
  <si>
    <t>R2961</t>
  </si>
  <si>
    <t>C1863</t>
  </si>
  <si>
    <t>R2236</t>
  </si>
  <si>
    <t>C3790</t>
  </si>
  <si>
    <t>R2280</t>
  </si>
  <si>
    <t>C8408</t>
  </si>
  <si>
    <t>R2358</t>
  </si>
  <si>
    <t>C9755</t>
  </si>
  <si>
    <t>R2200</t>
  </si>
  <si>
    <t>C6116</t>
  </si>
  <si>
    <t>R2757</t>
  </si>
  <si>
    <t>C7019</t>
  </si>
  <si>
    <t>R2277</t>
  </si>
  <si>
    <t>C2757</t>
  </si>
  <si>
    <t>R2234</t>
  </si>
  <si>
    <t>C8574</t>
  </si>
  <si>
    <t>R2493</t>
  </si>
  <si>
    <t>C7374</t>
  </si>
  <si>
    <t>R2003</t>
  </si>
  <si>
    <t>C7892</t>
  </si>
  <si>
    <t>R2665</t>
  </si>
  <si>
    <t>C2678</t>
  </si>
  <si>
    <t>R2441</t>
  </si>
  <si>
    <t>C4242</t>
  </si>
  <si>
    <t>R2028</t>
  </si>
  <si>
    <t>C5636</t>
  </si>
  <si>
    <t>R2108</t>
  </si>
  <si>
    <t>C2059</t>
  </si>
  <si>
    <t>R2609</t>
  </si>
  <si>
    <t>C7668</t>
  </si>
  <si>
    <t>C4157</t>
  </si>
  <si>
    <t>C6915</t>
  </si>
  <si>
    <t>R2074</t>
  </si>
  <si>
    <t>C3693</t>
  </si>
  <si>
    <t>R2837</t>
  </si>
  <si>
    <t>C4627</t>
  </si>
  <si>
    <t>R2145</t>
  </si>
  <si>
    <t>C6450</t>
  </si>
  <si>
    <t>C2663</t>
  </si>
  <si>
    <t>R2852</t>
  </si>
  <si>
    <t>C6592</t>
  </si>
  <si>
    <t>R2041</t>
  </si>
  <si>
    <t>C8392</t>
  </si>
  <si>
    <t>R2355</t>
  </si>
  <si>
    <t>C2306</t>
  </si>
  <si>
    <t>R2040</t>
  </si>
  <si>
    <t>C7776</t>
  </si>
  <si>
    <t>C6864</t>
  </si>
  <si>
    <t>R2033</t>
  </si>
  <si>
    <t>C8526</t>
  </si>
  <si>
    <t>R2016</t>
  </si>
  <si>
    <t>C9901</t>
  </si>
  <si>
    <t>R2676</t>
  </si>
  <si>
    <t>C6575</t>
  </si>
  <si>
    <t>R2152</t>
  </si>
  <si>
    <t>C6530</t>
  </si>
  <si>
    <t>R2997</t>
  </si>
  <si>
    <t>C5413</t>
  </si>
  <si>
    <t>R2377</t>
  </si>
  <si>
    <t>C4748</t>
  </si>
  <si>
    <t>R2587</t>
  </si>
  <si>
    <t>C1663</t>
  </si>
  <si>
    <t>R2598</t>
  </si>
  <si>
    <t>C2998</t>
  </si>
  <si>
    <t>R2628</t>
  </si>
  <si>
    <t>C8994</t>
  </si>
  <si>
    <t>R2873</t>
  </si>
  <si>
    <t>C2495</t>
  </si>
  <si>
    <t>R2341</t>
  </si>
  <si>
    <t>C4304</t>
  </si>
  <si>
    <t>R2980</t>
  </si>
  <si>
    <t>C4763</t>
  </si>
  <si>
    <t>R2026</t>
  </si>
  <si>
    <t>C6232</t>
  </si>
  <si>
    <t>R2824</t>
  </si>
  <si>
    <t>C2853</t>
  </si>
  <si>
    <t>R2286</t>
  </si>
  <si>
    <t>C7585</t>
  </si>
  <si>
    <t>R2645</t>
  </si>
  <si>
    <t>C2291</t>
  </si>
  <si>
    <t>R2730</t>
  </si>
  <si>
    <t>C4581</t>
  </si>
  <si>
    <t>R2167</t>
  </si>
  <si>
    <t>C8554</t>
  </si>
  <si>
    <t>C8280</t>
  </si>
  <si>
    <t>R2267</t>
  </si>
  <si>
    <t>C2636</t>
  </si>
  <si>
    <t>R2748</t>
  </si>
  <si>
    <t>C4696</t>
  </si>
  <si>
    <t>R2820</t>
  </si>
  <si>
    <t>C1698</t>
  </si>
  <si>
    <t>R2454</t>
  </si>
  <si>
    <t>C5737</t>
  </si>
  <si>
    <t>R2905</t>
  </si>
  <si>
    <t>C1854</t>
  </si>
  <si>
    <t>R2684</t>
  </si>
  <si>
    <t>C9164</t>
  </si>
  <si>
    <t>R2400</t>
  </si>
  <si>
    <t>C6855</t>
  </si>
  <si>
    <t>R2921</t>
  </si>
  <si>
    <t>C7528</t>
  </si>
  <si>
    <t>C6249</t>
  </si>
  <si>
    <t>R2701</t>
  </si>
  <si>
    <t>C6172</t>
  </si>
  <si>
    <t>R2633</t>
  </si>
  <si>
    <t>C2707</t>
  </si>
  <si>
    <t>R2557</t>
  </si>
  <si>
    <t>C6791</t>
  </si>
  <si>
    <t>R2575</t>
  </si>
  <si>
    <t>C6535</t>
  </si>
  <si>
    <t>R2129</t>
  </si>
  <si>
    <t>C5931</t>
  </si>
  <si>
    <t>R2821</t>
  </si>
  <si>
    <t>C4510</t>
  </si>
  <si>
    <t>R2362</t>
  </si>
  <si>
    <t>C1202</t>
  </si>
  <si>
    <t>R2704</t>
  </si>
  <si>
    <t>C5218</t>
  </si>
  <si>
    <t>R2818</t>
  </si>
  <si>
    <t>C9958</t>
  </si>
  <si>
    <t>R2692</t>
  </si>
  <si>
    <t>C5389</t>
  </si>
  <si>
    <t>R2291</t>
  </si>
  <si>
    <t>C3327</t>
  </si>
  <si>
    <t>R2370</t>
  </si>
  <si>
    <t>C9004</t>
  </si>
  <si>
    <t>R2793</t>
  </si>
  <si>
    <t>C3931</t>
  </si>
  <si>
    <t>C8777</t>
  </si>
  <si>
    <t>R2148</t>
  </si>
  <si>
    <t>C1197</t>
  </si>
  <si>
    <t>R2778</t>
  </si>
  <si>
    <t>C8125</t>
  </si>
  <si>
    <t>R2295</t>
  </si>
  <si>
    <t>C2930</t>
  </si>
  <si>
    <t>R2010</t>
  </si>
  <si>
    <t>C7287</t>
  </si>
  <si>
    <t>R2511</t>
  </si>
  <si>
    <t>C9800</t>
  </si>
  <si>
    <t>R2675</t>
  </si>
  <si>
    <t>C5282</t>
  </si>
  <si>
    <t>R2112</t>
  </si>
  <si>
    <t>C3511</t>
  </si>
  <si>
    <t>R2186</t>
  </si>
  <si>
    <t>C1659</t>
  </si>
  <si>
    <t>R2806</t>
  </si>
  <si>
    <t>C3811</t>
  </si>
  <si>
    <t>R2743</t>
  </si>
  <si>
    <t>C8098</t>
  </si>
  <si>
    <t>R2226</t>
  </si>
  <si>
    <t>C7546</t>
  </si>
  <si>
    <t>R2309</t>
  </si>
  <si>
    <t>C2986</t>
  </si>
  <si>
    <t>R2097</t>
  </si>
  <si>
    <t>C9338</t>
  </si>
  <si>
    <t>C3911</t>
  </si>
  <si>
    <t>R2622</t>
  </si>
  <si>
    <t>C2734</t>
  </si>
  <si>
    <t>R2663</t>
  </si>
  <si>
    <t>C2843</t>
  </si>
  <si>
    <t>C9680</t>
  </si>
  <si>
    <t>R2405</t>
  </si>
  <si>
    <t>C3976</t>
  </si>
  <si>
    <t>R2068</t>
  </si>
  <si>
    <t>C2959</t>
  </si>
  <si>
    <t>R2311</t>
  </si>
  <si>
    <t>C6759</t>
  </si>
  <si>
    <t>R2288</t>
  </si>
  <si>
    <t>C7694</t>
  </si>
  <si>
    <t>R2761</t>
  </si>
  <si>
    <t>C3385</t>
  </si>
  <si>
    <t>C5736</t>
  </si>
  <si>
    <t>R2750</t>
  </si>
  <si>
    <t>C2802</t>
  </si>
  <si>
    <t>R2147</t>
  </si>
  <si>
    <t>C9155</t>
  </si>
  <si>
    <t>R2466</t>
  </si>
  <si>
    <t>C9120</t>
  </si>
  <si>
    <t>R2738</t>
  </si>
  <si>
    <t>C7616</t>
  </si>
  <si>
    <t>R2243</t>
  </si>
  <si>
    <t>C6534</t>
  </si>
  <si>
    <t>C5061</t>
  </si>
  <si>
    <t>R2848</t>
  </si>
  <si>
    <t>C1262</t>
  </si>
  <si>
    <t>R2957</t>
  </si>
  <si>
    <t>R2506</t>
  </si>
  <si>
    <t>C9815</t>
  </si>
  <si>
    <t>R2364</t>
  </si>
  <si>
    <t>C3049</t>
  </si>
  <si>
    <t>R2481</t>
  </si>
  <si>
    <t>C6423</t>
  </si>
  <si>
    <t>C5548</t>
  </si>
  <si>
    <t>R2153</t>
  </si>
  <si>
    <t>C4108</t>
  </si>
  <si>
    <t>R2449</t>
  </si>
  <si>
    <t>C8158</t>
  </si>
  <si>
    <t>R2500</t>
  </si>
  <si>
    <t>C8400</t>
  </si>
  <si>
    <t>R2072</t>
  </si>
  <si>
    <t>C4170</t>
  </si>
  <si>
    <t>R2712</t>
  </si>
  <si>
    <t>C3255</t>
  </si>
  <si>
    <t>C2154</t>
  </si>
  <si>
    <t>C5499</t>
  </si>
  <si>
    <t>R2640</t>
  </si>
  <si>
    <t>C7295</t>
  </si>
  <si>
    <t>R2216</t>
  </si>
  <si>
    <t>C7197</t>
  </si>
  <si>
    <t>R2060</t>
  </si>
  <si>
    <t>C2648</t>
  </si>
  <si>
    <t>R2938</t>
  </si>
  <si>
    <t>C6539</t>
  </si>
  <si>
    <t>R2615</t>
  </si>
  <si>
    <t>C5199</t>
  </si>
  <si>
    <t>C9445</t>
  </si>
  <si>
    <t>R2024</t>
  </si>
  <si>
    <t>C3557</t>
  </si>
  <si>
    <t>R2038</t>
  </si>
  <si>
    <t>C1098</t>
  </si>
  <si>
    <t>R2130</t>
  </si>
  <si>
    <t>C3200</t>
  </si>
  <si>
    <t>R2497</t>
  </si>
  <si>
    <t>C3961</t>
  </si>
  <si>
    <t>C5973</t>
  </si>
  <si>
    <t>R2107</t>
  </si>
  <si>
    <t>C5433</t>
  </si>
  <si>
    <t>R2171</t>
  </si>
  <si>
    <t>C3869</t>
  </si>
  <si>
    <t>R2434</t>
  </si>
  <si>
    <t>C1956</t>
  </si>
  <si>
    <t>R2477</t>
  </si>
  <si>
    <t>C9352</t>
  </si>
  <si>
    <t>R2101</t>
  </si>
  <si>
    <t>C6699</t>
  </si>
  <si>
    <t>R2865</t>
  </si>
  <si>
    <t>C7944</t>
  </si>
  <si>
    <t>R2523</t>
  </si>
  <si>
    <t>C5493</t>
  </si>
  <si>
    <t>R2274</t>
  </si>
  <si>
    <t>C5911</t>
  </si>
  <si>
    <t>R2612</t>
  </si>
  <si>
    <t>C4987</t>
  </si>
  <si>
    <t>R2043</t>
  </si>
  <si>
    <t>C7015</t>
  </si>
  <si>
    <t>R2954</t>
  </si>
  <si>
    <t>C2218</t>
  </si>
  <si>
    <t>R2816</t>
  </si>
  <si>
    <t>C5496</t>
  </si>
  <si>
    <t>R2956</t>
  </si>
  <si>
    <t>C5735</t>
  </si>
  <si>
    <t>C9050</t>
  </si>
  <si>
    <t>R2568</t>
  </si>
  <si>
    <t>C4446</t>
  </si>
  <si>
    <t>C2045</t>
  </si>
  <si>
    <t>R2496</t>
  </si>
  <si>
    <t>C7893</t>
  </si>
  <si>
    <t>C2693</t>
  </si>
  <si>
    <t>R2011</t>
  </si>
  <si>
    <t>C4436</t>
  </si>
  <si>
    <t>R2317</t>
  </si>
  <si>
    <t>C9754</t>
  </si>
  <si>
    <t>R2591</t>
  </si>
  <si>
    <t>C6895</t>
  </si>
  <si>
    <t>R2215</t>
  </si>
  <si>
    <t>C4354</t>
  </si>
  <si>
    <t>R2338</t>
  </si>
  <si>
    <t>C1225</t>
  </si>
  <si>
    <t>R2775</t>
  </si>
  <si>
    <t>C5893</t>
  </si>
  <si>
    <t>R2990</t>
  </si>
  <si>
    <t>C8022</t>
  </si>
  <si>
    <t>R2660</t>
  </si>
  <si>
    <t>C6600</t>
  </si>
  <si>
    <t>R2080</t>
  </si>
  <si>
    <t>C8996</t>
  </si>
  <si>
    <t>C8683</t>
  </si>
  <si>
    <t>R2484</t>
  </si>
  <si>
    <t>C5642</t>
  </si>
  <si>
    <t>R2373</t>
  </si>
  <si>
    <t>C8679</t>
  </si>
  <si>
    <t>R2975</t>
  </si>
  <si>
    <t>C9208</t>
  </si>
  <si>
    <t>R2709</t>
  </si>
  <si>
    <t>C8339</t>
  </si>
  <si>
    <t>R2199</t>
  </si>
  <si>
    <t>C3205</t>
  </si>
  <si>
    <t>R2536</t>
  </si>
  <si>
    <t>C2069</t>
  </si>
  <si>
    <t>R2465</t>
  </si>
  <si>
    <t>C4444</t>
  </si>
  <si>
    <t>R2088</t>
  </si>
  <si>
    <t>C2060</t>
  </si>
  <si>
    <t>R2654</t>
  </si>
  <si>
    <t>C4420</t>
  </si>
  <si>
    <t>R2570</t>
  </si>
  <si>
    <t>C1301</t>
  </si>
  <si>
    <t>C1606</t>
  </si>
  <si>
    <t>R2488</t>
  </si>
  <si>
    <t>R2876</t>
  </si>
  <si>
    <t>C1699</t>
  </si>
  <si>
    <t>R2537</t>
  </si>
  <si>
    <t>C6088</t>
  </si>
  <si>
    <t>R2046</t>
  </si>
  <si>
    <t>C1190</t>
  </si>
  <si>
    <t>C1980</t>
  </si>
  <si>
    <t>C3975</t>
  </si>
  <si>
    <t>R2015</t>
  </si>
  <si>
    <t>C7102</t>
  </si>
  <si>
    <t>R2710</t>
  </si>
  <si>
    <t>C4327</t>
  </si>
  <si>
    <t>R2918</t>
  </si>
  <si>
    <t>C4394</t>
  </si>
  <si>
    <t>C9319</t>
  </si>
  <si>
    <t>C2816</t>
  </si>
  <si>
    <t>R2085</t>
  </si>
  <si>
    <t>C6854</t>
  </si>
  <si>
    <t>R2249</t>
  </si>
  <si>
    <t>C7709</t>
  </si>
  <si>
    <t>C1569</t>
  </si>
  <si>
    <t>R2781</t>
  </si>
  <si>
    <t>C6442</t>
  </si>
  <si>
    <t>R2334</t>
  </si>
  <si>
    <t>C2895</t>
  </si>
  <si>
    <t>C3733</t>
  </si>
  <si>
    <t>R2518</t>
  </si>
  <si>
    <t>C4863</t>
  </si>
  <si>
    <t>R2136</t>
  </si>
  <si>
    <t>C8455</t>
  </si>
  <si>
    <t>R2882</t>
  </si>
  <si>
    <t>C5014</t>
  </si>
  <si>
    <t>R2687</t>
  </si>
  <si>
    <t>C2686</t>
  </si>
  <si>
    <t>R2839</t>
  </si>
  <si>
    <t>C4009</t>
  </si>
  <si>
    <t>C8806</t>
  </si>
  <si>
    <t>R2826</t>
  </si>
  <si>
    <t>C1154</t>
  </si>
  <si>
    <t>C2409</t>
  </si>
  <si>
    <t>R2476</t>
  </si>
  <si>
    <t>C1784</t>
  </si>
  <si>
    <t>R2593</t>
  </si>
  <si>
    <t>C9096</t>
  </si>
  <si>
    <t>R2222</t>
  </si>
  <si>
    <t>C8560</t>
  </si>
  <si>
    <t>R2989</t>
  </si>
  <si>
    <t>C8343</t>
  </si>
  <si>
    <t>R2371</t>
  </si>
  <si>
    <t>C8206</t>
  </si>
  <si>
    <t>R2934</t>
  </si>
  <si>
    <t>C6596</t>
  </si>
  <si>
    <t>R2994</t>
  </si>
  <si>
    <t>C6801</t>
  </si>
  <si>
    <t>R2401</t>
  </si>
  <si>
    <t>C3806</t>
  </si>
  <si>
    <t>C1537</t>
  </si>
  <si>
    <t>R2489</t>
  </si>
  <si>
    <t>C6986</t>
  </si>
  <si>
    <t>R2614</t>
  </si>
  <si>
    <t>C2841</t>
  </si>
  <si>
    <t>R2272</t>
  </si>
  <si>
    <t>C9716</t>
  </si>
  <si>
    <t>C7971</t>
  </si>
  <si>
    <t>R2158</t>
  </si>
  <si>
    <t>C6625</t>
  </si>
  <si>
    <t>R2151</t>
  </si>
  <si>
    <t>C3950</t>
  </si>
  <si>
    <t>C8992</t>
  </si>
  <si>
    <t>R2619</t>
  </si>
  <si>
    <t>C5780</t>
  </si>
  <si>
    <t>R2187</t>
  </si>
  <si>
    <t>C3368</t>
  </si>
  <si>
    <t>R2812</t>
  </si>
  <si>
    <t>C7655</t>
  </si>
  <si>
    <t>C9173</t>
  </si>
  <si>
    <t>C5495</t>
  </si>
  <si>
    <t>C7002</t>
  </si>
  <si>
    <t>R2170</t>
  </si>
  <si>
    <t>C7614</t>
  </si>
  <si>
    <t>R2935</t>
  </si>
  <si>
    <t>C6919</t>
  </si>
  <si>
    <t>R2985</t>
  </si>
  <si>
    <t>C1853</t>
  </si>
  <si>
    <t>R2182</t>
  </si>
  <si>
    <t>C5146</t>
  </si>
  <si>
    <t>C4769</t>
  </si>
  <si>
    <t>C1574</t>
  </si>
  <si>
    <t>C2148</t>
  </si>
  <si>
    <t>R2526</t>
  </si>
  <si>
    <t>C7293</t>
  </si>
  <si>
    <t>R2887</t>
  </si>
  <si>
    <t>C7457</t>
  </si>
  <si>
    <t>C8509</t>
  </si>
  <si>
    <t>R2515</t>
  </si>
  <si>
    <t>C5777</t>
  </si>
  <si>
    <t>C4854</t>
  </si>
  <si>
    <t>R2981</t>
  </si>
  <si>
    <t>C3491</t>
  </si>
  <si>
    <t>R2920</t>
  </si>
  <si>
    <t>C4124</t>
  </si>
  <si>
    <t>R2396</t>
  </si>
  <si>
    <t>C6691</t>
  </si>
  <si>
    <t>R2721</t>
  </si>
  <si>
    <t>C4051</t>
  </si>
  <si>
    <t>R2160</t>
  </si>
  <si>
    <t>C1004</t>
  </si>
  <si>
    <t>C6222</t>
  </si>
  <si>
    <t>R2492</t>
  </si>
  <si>
    <t>C6315</t>
  </si>
  <si>
    <t>R2425</t>
  </si>
  <si>
    <t>C5869</t>
  </si>
  <si>
    <t>C1876</t>
  </si>
  <si>
    <t>R2893</t>
  </si>
  <si>
    <t>C8027</t>
  </si>
  <si>
    <t>C5142</t>
  </si>
  <si>
    <t>R2310</t>
  </si>
  <si>
    <t>C7966</t>
  </si>
  <si>
    <t>C8079</t>
  </si>
  <si>
    <t>R2169</t>
  </si>
  <si>
    <t>C8987</t>
  </si>
  <si>
    <t>R2545</t>
  </si>
  <si>
    <t>C7799</t>
  </si>
  <si>
    <t>R2413</t>
  </si>
  <si>
    <t>C5465</t>
  </si>
  <si>
    <t>R2250</t>
  </si>
  <si>
    <t>C1635</t>
  </si>
  <si>
    <t>R2780</t>
  </si>
  <si>
    <t>C5752</t>
  </si>
  <si>
    <t>R2140</t>
  </si>
  <si>
    <t>C9311</t>
  </si>
  <si>
    <t>R2273</t>
  </si>
  <si>
    <t>C1830</t>
  </si>
  <si>
    <t>R2415</t>
  </si>
  <si>
    <t>C6177</t>
  </si>
  <si>
    <t>R2607</t>
  </si>
  <si>
    <t>C9932</t>
  </si>
  <si>
    <t>C9308</t>
  </si>
  <si>
    <t>R2890</t>
  </si>
  <si>
    <t>C6949</t>
  </si>
  <si>
    <t>C3838</t>
  </si>
  <si>
    <t>C2150</t>
  </si>
  <si>
    <t>C2931</t>
  </si>
  <si>
    <t>C2664</t>
  </si>
  <si>
    <t>C2081</t>
  </si>
  <si>
    <t>R2244</t>
  </si>
  <si>
    <t>C1512</t>
  </si>
  <si>
    <t>R2747</t>
  </si>
  <si>
    <t>C8805</t>
  </si>
  <si>
    <t>R2696</t>
  </si>
  <si>
    <t>C6237</t>
  </si>
  <si>
    <t>R2271</t>
  </si>
  <si>
    <t>C1559</t>
  </si>
  <si>
    <t>R2439</t>
  </si>
  <si>
    <t>C4672</t>
  </si>
  <si>
    <t>C8404</t>
  </si>
  <si>
    <t>C4343</t>
  </si>
  <si>
    <t>R2376</t>
  </si>
  <si>
    <t>C5070</t>
  </si>
  <si>
    <t>R2265</t>
  </si>
  <si>
    <t>C1580</t>
  </si>
  <si>
    <t>R2925</t>
  </si>
  <si>
    <t>C8004</t>
  </si>
  <si>
    <t>C9130</t>
  </si>
  <si>
    <t>C4147</t>
  </si>
  <si>
    <t>R2339</t>
  </si>
  <si>
    <t>C5249</t>
  </si>
  <si>
    <t>R2388</t>
  </si>
  <si>
    <t>C2679</t>
  </si>
  <si>
    <t>R2576</t>
  </si>
  <si>
    <t>C4506</t>
  </si>
  <si>
    <t>C8253</t>
  </si>
  <si>
    <t>R2688</t>
  </si>
  <si>
    <t>C3744</t>
  </si>
  <si>
    <t>R2002</t>
  </si>
  <si>
    <t>C6188</t>
  </si>
  <si>
    <t>R2428</t>
  </si>
  <si>
    <t>C3141</t>
  </si>
  <si>
    <t>R2141</t>
  </si>
  <si>
    <t>C7617</t>
  </si>
  <si>
    <t>R2375</t>
  </si>
  <si>
    <t>C3479</t>
  </si>
  <si>
    <t>R2669</t>
  </si>
  <si>
    <t>C7484</t>
  </si>
  <si>
    <t>R2323</t>
  </si>
  <si>
    <t>C8421</t>
  </si>
  <si>
    <t>C5452</t>
  </si>
  <si>
    <t>C6881</t>
  </si>
  <si>
    <t>R2292</t>
  </si>
  <si>
    <t>C7665</t>
  </si>
  <si>
    <t>R2664</t>
  </si>
  <si>
    <t>C3849</t>
  </si>
  <si>
    <t>R2431</t>
  </si>
  <si>
    <t>C8390</t>
  </si>
  <si>
    <t>C7905</t>
  </si>
  <si>
    <t>R2948</t>
  </si>
  <si>
    <t>C3489</t>
  </si>
  <si>
    <t>R2974</t>
  </si>
  <si>
    <t>C5611</t>
  </si>
  <si>
    <t>R2584</t>
  </si>
  <si>
    <t>C3839</t>
  </si>
  <si>
    <t>R2398</t>
  </si>
  <si>
    <t>C9527</t>
  </si>
  <si>
    <t>C6878</t>
  </si>
  <si>
    <t>R2888</t>
  </si>
  <si>
    <t>C7303</t>
  </si>
  <si>
    <t>R2343</t>
  </si>
  <si>
    <t>C1851</t>
  </si>
  <si>
    <t>R2963</t>
  </si>
  <si>
    <t>C2687</t>
  </si>
  <si>
    <t>R2139</t>
  </si>
  <si>
    <t>C7833</t>
  </si>
  <si>
    <t>C3427</t>
  </si>
  <si>
    <t>C5000</t>
  </si>
  <si>
    <t>C6052</t>
  </si>
  <si>
    <t>R2996</t>
  </si>
  <si>
    <t>C3738</t>
  </si>
  <si>
    <t>C6732</t>
  </si>
  <si>
    <t>C6387</t>
  </si>
  <si>
    <t>C9002</t>
  </si>
  <si>
    <t>C6536</t>
  </si>
  <si>
    <t>C4913</t>
  </si>
  <si>
    <t>R2318</t>
  </si>
  <si>
    <t>C2066</t>
  </si>
  <si>
    <t>R2301</t>
  </si>
  <si>
    <t>C8723</t>
  </si>
  <si>
    <t>C5380</t>
  </si>
  <si>
    <t>C5107</t>
  </si>
  <si>
    <t>R2061</t>
  </si>
  <si>
    <t>C6726</t>
  </si>
  <si>
    <t>R2844</t>
  </si>
  <si>
    <t>C4373</t>
  </si>
  <si>
    <t>C9945</t>
  </si>
  <si>
    <t>C3082</t>
  </si>
  <si>
    <t>C9967</t>
  </si>
  <si>
    <t>R2563</t>
  </si>
  <si>
    <t>C7748</t>
  </si>
  <si>
    <t>R2771</t>
  </si>
  <si>
    <t>C1417</t>
  </si>
  <si>
    <t>C9306</t>
  </si>
  <si>
    <t>R2583</t>
  </si>
  <si>
    <t>C9808</t>
  </si>
  <si>
    <t>R2659</t>
  </si>
  <si>
    <t>C4974</t>
  </si>
  <si>
    <t>R2860</t>
  </si>
  <si>
    <t>C4267</t>
  </si>
  <si>
    <t>R2574</t>
  </si>
  <si>
    <t>C1825</t>
  </si>
  <si>
    <t>C8668</t>
  </si>
  <si>
    <t>R2884</t>
  </si>
  <si>
    <t>C6745</t>
  </si>
  <si>
    <t>R2242</t>
  </si>
  <si>
    <t>C1412</t>
  </si>
  <si>
    <t>C8543</t>
  </si>
  <si>
    <t>R2365</t>
  </si>
  <si>
    <t>C8587</t>
  </si>
  <si>
    <t>C1728</t>
  </si>
  <si>
    <t>R2106</t>
  </si>
  <si>
    <t>C8164</t>
  </si>
  <si>
    <t>C9867</t>
  </si>
  <si>
    <t>C6988</t>
  </si>
  <si>
    <t>R2217</t>
  </si>
  <si>
    <t>C3504</t>
  </si>
  <si>
    <t>R2936</t>
  </si>
  <si>
    <t>C3967</t>
  </si>
  <si>
    <t>R2752</t>
  </si>
  <si>
    <t>C3786</t>
  </si>
  <si>
    <t>C2122</t>
  </si>
  <si>
    <t>R2258</t>
  </si>
  <si>
    <t>C5079</t>
  </si>
  <si>
    <t>C2571</t>
  </si>
  <si>
    <t>R2773</t>
  </si>
  <si>
    <t>C6073</t>
  </si>
  <si>
    <t>R2516</t>
  </si>
  <si>
    <t>C6104</t>
  </si>
  <si>
    <t>R2772</t>
  </si>
  <si>
    <t>C3143</t>
  </si>
  <si>
    <t>C7806</t>
  </si>
  <si>
    <t>C8357</t>
  </si>
  <si>
    <t>C4440</t>
  </si>
  <si>
    <t>C4766</t>
  </si>
  <si>
    <t>C6644</t>
  </si>
  <si>
    <t>R2098</t>
  </si>
  <si>
    <t>C3914</t>
  </si>
  <si>
    <t>R2019</t>
  </si>
  <si>
    <t>C5968</t>
  </si>
  <si>
    <t>R2889</t>
  </si>
  <si>
    <t>C6917</t>
  </si>
  <si>
    <t>C9787</t>
  </si>
  <si>
    <t>R2572</t>
  </si>
  <si>
    <t>C2365</t>
  </si>
  <si>
    <t>C5492</t>
  </si>
  <si>
    <t>R2418</t>
  </si>
  <si>
    <t>R2689</t>
  </si>
  <si>
    <t>C8186</t>
  </si>
  <si>
    <t>R2849</t>
  </si>
  <si>
    <t>C1395</t>
  </si>
  <si>
    <t>R2144</t>
  </si>
  <si>
    <t>C9082</t>
  </si>
  <si>
    <t>C5171</t>
  </si>
  <si>
    <t>C5360</t>
  </si>
  <si>
    <t>R2159</t>
  </si>
  <si>
    <t>C3502</t>
  </si>
  <si>
    <t>C1717</t>
  </si>
  <si>
    <t>C3782</t>
  </si>
  <si>
    <t>C5946</t>
  </si>
  <si>
    <t>R2892</t>
  </si>
  <si>
    <t>C9335</t>
  </si>
  <si>
    <t>C5980</t>
  </si>
  <si>
    <t>R2328</t>
  </si>
  <si>
    <t>C8266</t>
  </si>
  <si>
    <t>R2579</t>
  </si>
  <si>
    <t>C5491</t>
  </si>
  <si>
    <t>C8192</t>
  </si>
  <si>
    <t>R2356</t>
  </si>
  <si>
    <t>C6588</t>
  </si>
  <si>
    <t>C8651</t>
  </si>
  <si>
    <t>R2266</t>
  </si>
  <si>
    <t>C4636</t>
  </si>
  <si>
    <t>R2616</t>
  </si>
  <si>
    <t>C2167</t>
  </si>
  <si>
    <t>R2951</t>
  </si>
  <si>
    <t>C2062</t>
  </si>
  <si>
    <t>R2322</t>
  </si>
  <si>
    <t>C3156</t>
  </si>
  <si>
    <t>R2634</t>
  </si>
  <si>
    <t>C8860</t>
  </si>
  <si>
    <t>R2987</t>
  </si>
  <si>
    <t>C6161</t>
  </si>
  <si>
    <t>R2540</t>
  </si>
  <si>
    <t>C6305</t>
  </si>
  <si>
    <t>R2648</t>
  </si>
  <si>
    <t>C7541</t>
  </si>
  <si>
    <t>R2194</t>
  </si>
  <si>
    <t>C5729</t>
  </si>
  <si>
    <t>C8330</t>
  </si>
  <si>
    <t>R2737</t>
  </si>
  <si>
    <t>C6334</t>
  </si>
  <si>
    <t>R2331</t>
  </si>
  <si>
    <t>C9924</t>
  </si>
  <si>
    <t>C5330</t>
  </si>
  <si>
    <t>C9010</t>
  </si>
  <si>
    <t>R2462</t>
  </si>
  <si>
    <t>C7801</t>
  </si>
  <si>
    <t>R2039</t>
  </si>
  <si>
    <t>C5846</t>
  </si>
  <si>
    <t>C7731</t>
  </si>
  <si>
    <t>C8241</t>
  </si>
  <si>
    <t>R2394</t>
  </si>
  <si>
    <t>C1953</t>
  </si>
  <si>
    <t>C3539</t>
  </si>
  <si>
    <t>C8056</t>
  </si>
  <si>
    <t>C2542</t>
  </si>
  <si>
    <t>R2123</t>
  </si>
  <si>
    <t>C6293</t>
  </si>
  <si>
    <t>C2191</t>
  </si>
  <si>
    <t>R2037</t>
  </si>
  <si>
    <t>C7313</t>
  </si>
  <si>
    <t>C3681</t>
  </si>
  <si>
    <t>R2900</t>
  </si>
  <si>
    <t>C2540</t>
  </si>
  <si>
    <t>R2175</t>
  </si>
  <si>
    <t>C7172</t>
  </si>
  <si>
    <t>R2601</t>
  </si>
  <si>
    <t>C6541</t>
  </si>
  <si>
    <t>R2913</t>
  </si>
  <si>
    <t>R2453</t>
  </si>
  <si>
    <t>C9691</t>
  </si>
  <si>
    <t>R2036</t>
  </si>
  <si>
    <t>C9702</t>
  </si>
  <si>
    <t>R2315</t>
  </si>
  <si>
    <t>C8494</t>
  </si>
  <si>
    <t>C5312</t>
  </si>
  <si>
    <t>R2972</t>
  </si>
  <si>
    <t>C2324</t>
  </si>
  <si>
    <t>R2795</t>
  </si>
  <si>
    <t>C4141</t>
  </si>
  <si>
    <t>R2964</t>
  </si>
  <si>
    <t>C8419</t>
  </si>
  <si>
    <t>C4486</t>
  </si>
  <si>
    <t>C2810</t>
  </si>
  <si>
    <t>R2113</t>
  </si>
  <si>
    <t>C7588</t>
  </si>
  <si>
    <t>C3923</t>
  </si>
  <si>
    <t>R2300</t>
  </si>
  <si>
    <t>C6301</t>
  </si>
  <si>
    <t>R2223</t>
  </si>
  <si>
    <t>C5186</t>
  </si>
  <si>
    <t>C9905</t>
  </si>
  <si>
    <t>C5268</t>
  </si>
  <si>
    <t>R2697</t>
  </si>
  <si>
    <t>C5748</t>
  </si>
  <si>
    <t>C5849</t>
  </si>
  <si>
    <t>R2567</t>
  </si>
  <si>
    <t>C4709</t>
  </si>
  <si>
    <t>C7619</t>
  </si>
  <si>
    <t>C9647</t>
  </si>
  <si>
    <t>C4072</t>
  </si>
  <si>
    <t>R2858</t>
  </si>
  <si>
    <t>C7530</t>
  </si>
  <si>
    <t>C1504</t>
  </si>
  <si>
    <t>C2214</t>
  </si>
  <si>
    <t>C2531</t>
  </si>
  <si>
    <t>R2261</t>
  </si>
  <si>
    <t>C8576</t>
  </si>
  <si>
    <t>C1823</t>
  </si>
  <si>
    <t>C1928</t>
  </si>
  <si>
    <t>R2335</t>
  </si>
  <si>
    <t>C6029</t>
  </si>
  <si>
    <t>C1133</t>
  </si>
  <si>
    <t>R2091</t>
  </si>
  <si>
    <t>C3105</t>
  </si>
  <si>
    <t>R2352</t>
  </si>
  <si>
    <t>C7316</t>
  </si>
  <si>
    <t>C2852</t>
  </si>
  <si>
    <t>R2815</t>
  </si>
  <si>
    <t>C5910</t>
  </si>
  <si>
    <t>R2680</t>
  </si>
  <si>
    <t>C5175</t>
  </si>
  <si>
    <t>C6348</t>
  </si>
  <si>
    <t>C7190</t>
  </si>
  <si>
    <t>R2556</t>
  </si>
  <si>
    <t>C2256</t>
  </si>
  <si>
    <t>R2344</t>
  </si>
  <si>
    <t>C4376</t>
  </si>
  <si>
    <t>C6645</t>
  </si>
  <si>
    <t>C4584</t>
  </si>
  <si>
    <t>R2190</t>
  </si>
  <si>
    <t>C9053</t>
  </si>
  <si>
    <t>R2666</t>
  </si>
  <si>
    <t>C4330</t>
  </si>
  <si>
    <t>R2421</t>
  </si>
  <si>
    <t>C3703</t>
  </si>
  <si>
    <t>C9662</t>
  </si>
  <si>
    <t>R2132</t>
  </si>
  <si>
    <t>C8114</t>
  </si>
  <si>
    <t>R2746</t>
  </si>
  <si>
    <t>C2353</t>
  </si>
  <si>
    <t>C6063</t>
  </si>
  <si>
    <t>R2825</t>
  </si>
  <si>
    <t>C9549</t>
  </si>
  <si>
    <t>C8575</t>
  </si>
  <si>
    <t>R2030</t>
  </si>
  <si>
    <t>C1667</t>
  </si>
  <si>
    <t>R2534</t>
  </si>
  <si>
    <t>C5468</t>
  </si>
  <si>
    <t>C7819</t>
  </si>
  <si>
    <t>R2393</t>
  </si>
  <si>
    <t>C4719</t>
  </si>
  <si>
    <t>R2671</t>
  </si>
  <si>
    <t>C3745</t>
  </si>
  <si>
    <t>C8483</t>
  </si>
  <si>
    <t>R2436</t>
  </si>
  <si>
    <t>C1539</t>
  </si>
  <si>
    <t>C5964</t>
  </si>
  <si>
    <t>R2550</t>
  </si>
  <si>
    <t>C5835</t>
  </si>
  <si>
    <t>R2926</t>
  </si>
  <si>
    <t>C4775</t>
  </si>
  <si>
    <t>C7042</t>
  </si>
  <si>
    <t>C8102</t>
  </si>
  <si>
    <t>R2257</t>
  </si>
  <si>
    <t>C8312</t>
  </si>
  <si>
    <t>R2717</t>
  </si>
  <si>
    <t>C6320</t>
  </si>
  <si>
    <t>R2588</t>
  </si>
  <si>
    <t>C7132</t>
  </si>
  <si>
    <t>R2988</t>
  </si>
  <si>
    <t>C8891</t>
  </si>
  <si>
    <t>C3779</t>
  </si>
  <si>
    <t>R2294</t>
  </si>
  <si>
    <t>C1924</t>
  </si>
  <si>
    <t>C2581</t>
  </si>
  <si>
    <t>C8714</t>
  </si>
  <si>
    <t>R2524</t>
  </si>
  <si>
    <t>C4324</t>
  </si>
  <si>
    <t>R2045</t>
  </si>
  <si>
    <t>C6713</t>
  </si>
  <si>
    <t>C8026</t>
  </si>
  <si>
    <t>C1255</t>
  </si>
  <si>
    <t>R2232</t>
  </si>
  <si>
    <t>C5804</t>
  </si>
  <si>
    <t>C2838</t>
  </si>
  <si>
    <t>R2359</t>
  </si>
  <si>
    <t>C1009</t>
  </si>
  <si>
    <t>C3871</t>
  </si>
  <si>
    <t>C9989</t>
  </si>
  <si>
    <t>C8409</t>
  </si>
  <si>
    <t>R2447</t>
  </si>
  <si>
    <t>C8418</t>
  </si>
  <si>
    <t>R2855</t>
  </si>
  <si>
    <t>C6124</t>
  </si>
  <si>
    <t>C2015</t>
  </si>
  <si>
    <t>R2674</t>
  </si>
  <si>
    <t>C3193</t>
  </si>
  <si>
    <t>R2325</t>
  </si>
  <si>
    <t>C9415</t>
  </si>
  <si>
    <t>C8449</t>
  </si>
  <si>
    <t>C5158</t>
  </si>
  <si>
    <t>C4925</t>
  </si>
  <si>
    <t>R2585</t>
  </si>
  <si>
    <t>C7970</t>
  </si>
  <si>
    <t>C5784</t>
  </si>
  <si>
    <t>R2993</t>
  </si>
  <si>
    <t>R2830</t>
  </si>
  <si>
    <t>C2633</t>
  </si>
  <si>
    <t>R2411</t>
  </si>
  <si>
    <t>R2571</t>
  </si>
  <si>
    <t>C1384</t>
  </si>
  <si>
    <t>R2221</t>
  </si>
  <si>
    <t>C1404</t>
  </si>
  <si>
    <t>C9175</t>
  </si>
  <si>
    <t>C3000</t>
  </si>
  <si>
    <t>C6989</t>
  </si>
  <si>
    <t>R2195</t>
  </si>
  <si>
    <t>C2460</t>
  </si>
  <si>
    <t>C8190</t>
  </si>
  <si>
    <t>R2863</t>
  </si>
  <si>
    <t>C8140</t>
  </si>
  <si>
    <t>R2483</t>
  </si>
  <si>
    <t>R2241</t>
  </si>
  <si>
    <t>C5809</t>
  </si>
  <si>
    <t>C5178</t>
  </si>
  <si>
    <t>C8245</t>
  </si>
  <si>
    <t>R2191</t>
  </si>
  <si>
    <t>C7600</t>
  </si>
  <si>
    <t>C6997</t>
  </si>
  <si>
    <t>C3048</t>
  </si>
  <si>
    <t>R2917</t>
  </si>
  <si>
    <t>C1716</t>
  </si>
  <si>
    <t>C8939</t>
  </si>
  <si>
    <t>R2885</t>
  </si>
  <si>
    <t>C6565</t>
  </si>
  <si>
    <t>C5544</t>
  </si>
  <si>
    <t>R2021</t>
  </si>
  <si>
    <t>C5976</t>
  </si>
  <si>
    <t>R2473</t>
  </si>
  <si>
    <t>C4419</t>
  </si>
  <si>
    <t>C8239</t>
  </si>
  <si>
    <t>R2209</t>
  </si>
  <si>
    <t>C1249</t>
  </si>
  <si>
    <t>R2305</t>
  </si>
  <si>
    <t>C9865</t>
  </si>
  <si>
    <t>R2269</t>
  </si>
  <si>
    <t>C1770</t>
  </si>
  <si>
    <t>R2703</t>
  </si>
  <si>
    <t>C5363</t>
  </si>
  <si>
    <t>R2686</t>
  </si>
  <si>
    <t>C2077</t>
  </si>
  <si>
    <t>C9427</t>
  </si>
  <si>
    <t>R2715</t>
  </si>
  <si>
    <t>C9580</t>
  </si>
  <si>
    <t>C8901</t>
  </si>
  <si>
    <t>R2762</t>
  </si>
  <si>
    <t>C5858</t>
  </si>
  <si>
    <t>C7544</t>
  </si>
  <si>
    <t>R2947</t>
  </si>
  <si>
    <t>C5719</t>
  </si>
  <si>
    <t>C3814</t>
  </si>
  <si>
    <t>R2459</t>
  </si>
  <si>
    <t>C4374</t>
  </si>
  <si>
    <t>C2252</t>
  </si>
  <si>
    <t>C7996</t>
  </si>
  <si>
    <t>R2906</t>
  </si>
  <si>
    <t>C5673</t>
  </si>
  <si>
    <t>R2032</t>
  </si>
  <si>
    <t>C5530</t>
  </si>
  <si>
    <t>C7881</t>
  </si>
  <si>
    <t>R2878</t>
  </si>
  <si>
    <t>R2078</t>
  </si>
  <si>
    <t>C7241</t>
  </si>
  <si>
    <t>R2927</t>
  </si>
  <si>
    <t>C9017</t>
  </si>
  <si>
    <t>R2946</t>
  </si>
  <si>
    <t>C7941</t>
  </si>
  <si>
    <t>R2458</t>
  </si>
  <si>
    <t>C8002</t>
  </si>
  <si>
    <t>R2569</t>
  </si>
  <si>
    <t>C2331</t>
  </si>
  <si>
    <t>C5261</t>
  </si>
  <si>
    <t>C8648</t>
  </si>
  <si>
    <t>C6115</t>
  </si>
  <si>
    <t>R2429</t>
  </si>
  <si>
    <t>C5637</t>
  </si>
  <si>
    <t>C5854</t>
  </si>
  <si>
    <t>C4177</t>
  </si>
  <si>
    <t>C8730</t>
  </si>
  <si>
    <t>R2976</t>
  </si>
  <si>
    <t>C3180</t>
  </si>
  <si>
    <t>C5892</t>
  </si>
  <si>
    <t>C8043</t>
  </si>
  <si>
    <t>C1137</t>
  </si>
  <si>
    <t>C7327</t>
  </si>
  <si>
    <t>R2270</t>
  </si>
  <si>
    <t>C4472</t>
  </si>
  <si>
    <t>R2886</t>
  </si>
  <si>
    <t>C6449</t>
  </si>
  <si>
    <t>R2796</t>
  </si>
  <si>
    <t>C3832</t>
  </si>
  <si>
    <t>R2156</t>
  </si>
  <si>
    <t>C4579</t>
  </si>
  <si>
    <t>C6971</t>
  </si>
  <si>
    <t>R2883</t>
  </si>
  <si>
    <t>C5164</t>
  </si>
  <si>
    <t>C8941</t>
  </si>
  <si>
    <t>C6569</t>
  </si>
  <si>
    <t>C5300</t>
  </si>
  <si>
    <t>R2973</t>
  </si>
  <si>
    <t>C7269</t>
  </si>
  <si>
    <t>R2083</t>
  </si>
  <si>
    <t>C4818</t>
  </si>
  <si>
    <t>C2906</t>
  </si>
  <si>
    <t>C7254</t>
  </si>
  <si>
    <t>R2538</t>
  </si>
  <si>
    <t>C1760</t>
  </si>
  <si>
    <t>C8830</t>
  </si>
  <si>
    <t>C8350</t>
  </si>
  <si>
    <t>R2381</t>
  </si>
  <si>
    <t>C7238</t>
  </si>
  <si>
    <t>C7090</t>
  </si>
  <si>
    <t>C7031</t>
  </si>
  <si>
    <t>C8687</t>
  </si>
  <si>
    <t>C9472</t>
  </si>
  <si>
    <t>R2020</t>
  </si>
  <si>
    <t>C2887</t>
  </si>
  <si>
    <t>R2302</t>
  </si>
  <si>
    <t>C4266</t>
  </si>
  <si>
    <t>C1666</t>
  </si>
  <si>
    <t>R2868</t>
  </si>
  <si>
    <t>C5188</t>
  </si>
  <si>
    <t>C1671</t>
  </si>
  <si>
    <t>C7777</t>
  </si>
  <si>
    <t>C8570</t>
  </si>
  <si>
    <t>R2658</t>
  </si>
  <si>
    <t>C8956</t>
  </si>
  <si>
    <t>R2952</t>
  </si>
  <si>
    <t>R2452</t>
  </si>
  <si>
    <t>C6585</t>
  </si>
  <si>
    <t>R2386</t>
  </si>
  <si>
    <t>C4900</t>
  </si>
  <si>
    <t>R2256</t>
  </si>
  <si>
    <t>C7677</t>
  </si>
  <si>
    <t>C7981</t>
  </si>
  <si>
    <t>R2891</t>
  </si>
  <si>
    <t>C7376</t>
  </si>
  <si>
    <t>C1523</t>
  </si>
  <si>
    <t>C3393</t>
  </si>
  <si>
    <t>C3593</t>
  </si>
  <si>
    <t>C8240</t>
  </si>
  <si>
    <t>R2162</t>
  </si>
  <si>
    <t>C7937</t>
  </si>
  <si>
    <t>R2831</t>
  </si>
  <si>
    <t>R2792</t>
  </si>
  <si>
    <t>C6240</t>
  </si>
  <si>
    <t>R2791</t>
  </si>
  <si>
    <t>C7493</t>
  </si>
  <si>
    <t>C3878</t>
  </si>
  <si>
    <t>R2785</t>
  </si>
  <si>
    <t>C5143</t>
  </si>
  <si>
    <t>C4644</t>
  </si>
  <si>
    <t>R2491</t>
  </si>
  <si>
    <t>C5432</t>
  </si>
  <si>
    <t>R2207</t>
  </si>
  <si>
    <t>C2276</t>
  </si>
  <si>
    <t>C6811</t>
  </si>
  <si>
    <t>C1302</t>
  </si>
  <si>
    <t>R2059</t>
  </si>
  <si>
    <t>C1638</t>
  </si>
  <si>
    <t>C1055</t>
  </si>
  <si>
    <t>R2984</t>
  </si>
  <si>
    <t>C9717</t>
  </si>
  <si>
    <t>R2656</t>
  </si>
  <si>
    <t>C9150</t>
  </si>
  <si>
    <t>R2604</t>
  </si>
  <si>
    <t>C3125</t>
  </si>
  <si>
    <t>R2308</t>
  </si>
  <si>
    <t>C1364</t>
  </si>
  <si>
    <t>R2519</t>
  </si>
  <si>
    <t>C7809</t>
  </si>
  <si>
    <t>R2590</t>
  </si>
  <si>
    <t>C5621</t>
  </si>
  <si>
    <t>C6126</t>
  </si>
  <si>
    <t>R2685</t>
  </si>
  <si>
    <t>C6122</t>
  </si>
  <si>
    <t>R2561</t>
  </si>
  <si>
    <t>C2646</t>
  </si>
  <si>
    <t>R2198</t>
  </si>
  <si>
    <t>C1918</t>
  </si>
  <si>
    <t>C3797</t>
  </si>
  <si>
    <t>C7506</t>
  </si>
  <si>
    <t>R2959</t>
  </si>
  <si>
    <t>C6870</t>
  </si>
  <si>
    <t>C9172</t>
  </si>
  <si>
    <t>R2535</t>
  </si>
  <si>
    <t>C4345</t>
  </si>
  <si>
    <t>R2827</t>
  </si>
  <si>
    <t>C8673</t>
  </si>
  <si>
    <t>R2898</t>
  </si>
  <si>
    <t>C7882</t>
  </si>
  <si>
    <t>C4086</t>
  </si>
  <si>
    <t>C9152</t>
  </si>
  <si>
    <t>C6750</t>
  </si>
  <si>
    <t>R2205</t>
  </si>
  <si>
    <t>C2976</t>
  </si>
  <si>
    <t>C2296</t>
  </si>
  <si>
    <t>C7229</t>
  </si>
  <si>
    <t>R2235</t>
  </si>
  <si>
    <t>C8641</t>
  </si>
  <si>
    <t>R2851</t>
  </si>
  <si>
    <t>C1125</t>
  </si>
  <si>
    <t>R2739</t>
  </si>
  <si>
    <t>C5632</t>
  </si>
  <si>
    <t>C7288</t>
  </si>
  <si>
    <t>R2677</t>
  </si>
  <si>
    <t>C4596</t>
  </si>
  <si>
    <t>C7168</t>
  </si>
  <si>
    <t>R2955</t>
  </si>
  <si>
    <t>C8561</t>
  </si>
  <si>
    <t>C9258</t>
  </si>
  <si>
    <t>R2725</t>
  </si>
  <si>
    <t>C1232</t>
  </si>
  <si>
    <t>C7371</t>
  </si>
  <si>
    <t>R2116</t>
  </si>
  <si>
    <t>C5206</t>
  </si>
  <si>
    <t>C8943</t>
  </si>
  <si>
    <t>C7891</t>
  </si>
  <si>
    <t>C7738</t>
  </si>
  <si>
    <t>C3472</t>
  </si>
  <si>
    <t>R2063</t>
  </si>
  <si>
    <t>C3739</t>
  </si>
  <si>
    <t>R2716</t>
  </si>
  <si>
    <t>C6401</t>
  </si>
  <si>
    <t>C2761</t>
  </si>
  <si>
    <t>R2071</t>
  </si>
  <si>
    <t>R2788</t>
  </si>
  <si>
    <t>C4812</t>
  </si>
  <si>
    <t>C2733</t>
  </si>
  <si>
    <t>R2319</t>
  </si>
  <si>
    <t>C2605</t>
  </si>
  <si>
    <t>R2337</t>
  </si>
  <si>
    <t>C6622</t>
  </si>
  <si>
    <t>C7767</t>
  </si>
  <si>
    <t>R2494</t>
  </si>
  <si>
    <t>C7986</t>
  </si>
  <si>
    <t>R2606</t>
  </si>
  <si>
    <t>C4517</t>
  </si>
  <si>
    <t>R2165</t>
  </si>
  <si>
    <t>C4735</t>
  </si>
  <si>
    <t>R2543</t>
  </si>
  <si>
    <t>C9434</t>
  </si>
  <si>
    <t>C3590</t>
  </si>
  <si>
    <t>C2063</t>
  </si>
  <si>
    <t>R2728</t>
  </si>
  <si>
    <t>C5324</t>
  </si>
  <si>
    <t>R2800</t>
  </si>
  <si>
    <t>C6342</t>
  </si>
  <si>
    <t>C1005</t>
  </si>
  <si>
    <t>R2424</t>
  </si>
  <si>
    <t>C8489</t>
  </si>
  <si>
    <t>R2391</t>
  </si>
  <si>
    <t>C9659</t>
  </si>
  <si>
    <t>C9195</t>
  </si>
  <si>
    <t>R2213</t>
  </si>
  <si>
    <t>C6966</t>
  </si>
  <si>
    <t>R2690</t>
  </si>
  <si>
    <t>C9837</t>
  </si>
  <si>
    <t>C1117</t>
  </si>
  <si>
    <t>R2552</t>
  </si>
  <si>
    <t>C3551</t>
  </si>
  <si>
    <t>C6560</t>
  </si>
  <si>
    <t>C5289</t>
  </si>
  <si>
    <t>C1846</t>
  </si>
  <si>
    <t>C7469</t>
  </si>
  <si>
    <t>C9915</t>
  </si>
  <si>
    <t>C1224</t>
  </si>
  <si>
    <t>C5208</t>
  </si>
  <si>
    <t>C7283</t>
  </si>
  <si>
    <t>C7233</t>
  </si>
  <si>
    <t>C2828</t>
  </si>
  <si>
    <t>C2917</t>
  </si>
  <si>
    <t>C5234</t>
  </si>
  <si>
    <t>C7988</t>
  </si>
  <si>
    <t>C3026</t>
  </si>
  <si>
    <t>R2864</t>
  </si>
  <si>
    <t>C4744</t>
  </si>
  <si>
    <t>R2001</t>
  </si>
  <si>
    <t>R2224</t>
  </si>
  <si>
    <t>C1260</t>
  </si>
  <si>
    <t>C7038</t>
  </si>
  <si>
    <t>R2744</t>
  </si>
  <si>
    <t>C3219</t>
  </si>
  <si>
    <t>C3060</t>
  </si>
  <si>
    <t>R2928</t>
  </si>
  <si>
    <t>C6287</t>
  </si>
  <si>
    <t>C2619</t>
  </si>
  <si>
    <t>R2115</t>
  </si>
  <si>
    <t>C9512</t>
  </si>
  <si>
    <t>C2342</t>
  </si>
  <si>
    <t>R2102</t>
  </si>
  <si>
    <t>C3824</t>
  </si>
  <si>
    <t>R2193</t>
  </si>
  <si>
    <t>C2994</t>
  </si>
  <si>
    <t>C4490</t>
  </si>
  <si>
    <t>C8984</t>
  </si>
  <si>
    <t>R2089</t>
  </si>
  <si>
    <t>C2604</t>
  </si>
  <si>
    <t>C1235</t>
  </si>
  <si>
    <t>R2121</t>
  </si>
  <si>
    <t>C2908</t>
  </si>
  <si>
    <t>R2142</t>
  </si>
  <si>
    <t>C9567</t>
  </si>
  <si>
    <t>C4530</t>
  </si>
  <si>
    <t>R2105</t>
  </si>
  <si>
    <t>C6256</t>
  </si>
  <si>
    <t>C3635</t>
  </si>
  <si>
    <t>R2427</t>
  </si>
  <si>
    <t>C9162</t>
  </si>
  <si>
    <t>R2304</t>
  </si>
  <si>
    <t>C3560</t>
  </si>
  <si>
    <t>R2871</t>
  </si>
  <si>
    <t>C6415</t>
  </si>
  <si>
    <t>R2970</t>
  </si>
  <si>
    <t>C4391</t>
  </si>
  <si>
    <t>R2316</t>
  </si>
  <si>
    <t>C6951</t>
  </si>
  <si>
    <t>R2962</t>
  </si>
  <si>
    <t>C6468</t>
  </si>
  <si>
    <t>C9007</t>
  </si>
  <si>
    <t>R2901</t>
  </si>
  <si>
    <t>C7413</t>
  </si>
  <si>
    <t>R2008</t>
  </si>
  <si>
    <t>C5820</t>
  </si>
  <si>
    <t>C3898</t>
  </si>
  <si>
    <t>C8546</t>
  </si>
  <si>
    <t>C1077</t>
  </si>
  <si>
    <t>C8577</t>
  </si>
  <si>
    <t>C5227</t>
  </si>
  <si>
    <t>R2369</t>
  </si>
  <si>
    <t>C1600</t>
  </si>
  <si>
    <t>C2065</t>
  </si>
  <si>
    <t>C3136</t>
  </si>
  <si>
    <t>C7943</t>
  </si>
  <si>
    <t>C8804</t>
  </si>
  <si>
    <t>R2859</t>
  </si>
  <si>
    <t>C7565</t>
  </si>
  <si>
    <t>C6984</t>
  </si>
  <si>
    <t>C6142</t>
  </si>
  <si>
    <t>C5670</t>
  </si>
  <si>
    <t>R2110</t>
  </si>
  <si>
    <t>C3190</t>
  </si>
  <si>
    <t>C3712</t>
  </si>
  <si>
    <t>R2382</t>
  </si>
  <si>
    <t>C3192</t>
  </si>
  <si>
    <t>C2248</t>
  </si>
  <si>
    <t>C5033</t>
  </si>
  <si>
    <t>C2997</t>
  </si>
  <si>
    <t>C4687</t>
  </si>
  <si>
    <t>R2899</t>
  </si>
  <si>
    <t>C5018</t>
  </si>
  <si>
    <t>R2389</t>
  </si>
  <si>
    <t>C2970</t>
  </si>
  <si>
    <t>R2313</t>
  </si>
  <si>
    <t>C9389</t>
  </si>
  <si>
    <t>C6765</t>
  </si>
  <si>
    <t>R2409</t>
  </si>
  <si>
    <t>C2202</t>
  </si>
  <si>
    <t>R2894</t>
  </si>
  <si>
    <t>C9135</t>
  </si>
  <si>
    <t>R2514</t>
  </si>
  <si>
    <t>C6567</t>
  </si>
  <si>
    <t>R2126</t>
  </si>
  <si>
    <t>C8667</t>
  </si>
  <si>
    <t>R2808</t>
  </si>
  <si>
    <t>C6742</t>
  </si>
  <si>
    <t>C6788</t>
  </si>
  <si>
    <t>C6408</t>
  </si>
  <si>
    <t>R2013</t>
  </si>
  <si>
    <t>C9669</t>
  </si>
  <si>
    <t>C1922</t>
  </si>
  <si>
    <t>C1419</t>
  </si>
  <si>
    <t>C3204</t>
  </si>
  <si>
    <t>C2120</t>
  </si>
  <si>
    <t>C1950</t>
  </si>
  <si>
    <t>R2908</t>
  </si>
  <si>
    <t>C3336</t>
  </si>
  <si>
    <t>C6373</t>
  </si>
  <si>
    <t>C3243</t>
  </si>
  <si>
    <t>C3645</t>
  </si>
  <si>
    <t>C5612</t>
  </si>
  <si>
    <t>C2865</t>
  </si>
  <si>
    <t>R2566</t>
  </si>
  <si>
    <t>C7028</t>
  </si>
  <si>
    <t>R2749</t>
  </si>
  <si>
    <t>C8326</t>
  </si>
  <si>
    <t>C7359</t>
  </si>
  <si>
    <t>R2903</t>
  </si>
  <si>
    <t>C8863</t>
  </si>
  <si>
    <t>R2732</t>
  </si>
  <si>
    <t>C4228</t>
  </si>
  <si>
    <t>R2630</t>
  </si>
  <si>
    <t>C3371</t>
  </si>
  <si>
    <t>R2694</t>
  </si>
  <si>
    <t>C3891</t>
  </si>
  <si>
    <t>C4756</t>
  </si>
  <si>
    <t>R2306</t>
  </si>
  <si>
    <t>C5225</t>
  </si>
  <si>
    <t>R2811</t>
  </si>
  <si>
    <t>C1094</t>
  </si>
  <si>
    <t>C3674</t>
  </si>
  <si>
    <t>R2965</t>
  </si>
  <si>
    <t>C7898</t>
  </si>
  <si>
    <t>C1793</t>
  </si>
  <si>
    <t>R2722</t>
  </si>
  <si>
    <t>C3116</t>
  </si>
  <si>
    <t>R2661</t>
  </si>
  <si>
    <t>C6779</t>
  </si>
  <si>
    <t>R2548</t>
  </si>
  <si>
    <t>C7166</t>
  </si>
  <si>
    <t>R2351</t>
  </si>
  <si>
    <t>C1814</t>
  </si>
  <si>
    <t>C1345</t>
  </si>
  <si>
    <t>R2872</t>
  </si>
  <si>
    <t>C9554</t>
  </si>
  <si>
    <t>C3443</t>
  </si>
  <si>
    <t>C8783</t>
  </si>
  <si>
    <t>R2923</t>
  </si>
  <si>
    <t>C1984</t>
  </si>
  <si>
    <t>C8790</t>
  </si>
  <si>
    <t>R2754</t>
  </si>
  <si>
    <t>C1827</t>
  </si>
  <si>
    <t>R2034</t>
  </si>
  <si>
    <t>C4531</t>
  </si>
  <si>
    <t>R2444</t>
  </si>
  <si>
    <t>C8147</t>
  </si>
  <si>
    <t>R2092</t>
  </si>
  <si>
    <t>C5451</t>
  </si>
  <si>
    <t>R2949</t>
  </si>
  <si>
    <t>C4876</t>
  </si>
  <si>
    <t>R2958</t>
  </si>
  <si>
    <t>C6959</t>
  </si>
  <si>
    <t>R2206</t>
  </si>
  <si>
    <t>C1126</t>
  </si>
  <si>
    <t>R2902</t>
  </si>
  <si>
    <t>C9795</t>
  </si>
  <si>
    <t>C7024</t>
  </si>
  <si>
    <t>C6109</t>
  </si>
  <si>
    <t>R2861</t>
  </si>
  <si>
    <t>R2724</t>
  </si>
  <si>
    <t>C8196</t>
  </si>
  <si>
    <t>C4368</t>
  </si>
  <si>
    <t>R2953</t>
  </si>
  <si>
    <t>C4797</t>
  </si>
  <si>
    <t>C2792</t>
  </si>
  <si>
    <t>R2023</t>
  </si>
  <si>
    <t>R2403</t>
  </si>
  <si>
    <t>C4476</t>
  </si>
  <si>
    <t>C4417</t>
  </si>
  <si>
    <t>C2645</t>
  </si>
  <si>
    <t>R2731</t>
  </si>
  <si>
    <t>C4030</t>
  </si>
  <si>
    <t>C3872</t>
  </si>
  <si>
    <t>C2854</t>
  </si>
  <si>
    <t>C5021</t>
  </si>
  <si>
    <t>C5662</t>
  </si>
  <si>
    <t>C7514</t>
  </si>
  <si>
    <t>C6031</t>
  </si>
  <si>
    <t>C3708</t>
  </si>
  <si>
    <t>C8112</t>
  </si>
  <si>
    <t>C9393</t>
  </si>
  <si>
    <t>R2419</t>
  </si>
  <si>
    <t>C4507</t>
  </si>
  <si>
    <t>C7456</t>
  </si>
  <si>
    <t>C5212</t>
  </si>
  <si>
    <t>C8970</t>
  </si>
  <si>
    <t>C9766</t>
  </si>
  <si>
    <t>C1536</t>
  </si>
  <si>
    <t>R2577</t>
  </si>
  <si>
    <t>C2625</t>
  </si>
  <si>
    <t>C8973</t>
  </si>
  <si>
    <t>C9577</t>
  </si>
  <si>
    <t>R2931</t>
  </si>
  <si>
    <t>C9070</t>
  </si>
  <si>
    <t>C9609</t>
  </si>
  <si>
    <t>R2937</t>
  </si>
  <si>
    <t>C7490</t>
  </si>
  <si>
    <t>C4600</t>
  </si>
  <si>
    <t>C7783</t>
  </si>
  <si>
    <t>R2185</t>
  </si>
  <si>
    <t>C5971</t>
  </si>
  <si>
    <t>R2245</t>
  </si>
  <si>
    <t>C2205</t>
  </si>
  <si>
    <t>R2636</t>
  </si>
  <si>
    <t>C2990</t>
  </si>
  <si>
    <t>C6299</t>
  </si>
  <si>
    <t>C4572</t>
  </si>
  <si>
    <t>C6975</t>
  </si>
  <si>
    <t>R2529</t>
  </si>
  <si>
    <t>C7320</t>
  </si>
  <si>
    <t>C5757</t>
  </si>
  <si>
    <t>R2910</t>
  </si>
  <si>
    <t>C3713</t>
  </si>
  <si>
    <t>R2736</t>
  </si>
  <si>
    <t>C1966</t>
  </si>
  <si>
    <t>C5944</t>
  </si>
  <si>
    <t>C4432</t>
  </si>
  <si>
    <t>R2099</t>
  </si>
  <si>
    <t>C1688</t>
  </si>
  <si>
    <t>R2751</t>
  </si>
  <si>
    <t>C5243</t>
  </si>
  <si>
    <t>C4701</t>
  </si>
  <si>
    <t>C9533</t>
  </si>
  <si>
    <t>R2297</t>
  </si>
  <si>
    <t>C6182</t>
  </si>
  <si>
    <t>C7704</t>
  </si>
  <si>
    <t>C5422</t>
  </si>
  <si>
    <t>R2333</t>
  </si>
  <si>
    <t>C2759</t>
  </si>
  <si>
    <t>C3482</t>
  </si>
  <si>
    <t>R2374</t>
  </si>
  <si>
    <t>C9058</t>
  </si>
  <si>
    <t>C1951</t>
  </si>
  <si>
    <t>R2836</t>
  </si>
  <si>
    <t>C9914</t>
  </si>
  <si>
    <t>C3079</t>
  </si>
  <si>
    <t>C3717</t>
  </si>
  <si>
    <t>C5524</t>
  </si>
  <si>
    <t>R2501</t>
  </si>
  <si>
    <t>C9477</t>
  </si>
  <si>
    <t>C8311</t>
  </si>
  <si>
    <t>C3065</t>
  </si>
  <si>
    <t>C1768</t>
  </si>
  <si>
    <t>R2503</t>
  </si>
  <si>
    <t>C6490</t>
  </si>
  <si>
    <t>R2230</t>
  </si>
  <si>
    <t>C7645</t>
  </si>
  <si>
    <t>C6083</t>
  </si>
  <si>
    <t>C6797</t>
  </si>
  <si>
    <t>R2742</t>
  </si>
  <si>
    <t>C5926</t>
  </si>
  <si>
    <t>C7016</t>
  </si>
  <si>
    <t>C4335</t>
  </si>
  <si>
    <t>Sum of Commission Fee</t>
  </si>
  <si>
    <t>Discounts</t>
  </si>
  <si>
    <t>None (0% Discount)</t>
  </si>
  <si>
    <t>New User (15% Discount)</t>
  </si>
  <si>
    <t>off Promo (50% Discount)</t>
  </si>
  <si>
    <t>on App (5% Discount)</t>
  </si>
  <si>
    <t>Standard (10% Discount)</t>
  </si>
  <si>
    <t>Discount Fee</t>
  </si>
  <si>
    <t>Costs</t>
  </si>
  <si>
    <t>Profits</t>
  </si>
  <si>
    <t>Count of Order ID</t>
  </si>
  <si>
    <t>Commission Fee %</t>
  </si>
  <si>
    <t>New Commission Fee %</t>
  </si>
  <si>
    <t>New Commision Fee</t>
  </si>
  <si>
    <t>New Discounts</t>
  </si>
  <si>
    <t>New Discount Fee</t>
  </si>
  <si>
    <t>New Delivery Fee</t>
  </si>
  <si>
    <t>New Payment Processing Fee</t>
  </si>
  <si>
    <t>New Refunds/Chargebacks</t>
  </si>
  <si>
    <t>New Costs</t>
  </si>
  <si>
    <t>New Profits</t>
  </si>
  <si>
    <t>DAYS OF THE WEEK</t>
  </si>
  <si>
    <t>Cost Analysis</t>
  </si>
  <si>
    <t>Delivery Fees</t>
  </si>
  <si>
    <t>Payment Processing Fees</t>
  </si>
  <si>
    <t>Refund/Chargeback Fees</t>
  </si>
  <si>
    <t>Discount Fees</t>
  </si>
  <si>
    <t>OFFERS</t>
  </si>
  <si>
    <t>Profitability Evaluation</t>
  </si>
  <si>
    <t>Revenue (Commission Fees)</t>
  </si>
  <si>
    <t>Cost</t>
  </si>
  <si>
    <t>Profit</t>
  </si>
  <si>
    <t>New Cost</t>
  </si>
  <si>
    <t>New Profit</t>
  </si>
  <si>
    <t>Sum of Cost</t>
  </si>
  <si>
    <t>Sum of Profit</t>
  </si>
  <si>
    <t>Proposed Cost Analysis</t>
  </si>
  <si>
    <t>New Delivery Fees</t>
  </si>
  <si>
    <t>New Payment Processing Fees</t>
  </si>
  <si>
    <t>New Refund/Chargeback Fees</t>
  </si>
  <si>
    <t>New Discount Fees</t>
  </si>
  <si>
    <t>Simulation of Proposed Strategies</t>
  </si>
  <si>
    <t>Revenue (New Commision Fees)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</si>
</sst>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22" fontId="0" fillId="0" borderId="0" xfId="0" applyNumberFormat="1"/>
    <xf numFmtId="9" fontId="0" fillId="0" borderId="0" xfId="0" applyNumberFormat="1"/>
    <xf numFmtId="0" fontId="0" fillId="0" borderId="0" xfId="0" pivotButton="1"/>
    <xf numFmtId="2" fontId="0" fillId="0" borderId="0" xfId="0" applyNumberFormat="1"/>
    <xf numFmtId="0" fontId="16" fillId="0" borderId="0" xfId="0" applyFont="1"/>
    <xf numFmtId="2" fontId="16" fillId="0" borderId="0" xfId="0" applyNumberFormat="1" applyFont="1"/>
    <xf numFmtId="164" fontId="0" fillId="0" borderId="0" xfId="0" applyNumberFormat="1"/>
    <xf numFmtId="165"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numFmt numFmtId="165" formatCode="#,#00.00"/>
    </dxf>
    <dxf>
      <numFmt numFmtId="165" formatCode="#,#00.00"/>
    </dxf>
    <dxf>
      <numFmt numFmtId="164" formatCode="#,###.00"/>
    </dxf>
    <dxf>
      <numFmt numFmtId="165" formatCode="#,#00.00"/>
    </dxf>
    <dxf>
      <numFmt numFmtId="165" formatCode="#,#00.00"/>
    </dxf>
    <dxf>
      <numFmt numFmtId="164" formatCode="#,###.00"/>
    </dxf>
    <dxf>
      <numFmt numFmtId="165" formatCode="#,#00.00"/>
    </dxf>
    <dxf>
      <numFmt numFmtId="165" formatCode="#,#00.00"/>
    </dxf>
    <dxf>
      <numFmt numFmtId="165" formatCode="#,#00.00"/>
    </dxf>
    <dxf>
      <numFmt numFmtId="164" formatCode="#,###.00"/>
    </dxf>
    <dxf>
      <numFmt numFmtId="164" formatCode="#,###.00"/>
    </dxf>
    <dxf>
      <numFmt numFmtId="164" formatCode="#,###.00"/>
    </dxf>
    <dxf>
      <numFmt numFmtId="165" formatCode="#,#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[food_orders_new_delhi.xlsx]Pivot Tables!PivotTable4</c:name>
    <c:fmtId val="4"/>
  </c:pivotSource>
  <c:chart>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a:solidFill>
                  <a:schemeClr val="tx1"/>
                </a:solidFill>
              </a:rPr>
              <a:t>COST ANALYSIS</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474890638670165"/>
          <c:y val="0.18303258967629046"/>
          <c:w val="0.60850619293200292"/>
          <c:h val="0.76604148439778363"/>
        </c:manualLayout>
      </c:layout>
      <c:barChart>
        <c:barDir val="bar"/>
        <c:grouping val="clustered"/>
        <c:varyColors val="0"/>
        <c:ser>
          <c:idx val="0"/>
          <c:order val="0"/>
          <c:tx>
            <c:strRef>
              <c:f>'Pivot Tables'!$C$2</c:f>
              <c:strCache>
                <c:ptCount val="1"/>
                <c:pt idx="0">
                  <c:v>Total</c:v>
                </c:pt>
              </c:strCache>
            </c:strRef>
          </c:tx>
          <c:spPr>
            <a:solidFill>
              <a:schemeClr val="accent5"/>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Tables'!$B$3:$B$6</c:f>
              <c:strCache>
                <c:ptCount val="4"/>
                <c:pt idx="0">
                  <c:v>Refund/Chargeback Fees</c:v>
                </c:pt>
                <c:pt idx="1">
                  <c:v>Delivery Fees</c:v>
                </c:pt>
                <c:pt idx="2">
                  <c:v>Payment Processing Fees</c:v>
                </c:pt>
                <c:pt idx="3">
                  <c:v>Discount Fees</c:v>
                </c:pt>
              </c:strCache>
            </c:strRef>
          </c:cat>
          <c:val>
            <c:numRef>
              <c:f>'Pivot Tables'!$C$3:$C$6</c:f>
              <c:numCache>
                <c:formatCode>#,###.00</c:formatCode>
                <c:ptCount val="4"/>
                <c:pt idx="0">
                  <c:v>28300</c:v>
                </c:pt>
                <c:pt idx="1">
                  <c:v>28620</c:v>
                </c:pt>
                <c:pt idx="2">
                  <c:v>29832</c:v>
                </c:pt>
                <c:pt idx="3">
                  <c:v>174257.84999999989</c:v>
                </c:pt>
              </c:numCache>
            </c:numRef>
          </c:val>
          <c:extLst>
            <c:ext xmlns:c16="http://schemas.microsoft.com/office/drawing/2014/chart" uri="{C3380CC4-5D6E-409C-BE32-E72D297353CC}">
              <c16:uniqueId val="{00000000-4A3A-43AD-8EFA-0DF43F04D374}"/>
            </c:ext>
          </c:extLst>
        </c:ser>
        <c:dLbls>
          <c:dLblPos val="outEnd"/>
          <c:showLegendKey val="0"/>
          <c:showVal val="1"/>
          <c:showCatName val="0"/>
          <c:showSerName val="0"/>
          <c:showPercent val="0"/>
          <c:showBubbleSize val="0"/>
        </c:dLbls>
        <c:gapWidth val="115"/>
        <c:overlap val="-20"/>
        <c:axId val="2056199695"/>
        <c:axId val="2056213135"/>
      </c:barChart>
      <c:catAx>
        <c:axId val="205619969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56213135"/>
        <c:crosses val="autoZero"/>
        <c:auto val="1"/>
        <c:lblAlgn val="ctr"/>
        <c:lblOffset val="100"/>
        <c:noMultiLvlLbl val="0"/>
      </c:catAx>
      <c:valAx>
        <c:axId val="2056213135"/>
        <c:scaling>
          <c:orientation val="minMax"/>
        </c:scaling>
        <c:delete val="1"/>
        <c:axPos val="b"/>
        <c:numFmt formatCode="#,###.00" sourceLinked="1"/>
        <c:majorTickMark val="none"/>
        <c:minorTickMark val="none"/>
        <c:tickLblPos val="nextTo"/>
        <c:crossAx val="2056199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[food_orders_new_delhi.xlsx]Pivot Tables!PivotTable5</c:name>
    <c:fmtId val="3"/>
  </c:pivotSource>
  <c:chart>
    <c:title>
      <c:tx>
        <c:rich>
          <a:bodyPr rot="0" spcFirstLastPara="1" vertOverflow="ellipsis" vert="horz" wrap="square" anchor="ctr" anchorCtr="1"/>
          <a:lstStyle/>
          <a:p>
            <a:pPr>
              <a:defRPr sz="1200" b="0" i="0" u="none" strike="noStrike" kern="1200" cap="none" spc="20" baseline="0">
                <a:solidFill>
                  <a:schemeClr val="dk1">
                    <a:lumMod val="50000"/>
                    <a:lumOff val="50000"/>
                  </a:schemeClr>
                </a:solidFill>
                <a:latin typeface="+mn-lt"/>
                <a:ea typeface="+mn-ea"/>
                <a:cs typeface="+mn-cs"/>
              </a:defRPr>
            </a:pPr>
            <a:r>
              <a:rPr lang="en-US" sz="1200" b="1">
                <a:solidFill>
                  <a:schemeClr val="tx1"/>
                </a:solidFill>
              </a:rPr>
              <a:t>PROFITABILITY</a:t>
            </a:r>
            <a:r>
              <a:rPr lang="en-US" sz="1200" b="1" baseline="0">
                <a:solidFill>
                  <a:schemeClr val="tx1"/>
                </a:solidFill>
              </a:rPr>
              <a:t> EVALUATION</a:t>
            </a:r>
            <a:endParaRPr lang="en-US" sz="1200" b="1">
              <a:solidFill>
                <a:schemeClr val="tx1"/>
              </a:solidFill>
            </a:endParaRPr>
          </a:p>
        </c:rich>
      </c:tx>
      <c:overlay val="0"/>
      <c:spPr>
        <a:noFill/>
        <a:ln>
          <a:noFill/>
        </a:ln>
        <a:effectLst/>
      </c:spPr>
      <c:txPr>
        <a:bodyPr rot="0" spcFirstLastPara="1" vertOverflow="ellipsis" vert="horz" wrap="square" anchor="ctr" anchorCtr="1"/>
        <a:lstStyle/>
        <a:p>
          <a:pPr>
            <a:defRPr sz="12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7030A0"/>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7030A0"/>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7030A0"/>
            </a:solidFill>
            <a:round/>
          </a:ln>
          <a:effectLst/>
        </c:spPr>
        <c:marker>
          <c:symbol val="circle"/>
          <c:size val="4"/>
          <c:spPr>
            <a:solidFill>
              <a:schemeClr val="accent1"/>
            </a:solidFill>
            <a:ln w="9525" cap="flat" cmpd="sng" algn="ctr">
              <a:solidFill>
                <a:schemeClr val="accent1"/>
              </a:solidFill>
              <a:round/>
            </a:ln>
            <a:effectLst/>
          </c:spPr>
        </c:marker>
        <c:dLbl>
          <c:idx val="0"/>
          <c:layout>
            <c:manualLayout>
              <c:x val="8.3333333333333072E-3"/>
              <c:y val="3.7037037037036952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7030A0"/>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7030A0"/>
            </a:solidFill>
            <a:round/>
          </a:ln>
          <a:effectLst/>
        </c:spPr>
        <c:marker>
          <c:symbol val="circle"/>
          <c:size val="4"/>
          <c:spPr>
            <a:solidFill>
              <a:schemeClr val="accent1"/>
            </a:solidFill>
            <a:ln w="9525" cap="flat" cmpd="sng" algn="ctr">
              <a:solidFill>
                <a:schemeClr val="accent1"/>
              </a:solidFill>
              <a:round/>
            </a:ln>
            <a:effectLst/>
          </c:spPr>
        </c:marker>
        <c:dLbl>
          <c:idx val="0"/>
          <c:layout>
            <c:manualLayout>
              <c:x val="5.5555555555555558E-3"/>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7030A0"/>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7030A0"/>
            </a:solidFill>
            <a:round/>
          </a:ln>
          <a:effectLst/>
        </c:spPr>
        <c:marker>
          <c:symbol val="circle"/>
          <c:size val="4"/>
          <c:spPr>
            <a:solidFill>
              <a:schemeClr val="accent1"/>
            </a:solidFill>
            <a:ln w="9525" cap="flat" cmpd="sng" algn="ctr">
              <a:solidFill>
                <a:schemeClr val="accent1"/>
              </a:solidFill>
              <a:round/>
            </a:ln>
            <a:effectLst/>
          </c:spPr>
        </c:marker>
        <c:dLbl>
          <c:idx val="0"/>
          <c:layout>
            <c:manualLayout>
              <c:x val="2.7777777777777779E-3"/>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7030A0"/>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7030A0"/>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7030A0"/>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7030A0"/>
            </a:solidFill>
            <a:round/>
          </a:ln>
          <a:effectLst/>
        </c:spPr>
        <c:marker>
          <c:symbol val="circle"/>
          <c:size val="4"/>
          <c:spPr>
            <a:solidFill>
              <a:schemeClr val="accent1"/>
            </a:solidFill>
            <a:ln w="9525" cap="flat" cmpd="sng" algn="ctr">
              <a:solidFill>
                <a:schemeClr val="accent1"/>
              </a:solidFill>
              <a:round/>
            </a:ln>
            <a:effectLst/>
          </c:spPr>
        </c:marker>
        <c:dLbl>
          <c:idx val="0"/>
          <c:layout>
            <c:manualLayout>
              <c:x val="8.3333333333333072E-3"/>
              <c:y val="3.7037037037036952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7030A0"/>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7030A0"/>
            </a:solidFill>
            <a:round/>
          </a:ln>
          <a:effectLst/>
        </c:spPr>
        <c:marker>
          <c:symbol val="circle"/>
          <c:size val="4"/>
          <c:spPr>
            <a:solidFill>
              <a:schemeClr val="accent1"/>
            </a:solidFill>
            <a:ln w="9525" cap="flat" cmpd="sng" algn="ctr">
              <a:solidFill>
                <a:schemeClr val="accent1"/>
              </a:solidFill>
              <a:round/>
            </a:ln>
            <a:effectLst/>
          </c:spPr>
        </c:marker>
        <c:dLbl>
          <c:idx val="0"/>
          <c:layout>
            <c:manualLayout>
              <c:x val="5.5555555555555558E-3"/>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7030A0"/>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7030A0"/>
            </a:solidFill>
            <a:round/>
          </a:ln>
          <a:effectLst/>
        </c:spPr>
        <c:marker>
          <c:symbol val="circle"/>
          <c:size val="4"/>
          <c:spPr>
            <a:solidFill>
              <a:schemeClr val="accent1"/>
            </a:solidFill>
            <a:ln w="9525" cap="flat" cmpd="sng" algn="ctr">
              <a:solidFill>
                <a:schemeClr val="accent1"/>
              </a:solidFill>
              <a:round/>
            </a:ln>
            <a:effectLst/>
          </c:spPr>
        </c:marker>
        <c:dLbl>
          <c:idx val="0"/>
          <c:layout>
            <c:manualLayout>
              <c:x val="2.7777777777777779E-3"/>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7030A0"/>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ln w="22225" cap="rnd" cmpd="sng" algn="ctr">
            <a:solidFill>
              <a:srgbClr val="7030A0"/>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7030A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ln w="22225" cap="rnd" cmpd="sng" algn="ctr">
            <a:solidFill>
              <a:srgbClr val="7030A0"/>
            </a:solidFill>
            <a:round/>
          </a:ln>
          <a:effectLst/>
        </c:spPr>
        <c:marker>
          <c:symbol val="circle"/>
          <c:size val="4"/>
          <c:spPr>
            <a:solidFill>
              <a:schemeClr val="accent1"/>
            </a:solidFill>
            <a:ln w="9525" cap="flat" cmpd="sng" algn="ctr">
              <a:solidFill>
                <a:schemeClr val="accent1"/>
              </a:solidFill>
              <a:round/>
            </a:ln>
            <a:effectLst/>
          </c:spPr>
        </c:marker>
        <c:dLbl>
          <c:idx val="0"/>
          <c:layout>
            <c:manualLayout>
              <c:x val="-0.10540288713910761"/>
              <c:y val="-9.0367092204417548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7030A0"/>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ln w="22225" cap="rnd" cmpd="sng" algn="ctr">
            <a:solidFill>
              <a:srgbClr val="7030A0"/>
            </a:solidFill>
            <a:round/>
          </a:ln>
          <a:effectLst/>
        </c:spPr>
        <c:marker>
          <c:symbol val="circle"/>
          <c:size val="4"/>
          <c:spPr>
            <a:solidFill>
              <a:schemeClr val="accent1"/>
            </a:solidFill>
            <a:ln w="9525" cap="flat" cmpd="sng" algn="ctr">
              <a:solidFill>
                <a:schemeClr val="accent1"/>
              </a:solidFill>
              <a:round/>
            </a:ln>
            <a:effectLst/>
          </c:spPr>
        </c:marker>
        <c:dLbl>
          <c:idx val="0"/>
          <c:layout>
            <c:manualLayout>
              <c:x val="1.9597112860892388E-2"/>
              <c:y val="-5.2266270315259655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7030A0"/>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ln w="22225" cap="rnd" cmpd="sng" algn="ctr">
            <a:solidFill>
              <a:srgbClr val="7030A0"/>
            </a:solidFill>
            <a:round/>
          </a:ln>
          <a:effectLst/>
        </c:spPr>
        <c:marker>
          <c:symbol val="circle"/>
          <c:size val="4"/>
          <c:spPr>
            <a:solidFill>
              <a:schemeClr val="accent1"/>
            </a:solidFill>
            <a:ln w="9525" cap="flat" cmpd="sng" algn="ctr">
              <a:solidFill>
                <a:schemeClr val="accent1"/>
              </a:solidFill>
              <a:round/>
            </a:ln>
            <a:effectLst/>
          </c:spPr>
        </c:marker>
        <c:dLbl>
          <c:idx val="0"/>
          <c:layout>
            <c:manualLayout>
              <c:x val="7.0137916664514141E-3"/>
              <c:y val="-5.2266270315259759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7030A0"/>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Tables'!$C$8</c:f>
              <c:strCache>
                <c:ptCount val="1"/>
                <c:pt idx="0">
                  <c:v>Total</c:v>
                </c:pt>
              </c:strCache>
            </c:strRef>
          </c:tx>
          <c:spPr>
            <a:ln w="22225" cap="rnd" cmpd="sng" algn="ctr">
              <a:solidFill>
                <a:srgbClr val="7030A0"/>
              </a:solidFill>
              <a:round/>
            </a:ln>
            <a:effectLst/>
          </c:spPr>
          <c:marker>
            <c:symbol val="circle"/>
            <c:size val="4"/>
            <c:spPr>
              <a:solidFill>
                <a:schemeClr val="accent1"/>
              </a:solidFill>
              <a:ln w="9525" cap="flat" cmpd="sng" algn="ctr">
                <a:solidFill>
                  <a:schemeClr val="accent1"/>
                </a:solidFill>
                <a:round/>
              </a:ln>
              <a:effectLst/>
            </c:spPr>
          </c:marker>
          <c:dPt>
            <c:idx val="0"/>
            <c:marker>
              <c:symbol val="circle"/>
              <c:size val="4"/>
              <c:spPr>
                <a:solidFill>
                  <a:schemeClr val="accent1"/>
                </a:solidFill>
                <a:ln w="9525" cap="flat" cmpd="sng" algn="ctr">
                  <a:solidFill>
                    <a:schemeClr val="accent1"/>
                  </a:solidFill>
                  <a:round/>
                </a:ln>
                <a:effectLst/>
              </c:spPr>
            </c:marker>
            <c:bubble3D val="0"/>
            <c:spPr>
              <a:ln w="22225" cap="rnd" cmpd="sng" algn="ctr">
                <a:solidFill>
                  <a:srgbClr val="7030A0"/>
                </a:solidFill>
                <a:round/>
              </a:ln>
              <a:effectLst/>
            </c:spPr>
            <c:extLst>
              <c:ext xmlns:c16="http://schemas.microsoft.com/office/drawing/2014/chart" uri="{C3380CC4-5D6E-409C-BE32-E72D297353CC}">
                <c16:uniqueId val="{00000000-2E4C-4444-A605-ABFB4093A6FE}"/>
              </c:ext>
            </c:extLst>
          </c:dPt>
          <c:dPt>
            <c:idx val="1"/>
            <c:marker>
              <c:symbol val="circle"/>
              <c:size val="4"/>
              <c:spPr>
                <a:solidFill>
                  <a:schemeClr val="accent1"/>
                </a:solidFill>
                <a:ln w="9525" cap="flat" cmpd="sng" algn="ctr">
                  <a:solidFill>
                    <a:schemeClr val="accent1"/>
                  </a:solidFill>
                  <a:round/>
                </a:ln>
                <a:effectLst/>
              </c:spPr>
            </c:marker>
            <c:bubble3D val="0"/>
            <c:spPr>
              <a:ln w="22225" cap="rnd" cmpd="sng" algn="ctr">
                <a:solidFill>
                  <a:srgbClr val="7030A0"/>
                </a:solidFill>
                <a:round/>
              </a:ln>
              <a:effectLst/>
            </c:spPr>
            <c:extLst>
              <c:ext xmlns:c16="http://schemas.microsoft.com/office/drawing/2014/chart" uri="{C3380CC4-5D6E-409C-BE32-E72D297353CC}">
                <c16:uniqueId val="{00000001-2E4C-4444-A605-ABFB4093A6FE}"/>
              </c:ext>
            </c:extLst>
          </c:dPt>
          <c:dPt>
            <c:idx val="2"/>
            <c:marker>
              <c:symbol val="circle"/>
              <c:size val="4"/>
              <c:spPr>
                <a:solidFill>
                  <a:schemeClr val="accent1"/>
                </a:solidFill>
                <a:ln w="9525" cap="flat" cmpd="sng" algn="ctr">
                  <a:solidFill>
                    <a:schemeClr val="accent1"/>
                  </a:solidFill>
                  <a:round/>
                </a:ln>
                <a:effectLst/>
              </c:spPr>
            </c:marker>
            <c:bubble3D val="0"/>
            <c:spPr>
              <a:ln w="22225" cap="rnd" cmpd="sng" algn="ctr">
                <a:solidFill>
                  <a:srgbClr val="7030A0"/>
                </a:solidFill>
                <a:round/>
              </a:ln>
              <a:effectLst/>
            </c:spPr>
            <c:extLst>
              <c:ext xmlns:c16="http://schemas.microsoft.com/office/drawing/2014/chart" uri="{C3380CC4-5D6E-409C-BE32-E72D297353CC}">
                <c16:uniqueId val="{00000002-2E4C-4444-A605-ABFB4093A6FE}"/>
              </c:ext>
            </c:extLst>
          </c:dPt>
          <c:dLbls>
            <c:dLbl>
              <c:idx val="0"/>
              <c:layout>
                <c:manualLayout>
                  <c:x val="-0.10540288713910761"/>
                  <c:y val="-9.03670922044175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2E4C-4444-A605-ABFB4093A6FE}"/>
                </c:ext>
              </c:extLst>
            </c:dLbl>
            <c:dLbl>
              <c:idx val="1"/>
              <c:layout>
                <c:manualLayout>
                  <c:x val="1.9597112860892388E-2"/>
                  <c:y val="-5.226627031525965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E4C-4444-A605-ABFB4093A6FE}"/>
                </c:ext>
              </c:extLst>
            </c:dLbl>
            <c:dLbl>
              <c:idx val="2"/>
              <c:layout>
                <c:manualLayout>
                  <c:x val="7.0137916664514141E-3"/>
                  <c:y val="-5.226627031525975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E4C-4444-A605-ABFB4093A6FE}"/>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7030A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 Tables'!$B$9:$B$11</c:f>
              <c:strCache>
                <c:ptCount val="3"/>
                <c:pt idx="0">
                  <c:v>Revenue (Commission Fees)</c:v>
                </c:pt>
                <c:pt idx="1">
                  <c:v>Costs</c:v>
                </c:pt>
                <c:pt idx="2">
                  <c:v>Profits</c:v>
                </c:pt>
              </c:strCache>
            </c:strRef>
          </c:cat>
          <c:val>
            <c:numRef>
              <c:f>'Pivot Tables'!$C$9:$C$11</c:f>
              <c:numCache>
                <c:formatCode>#,###.00</c:formatCode>
                <c:ptCount val="3"/>
                <c:pt idx="0">
                  <c:v>126990</c:v>
                </c:pt>
                <c:pt idx="1">
                  <c:v>261009.84999999983</c:v>
                </c:pt>
                <c:pt idx="2">
                  <c:v>-134019.85000000006</c:v>
                </c:pt>
              </c:numCache>
            </c:numRef>
          </c:val>
          <c:smooth val="0"/>
          <c:extLst>
            <c:ext xmlns:c16="http://schemas.microsoft.com/office/drawing/2014/chart" uri="{C3380CC4-5D6E-409C-BE32-E72D297353CC}">
              <c16:uniqueId val="{00000003-2E4C-4444-A605-ABFB4093A6FE}"/>
            </c:ext>
          </c:extLst>
        </c:ser>
        <c:dLbls>
          <c:dLblPos val="t"/>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461325487"/>
        <c:axId val="461334607"/>
      </c:lineChart>
      <c:catAx>
        <c:axId val="461325487"/>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1" i="0" u="none" strike="noStrike" kern="1200" spc="20" baseline="0">
                <a:solidFill>
                  <a:schemeClr val="dk1">
                    <a:lumMod val="65000"/>
                    <a:lumOff val="35000"/>
                  </a:schemeClr>
                </a:solidFill>
                <a:latin typeface="+mn-lt"/>
                <a:ea typeface="+mn-ea"/>
                <a:cs typeface="+mn-cs"/>
              </a:defRPr>
            </a:pPr>
            <a:endParaRPr lang="en-US"/>
          </a:p>
        </c:txPr>
        <c:crossAx val="461334607"/>
        <c:crosses val="autoZero"/>
        <c:auto val="1"/>
        <c:lblAlgn val="ctr"/>
        <c:lblOffset val="100"/>
        <c:noMultiLvlLbl val="0"/>
      </c:catAx>
      <c:valAx>
        <c:axId val="461334607"/>
        <c:scaling>
          <c:orientation val="minMax"/>
        </c:scaling>
        <c:delete val="1"/>
        <c:axPos val="l"/>
        <c:numFmt formatCode="#,###.00" sourceLinked="1"/>
        <c:majorTickMark val="none"/>
        <c:minorTickMark val="none"/>
        <c:tickLblPos val="nextTo"/>
        <c:crossAx val="461325487"/>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[food_orders_new_delhi.xlsx]Pivot Tables!PivotTable6</c:name>
    <c:fmtId val="3"/>
  </c:pivotSource>
  <c:chart>
    <c:title>
      <c:tx>
        <c:rich>
          <a:bodyPr rot="0" spcFirstLastPara="1" vertOverflow="ellipsis" vert="horz" wrap="square" anchor="ctr" anchorCtr="1"/>
          <a:lstStyle/>
          <a:p>
            <a:pPr>
              <a:defRPr sz="1200" b="1" i="0" u="none" strike="noStrike" kern="1200" baseline="0">
                <a:solidFill>
                  <a:schemeClr val="tx1"/>
                </a:solidFill>
                <a:effectLst/>
                <a:latin typeface="+mn-lt"/>
                <a:ea typeface="+mn-ea"/>
                <a:cs typeface="+mn-cs"/>
              </a:defRPr>
            </a:pPr>
            <a:r>
              <a:rPr lang="en-US" sz="1200" b="1">
                <a:solidFill>
                  <a:schemeClr val="tx1"/>
                </a:solidFill>
              </a:rPr>
              <a:t>PROPOSED COST ANALYSIS</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effectLst/>
              <a:latin typeface="+mn-lt"/>
              <a:ea typeface="+mn-ea"/>
              <a:cs typeface="+mn-cs"/>
            </a:defRPr>
          </a:pPr>
          <a:endParaRPr lang="en-US"/>
        </a:p>
      </c:txPr>
    </c:title>
    <c:autoTitleDeleted val="0"/>
    <c:pivotFmts>
      <c:pivotFmt>
        <c:idx val="0"/>
        <c:spPr>
          <a:solidFill>
            <a:schemeClr val="accent5"/>
          </a:solidFill>
          <a:ln>
            <a:noFill/>
          </a:ln>
          <a:effectLst>
            <a:outerShdw blurRad="76200" dir="18900000" sy="23000" kx="-1200000" algn="bl" rotWithShape="0">
              <a:prstClr val="black">
                <a:alpha val="20000"/>
              </a:prstClr>
            </a:outerShdw>
          </a:effectLst>
        </c:spPr>
        <c:marker>
          <c:symbol val="circle"/>
          <c:size val="6"/>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Tables'!$C$13</c:f>
              <c:strCache>
                <c:ptCount val="1"/>
                <c:pt idx="0">
                  <c:v>Total</c:v>
                </c:pt>
              </c:strCache>
            </c:strRef>
          </c:tx>
          <c:spPr>
            <a:solidFill>
              <a:schemeClr val="accent5"/>
            </a:soli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Tables'!$B$14:$B$17</c:f>
              <c:strCache>
                <c:ptCount val="4"/>
                <c:pt idx="0">
                  <c:v>New Discount Fees</c:v>
                </c:pt>
                <c:pt idx="1">
                  <c:v>New Payment Processing Fees</c:v>
                </c:pt>
                <c:pt idx="2">
                  <c:v>New Delivery Fees</c:v>
                </c:pt>
                <c:pt idx="3">
                  <c:v>New Refund/Chargeback Fees</c:v>
                </c:pt>
              </c:strCache>
            </c:strRef>
          </c:cat>
          <c:val>
            <c:numRef>
              <c:f>'Pivot Tables'!$C$14:$C$17</c:f>
              <c:numCache>
                <c:formatCode>#,###.00</c:formatCode>
                <c:ptCount val="4"/>
                <c:pt idx="0">
                  <c:v>64239.850000000049</c:v>
                </c:pt>
                <c:pt idx="1">
                  <c:v>23883</c:v>
                </c:pt>
                <c:pt idx="2">
                  <c:v>22710</c:v>
                </c:pt>
                <c:pt idx="3">
                  <c:v>22450</c:v>
                </c:pt>
              </c:numCache>
            </c:numRef>
          </c:val>
          <c:extLst>
            <c:ext xmlns:c16="http://schemas.microsoft.com/office/drawing/2014/chart" uri="{C3380CC4-5D6E-409C-BE32-E72D297353CC}">
              <c16:uniqueId val="{00000000-D32B-4AD7-BCD7-6ECE9E37F2E5}"/>
            </c:ext>
          </c:extLst>
        </c:ser>
        <c:dLbls>
          <c:dLblPos val="inEnd"/>
          <c:showLegendKey val="0"/>
          <c:showVal val="1"/>
          <c:showCatName val="0"/>
          <c:showSerName val="0"/>
          <c:showPercent val="0"/>
          <c:showBubbleSize val="0"/>
        </c:dLbls>
        <c:gapWidth val="41"/>
        <c:axId val="461333167"/>
        <c:axId val="461336527"/>
      </c:barChart>
      <c:catAx>
        <c:axId val="46133316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dk1">
                    <a:lumMod val="65000"/>
                    <a:lumOff val="35000"/>
                  </a:schemeClr>
                </a:solidFill>
                <a:effectLst/>
                <a:latin typeface="+mn-lt"/>
                <a:ea typeface="+mn-ea"/>
                <a:cs typeface="+mn-cs"/>
              </a:defRPr>
            </a:pPr>
            <a:endParaRPr lang="en-US"/>
          </a:p>
        </c:txPr>
        <c:crossAx val="461336527"/>
        <c:crosses val="autoZero"/>
        <c:auto val="1"/>
        <c:lblAlgn val="ctr"/>
        <c:lblOffset val="100"/>
        <c:noMultiLvlLbl val="0"/>
      </c:catAx>
      <c:valAx>
        <c:axId val="461336527"/>
        <c:scaling>
          <c:orientation val="minMax"/>
        </c:scaling>
        <c:delete val="1"/>
        <c:axPos val="l"/>
        <c:numFmt formatCode="#,###.00" sourceLinked="1"/>
        <c:majorTickMark val="none"/>
        <c:minorTickMark val="none"/>
        <c:tickLblPos val="nextTo"/>
        <c:crossAx val="461333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[food_orders_new_delhi.xlsx]Pivot Tables!PivotTable7</c:name>
    <c:fmtId val="3"/>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sz="1200" b="1">
                <a:solidFill>
                  <a:schemeClr val="tx1"/>
                </a:solidFill>
              </a:rPr>
              <a:t>SIMULATION OF PROPOSED STRATEGIES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7030A0"/>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7030A0"/>
            </a:solidFill>
            <a:round/>
          </a:ln>
          <a:effectLst/>
        </c:spPr>
        <c:marker>
          <c:symbol val="circle"/>
          <c:size val="4"/>
          <c:spPr>
            <a:solidFill>
              <a:schemeClr val="accent1"/>
            </a:solidFill>
            <a:ln w="9525" cap="flat" cmpd="sng" algn="ctr">
              <a:solidFill>
                <a:schemeClr val="accent1"/>
              </a:solidFill>
              <a:round/>
            </a:ln>
            <a:effectLst/>
          </c:spPr>
        </c:marker>
        <c:dLbl>
          <c:idx val="0"/>
          <c:layout>
            <c:manualLayout>
              <c:x val="5.5555555555555558E-3"/>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7030A0"/>
            </a:solidFill>
            <a:round/>
          </a:ln>
          <a:effectLst/>
        </c:spPr>
        <c:marker>
          <c:symbol val="circle"/>
          <c:size val="4"/>
          <c:spPr>
            <a:solidFill>
              <a:schemeClr val="accent1"/>
            </a:solidFill>
            <a:ln w="9525" cap="flat" cmpd="sng" algn="ctr">
              <a:solidFill>
                <a:schemeClr val="accent1"/>
              </a:solidFill>
              <a:round/>
            </a:ln>
            <a:effectLst/>
          </c:spPr>
        </c:marker>
        <c:dLbl>
          <c:idx val="0"/>
          <c:layout>
            <c:manualLayout>
              <c:x val="8.3333333333333332E-3"/>
              <c:y val="-2.314814814814819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7030A0"/>
            </a:solidFill>
            <a:round/>
          </a:ln>
          <a:effectLst/>
        </c:spPr>
        <c:marker>
          <c:symbol val="circle"/>
          <c:size val="4"/>
          <c:spPr>
            <a:solidFill>
              <a:schemeClr val="accent1"/>
            </a:solidFill>
            <a:ln w="9525" cap="flat" cmpd="sng" algn="ctr">
              <a:solidFill>
                <a:schemeClr val="accent1"/>
              </a:solidFill>
              <a:round/>
            </a:ln>
            <a:effectLst/>
          </c:spPr>
        </c:marker>
        <c:dLbl>
          <c:idx val="0"/>
          <c:layout>
            <c:manualLayout>
              <c:x val="1.6666666666666666E-2"/>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7030A0"/>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7030A0"/>
            </a:solidFill>
            <a:round/>
          </a:ln>
          <a:effectLst/>
        </c:spPr>
        <c:marker>
          <c:symbol val="circle"/>
          <c:size val="4"/>
          <c:spPr>
            <a:solidFill>
              <a:schemeClr val="accent1"/>
            </a:solidFill>
            <a:ln w="9525" cap="flat" cmpd="sng" algn="ctr">
              <a:solidFill>
                <a:schemeClr val="accent1"/>
              </a:solidFill>
              <a:round/>
            </a:ln>
            <a:effectLst/>
          </c:spPr>
        </c:marker>
        <c:dLbl>
          <c:idx val="0"/>
          <c:layout>
            <c:manualLayout>
              <c:x val="5.5555555555555558E-3"/>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7030A0"/>
            </a:solidFill>
            <a:round/>
          </a:ln>
          <a:effectLst/>
        </c:spPr>
        <c:marker>
          <c:symbol val="circle"/>
          <c:size val="4"/>
          <c:spPr>
            <a:solidFill>
              <a:schemeClr val="accent1"/>
            </a:solidFill>
            <a:ln w="9525" cap="flat" cmpd="sng" algn="ctr">
              <a:solidFill>
                <a:schemeClr val="accent1"/>
              </a:solidFill>
              <a:round/>
            </a:ln>
            <a:effectLst/>
          </c:spPr>
        </c:marker>
        <c:dLbl>
          <c:idx val="0"/>
          <c:layout>
            <c:manualLayout>
              <c:x val="8.3333333333333332E-3"/>
              <c:y val="-2.314814814814819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7030A0"/>
            </a:solidFill>
            <a:round/>
          </a:ln>
          <a:effectLst/>
        </c:spPr>
        <c:marker>
          <c:symbol val="circle"/>
          <c:size val="4"/>
          <c:spPr>
            <a:solidFill>
              <a:schemeClr val="accent1"/>
            </a:solidFill>
            <a:ln w="9525" cap="flat" cmpd="sng" algn="ctr">
              <a:solidFill>
                <a:schemeClr val="accent1"/>
              </a:solidFill>
              <a:round/>
            </a:ln>
            <a:effectLst/>
          </c:spPr>
        </c:marker>
        <c:dLbl>
          <c:idx val="0"/>
          <c:layout>
            <c:manualLayout>
              <c:x val="1.6666666666666666E-2"/>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ln w="22225" cap="rnd" cmpd="sng" algn="ctr">
            <a:solidFill>
              <a:srgbClr val="7030A0"/>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7030A0"/>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ln w="22225" cap="rnd" cmpd="sng" algn="ctr">
            <a:solidFill>
              <a:srgbClr val="7030A0"/>
            </a:solidFill>
            <a:round/>
          </a:ln>
          <a:effectLst/>
        </c:spPr>
        <c:marker>
          <c:symbol val="circle"/>
          <c:size val="4"/>
          <c:spPr>
            <a:solidFill>
              <a:schemeClr val="accent1"/>
            </a:solidFill>
            <a:ln w="9525" cap="flat" cmpd="sng" algn="ctr">
              <a:solidFill>
                <a:schemeClr val="accent1"/>
              </a:solidFill>
              <a:round/>
            </a:ln>
            <a:effectLst/>
          </c:spPr>
        </c:marker>
        <c:dLbl>
          <c:idx val="0"/>
          <c:layout>
            <c:manualLayout>
              <c:x val="5.5555269070050864E-3"/>
              <c:y val="-8.061699688207339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7030A0"/>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ln w="22225" cap="rnd" cmpd="sng" algn="ctr">
            <a:solidFill>
              <a:srgbClr val="7030A0"/>
            </a:solidFill>
            <a:round/>
          </a:ln>
          <a:effectLst/>
        </c:spPr>
        <c:marker>
          <c:symbol val="circle"/>
          <c:size val="4"/>
          <c:spPr>
            <a:solidFill>
              <a:schemeClr val="accent1"/>
            </a:solidFill>
            <a:ln w="9525" cap="flat" cmpd="sng" algn="ctr">
              <a:solidFill>
                <a:schemeClr val="accent1"/>
              </a:solidFill>
              <a:round/>
            </a:ln>
            <a:effectLst/>
          </c:spPr>
        </c:marker>
        <c:dLbl>
          <c:idx val="0"/>
          <c:layout>
            <c:manualLayout>
              <c:x val="2.8757414961074214E-3"/>
              <c:y val="-7.2175561271825811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7030A0"/>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ln w="22225" cap="rnd" cmpd="sng" algn="ctr">
            <a:solidFill>
              <a:srgbClr val="7030A0"/>
            </a:solidFill>
            <a:round/>
          </a:ln>
          <a:effectLst/>
        </c:spPr>
        <c:marker>
          <c:symbol val="circle"/>
          <c:size val="4"/>
          <c:spPr>
            <a:solidFill>
              <a:schemeClr val="accent1"/>
            </a:solidFill>
            <a:ln w="9525" cap="flat" cmpd="sng" algn="ctr">
              <a:solidFill>
                <a:schemeClr val="accent1"/>
              </a:solidFill>
              <a:round/>
            </a:ln>
            <a:effectLst/>
          </c:spPr>
        </c:marker>
        <c:dLbl>
          <c:idx val="0"/>
          <c:layout>
            <c:manualLayout>
              <c:x val="1.6666580721015158E-2"/>
              <c:y val="-6.1280618969981764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7030A0"/>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Tables'!$C$19</c:f>
              <c:strCache>
                <c:ptCount val="1"/>
                <c:pt idx="0">
                  <c:v>Total</c:v>
                </c:pt>
              </c:strCache>
            </c:strRef>
          </c:tx>
          <c:spPr>
            <a:ln w="22225" cap="rnd" cmpd="sng" algn="ctr">
              <a:solidFill>
                <a:srgbClr val="7030A0"/>
              </a:solidFill>
              <a:round/>
            </a:ln>
            <a:effectLst/>
          </c:spPr>
          <c:marker>
            <c:symbol val="circle"/>
            <c:size val="4"/>
            <c:spPr>
              <a:solidFill>
                <a:schemeClr val="accent1"/>
              </a:solidFill>
              <a:ln w="9525" cap="flat" cmpd="sng" algn="ctr">
                <a:solidFill>
                  <a:schemeClr val="accent1"/>
                </a:solidFill>
                <a:round/>
              </a:ln>
              <a:effectLst/>
            </c:spPr>
          </c:marker>
          <c:dPt>
            <c:idx val="0"/>
            <c:marker>
              <c:symbol val="circle"/>
              <c:size val="4"/>
              <c:spPr>
                <a:solidFill>
                  <a:schemeClr val="accent1"/>
                </a:solidFill>
                <a:ln w="9525" cap="flat" cmpd="sng" algn="ctr">
                  <a:solidFill>
                    <a:schemeClr val="accent1"/>
                  </a:solidFill>
                  <a:round/>
                </a:ln>
                <a:effectLst/>
              </c:spPr>
            </c:marker>
            <c:bubble3D val="0"/>
            <c:spPr>
              <a:ln w="22225" cap="rnd" cmpd="sng" algn="ctr">
                <a:solidFill>
                  <a:srgbClr val="7030A0"/>
                </a:solidFill>
                <a:round/>
              </a:ln>
              <a:effectLst/>
            </c:spPr>
            <c:extLst>
              <c:ext xmlns:c16="http://schemas.microsoft.com/office/drawing/2014/chart" uri="{C3380CC4-5D6E-409C-BE32-E72D297353CC}">
                <c16:uniqueId val="{00000000-47E5-405F-8C12-1DBA648778B9}"/>
              </c:ext>
            </c:extLst>
          </c:dPt>
          <c:dPt>
            <c:idx val="1"/>
            <c:marker>
              <c:symbol val="circle"/>
              <c:size val="4"/>
              <c:spPr>
                <a:solidFill>
                  <a:schemeClr val="accent1"/>
                </a:solidFill>
                <a:ln w="9525" cap="flat" cmpd="sng" algn="ctr">
                  <a:solidFill>
                    <a:schemeClr val="accent1"/>
                  </a:solidFill>
                  <a:round/>
                </a:ln>
                <a:effectLst/>
              </c:spPr>
            </c:marker>
            <c:bubble3D val="0"/>
            <c:spPr>
              <a:ln w="22225" cap="rnd" cmpd="sng" algn="ctr">
                <a:solidFill>
                  <a:srgbClr val="7030A0"/>
                </a:solidFill>
                <a:round/>
              </a:ln>
              <a:effectLst/>
            </c:spPr>
            <c:extLst>
              <c:ext xmlns:c16="http://schemas.microsoft.com/office/drawing/2014/chart" uri="{C3380CC4-5D6E-409C-BE32-E72D297353CC}">
                <c16:uniqueId val="{00000001-47E5-405F-8C12-1DBA648778B9}"/>
              </c:ext>
            </c:extLst>
          </c:dPt>
          <c:dPt>
            <c:idx val="2"/>
            <c:marker>
              <c:symbol val="circle"/>
              <c:size val="4"/>
              <c:spPr>
                <a:solidFill>
                  <a:schemeClr val="accent1"/>
                </a:solidFill>
                <a:ln w="9525" cap="flat" cmpd="sng" algn="ctr">
                  <a:solidFill>
                    <a:schemeClr val="accent1"/>
                  </a:solidFill>
                  <a:round/>
                </a:ln>
                <a:effectLst/>
              </c:spPr>
            </c:marker>
            <c:bubble3D val="0"/>
            <c:spPr>
              <a:ln w="22225" cap="rnd" cmpd="sng" algn="ctr">
                <a:solidFill>
                  <a:srgbClr val="7030A0"/>
                </a:solidFill>
                <a:round/>
              </a:ln>
              <a:effectLst/>
            </c:spPr>
            <c:extLst>
              <c:ext xmlns:c16="http://schemas.microsoft.com/office/drawing/2014/chart" uri="{C3380CC4-5D6E-409C-BE32-E72D297353CC}">
                <c16:uniqueId val="{00000002-47E5-405F-8C12-1DBA648778B9}"/>
              </c:ext>
            </c:extLst>
          </c:dPt>
          <c:dLbls>
            <c:dLbl>
              <c:idx val="0"/>
              <c:layout>
                <c:manualLayout>
                  <c:x val="5.5555269070050864E-3"/>
                  <c:y val="-8.061699688207339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47E5-405F-8C12-1DBA648778B9}"/>
                </c:ext>
              </c:extLst>
            </c:dLbl>
            <c:dLbl>
              <c:idx val="1"/>
              <c:layout>
                <c:manualLayout>
                  <c:x val="2.8757414961074214E-3"/>
                  <c:y val="-7.217556127182581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7E5-405F-8C12-1DBA648778B9}"/>
                </c:ext>
              </c:extLst>
            </c:dLbl>
            <c:dLbl>
              <c:idx val="2"/>
              <c:layout>
                <c:manualLayout>
                  <c:x val="1.6666580721015158E-2"/>
                  <c:y val="-6.128061896998176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7E5-405F-8C12-1DBA648778B9}"/>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7030A0"/>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 Tables'!$B$20:$B$22</c:f>
              <c:strCache>
                <c:ptCount val="3"/>
                <c:pt idx="0">
                  <c:v>Revenue (New Commision Fees)</c:v>
                </c:pt>
                <c:pt idx="1">
                  <c:v>New Costs</c:v>
                </c:pt>
                <c:pt idx="2">
                  <c:v>New Profits</c:v>
                </c:pt>
              </c:strCache>
            </c:strRef>
          </c:cat>
          <c:val>
            <c:numRef>
              <c:f>'Pivot Tables'!$C$20:$C$22</c:f>
              <c:numCache>
                <c:formatCode>#,#00.00</c:formatCode>
                <c:ptCount val="3"/>
                <c:pt idx="0">
                  <c:v>166786.60000000006</c:v>
                </c:pt>
                <c:pt idx="1">
                  <c:v>133282.85000000003</c:v>
                </c:pt>
                <c:pt idx="2">
                  <c:v>33503.749999999978</c:v>
                </c:pt>
              </c:numCache>
            </c:numRef>
          </c:val>
          <c:smooth val="0"/>
          <c:extLst>
            <c:ext xmlns:c16="http://schemas.microsoft.com/office/drawing/2014/chart" uri="{C3380CC4-5D6E-409C-BE32-E72D297353CC}">
              <c16:uniqueId val="{00000003-47E5-405F-8C12-1DBA648778B9}"/>
            </c:ext>
          </c:extLst>
        </c:ser>
        <c:dLbls>
          <c:dLblPos val="r"/>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461317807"/>
        <c:axId val="461288047"/>
      </c:lineChart>
      <c:catAx>
        <c:axId val="461317807"/>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1" i="0" u="none" strike="noStrike" kern="1200" spc="20" baseline="0">
                <a:solidFill>
                  <a:schemeClr val="dk1">
                    <a:lumMod val="65000"/>
                    <a:lumOff val="35000"/>
                  </a:schemeClr>
                </a:solidFill>
                <a:latin typeface="+mn-lt"/>
                <a:ea typeface="+mn-ea"/>
                <a:cs typeface="+mn-cs"/>
              </a:defRPr>
            </a:pPr>
            <a:endParaRPr lang="en-US"/>
          </a:p>
        </c:txPr>
        <c:crossAx val="461288047"/>
        <c:crosses val="autoZero"/>
        <c:auto val="1"/>
        <c:lblAlgn val="ctr"/>
        <c:lblOffset val="100"/>
        <c:noMultiLvlLbl val="0"/>
      </c:catAx>
      <c:valAx>
        <c:axId val="461288047"/>
        <c:scaling>
          <c:orientation val="minMax"/>
        </c:scaling>
        <c:delete val="1"/>
        <c:axPos val="l"/>
        <c:numFmt formatCode="#,#00.00" sourceLinked="1"/>
        <c:majorTickMark val="none"/>
        <c:minorTickMark val="none"/>
        <c:tickLblPos val="nextTo"/>
        <c:crossAx val="461317807"/>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chart" Target="../charts/chart4.xml"/><Relationship Id="rId3" Type="http://schemas.openxmlformats.org/officeDocument/2006/relationships/image" Target="../media/image3.svg"/><Relationship Id="rId7" Type="http://schemas.openxmlformats.org/officeDocument/2006/relationships/image" Target="../media/image7.svg"/><Relationship Id="rId12" Type="http://schemas.openxmlformats.org/officeDocument/2006/relationships/chart" Target="../charts/chart3.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2.xml"/><Relationship Id="rId5" Type="http://schemas.openxmlformats.org/officeDocument/2006/relationships/image" Target="../media/image5.svg"/><Relationship Id="rId10" Type="http://schemas.openxmlformats.org/officeDocument/2006/relationships/chart" Target="../charts/chart1.xml"/><Relationship Id="rId4" Type="http://schemas.openxmlformats.org/officeDocument/2006/relationships/image" Target="../media/image4.png"/><Relationship Id="rId9" Type="http://schemas.openxmlformats.org/officeDocument/2006/relationships/image" Target="../media/image9.svg"/></Relationships>
</file>

<file path=xl/drawings/drawing1.xml><?xml version="1.0" encoding="utf-8"?>
<xdr:wsDr xmlns:xdr="http://schemas.openxmlformats.org/drawingml/2006/spreadsheetDrawing" xmlns:a="http://schemas.openxmlformats.org/drawingml/2006/main">
  <xdr:twoCellAnchor>
    <xdr:from>
      <xdr:col>1</xdr:col>
      <xdr:colOff>19424</xdr:colOff>
      <xdr:row>1</xdr:row>
      <xdr:rowOff>12596</xdr:rowOff>
    </xdr:from>
    <xdr:to>
      <xdr:col>20</xdr:col>
      <xdr:colOff>0</xdr:colOff>
      <xdr:row>35</xdr:row>
      <xdr:rowOff>177527</xdr:rowOff>
    </xdr:to>
    <xdr:sp macro="" textlink="">
      <xdr:nvSpPr>
        <xdr:cNvPr id="2" name="Rectangle 1">
          <a:extLst>
            <a:ext uri="{FF2B5EF4-FFF2-40B4-BE49-F238E27FC236}">
              <a16:creationId xmlns:a16="http://schemas.microsoft.com/office/drawing/2014/main" id="{FD7D5F2E-2C6B-4D10-87DB-8717EC762CE4}"/>
            </a:ext>
          </a:extLst>
        </xdr:cNvPr>
        <xdr:cNvSpPr/>
      </xdr:nvSpPr>
      <xdr:spPr>
        <a:xfrm>
          <a:off x="629024" y="196746"/>
          <a:ext cx="11562976" cy="6426031"/>
        </a:xfrm>
        <a:prstGeom prst="rect">
          <a:avLst/>
        </a:prstGeom>
        <a:solidFill>
          <a:schemeClr val="bg2">
            <a:lumMod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25722</xdr:colOff>
      <xdr:row>1</xdr:row>
      <xdr:rowOff>10289</xdr:rowOff>
    </xdr:from>
    <xdr:to>
      <xdr:col>20</xdr:col>
      <xdr:colOff>0</xdr:colOff>
      <xdr:row>12</xdr:row>
      <xdr:rowOff>178594</xdr:rowOff>
    </xdr:to>
    <xdr:sp macro="" textlink="">
      <xdr:nvSpPr>
        <xdr:cNvPr id="3" name="Rectangle 2">
          <a:extLst>
            <a:ext uri="{FF2B5EF4-FFF2-40B4-BE49-F238E27FC236}">
              <a16:creationId xmlns:a16="http://schemas.microsoft.com/office/drawing/2014/main" id="{95E3EAFE-60A2-42F7-8387-5EDA5BEE88F1}"/>
            </a:ext>
          </a:extLst>
        </xdr:cNvPr>
        <xdr:cNvSpPr/>
      </xdr:nvSpPr>
      <xdr:spPr>
        <a:xfrm>
          <a:off x="635322" y="194439"/>
          <a:ext cx="11556678" cy="2193955"/>
        </a:xfrm>
        <a:prstGeom prst="rect">
          <a:avLst/>
        </a:prstGeom>
        <a:solidFill>
          <a:srgbClr val="7030A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143591</xdr:colOff>
      <xdr:row>9</xdr:row>
      <xdr:rowOff>182062</xdr:rowOff>
    </xdr:from>
    <xdr:to>
      <xdr:col>8</xdr:col>
      <xdr:colOff>540535</xdr:colOff>
      <xdr:row>35</xdr:row>
      <xdr:rowOff>11545</xdr:rowOff>
    </xdr:to>
    <xdr:sp macro="" textlink="">
      <xdr:nvSpPr>
        <xdr:cNvPr id="4" name="Rectangle 3">
          <a:extLst>
            <a:ext uri="{FF2B5EF4-FFF2-40B4-BE49-F238E27FC236}">
              <a16:creationId xmlns:a16="http://schemas.microsoft.com/office/drawing/2014/main" id="{AD381C6B-F29F-475F-906A-E7EBEB230816}"/>
            </a:ext>
          </a:extLst>
        </xdr:cNvPr>
        <xdr:cNvSpPr/>
      </xdr:nvSpPr>
      <xdr:spPr>
        <a:xfrm>
          <a:off x="753191" y="1839412"/>
          <a:ext cx="4664144" cy="4617383"/>
        </a:xfrm>
        <a:prstGeom prst="rect">
          <a:avLst/>
        </a:prstGeom>
        <a:solidFill>
          <a:schemeClr val="bg1"/>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17</xdr:col>
      <xdr:colOff>26276</xdr:colOff>
      <xdr:row>1</xdr:row>
      <xdr:rowOff>24667</xdr:rowOff>
    </xdr:from>
    <xdr:to>
      <xdr:col>19</xdr:col>
      <xdr:colOff>590426</xdr:colOff>
      <xdr:row>9</xdr:row>
      <xdr:rowOff>91461</xdr:rowOff>
    </xdr:to>
    <xdr:pic>
      <xdr:nvPicPr>
        <xdr:cNvPr id="5" name="Picture 4">
          <a:extLst>
            <a:ext uri="{FF2B5EF4-FFF2-40B4-BE49-F238E27FC236}">
              <a16:creationId xmlns:a16="http://schemas.microsoft.com/office/drawing/2014/main" id="{AEEB47B6-F337-42F5-AF2D-B771F0E153F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389476" y="208817"/>
          <a:ext cx="1783350" cy="1539994"/>
        </a:xfrm>
        <a:prstGeom prst="rect">
          <a:avLst/>
        </a:prstGeom>
      </xdr:spPr>
    </xdr:pic>
    <xdr:clientData/>
  </xdr:twoCellAnchor>
  <xdr:twoCellAnchor>
    <xdr:from>
      <xdr:col>9</xdr:col>
      <xdr:colOff>128352</xdr:colOff>
      <xdr:row>9</xdr:row>
      <xdr:rowOff>182965</xdr:rowOff>
    </xdr:from>
    <xdr:to>
      <xdr:col>16</xdr:col>
      <xdr:colOff>532444</xdr:colOff>
      <xdr:row>35</xdr:row>
      <xdr:rowOff>11545</xdr:rowOff>
    </xdr:to>
    <xdr:sp macro="" textlink="">
      <xdr:nvSpPr>
        <xdr:cNvPr id="6" name="Rectangle 5">
          <a:extLst>
            <a:ext uri="{FF2B5EF4-FFF2-40B4-BE49-F238E27FC236}">
              <a16:creationId xmlns:a16="http://schemas.microsoft.com/office/drawing/2014/main" id="{A674C379-A96C-4FF6-88EE-F20BDFA57643}"/>
            </a:ext>
          </a:extLst>
        </xdr:cNvPr>
        <xdr:cNvSpPr/>
      </xdr:nvSpPr>
      <xdr:spPr>
        <a:xfrm>
          <a:off x="5614752" y="1840315"/>
          <a:ext cx="4671292" cy="4616480"/>
        </a:xfrm>
        <a:prstGeom prst="rect">
          <a:avLst/>
        </a:prstGeom>
        <a:solidFill>
          <a:schemeClr val="bg1"/>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127001</xdr:colOff>
      <xdr:row>32</xdr:row>
      <xdr:rowOff>125995</xdr:rowOff>
    </xdr:from>
    <xdr:to>
      <xdr:col>19</xdr:col>
      <xdr:colOff>526143</xdr:colOff>
      <xdr:row>35</xdr:row>
      <xdr:rowOff>133887</xdr:rowOff>
    </xdr:to>
    <xdr:sp macro="" textlink="">
      <xdr:nvSpPr>
        <xdr:cNvPr id="7" name="Rectangle 6">
          <a:extLst>
            <a:ext uri="{FF2B5EF4-FFF2-40B4-BE49-F238E27FC236}">
              <a16:creationId xmlns:a16="http://schemas.microsoft.com/office/drawing/2014/main" id="{DE32E8C8-429F-487B-A53A-87B7C7D711A9}"/>
            </a:ext>
          </a:extLst>
        </xdr:cNvPr>
        <xdr:cNvSpPr/>
      </xdr:nvSpPr>
      <xdr:spPr>
        <a:xfrm>
          <a:off x="10490201" y="6018795"/>
          <a:ext cx="1618342" cy="560342"/>
        </a:xfrm>
        <a:prstGeom prst="rect">
          <a:avLst/>
        </a:prstGeom>
        <a:solidFill>
          <a:srgbClr val="7030A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160663</xdr:colOff>
      <xdr:row>32</xdr:row>
      <xdr:rowOff>141538</xdr:rowOff>
    </xdr:from>
    <xdr:to>
      <xdr:col>19</xdr:col>
      <xdr:colOff>501110</xdr:colOff>
      <xdr:row>35</xdr:row>
      <xdr:rowOff>107108</xdr:rowOff>
    </xdr:to>
    <xdr:sp macro="" textlink="">
      <xdr:nvSpPr>
        <xdr:cNvPr id="8" name="TextBox 7">
          <a:extLst>
            <a:ext uri="{FF2B5EF4-FFF2-40B4-BE49-F238E27FC236}">
              <a16:creationId xmlns:a16="http://schemas.microsoft.com/office/drawing/2014/main" id="{E343D068-FAF3-4487-A4DD-F1D399A8CA23}"/>
            </a:ext>
          </a:extLst>
        </xdr:cNvPr>
        <xdr:cNvSpPr txBox="1"/>
      </xdr:nvSpPr>
      <xdr:spPr>
        <a:xfrm>
          <a:off x="10523863" y="6034338"/>
          <a:ext cx="1559647" cy="51802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800">
              <a:solidFill>
                <a:schemeClr val="bg1"/>
              </a:solidFill>
            </a:rPr>
            <a:t>Designed</a:t>
          </a:r>
        </a:p>
        <a:p>
          <a:pPr algn="ctr"/>
          <a:r>
            <a:rPr lang="en-US" sz="800">
              <a:solidFill>
                <a:schemeClr val="bg1"/>
              </a:solidFill>
            </a:rPr>
            <a:t>By</a:t>
          </a:r>
        </a:p>
        <a:p>
          <a:pPr algn="ctr"/>
          <a:r>
            <a:rPr lang="en-US" sz="800">
              <a:solidFill>
                <a:schemeClr val="bg1"/>
              </a:solidFill>
            </a:rPr>
            <a:t>JOSHUA</a:t>
          </a:r>
          <a:r>
            <a:rPr lang="en-US" sz="800" baseline="0">
              <a:solidFill>
                <a:schemeClr val="bg1"/>
              </a:solidFill>
            </a:rPr>
            <a:t> E.T</a:t>
          </a:r>
          <a:endParaRPr lang="en-US" sz="800">
            <a:solidFill>
              <a:schemeClr val="bg1"/>
            </a:solidFill>
          </a:endParaRPr>
        </a:p>
      </xdr:txBody>
    </xdr:sp>
    <xdr:clientData/>
  </xdr:twoCellAnchor>
  <xdr:twoCellAnchor>
    <xdr:from>
      <xdr:col>1</xdr:col>
      <xdr:colOff>143591</xdr:colOff>
      <xdr:row>6</xdr:row>
      <xdr:rowOff>108858</xdr:rowOff>
    </xdr:from>
    <xdr:to>
      <xdr:col>5</xdr:col>
      <xdr:colOff>10493</xdr:colOff>
      <xdr:row>9</xdr:row>
      <xdr:rowOff>90715</xdr:rowOff>
    </xdr:to>
    <xdr:sp macro="" textlink="">
      <xdr:nvSpPr>
        <xdr:cNvPr id="9" name="Rectangle: Rounded Corners 8">
          <a:extLst>
            <a:ext uri="{FF2B5EF4-FFF2-40B4-BE49-F238E27FC236}">
              <a16:creationId xmlns:a16="http://schemas.microsoft.com/office/drawing/2014/main" id="{C47909E9-D121-4FC9-95B5-844653DD11DE}"/>
            </a:ext>
          </a:extLst>
        </xdr:cNvPr>
        <xdr:cNvSpPr/>
      </xdr:nvSpPr>
      <xdr:spPr>
        <a:xfrm>
          <a:off x="753191" y="1213758"/>
          <a:ext cx="2305302" cy="534307"/>
        </a:xfrm>
        <a:prstGeom prst="roundRect">
          <a:avLst/>
        </a:prstGeom>
        <a:solidFill>
          <a:schemeClr val="accent5">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115562</xdr:colOff>
      <xdr:row>6</xdr:row>
      <xdr:rowOff>108858</xdr:rowOff>
    </xdr:from>
    <xdr:to>
      <xdr:col>8</xdr:col>
      <xdr:colOff>587700</xdr:colOff>
      <xdr:row>9</xdr:row>
      <xdr:rowOff>90715</xdr:rowOff>
    </xdr:to>
    <xdr:sp macro="" textlink="">
      <xdr:nvSpPr>
        <xdr:cNvPr id="10" name="Rectangle: Rounded Corners 9">
          <a:extLst>
            <a:ext uri="{FF2B5EF4-FFF2-40B4-BE49-F238E27FC236}">
              <a16:creationId xmlns:a16="http://schemas.microsoft.com/office/drawing/2014/main" id="{15BC5558-29F0-4383-8C3D-47F968A9FE54}"/>
            </a:ext>
          </a:extLst>
        </xdr:cNvPr>
        <xdr:cNvSpPr/>
      </xdr:nvSpPr>
      <xdr:spPr>
        <a:xfrm>
          <a:off x="3163562" y="1213758"/>
          <a:ext cx="2300938" cy="534307"/>
        </a:xfrm>
        <a:prstGeom prst="roundRect">
          <a:avLst/>
        </a:prstGeom>
        <a:solidFill>
          <a:schemeClr val="accent5">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87535</xdr:colOff>
      <xdr:row>6</xdr:row>
      <xdr:rowOff>108858</xdr:rowOff>
    </xdr:from>
    <xdr:to>
      <xdr:col>12</xdr:col>
      <xdr:colOff>559671</xdr:colOff>
      <xdr:row>9</xdr:row>
      <xdr:rowOff>90715</xdr:rowOff>
    </xdr:to>
    <xdr:sp macro="" textlink="">
      <xdr:nvSpPr>
        <xdr:cNvPr id="11" name="Rectangle: Rounded Corners 10">
          <a:extLst>
            <a:ext uri="{FF2B5EF4-FFF2-40B4-BE49-F238E27FC236}">
              <a16:creationId xmlns:a16="http://schemas.microsoft.com/office/drawing/2014/main" id="{C4F37699-ED23-49DB-97C0-733C3CCF4979}"/>
            </a:ext>
          </a:extLst>
        </xdr:cNvPr>
        <xdr:cNvSpPr/>
      </xdr:nvSpPr>
      <xdr:spPr>
        <a:xfrm>
          <a:off x="5573935" y="1213758"/>
          <a:ext cx="2300936" cy="534307"/>
        </a:xfrm>
        <a:prstGeom prst="roundRect">
          <a:avLst/>
        </a:prstGeom>
        <a:solidFill>
          <a:schemeClr val="accent5">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59507</xdr:colOff>
      <xdr:row>6</xdr:row>
      <xdr:rowOff>108858</xdr:rowOff>
    </xdr:from>
    <xdr:to>
      <xdr:col>16</xdr:col>
      <xdr:colOff>532444</xdr:colOff>
      <xdr:row>9</xdr:row>
      <xdr:rowOff>90715</xdr:rowOff>
    </xdr:to>
    <xdr:sp macro="" textlink="">
      <xdr:nvSpPr>
        <xdr:cNvPr id="12" name="Rectangle: Rounded Corners 11">
          <a:extLst>
            <a:ext uri="{FF2B5EF4-FFF2-40B4-BE49-F238E27FC236}">
              <a16:creationId xmlns:a16="http://schemas.microsoft.com/office/drawing/2014/main" id="{D72CA0CD-57F6-4F24-9619-9BE90C3B07E7}"/>
            </a:ext>
          </a:extLst>
        </xdr:cNvPr>
        <xdr:cNvSpPr/>
      </xdr:nvSpPr>
      <xdr:spPr>
        <a:xfrm>
          <a:off x="7984307" y="1213758"/>
          <a:ext cx="2301737" cy="534307"/>
        </a:xfrm>
        <a:prstGeom prst="roundRect">
          <a:avLst/>
        </a:prstGeom>
        <a:solidFill>
          <a:schemeClr val="accent5">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191351</xdr:colOff>
      <xdr:row>6</xdr:row>
      <xdr:rowOff>174329</xdr:rowOff>
    </xdr:from>
    <xdr:to>
      <xdr:col>1</xdr:col>
      <xdr:colOff>571500</xdr:colOff>
      <xdr:row>9</xdr:row>
      <xdr:rowOff>17640</xdr:rowOff>
    </xdr:to>
    <xdr:pic>
      <xdr:nvPicPr>
        <xdr:cNvPr id="13" name="Graphic 12" descr="Shopping cart with solid fill">
          <a:extLst>
            <a:ext uri="{FF2B5EF4-FFF2-40B4-BE49-F238E27FC236}">
              <a16:creationId xmlns:a16="http://schemas.microsoft.com/office/drawing/2014/main" id="{D27096A0-539A-4C5C-844C-92522DC4B262}"/>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800951" y="1279229"/>
          <a:ext cx="380149" cy="395761"/>
        </a:xfrm>
        <a:prstGeom prst="rect">
          <a:avLst/>
        </a:prstGeom>
      </xdr:spPr>
    </xdr:pic>
    <xdr:clientData/>
  </xdr:twoCellAnchor>
  <xdr:twoCellAnchor editAs="oneCell">
    <xdr:from>
      <xdr:col>5</xdr:col>
      <xdr:colOff>173417</xdr:colOff>
      <xdr:row>7</xdr:row>
      <xdr:rowOff>4318</xdr:rowOff>
    </xdr:from>
    <xdr:to>
      <xdr:col>5</xdr:col>
      <xdr:colOff>562822</xdr:colOff>
      <xdr:row>9</xdr:row>
      <xdr:rowOff>40967</xdr:rowOff>
    </xdr:to>
    <xdr:pic>
      <xdr:nvPicPr>
        <xdr:cNvPr id="14" name="Graphic 13" descr="Bank with solid fill">
          <a:extLst>
            <a:ext uri="{FF2B5EF4-FFF2-40B4-BE49-F238E27FC236}">
              <a16:creationId xmlns:a16="http://schemas.microsoft.com/office/drawing/2014/main" id="{E84A2781-171F-4853-9B14-D8A9FD875736}"/>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3221417" y="1293368"/>
          <a:ext cx="389405" cy="404949"/>
        </a:xfrm>
        <a:prstGeom prst="rect">
          <a:avLst/>
        </a:prstGeom>
      </xdr:spPr>
    </xdr:pic>
    <xdr:clientData/>
  </xdr:twoCellAnchor>
  <xdr:twoCellAnchor editAs="oneCell">
    <xdr:from>
      <xdr:col>9</xdr:col>
      <xdr:colOff>164740</xdr:colOff>
      <xdr:row>7</xdr:row>
      <xdr:rowOff>4996</xdr:rowOff>
    </xdr:from>
    <xdr:to>
      <xdr:col>9</xdr:col>
      <xdr:colOff>536546</xdr:colOff>
      <xdr:row>9</xdr:row>
      <xdr:rowOff>24021</xdr:rowOff>
    </xdr:to>
    <xdr:pic>
      <xdr:nvPicPr>
        <xdr:cNvPr id="15" name="Graphic 14" descr="Coins with solid fill">
          <a:extLst>
            <a:ext uri="{FF2B5EF4-FFF2-40B4-BE49-F238E27FC236}">
              <a16:creationId xmlns:a16="http://schemas.microsoft.com/office/drawing/2014/main" id="{47586AB8-85FB-4799-A3B7-FE85F06F9F77}"/>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5651140" y="1294046"/>
          <a:ext cx="371806" cy="387325"/>
        </a:xfrm>
        <a:prstGeom prst="rect">
          <a:avLst/>
        </a:prstGeom>
      </xdr:spPr>
    </xdr:pic>
    <xdr:clientData/>
  </xdr:twoCellAnchor>
  <xdr:twoCellAnchor editAs="oneCell">
    <xdr:from>
      <xdr:col>13</xdr:col>
      <xdr:colOff>138462</xdr:colOff>
      <xdr:row>7</xdr:row>
      <xdr:rowOff>5660</xdr:rowOff>
    </xdr:from>
    <xdr:to>
      <xdr:col>13</xdr:col>
      <xdr:colOff>496657</xdr:colOff>
      <xdr:row>9</xdr:row>
      <xdr:rowOff>2721</xdr:rowOff>
    </xdr:to>
    <xdr:pic>
      <xdr:nvPicPr>
        <xdr:cNvPr id="16" name="Graphic 15" descr="Money with solid fill">
          <a:extLst>
            <a:ext uri="{FF2B5EF4-FFF2-40B4-BE49-F238E27FC236}">
              <a16:creationId xmlns:a16="http://schemas.microsoft.com/office/drawing/2014/main" id="{5ED105D3-4969-4461-B087-FCD032C5A038}"/>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8063262" y="1294710"/>
          <a:ext cx="358195" cy="362639"/>
        </a:xfrm>
        <a:prstGeom prst="rect">
          <a:avLst/>
        </a:prstGeom>
      </xdr:spPr>
    </xdr:pic>
    <xdr:clientData/>
  </xdr:twoCellAnchor>
  <xdr:twoCellAnchor>
    <xdr:from>
      <xdr:col>1</xdr:col>
      <xdr:colOff>143591</xdr:colOff>
      <xdr:row>1</xdr:row>
      <xdr:rowOff>73006</xdr:rowOff>
    </xdr:from>
    <xdr:to>
      <xdr:col>11</xdr:col>
      <xdr:colOff>155254</xdr:colOff>
      <xdr:row>4</xdr:row>
      <xdr:rowOff>60474</xdr:rowOff>
    </xdr:to>
    <xdr:sp macro="" textlink="">
      <xdr:nvSpPr>
        <xdr:cNvPr id="17" name="TextBox 16">
          <a:extLst>
            <a:ext uri="{FF2B5EF4-FFF2-40B4-BE49-F238E27FC236}">
              <a16:creationId xmlns:a16="http://schemas.microsoft.com/office/drawing/2014/main" id="{B7D5020D-8628-40A0-8352-B80F2FAF2CFA}"/>
            </a:ext>
          </a:extLst>
        </xdr:cNvPr>
        <xdr:cNvSpPr txBox="1"/>
      </xdr:nvSpPr>
      <xdr:spPr>
        <a:xfrm>
          <a:off x="753191" y="257156"/>
          <a:ext cx="6107663" cy="539918"/>
        </a:xfrm>
        <a:prstGeom prst="rect">
          <a:avLst/>
        </a:prstGeom>
        <a:solidFill>
          <a:srgbClr val="7030A0"/>
        </a:solidFill>
        <a:ln w="9525" cmpd="sng">
          <a:solidFill>
            <a:srgbClr val="7030A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3600" b="0">
              <a:solidFill>
                <a:schemeClr val="bg1"/>
              </a:solidFill>
            </a:rPr>
            <a:t>New Delhi Food Delivery Service</a:t>
          </a:r>
        </a:p>
      </xdr:txBody>
    </xdr:sp>
    <xdr:clientData/>
  </xdr:twoCellAnchor>
  <xdr:twoCellAnchor>
    <xdr:from>
      <xdr:col>1</xdr:col>
      <xdr:colOff>143591</xdr:colOff>
      <xdr:row>4</xdr:row>
      <xdr:rowOff>50398</xdr:rowOff>
    </xdr:from>
    <xdr:to>
      <xdr:col>7</xdr:col>
      <xdr:colOff>575701</xdr:colOff>
      <xdr:row>6</xdr:row>
      <xdr:rowOff>31991</xdr:rowOff>
    </xdr:to>
    <xdr:sp macro="" textlink="">
      <xdr:nvSpPr>
        <xdr:cNvPr id="18" name="TextBox 17">
          <a:extLst>
            <a:ext uri="{FF2B5EF4-FFF2-40B4-BE49-F238E27FC236}">
              <a16:creationId xmlns:a16="http://schemas.microsoft.com/office/drawing/2014/main" id="{81C19A59-BC37-4FEA-952C-5906007E49F5}"/>
            </a:ext>
          </a:extLst>
        </xdr:cNvPr>
        <xdr:cNvSpPr txBox="1"/>
      </xdr:nvSpPr>
      <xdr:spPr>
        <a:xfrm>
          <a:off x="753191" y="786998"/>
          <a:ext cx="4089710" cy="349893"/>
        </a:xfrm>
        <a:prstGeom prst="rect">
          <a:avLst/>
        </a:prstGeom>
        <a:solidFill>
          <a:srgbClr val="7030A0"/>
        </a:solidFill>
        <a:ln w="9525" cmpd="sng">
          <a:solidFill>
            <a:srgbClr val="7030A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solidFill>
                <a:schemeClr val="accent5">
                  <a:lumMod val="40000"/>
                  <a:lumOff val="60000"/>
                </a:schemeClr>
              </a:solidFill>
            </a:rPr>
            <a:t>Evaluating Profitability Across</a:t>
          </a:r>
          <a:r>
            <a:rPr lang="en-US" sz="1400" baseline="0">
              <a:solidFill>
                <a:schemeClr val="accent5">
                  <a:lumMod val="40000"/>
                  <a:lumOff val="60000"/>
                </a:schemeClr>
              </a:solidFill>
            </a:rPr>
            <a:t> Operations</a:t>
          </a:r>
          <a:endParaRPr lang="en-US" sz="1400">
            <a:solidFill>
              <a:schemeClr val="accent5">
                <a:lumMod val="40000"/>
                <a:lumOff val="60000"/>
              </a:schemeClr>
            </a:solidFill>
          </a:endParaRPr>
        </a:p>
      </xdr:txBody>
    </xdr:sp>
    <xdr:clientData/>
  </xdr:twoCellAnchor>
  <xdr:twoCellAnchor>
    <xdr:from>
      <xdr:col>1</xdr:col>
      <xdr:colOff>553357</xdr:colOff>
      <xdr:row>6</xdr:row>
      <xdr:rowOff>136072</xdr:rowOff>
    </xdr:from>
    <xdr:to>
      <xdr:col>4</xdr:col>
      <xdr:colOff>566965</xdr:colOff>
      <xdr:row>7</xdr:row>
      <xdr:rowOff>117929</xdr:rowOff>
    </xdr:to>
    <xdr:sp macro="" textlink="">
      <xdr:nvSpPr>
        <xdr:cNvPr id="19" name="TextBox 18">
          <a:extLst>
            <a:ext uri="{FF2B5EF4-FFF2-40B4-BE49-F238E27FC236}">
              <a16:creationId xmlns:a16="http://schemas.microsoft.com/office/drawing/2014/main" id="{C930CF1D-3EF8-09D8-01AE-3F7BBE4E72E9}"/>
            </a:ext>
          </a:extLst>
        </xdr:cNvPr>
        <xdr:cNvSpPr txBox="1"/>
      </xdr:nvSpPr>
      <xdr:spPr>
        <a:xfrm>
          <a:off x="1161143" y="1224643"/>
          <a:ext cx="1836965" cy="1632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baseline="0">
              <a:solidFill>
                <a:schemeClr val="bg1"/>
              </a:solidFill>
            </a:rPr>
            <a:t>TOTAL ORDERS PLACED</a:t>
          </a:r>
        </a:p>
      </xdr:txBody>
    </xdr:sp>
    <xdr:clientData/>
  </xdr:twoCellAnchor>
  <xdr:twoCellAnchor>
    <xdr:from>
      <xdr:col>5</xdr:col>
      <xdr:colOff>533406</xdr:colOff>
      <xdr:row>6</xdr:row>
      <xdr:rowOff>136072</xdr:rowOff>
    </xdr:from>
    <xdr:to>
      <xdr:col>8</xdr:col>
      <xdr:colOff>547014</xdr:colOff>
      <xdr:row>7</xdr:row>
      <xdr:rowOff>117929</xdr:rowOff>
    </xdr:to>
    <xdr:sp macro="" textlink="">
      <xdr:nvSpPr>
        <xdr:cNvPr id="20" name="TextBox 19">
          <a:extLst>
            <a:ext uri="{FF2B5EF4-FFF2-40B4-BE49-F238E27FC236}">
              <a16:creationId xmlns:a16="http://schemas.microsoft.com/office/drawing/2014/main" id="{14C55C78-2117-43B5-B4DD-EC8ECF77B0BF}"/>
            </a:ext>
          </a:extLst>
        </xdr:cNvPr>
        <xdr:cNvSpPr txBox="1"/>
      </xdr:nvSpPr>
      <xdr:spPr>
        <a:xfrm>
          <a:off x="3572335" y="1224643"/>
          <a:ext cx="1836965" cy="1632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TOTAL</a:t>
          </a:r>
          <a:r>
            <a:rPr lang="en-US" sz="1200" b="1" baseline="0">
              <a:solidFill>
                <a:schemeClr val="bg1"/>
              </a:solidFill>
            </a:rPr>
            <a:t> REVENUE</a:t>
          </a:r>
        </a:p>
        <a:p>
          <a:pPr algn="ctr"/>
          <a:endParaRPr lang="en-US" sz="1200" b="1">
            <a:solidFill>
              <a:schemeClr val="bg1"/>
            </a:solidFill>
          </a:endParaRPr>
        </a:p>
      </xdr:txBody>
    </xdr:sp>
    <xdr:clientData/>
  </xdr:twoCellAnchor>
  <xdr:twoCellAnchor>
    <xdr:from>
      <xdr:col>9</xdr:col>
      <xdr:colOff>513448</xdr:colOff>
      <xdr:row>6</xdr:row>
      <xdr:rowOff>136072</xdr:rowOff>
    </xdr:from>
    <xdr:to>
      <xdr:col>12</xdr:col>
      <xdr:colOff>527055</xdr:colOff>
      <xdr:row>7</xdr:row>
      <xdr:rowOff>117929</xdr:rowOff>
    </xdr:to>
    <xdr:sp macro="" textlink="">
      <xdr:nvSpPr>
        <xdr:cNvPr id="21" name="TextBox 20">
          <a:extLst>
            <a:ext uri="{FF2B5EF4-FFF2-40B4-BE49-F238E27FC236}">
              <a16:creationId xmlns:a16="http://schemas.microsoft.com/office/drawing/2014/main" id="{C61B4AC4-C6F8-46B4-B387-D8DA507EE5C2}"/>
            </a:ext>
          </a:extLst>
        </xdr:cNvPr>
        <xdr:cNvSpPr txBox="1"/>
      </xdr:nvSpPr>
      <xdr:spPr>
        <a:xfrm>
          <a:off x="5983519" y="1224643"/>
          <a:ext cx="1836965" cy="1632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TOTAL</a:t>
          </a:r>
          <a:r>
            <a:rPr lang="en-US" sz="1200" b="1" baseline="0">
              <a:solidFill>
                <a:schemeClr val="bg1"/>
              </a:solidFill>
            </a:rPr>
            <a:t> COSTS</a:t>
          </a:r>
        </a:p>
        <a:p>
          <a:pPr algn="ctr"/>
          <a:endParaRPr lang="en-US" sz="1200" b="1">
            <a:solidFill>
              <a:schemeClr val="bg1"/>
            </a:solidFill>
          </a:endParaRPr>
        </a:p>
      </xdr:txBody>
    </xdr:sp>
    <xdr:clientData/>
  </xdr:twoCellAnchor>
  <xdr:twoCellAnchor>
    <xdr:from>
      <xdr:col>13</xdr:col>
      <xdr:colOff>484415</xdr:colOff>
      <xdr:row>6</xdr:row>
      <xdr:rowOff>136072</xdr:rowOff>
    </xdr:from>
    <xdr:to>
      <xdr:col>16</xdr:col>
      <xdr:colOff>498023</xdr:colOff>
      <xdr:row>7</xdr:row>
      <xdr:rowOff>117929</xdr:rowOff>
    </xdr:to>
    <xdr:sp macro="" textlink="">
      <xdr:nvSpPr>
        <xdr:cNvPr id="22" name="TextBox 21">
          <a:extLst>
            <a:ext uri="{FF2B5EF4-FFF2-40B4-BE49-F238E27FC236}">
              <a16:creationId xmlns:a16="http://schemas.microsoft.com/office/drawing/2014/main" id="{515B2812-11A2-4ACA-8038-E41FCA7B14D2}"/>
            </a:ext>
          </a:extLst>
        </xdr:cNvPr>
        <xdr:cNvSpPr txBox="1"/>
      </xdr:nvSpPr>
      <xdr:spPr>
        <a:xfrm>
          <a:off x="8385629" y="1224643"/>
          <a:ext cx="1836965" cy="1632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NET</a:t>
          </a:r>
          <a:r>
            <a:rPr lang="en-US" sz="1200" b="1" baseline="0">
              <a:solidFill>
                <a:schemeClr val="bg1"/>
              </a:solidFill>
            </a:rPr>
            <a:t> PROFIT</a:t>
          </a:r>
        </a:p>
        <a:p>
          <a:pPr algn="ctr"/>
          <a:endParaRPr lang="en-US" sz="1200" b="1">
            <a:solidFill>
              <a:schemeClr val="bg1"/>
            </a:solidFill>
          </a:endParaRPr>
        </a:p>
      </xdr:txBody>
    </xdr:sp>
    <xdr:clientData/>
  </xdr:twoCellAnchor>
  <xdr:twoCellAnchor>
    <xdr:from>
      <xdr:col>1</xdr:col>
      <xdr:colOff>571500</xdr:colOff>
      <xdr:row>7</xdr:row>
      <xdr:rowOff>163286</xdr:rowOff>
    </xdr:from>
    <xdr:to>
      <xdr:col>4</xdr:col>
      <xdr:colOff>544286</xdr:colOff>
      <xdr:row>9</xdr:row>
      <xdr:rowOff>45358</xdr:rowOff>
    </xdr:to>
    <xdr:sp macro="" textlink="'Pivot Tables'!$E$3">
      <xdr:nvSpPr>
        <xdr:cNvPr id="23" name="TextBox 22">
          <a:extLst>
            <a:ext uri="{FF2B5EF4-FFF2-40B4-BE49-F238E27FC236}">
              <a16:creationId xmlns:a16="http://schemas.microsoft.com/office/drawing/2014/main" id="{D914041E-1366-725C-6D98-F3E3D7F2A3B3}"/>
            </a:ext>
          </a:extLst>
        </xdr:cNvPr>
        <xdr:cNvSpPr txBox="1"/>
      </xdr:nvSpPr>
      <xdr:spPr>
        <a:xfrm>
          <a:off x="1179286" y="1433286"/>
          <a:ext cx="1796143" cy="244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44CEB72-89EE-47DD-85E9-C1FE1650E164}" type="TxLink">
            <a:rPr lang="en-US" sz="2000" b="1" i="0" u="none" strike="noStrike">
              <a:solidFill>
                <a:schemeClr val="bg1"/>
              </a:solidFill>
              <a:latin typeface="Aptos Narrow"/>
            </a:rPr>
            <a:pPr algn="ctr"/>
            <a:t>1000</a:t>
          </a:fld>
          <a:endParaRPr lang="en-US" sz="2000" b="1">
            <a:solidFill>
              <a:schemeClr val="bg1"/>
            </a:solidFill>
          </a:endParaRPr>
        </a:p>
      </xdr:txBody>
    </xdr:sp>
    <xdr:clientData/>
  </xdr:twoCellAnchor>
  <xdr:twoCellAnchor>
    <xdr:from>
      <xdr:col>5</xdr:col>
      <xdr:colOff>542472</xdr:colOff>
      <xdr:row>7</xdr:row>
      <xdr:rowOff>163286</xdr:rowOff>
    </xdr:from>
    <xdr:to>
      <xdr:col>8</xdr:col>
      <xdr:colOff>515258</xdr:colOff>
      <xdr:row>9</xdr:row>
      <xdr:rowOff>45358</xdr:rowOff>
    </xdr:to>
    <xdr:sp macro="" textlink="'Pivot Tables'!$E$6">
      <xdr:nvSpPr>
        <xdr:cNvPr id="24" name="TextBox 23">
          <a:extLst>
            <a:ext uri="{FF2B5EF4-FFF2-40B4-BE49-F238E27FC236}">
              <a16:creationId xmlns:a16="http://schemas.microsoft.com/office/drawing/2014/main" id="{706FCA63-EB63-424F-9F59-2F53CAFC0637}"/>
            </a:ext>
          </a:extLst>
        </xdr:cNvPr>
        <xdr:cNvSpPr txBox="1"/>
      </xdr:nvSpPr>
      <xdr:spPr>
        <a:xfrm>
          <a:off x="3581401" y="1433286"/>
          <a:ext cx="1796143" cy="244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A21DFBE-BD81-4B09-97EE-40B838D7A9FF}" type="TxLink">
            <a:rPr lang="en-US" sz="2000" b="1" i="0" u="none" strike="noStrike">
              <a:solidFill>
                <a:schemeClr val="bg1"/>
              </a:solidFill>
              <a:latin typeface="Aptos Narrow"/>
            </a:rPr>
            <a:pPr algn="ctr"/>
            <a:t>126,990.00</a:t>
          </a:fld>
          <a:endParaRPr lang="en-US" sz="2000" b="1">
            <a:solidFill>
              <a:schemeClr val="bg1"/>
            </a:solidFill>
          </a:endParaRPr>
        </a:p>
      </xdr:txBody>
    </xdr:sp>
    <xdr:clientData/>
  </xdr:twoCellAnchor>
  <xdr:twoCellAnchor>
    <xdr:from>
      <xdr:col>9</xdr:col>
      <xdr:colOff>558802</xdr:colOff>
      <xdr:row>7</xdr:row>
      <xdr:rowOff>163286</xdr:rowOff>
    </xdr:from>
    <xdr:to>
      <xdr:col>12</xdr:col>
      <xdr:colOff>531587</xdr:colOff>
      <xdr:row>9</xdr:row>
      <xdr:rowOff>45358</xdr:rowOff>
    </xdr:to>
    <xdr:sp macro="" textlink="'Pivot Tables'!$E$9">
      <xdr:nvSpPr>
        <xdr:cNvPr id="25" name="TextBox 24">
          <a:extLst>
            <a:ext uri="{FF2B5EF4-FFF2-40B4-BE49-F238E27FC236}">
              <a16:creationId xmlns:a16="http://schemas.microsoft.com/office/drawing/2014/main" id="{67782775-A4D6-4B1D-816D-F135C233A587}"/>
            </a:ext>
          </a:extLst>
        </xdr:cNvPr>
        <xdr:cNvSpPr txBox="1"/>
      </xdr:nvSpPr>
      <xdr:spPr>
        <a:xfrm>
          <a:off x="6028873" y="1433286"/>
          <a:ext cx="1796143" cy="244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3D9C191-7D6C-46E8-BED2-E25ABBE9A9D0}" type="TxLink">
            <a:rPr lang="en-US" sz="2000" b="1" i="0" u="none" strike="noStrike">
              <a:solidFill>
                <a:schemeClr val="bg1"/>
              </a:solidFill>
              <a:latin typeface="Aptos Narrow"/>
            </a:rPr>
            <a:pPr algn="ctr"/>
            <a:t>261,009.85</a:t>
          </a:fld>
          <a:endParaRPr lang="en-US" sz="2000" b="1">
            <a:solidFill>
              <a:schemeClr val="bg1"/>
            </a:solidFill>
          </a:endParaRPr>
        </a:p>
      </xdr:txBody>
    </xdr:sp>
    <xdr:clientData/>
  </xdr:twoCellAnchor>
  <xdr:twoCellAnchor>
    <xdr:from>
      <xdr:col>13</xdr:col>
      <xdr:colOff>511630</xdr:colOff>
      <xdr:row>7</xdr:row>
      <xdr:rowOff>163286</xdr:rowOff>
    </xdr:from>
    <xdr:to>
      <xdr:col>16</xdr:col>
      <xdr:colOff>484416</xdr:colOff>
      <xdr:row>9</xdr:row>
      <xdr:rowOff>45358</xdr:rowOff>
    </xdr:to>
    <xdr:sp macro="" textlink="'Pivot Tables'!$E$12">
      <xdr:nvSpPr>
        <xdr:cNvPr id="26" name="TextBox 25">
          <a:extLst>
            <a:ext uri="{FF2B5EF4-FFF2-40B4-BE49-F238E27FC236}">
              <a16:creationId xmlns:a16="http://schemas.microsoft.com/office/drawing/2014/main" id="{8A1CE45E-2B68-4959-965E-EB6D3286A883}"/>
            </a:ext>
          </a:extLst>
        </xdr:cNvPr>
        <xdr:cNvSpPr txBox="1"/>
      </xdr:nvSpPr>
      <xdr:spPr>
        <a:xfrm>
          <a:off x="8412844" y="1433286"/>
          <a:ext cx="1796143" cy="244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16EB627-AB63-44E2-A174-EE0CFD67385A}" type="TxLink">
            <a:rPr lang="en-US" sz="2000" b="1" i="0" u="none" strike="noStrike">
              <a:solidFill>
                <a:schemeClr val="bg1"/>
              </a:solidFill>
              <a:latin typeface="Aptos Narrow"/>
            </a:rPr>
            <a:pPr algn="ctr"/>
            <a:t>-134,019.85</a:t>
          </a:fld>
          <a:endParaRPr lang="en-US" sz="2000" b="1">
            <a:solidFill>
              <a:schemeClr val="bg1"/>
            </a:solidFill>
          </a:endParaRPr>
        </a:p>
      </xdr:txBody>
    </xdr:sp>
    <xdr:clientData/>
  </xdr:twoCellAnchor>
  <xdr:twoCellAnchor>
    <xdr:from>
      <xdr:col>1</xdr:col>
      <xdr:colOff>145145</xdr:colOff>
      <xdr:row>10</xdr:row>
      <xdr:rowOff>-1</xdr:rowOff>
    </xdr:from>
    <xdr:to>
      <xdr:col>8</xdr:col>
      <xdr:colOff>535214</xdr:colOff>
      <xdr:row>22</xdr:row>
      <xdr:rowOff>18141</xdr:rowOff>
    </xdr:to>
    <xdr:graphicFrame macro="">
      <xdr:nvGraphicFramePr>
        <xdr:cNvPr id="27" name="Chart 26">
          <a:extLst>
            <a:ext uri="{FF2B5EF4-FFF2-40B4-BE49-F238E27FC236}">
              <a16:creationId xmlns:a16="http://schemas.microsoft.com/office/drawing/2014/main" id="{90BBC95D-E79B-4CC7-A3E5-2E33A7368D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xdr:col>
      <xdr:colOff>144010</xdr:colOff>
      <xdr:row>22</xdr:row>
      <xdr:rowOff>27213</xdr:rowOff>
    </xdr:from>
    <xdr:to>
      <xdr:col>8</xdr:col>
      <xdr:colOff>535214</xdr:colOff>
      <xdr:row>35</xdr:row>
      <xdr:rowOff>1925</xdr:rowOff>
    </xdr:to>
    <xdr:graphicFrame macro="">
      <xdr:nvGraphicFramePr>
        <xdr:cNvPr id="28" name="Chart 27">
          <a:extLst>
            <a:ext uri="{FF2B5EF4-FFF2-40B4-BE49-F238E27FC236}">
              <a16:creationId xmlns:a16="http://schemas.microsoft.com/office/drawing/2014/main" id="{FFE77C7E-C326-40F2-A88B-51E9F9A9C6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xdr:col>
      <xdr:colOff>125405</xdr:colOff>
      <xdr:row>9</xdr:row>
      <xdr:rowOff>180244</xdr:rowOff>
    </xdr:from>
    <xdr:to>
      <xdr:col>16</xdr:col>
      <xdr:colOff>526143</xdr:colOff>
      <xdr:row>22</xdr:row>
      <xdr:rowOff>18141</xdr:rowOff>
    </xdr:to>
    <xdr:graphicFrame macro="">
      <xdr:nvGraphicFramePr>
        <xdr:cNvPr id="29" name="Chart 28">
          <a:extLst>
            <a:ext uri="{FF2B5EF4-FFF2-40B4-BE49-F238E27FC236}">
              <a16:creationId xmlns:a16="http://schemas.microsoft.com/office/drawing/2014/main" id="{2B3809FA-230F-4C23-99AB-4227CBC53B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126539</xdr:colOff>
      <xdr:row>22</xdr:row>
      <xdr:rowOff>27211</xdr:rowOff>
    </xdr:from>
    <xdr:to>
      <xdr:col>16</xdr:col>
      <xdr:colOff>526143</xdr:colOff>
      <xdr:row>34</xdr:row>
      <xdr:rowOff>181426</xdr:rowOff>
    </xdr:to>
    <xdr:graphicFrame macro="">
      <xdr:nvGraphicFramePr>
        <xdr:cNvPr id="30" name="Chart 29">
          <a:extLst>
            <a:ext uri="{FF2B5EF4-FFF2-40B4-BE49-F238E27FC236}">
              <a16:creationId xmlns:a16="http://schemas.microsoft.com/office/drawing/2014/main" id="{6DFDD02A-7B7B-43DA-B42B-D0F459107D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17</xdr:col>
      <xdr:colOff>21197</xdr:colOff>
      <xdr:row>9</xdr:row>
      <xdr:rowOff>175986</xdr:rowOff>
    </xdr:from>
    <xdr:to>
      <xdr:col>19</xdr:col>
      <xdr:colOff>592697</xdr:colOff>
      <xdr:row>19</xdr:row>
      <xdr:rowOff>132202</xdr:rowOff>
    </xdr:to>
    <mc:AlternateContent xmlns:mc="http://schemas.openxmlformats.org/markup-compatibility/2006" xmlns:a14="http://schemas.microsoft.com/office/drawing/2010/main">
      <mc:Choice Requires="a14">
        <xdr:graphicFrame macro="">
          <xdr:nvGraphicFramePr>
            <xdr:cNvPr id="31" name="OFFERS">
              <a:extLst>
                <a:ext uri="{FF2B5EF4-FFF2-40B4-BE49-F238E27FC236}">
                  <a16:creationId xmlns:a16="http://schemas.microsoft.com/office/drawing/2014/main" id="{AB913CF7-828C-3FD8-C588-59B1D5148193}"/>
                </a:ext>
              </a:extLst>
            </xdr:cNvPr>
            <xdr:cNvGraphicFramePr/>
          </xdr:nvGraphicFramePr>
          <xdr:xfrm>
            <a:off x="0" y="0"/>
            <a:ext cx="0" cy="0"/>
          </xdr:xfrm>
          <a:graphic>
            <a:graphicData uri="http://schemas.microsoft.com/office/drawing/2010/slicer">
              <sle:slicer xmlns:sle="http://schemas.microsoft.com/office/drawing/2010/slicer" name="OFFERS"/>
            </a:graphicData>
          </a:graphic>
        </xdr:graphicFrame>
      </mc:Choice>
      <mc:Fallback xmlns="">
        <xdr:sp macro="" textlink="">
          <xdr:nvSpPr>
            <xdr:cNvPr id="0" name=""/>
            <xdr:cNvSpPr>
              <a:spLocks noTextEdit="1"/>
            </xdr:cNvSpPr>
          </xdr:nvSpPr>
          <xdr:spPr>
            <a:xfrm>
              <a:off x="10353554" y="1808843"/>
              <a:ext cx="1787072" cy="17705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27214</xdr:colOff>
      <xdr:row>19</xdr:row>
      <xdr:rowOff>134326</xdr:rowOff>
    </xdr:from>
    <xdr:to>
      <xdr:col>19</xdr:col>
      <xdr:colOff>594175</xdr:colOff>
      <xdr:row>32</xdr:row>
      <xdr:rowOff>108859</xdr:rowOff>
    </xdr:to>
    <mc:AlternateContent xmlns:mc="http://schemas.openxmlformats.org/markup-compatibility/2006" xmlns:a14="http://schemas.microsoft.com/office/drawing/2010/main">
      <mc:Choice Requires="a14">
        <xdr:graphicFrame macro="">
          <xdr:nvGraphicFramePr>
            <xdr:cNvPr id="32" name="DAYS OF THE WEEK">
              <a:extLst>
                <a:ext uri="{FF2B5EF4-FFF2-40B4-BE49-F238E27FC236}">
                  <a16:creationId xmlns:a16="http://schemas.microsoft.com/office/drawing/2014/main" id="{C6642D9C-8BF6-A40A-C7C6-1C9F65A991ED}"/>
                </a:ext>
              </a:extLst>
            </xdr:cNvPr>
            <xdr:cNvGraphicFramePr/>
          </xdr:nvGraphicFramePr>
          <xdr:xfrm>
            <a:off x="0" y="0"/>
            <a:ext cx="0" cy="0"/>
          </xdr:xfrm>
          <a:graphic>
            <a:graphicData uri="http://schemas.microsoft.com/office/drawing/2010/slicer">
              <sle:slicer xmlns:sle="http://schemas.microsoft.com/office/drawing/2010/slicer" name="DAYS OF THE WEEK"/>
            </a:graphicData>
          </a:graphic>
        </xdr:graphicFrame>
      </mc:Choice>
      <mc:Fallback xmlns="">
        <xdr:sp macro="" textlink="">
          <xdr:nvSpPr>
            <xdr:cNvPr id="0" name=""/>
            <xdr:cNvSpPr>
              <a:spLocks noTextEdit="1"/>
            </xdr:cNvSpPr>
          </xdr:nvSpPr>
          <xdr:spPr>
            <a:xfrm>
              <a:off x="10359571" y="3555097"/>
              <a:ext cx="1782533" cy="235947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593038</xdr:colOff>
      <xdr:row>7</xdr:row>
      <xdr:rowOff>136754</xdr:rowOff>
    </xdr:from>
    <xdr:to>
      <xdr:col>10</xdr:col>
      <xdr:colOff>304763</xdr:colOff>
      <xdr:row>9</xdr:row>
      <xdr:rowOff>70607</xdr:rowOff>
    </xdr:to>
    <xdr:sp macro="" textlink="">
      <xdr:nvSpPr>
        <xdr:cNvPr id="33" name="TextBox 32">
          <a:extLst>
            <a:ext uri="{FF2B5EF4-FFF2-40B4-BE49-F238E27FC236}">
              <a16:creationId xmlns:a16="http://schemas.microsoft.com/office/drawing/2014/main" id="{95FE490C-4997-88ED-1B21-91C275B192BB}"/>
            </a:ext>
          </a:extLst>
        </xdr:cNvPr>
        <xdr:cNvSpPr txBox="1"/>
      </xdr:nvSpPr>
      <xdr:spPr>
        <a:xfrm>
          <a:off x="6063109" y="1406754"/>
          <a:ext cx="319511" cy="2967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0" i="0">
              <a:solidFill>
                <a:schemeClr val="bg1"/>
              </a:solidFill>
              <a:effectLst/>
              <a:latin typeface="+mn-lt"/>
              <a:ea typeface="+mn-ea"/>
              <a:cs typeface="+mn-cs"/>
            </a:rPr>
            <a:t>₹ </a:t>
          </a:r>
          <a:endParaRPr lang="en-US" sz="2000">
            <a:solidFill>
              <a:schemeClr val="bg1"/>
            </a:solidFill>
          </a:endParaRPr>
        </a:p>
      </xdr:txBody>
    </xdr:sp>
    <xdr:clientData/>
  </xdr:twoCellAnchor>
  <xdr:twoCellAnchor>
    <xdr:from>
      <xdr:col>13</xdr:col>
      <xdr:colOff>512325</xdr:colOff>
      <xdr:row>7</xdr:row>
      <xdr:rowOff>135804</xdr:rowOff>
    </xdr:from>
    <xdr:to>
      <xdr:col>14</xdr:col>
      <xdr:colOff>224050</xdr:colOff>
      <xdr:row>9</xdr:row>
      <xdr:rowOff>69657</xdr:rowOff>
    </xdr:to>
    <xdr:sp macro="" textlink="">
      <xdr:nvSpPr>
        <xdr:cNvPr id="34" name="TextBox 33">
          <a:extLst>
            <a:ext uri="{FF2B5EF4-FFF2-40B4-BE49-F238E27FC236}">
              <a16:creationId xmlns:a16="http://schemas.microsoft.com/office/drawing/2014/main" id="{E2EAF4DF-FB04-4631-A119-8D41C5B9D649}"/>
            </a:ext>
          </a:extLst>
        </xdr:cNvPr>
        <xdr:cNvSpPr txBox="1"/>
      </xdr:nvSpPr>
      <xdr:spPr>
        <a:xfrm>
          <a:off x="8413539" y="1405804"/>
          <a:ext cx="319511" cy="2967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0" i="0">
              <a:solidFill>
                <a:schemeClr val="bg1"/>
              </a:solidFill>
              <a:effectLst/>
              <a:latin typeface="+mn-lt"/>
              <a:ea typeface="+mn-ea"/>
              <a:cs typeface="+mn-cs"/>
            </a:rPr>
            <a:t>₹ </a:t>
          </a:r>
          <a:endParaRPr lang="en-US" sz="2000">
            <a:solidFill>
              <a:schemeClr val="bg1"/>
            </a:solidFill>
          </a:endParaRPr>
        </a:p>
      </xdr:txBody>
    </xdr:sp>
    <xdr:clientData/>
  </xdr:twoCellAnchor>
  <xdr:twoCellAnchor>
    <xdr:from>
      <xdr:col>5</xdr:col>
      <xdr:colOff>588515</xdr:colOff>
      <xdr:row>7</xdr:row>
      <xdr:rowOff>136267</xdr:rowOff>
    </xdr:from>
    <xdr:to>
      <xdr:col>6</xdr:col>
      <xdr:colOff>300240</xdr:colOff>
      <xdr:row>9</xdr:row>
      <xdr:rowOff>70120</xdr:rowOff>
    </xdr:to>
    <xdr:sp macro="" textlink="">
      <xdr:nvSpPr>
        <xdr:cNvPr id="35" name="TextBox 34">
          <a:extLst>
            <a:ext uri="{FF2B5EF4-FFF2-40B4-BE49-F238E27FC236}">
              <a16:creationId xmlns:a16="http://schemas.microsoft.com/office/drawing/2014/main" id="{7D4D086F-2093-4298-A54E-6745D9F026D5}"/>
            </a:ext>
          </a:extLst>
        </xdr:cNvPr>
        <xdr:cNvSpPr txBox="1"/>
      </xdr:nvSpPr>
      <xdr:spPr>
        <a:xfrm>
          <a:off x="3627444" y="1406267"/>
          <a:ext cx="319510" cy="2967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0" i="0">
              <a:solidFill>
                <a:schemeClr val="bg1"/>
              </a:solidFill>
              <a:effectLst/>
              <a:latin typeface="+mn-lt"/>
              <a:ea typeface="+mn-ea"/>
              <a:cs typeface="+mn-cs"/>
            </a:rPr>
            <a:t>₹ </a:t>
          </a:r>
          <a:endParaRPr lang="en-US" sz="2000">
            <a:solidFill>
              <a:schemeClr val="bg1"/>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82.764244675927" createdVersion="8" refreshedVersion="8" minRefreshableVersion="3" recordCount="1000" xr:uid="{DEC5A7CD-2834-44F2-A7E5-F2AE2A5E5AF9}">
  <cacheSource type="worksheet">
    <worksheetSource ref="A1:AA1001" sheet="food_orders_new_delhi"/>
  </cacheSource>
  <cacheFields count="27">
    <cacheField name="Order ID" numFmtId="0">
      <sharedItems containsSemiMixedTypes="0" containsString="0" containsNumber="1" containsInteger="1" minValue="1" maxValue="1000"/>
    </cacheField>
    <cacheField name="Customer ID" numFmtId="0">
      <sharedItems/>
    </cacheField>
    <cacheField name="Restaurant ID" numFmtId="0">
      <sharedItems/>
    </cacheField>
    <cacheField name="Order Date and Time" numFmtId="22">
      <sharedItems containsSemiMixedTypes="0" containsNonDate="0" containsDate="1" containsString="0" minDate="2024-01-01T02:12:47" maxDate="2024-02-07T23:56:12"/>
    </cacheField>
    <cacheField name="Delivery Date and Time" numFmtId="22">
      <sharedItems containsSemiMixedTypes="0" containsNonDate="0" containsDate="1" containsString="0" minDate="2024-01-01T03:59:47" maxDate="2024-02-08T01:45:12"/>
    </cacheField>
    <cacheField name="Order Value" numFmtId="2">
      <sharedItems containsSemiMixedTypes="0" containsString="0" containsNumber="1" containsInteger="1" minValue="104" maxValue="1995"/>
    </cacheField>
    <cacheField name="Delivery Fee" numFmtId="2">
      <sharedItems containsSemiMixedTypes="0" containsString="0" containsNumber="1" containsInteger="1" minValue="0" maxValue="50"/>
    </cacheField>
    <cacheField name="Payment Method" numFmtId="0">
      <sharedItems/>
    </cacheField>
    <cacheField name="Discounts" numFmtId="9">
      <sharedItems containsSemiMixedTypes="0" containsString="0" containsNumber="1" minValue="0" maxValue="0.5"/>
    </cacheField>
    <cacheField name="OFFERS" numFmtId="0">
      <sharedItems count="5">
        <s v="on App (5% Discount)"/>
        <s v="Standard (10% Discount)"/>
        <s v="New User (15% Discount)"/>
        <s v="None (0% Discount)"/>
        <s v="off Promo (50% Discount)"/>
      </sharedItems>
    </cacheField>
    <cacheField name="Commission Fee" numFmtId="2">
      <sharedItems containsSemiMixedTypes="0" containsString="0" containsNumber="1" containsInteger="1" minValue="50" maxValue="200"/>
    </cacheField>
    <cacheField name="Payment Processing Fee" numFmtId="2">
      <sharedItems containsSemiMixedTypes="0" containsString="0" containsNumber="1" containsInteger="1" minValue="10" maxValue="50"/>
    </cacheField>
    <cacheField name="Refunds/Chargebacks" numFmtId="2">
      <sharedItems containsSemiMixedTypes="0" containsString="0" containsNumber="1" containsInteger="1" minValue="0" maxValue="150"/>
    </cacheField>
    <cacheField name="Discount Fee" numFmtId="2">
      <sharedItems containsSemiMixedTypes="0" containsString="0" containsNumber="1" minValue="0" maxValue="996"/>
    </cacheField>
    <cacheField name="Cost" numFmtId="2">
      <sharedItems containsSemiMixedTypes="0" containsString="0" containsNumber="1" minValue="16" maxValue="1199"/>
    </cacheField>
    <cacheField name="Profit" numFmtId="2">
      <sharedItems containsSemiMixedTypes="0" containsString="0" containsNumber="1" minValue="-1051" maxValue="176"/>
    </cacheField>
    <cacheField name="Commission Fee %" numFmtId="2">
      <sharedItems containsSemiMixedTypes="0" containsString="0" containsNumber="1" minValue="2.6065162907268169" maxValue="169.09090909090909"/>
    </cacheField>
    <cacheField name="New Commission Fee %" numFmtId="9">
      <sharedItems containsSemiMixedTypes="0" containsString="0" containsNumber="1" minValue="0.2" maxValue="0.2"/>
    </cacheField>
    <cacheField name="New Commision Fee" numFmtId="2">
      <sharedItems containsSemiMixedTypes="0" containsString="0" containsNumber="1" minValue="0" maxValue="399"/>
    </cacheField>
    <cacheField name="New Discounts" numFmtId="9">
      <sharedItems containsSemiMixedTypes="0" containsString="0" containsNumber="1" minValue="0" maxValue="0.15"/>
    </cacheField>
    <cacheField name="New Discount Fee" numFmtId="2">
      <sharedItems containsSemiMixedTypes="0" containsString="0" containsNumber="1" minValue="0" maxValue="299.25"/>
    </cacheField>
    <cacheField name="New Delivery Fee" numFmtId="2">
      <sharedItems containsSemiMixedTypes="0" containsString="0" containsNumber="1" containsInteger="1" minValue="0" maxValue="50"/>
    </cacheField>
    <cacheField name="New Payment Processing Fee" numFmtId="2">
      <sharedItems containsSemiMixedTypes="0" containsString="0" containsNumber="1" containsInteger="1" minValue="0" maxValue="50"/>
    </cacheField>
    <cacheField name="New Refunds/Chargebacks" numFmtId="2">
      <sharedItems containsSemiMixedTypes="0" containsString="0" containsNumber="1" containsInteger="1" minValue="0" maxValue="150"/>
    </cacheField>
    <cacheField name="New Cost" numFmtId="2">
      <sharedItems containsSemiMixedTypes="0" containsString="0" containsNumber="1" minValue="0" maxValue="472.59999999999997"/>
    </cacheField>
    <cacheField name="New Profit" numFmtId="2">
      <sharedItems containsSemiMixedTypes="0" containsString="0" containsNumber="1" minValue="-222.85" maxValue="365"/>
    </cacheField>
    <cacheField name="DAYS OF THE WEEK" numFmtId="0">
      <sharedItems count="7">
        <s v="Thursday"/>
        <s v="Friday"/>
        <s v="Wednesday"/>
        <s v="Tuesday"/>
        <s v="Monday"/>
        <s v="Sunday"/>
        <s v="Saturday"/>
      </sharedItems>
    </cacheField>
  </cacheFields>
  <extLst>
    <ext xmlns:x14="http://schemas.microsoft.com/office/spreadsheetml/2009/9/main" uri="{725AE2AE-9491-48be-B2B4-4EB974FC3084}">
      <x14:pivotCacheDefinition pivotCacheId="8363327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s v="C8270"/>
    <s v="R2924"/>
    <d v="2024-02-01T01:11:52"/>
    <d v="2024-02-01T02:39:52"/>
    <n v="1914"/>
    <n v="0"/>
    <s v="Credit Card"/>
    <n v="0.05"/>
    <x v="0"/>
    <n v="150"/>
    <n v="47"/>
    <n v="0"/>
    <n v="95.7"/>
    <n v="142.69999999999999"/>
    <n v="7.3000000000000114"/>
    <n v="7.8369905956112857"/>
    <n v="0.2"/>
    <n v="382.8"/>
    <n v="0.05"/>
    <n v="95.7"/>
    <n v="0"/>
    <n v="47"/>
    <n v="0"/>
    <n v="142.69999999999999"/>
    <n v="240.10000000000002"/>
    <x v="0"/>
  </r>
  <r>
    <n v="2"/>
    <s v="C1860"/>
    <s v="R2054"/>
    <d v="2024-02-02T22:11:04"/>
    <d v="2024-02-02T22:46:04"/>
    <n v="986"/>
    <n v="40"/>
    <s v="Digital Wallet"/>
    <n v="0.1"/>
    <x v="1"/>
    <n v="198"/>
    <n v="23"/>
    <n v="0"/>
    <n v="98.600000000000009"/>
    <n v="161.60000000000002"/>
    <n v="36.399999999999977"/>
    <n v="20.08113590263692"/>
    <n v="0.2"/>
    <n v="197.20000000000002"/>
    <n v="0.1"/>
    <n v="98.600000000000009"/>
    <n v="40"/>
    <n v="23"/>
    <n v="0"/>
    <n v="161.60000000000002"/>
    <n v="35.599999999999994"/>
    <x v="1"/>
  </r>
  <r>
    <n v="3"/>
    <s v="C6390"/>
    <s v="R2870"/>
    <d v="2024-01-31T05:54:35"/>
    <d v="2024-01-31T06:52:35"/>
    <n v="937"/>
    <n v="30"/>
    <s v="Cash on Delivery"/>
    <n v="0.15"/>
    <x v="2"/>
    <n v="195"/>
    <n v="45"/>
    <n v="0"/>
    <n v="140.54999999999998"/>
    <n v="215.54999999999998"/>
    <n v="-20.549999999999983"/>
    <n v="20.811099252934898"/>
    <n v="0.2"/>
    <n v="187.4"/>
    <n v="0.15"/>
    <n v="140.54999999999998"/>
    <n v="30"/>
    <n v="45"/>
    <n v="0"/>
    <n v="215.54999999999998"/>
    <n v="-28.149999999999977"/>
    <x v="2"/>
  </r>
  <r>
    <n v="4"/>
    <s v="C6191"/>
    <s v="R2642"/>
    <d v="2024-01-16T22:52:49"/>
    <d v="2024-01-16T23:38:49"/>
    <n v="1463"/>
    <n v="50"/>
    <s v="Cash on Delivery"/>
    <n v="0"/>
    <x v="3"/>
    <n v="146"/>
    <n v="27"/>
    <n v="0"/>
    <n v="0"/>
    <n v="77"/>
    <n v="69"/>
    <n v="9.9794941900205067"/>
    <n v="0.2"/>
    <n v="292.60000000000002"/>
    <n v="0"/>
    <n v="0"/>
    <n v="50"/>
    <n v="27"/>
    <n v="0"/>
    <n v="77"/>
    <n v="215.60000000000002"/>
    <x v="3"/>
  </r>
  <r>
    <n v="5"/>
    <s v="C6734"/>
    <s v="R2799"/>
    <d v="2024-01-29T01:19:30"/>
    <d v="2024-01-29T02:48:30"/>
    <n v="1992"/>
    <n v="30"/>
    <s v="Cash on Delivery"/>
    <n v="0.5"/>
    <x v="4"/>
    <n v="130"/>
    <n v="50"/>
    <n v="0"/>
    <n v="996"/>
    <n v="1076"/>
    <n v="-946"/>
    <n v="6.5261044176706831"/>
    <n v="0.2"/>
    <n v="0"/>
    <n v="0"/>
    <n v="0"/>
    <n v="0"/>
    <n v="0"/>
    <n v="0"/>
    <n v="0"/>
    <n v="0"/>
    <x v="4"/>
  </r>
  <r>
    <n v="6"/>
    <s v="C7265"/>
    <s v="R2777"/>
    <d v="2024-01-25T04:36:52"/>
    <d v="2024-01-25T05:27:52"/>
    <n v="439"/>
    <n v="20"/>
    <s v="Cash on Delivery"/>
    <n v="0.1"/>
    <x v="1"/>
    <n v="92"/>
    <n v="27"/>
    <n v="150"/>
    <n v="43.900000000000006"/>
    <n v="240.9"/>
    <n v="-148.9"/>
    <n v="20.956719817767656"/>
    <n v="0.2"/>
    <n v="87.800000000000011"/>
    <n v="0.1"/>
    <n v="43.900000000000006"/>
    <n v="20"/>
    <n v="27"/>
    <n v="150"/>
    <n v="240.9"/>
    <n v="-153.1"/>
    <x v="0"/>
  </r>
  <r>
    <n v="7"/>
    <s v="C1466"/>
    <s v="R2457"/>
    <d v="2024-01-12T23:55:48"/>
    <d v="2024-01-13T00:48:48"/>
    <n v="303"/>
    <n v="30"/>
    <s v="Digital Wallet"/>
    <n v="0.05"/>
    <x v="0"/>
    <n v="144"/>
    <n v="12"/>
    <n v="50"/>
    <n v="15.15"/>
    <n v="107.15"/>
    <n v="36.849999999999994"/>
    <n v="47.524752475247524"/>
    <n v="0.2"/>
    <n v="60.6"/>
    <n v="0.05"/>
    <n v="15.15"/>
    <n v="30"/>
    <n v="12"/>
    <n v="50"/>
    <n v="107.15"/>
    <n v="-46.550000000000004"/>
    <x v="1"/>
  </r>
  <r>
    <n v="8"/>
    <s v="C5426"/>
    <s v="R2978"/>
    <d v="2024-01-26T22:46:24"/>
    <d v="2024-01-27T00:36:24"/>
    <n v="260"/>
    <n v="0"/>
    <s v="Credit Card"/>
    <n v="0.1"/>
    <x v="1"/>
    <n v="55"/>
    <n v="19"/>
    <n v="0"/>
    <n v="26"/>
    <n v="45"/>
    <n v="10"/>
    <n v="21.153846153846153"/>
    <n v="0.2"/>
    <n v="52"/>
    <n v="0.1"/>
    <n v="26"/>
    <n v="0"/>
    <n v="19"/>
    <n v="0"/>
    <n v="45"/>
    <n v="7"/>
    <x v="1"/>
  </r>
  <r>
    <n v="9"/>
    <s v="C6578"/>
    <s v="R2877"/>
    <d v="2024-01-02T18:29:59"/>
    <d v="2024-01-02T20:23:59"/>
    <n v="1663"/>
    <n v="40"/>
    <s v="Cash on Delivery"/>
    <n v="0.05"/>
    <x v="0"/>
    <n v="116"/>
    <n v="48"/>
    <n v="0"/>
    <n v="83.15"/>
    <n v="171.15"/>
    <n v="-55.150000000000006"/>
    <n v="6.9753457606734823"/>
    <n v="0.2"/>
    <n v="332.6"/>
    <n v="0.05"/>
    <n v="83.15"/>
    <n v="40"/>
    <n v="48"/>
    <n v="0"/>
    <n v="171.15"/>
    <n v="161.45000000000002"/>
    <x v="3"/>
  </r>
  <r>
    <n v="10"/>
    <s v="C9322"/>
    <s v="R2161"/>
    <d v="2024-01-05T00:50:19"/>
    <d v="2024-01-05T02:10:19"/>
    <n v="491"/>
    <n v="40"/>
    <s v="Digital Wallet"/>
    <n v="0.1"/>
    <x v="1"/>
    <n v="189"/>
    <n v="10"/>
    <n v="0"/>
    <n v="49.1"/>
    <n v="99.1"/>
    <n v="89.9"/>
    <n v="38.492871690427698"/>
    <n v="0.2"/>
    <n v="98.2"/>
    <n v="0.1"/>
    <n v="49.1"/>
    <n v="40"/>
    <n v="10"/>
    <n v="0"/>
    <n v="99.1"/>
    <n v="-0.89999999999999147"/>
    <x v="1"/>
  </r>
  <r>
    <n v="11"/>
    <s v="C2685"/>
    <s v="R2379"/>
    <d v="2024-01-01T17:02:47"/>
    <d v="2024-01-01T18:21:47"/>
    <n v="868"/>
    <n v="0"/>
    <s v="Cash on Delivery"/>
    <n v="0.05"/>
    <x v="0"/>
    <n v="149"/>
    <n v="36"/>
    <n v="0"/>
    <n v="43.400000000000006"/>
    <n v="79.400000000000006"/>
    <n v="69.599999999999994"/>
    <n v="17.165898617511523"/>
    <n v="0.2"/>
    <n v="173.60000000000002"/>
    <n v="0.05"/>
    <n v="43.400000000000006"/>
    <n v="0"/>
    <n v="36"/>
    <n v="0"/>
    <n v="79.400000000000006"/>
    <n v="94.200000000000017"/>
    <x v="4"/>
  </r>
  <r>
    <n v="12"/>
    <s v="C1769"/>
    <s v="R2992"/>
    <d v="2024-01-09T17:15:15"/>
    <d v="2024-01-09T17:55:15"/>
    <n v="1800"/>
    <n v="20"/>
    <s v="Credit Card"/>
    <n v="0.15"/>
    <x v="2"/>
    <n v="61"/>
    <n v="36"/>
    <n v="0"/>
    <n v="270"/>
    <n v="326"/>
    <n v="-265"/>
    <n v="3.3888888888888893"/>
    <n v="0.2"/>
    <n v="360"/>
    <n v="0.15"/>
    <n v="270"/>
    <n v="20"/>
    <n v="36"/>
    <n v="0"/>
    <n v="326"/>
    <n v="34"/>
    <x v="3"/>
  </r>
  <r>
    <n v="13"/>
    <s v="C7949"/>
    <s v="R2086"/>
    <d v="2024-01-05T16:43:24"/>
    <d v="2024-01-05T18:08:24"/>
    <n v="674"/>
    <n v="0"/>
    <s v="Cash on Delivery"/>
    <n v="0"/>
    <x v="3"/>
    <n v="115"/>
    <n v="20"/>
    <n v="0"/>
    <n v="0"/>
    <n v="20"/>
    <n v="95"/>
    <n v="17.062314540059347"/>
    <n v="0.2"/>
    <n v="134.80000000000001"/>
    <n v="0"/>
    <n v="0"/>
    <n v="0"/>
    <n v="20"/>
    <n v="0"/>
    <n v="20"/>
    <n v="114.80000000000001"/>
    <x v="1"/>
  </r>
  <r>
    <n v="14"/>
    <s v="C3433"/>
    <s v="R2054"/>
    <d v="2024-02-04T18:48:54"/>
    <d v="2024-02-04T20:28:54"/>
    <n v="633"/>
    <n v="30"/>
    <s v="Digital Wallet"/>
    <n v="0.15"/>
    <x v="2"/>
    <n v="51"/>
    <n v="14"/>
    <n v="50"/>
    <n v="94.95"/>
    <n v="188.95"/>
    <n v="-137.94999999999999"/>
    <n v="8.0568720379146921"/>
    <n v="0.2"/>
    <n v="126.60000000000001"/>
    <n v="0.15"/>
    <n v="94.95"/>
    <n v="30"/>
    <n v="14"/>
    <n v="50"/>
    <n v="188.95"/>
    <n v="-62.34999999999998"/>
    <x v="5"/>
  </r>
  <r>
    <n v="15"/>
    <s v="C6311"/>
    <s v="R2475"/>
    <d v="2024-02-03T00:49:50"/>
    <d v="2024-02-03T02:00:50"/>
    <n v="1193"/>
    <n v="0"/>
    <s v="Credit Card"/>
    <n v="0"/>
    <x v="3"/>
    <n v="192"/>
    <n v="16"/>
    <n v="0"/>
    <n v="0"/>
    <n v="16"/>
    <n v="176"/>
    <n v="16.093880972338642"/>
    <n v="0.2"/>
    <n v="238.60000000000002"/>
    <n v="0"/>
    <n v="0"/>
    <n v="0"/>
    <n v="16"/>
    <n v="0"/>
    <n v="16"/>
    <n v="222.60000000000002"/>
    <x v="6"/>
  </r>
  <r>
    <n v="16"/>
    <s v="C6051"/>
    <s v="R2799"/>
    <d v="2024-01-15T20:46:22"/>
    <d v="2024-01-15T21:54:22"/>
    <n v="992"/>
    <n v="0"/>
    <s v="Digital Wallet"/>
    <n v="0.15"/>
    <x v="2"/>
    <n v="200"/>
    <n v="28"/>
    <n v="0"/>
    <n v="148.79999999999998"/>
    <n v="176.79999999999998"/>
    <n v="23.200000000000017"/>
    <n v="20.161290322580644"/>
    <n v="0.2"/>
    <n v="198.4"/>
    <n v="0.15"/>
    <n v="148.79999999999998"/>
    <n v="0"/>
    <n v="28"/>
    <n v="0"/>
    <n v="176.79999999999998"/>
    <n v="21.600000000000023"/>
    <x v="4"/>
  </r>
  <r>
    <n v="17"/>
    <s v="C7420"/>
    <s v="R2177"/>
    <d v="2024-02-04T17:48:58"/>
    <d v="2024-02-04T19:26:58"/>
    <n v="504"/>
    <n v="20"/>
    <s v="Credit Card"/>
    <n v="0.15"/>
    <x v="2"/>
    <n v="130"/>
    <n v="38"/>
    <n v="0"/>
    <n v="75.599999999999994"/>
    <n v="133.6"/>
    <n v="-3.5999999999999943"/>
    <n v="25.793650793650798"/>
    <n v="0.2"/>
    <n v="100.80000000000001"/>
    <n v="0.15"/>
    <n v="75.599999999999994"/>
    <n v="20"/>
    <n v="38"/>
    <n v="0"/>
    <n v="133.6"/>
    <n v="-32.799999999999983"/>
    <x v="5"/>
  </r>
  <r>
    <n v="18"/>
    <s v="C2184"/>
    <s v="R2390"/>
    <d v="2024-01-13T15:41:54"/>
    <d v="2024-01-13T16:58:54"/>
    <n v="707"/>
    <n v="30"/>
    <s v="Credit Card"/>
    <n v="0.1"/>
    <x v="1"/>
    <n v="184"/>
    <n v="24"/>
    <n v="0"/>
    <n v="70.7"/>
    <n v="124.7"/>
    <n v="59.3"/>
    <n v="26.025459688826025"/>
    <n v="0.2"/>
    <n v="141.4"/>
    <n v="0.1"/>
    <n v="70.7"/>
    <n v="30"/>
    <n v="24"/>
    <n v="0"/>
    <n v="124.7"/>
    <n v="16.700000000000003"/>
    <x v="6"/>
  </r>
  <r>
    <n v="19"/>
    <s v="C5555"/>
    <s v="R2348"/>
    <d v="2024-01-31T17:27:17"/>
    <d v="2024-01-31T18:53:17"/>
    <n v="1798"/>
    <n v="50"/>
    <s v="Credit Card"/>
    <n v="0.5"/>
    <x v="4"/>
    <n v="191"/>
    <n v="44"/>
    <n v="0"/>
    <n v="899"/>
    <n v="993"/>
    <n v="-802"/>
    <n v="10.622914349276973"/>
    <n v="0.2"/>
    <n v="0"/>
    <n v="0"/>
    <n v="0"/>
    <n v="0"/>
    <n v="0"/>
    <n v="0"/>
    <n v="0"/>
    <n v="0"/>
    <x v="2"/>
  </r>
  <r>
    <n v="20"/>
    <s v="C4385"/>
    <s v="R2007"/>
    <d v="2024-01-13T01:32:57"/>
    <d v="2024-01-13T02:22:57"/>
    <n v="1714"/>
    <n v="50"/>
    <s v="Cash on Delivery"/>
    <n v="0.05"/>
    <x v="0"/>
    <n v="119"/>
    <n v="46"/>
    <n v="100"/>
    <n v="85.7"/>
    <n v="281.7"/>
    <n v="-162.69999999999999"/>
    <n v="6.942823803967328"/>
    <n v="0.2"/>
    <n v="342.8"/>
    <n v="0.05"/>
    <n v="85.7"/>
    <n v="50"/>
    <n v="46"/>
    <n v="100"/>
    <n v="281.7"/>
    <n v="61.100000000000023"/>
    <x v="6"/>
  </r>
  <r>
    <n v="21"/>
    <s v="C7396"/>
    <s v="R2832"/>
    <d v="2024-01-27T14:44:44"/>
    <d v="2024-01-27T16:35:44"/>
    <n v="1640"/>
    <n v="40"/>
    <s v="Digital Wallet"/>
    <n v="0.05"/>
    <x v="0"/>
    <n v="164"/>
    <n v="21"/>
    <n v="0"/>
    <n v="82"/>
    <n v="143"/>
    <n v="21"/>
    <n v="10"/>
    <n v="0.2"/>
    <n v="328"/>
    <n v="0.05"/>
    <n v="82"/>
    <n v="40"/>
    <n v="21"/>
    <n v="0"/>
    <n v="143"/>
    <n v="185"/>
    <x v="6"/>
  </r>
  <r>
    <n v="22"/>
    <s v="C9666"/>
    <s v="R2312"/>
    <d v="2024-01-05T10:18:49"/>
    <d v="2024-01-05T11:07:49"/>
    <n v="927"/>
    <n v="0"/>
    <s v="Digital Wallet"/>
    <n v="0.05"/>
    <x v="0"/>
    <n v="137"/>
    <n v="39"/>
    <n v="0"/>
    <n v="46.35"/>
    <n v="85.35"/>
    <n v="51.650000000000006"/>
    <n v="14.778856526429344"/>
    <n v="0.2"/>
    <n v="185.4"/>
    <n v="0.05"/>
    <n v="46.35"/>
    <n v="0"/>
    <n v="39"/>
    <n v="0"/>
    <n v="85.35"/>
    <n v="100.05000000000001"/>
    <x v="1"/>
  </r>
  <r>
    <n v="23"/>
    <s v="C3558"/>
    <s v="R2758"/>
    <d v="2024-01-23T03:00:27"/>
    <d v="2024-01-23T03:44:27"/>
    <n v="1243"/>
    <n v="40"/>
    <s v="Digital Wallet"/>
    <n v="0"/>
    <x v="3"/>
    <n v="55"/>
    <n v="29"/>
    <n v="100"/>
    <n v="0"/>
    <n v="169"/>
    <n v="-114"/>
    <n v="4.4247787610619467"/>
    <n v="0.2"/>
    <n v="248.60000000000002"/>
    <n v="0"/>
    <n v="0"/>
    <n v="40"/>
    <n v="29"/>
    <n v="100"/>
    <n v="169"/>
    <n v="79.600000000000023"/>
    <x v="3"/>
  </r>
  <r>
    <n v="24"/>
    <s v="C8849"/>
    <s v="R2834"/>
    <d v="2024-02-07T16:46:21"/>
    <d v="2024-02-07T18:24:21"/>
    <n v="1937"/>
    <n v="20"/>
    <s v="Credit Card"/>
    <n v="0.05"/>
    <x v="0"/>
    <n v="76"/>
    <n v="46"/>
    <n v="0"/>
    <n v="96.850000000000009"/>
    <n v="162.85000000000002"/>
    <n v="-86.850000000000023"/>
    <n v="3.9235931853381518"/>
    <n v="0.2"/>
    <n v="387.40000000000003"/>
    <n v="0.05"/>
    <n v="96.850000000000009"/>
    <n v="20"/>
    <n v="46"/>
    <n v="0"/>
    <n v="162.85000000000002"/>
    <n v="224.55"/>
    <x v="2"/>
  </r>
  <r>
    <n v="25"/>
    <s v="C3047"/>
    <s v="R2983"/>
    <d v="2024-01-13T08:46:32"/>
    <d v="2024-01-13T10:32:32"/>
    <n v="789"/>
    <n v="50"/>
    <s v="Cash on Delivery"/>
    <n v="0.05"/>
    <x v="0"/>
    <n v="131"/>
    <n v="12"/>
    <n v="0"/>
    <n v="39.450000000000003"/>
    <n v="101.45"/>
    <n v="29.549999999999997"/>
    <n v="16.603295310519645"/>
    <n v="0.2"/>
    <n v="157.80000000000001"/>
    <n v="0.05"/>
    <n v="39.450000000000003"/>
    <n v="50"/>
    <n v="12"/>
    <n v="0"/>
    <n v="101.45"/>
    <n v="56.350000000000009"/>
    <x v="6"/>
  </r>
  <r>
    <n v="26"/>
    <s v="C3747"/>
    <s v="R2982"/>
    <d v="2024-01-12T02:35:44"/>
    <d v="2024-01-12T03:55:44"/>
    <n v="1811"/>
    <n v="0"/>
    <s v="Credit Card"/>
    <n v="0.1"/>
    <x v="1"/>
    <n v="137"/>
    <n v="18"/>
    <n v="0"/>
    <n v="181.10000000000002"/>
    <n v="199.10000000000002"/>
    <n v="-62.100000000000023"/>
    <n v="7.5648812810601873"/>
    <n v="0.2"/>
    <n v="362.20000000000005"/>
    <n v="0.1"/>
    <n v="181.10000000000002"/>
    <n v="0"/>
    <n v="18"/>
    <n v="0"/>
    <n v="199.10000000000002"/>
    <n v="163.10000000000002"/>
    <x v="1"/>
  </r>
  <r>
    <n v="27"/>
    <s v="C1189"/>
    <s v="R2442"/>
    <d v="2024-01-11T16:36:20"/>
    <d v="2024-01-11T18:21:20"/>
    <n v="1001"/>
    <n v="20"/>
    <s v="Digital Wallet"/>
    <n v="0.15"/>
    <x v="2"/>
    <n v="169"/>
    <n v="50"/>
    <n v="0"/>
    <n v="150.15"/>
    <n v="220.15"/>
    <n v="-51.150000000000006"/>
    <n v="16.883116883116884"/>
    <n v="0.2"/>
    <n v="200.20000000000002"/>
    <n v="0.15"/>
    <n v="150.15"/>
    <n v="20"/>
    <n v="50"/>
    <n v="0"/>
    <n v="220.15"/>
    <n v="-19.949999999999989"/>
    <x v="0"/>
  </r>
  <r>
    <n v="28"/>
    <s v="C3734"/>
    <s v="R2766"/>
    <d v="2024-02-03T04:14:11"/>
    <d v="2024-02-03T05:45:11"/>
    <n v="1340"/>
    <n v="20"/>
    <s v="Cash on Delivery"/>
    <n v="0.05"/>
    <x v="0"/>
    <n v="73"/>
    <n v="48"/>
    <n v="100"/>
    <n v="67"/>
    <n v="235"/>
    <n v="-162"/>
    <n v="5.4477611940298507"/>
    <n v="0.2"/>
    <n v="268"/>
    <n v="0.05"/>
    <n v="67"/>
    <n v="20"/>
    <n v="48"/>
    <n v="100"/>
    <n v="235"/>
    <n v="33"/>
    <x v="6"/>
  </r>
  <r>
    <n v="29"/>
    <s v="C4005"/>
    <s v="R2327"/>
    <d v="2024-01-17T23:01:31"/>
    <d v="2024-01-18T00:55:31"/>
    <n v="155"/>
    <n v="0"/>
    <s v="Cash on Delivery"/>
    <n v="0.5"/>
    <x v="4"/>
    <n v="151"/>
    <n v="35"/>
    <n v="0"/>
    <n v="77.5"/>
    <n v="112.5"/>
    <n v="38.5"/>
    <n v="97.41935483870968"/>
    <n v="0.2"/>
    <n v="0"/>
    <n v="0"/>
    <n v="0"/>
    <n v="0"/>
    <n v="0"/>
    <n v="0"/>
    <n v="0"/>
    <n v="0"/>
    <x v="2"/>
  </r>
  <r>
    <n v="30"/>
    <s v="C5658"/>
    <s v="R2053"/>
    <d v="2024-02-05T22:00:32"/>
    <d v="2024-02-05T23:06:32"/>
    <n v="465"/>
    <n v="20"/>
    <s v="Cash on Delivery"/>
    <n v="0.05"/>
    <x v="0"/>
    <n v="83"/>
    <n v="11"/>
    <n v="0"/>
    <n v="23.25"/>
    <n v="54.25"/>
    <n v="28.75"/>
    <n v="17.8494623655914"/>
    <n v="0.2"/>
    <n v="93"/>
    <n v="0.05"/>
    <n v="23.25"/>
    <n v="20"/>
    <n v="11"/>
    <n v="0"/>
    <n v="54.25"/>
    <n v="38.75"/>
    <x v="4"/>
  </r>
  <r>
    <n v="31"/>
    <s v="C2899"/>
    <s v="R2760"/>
    <d v="2024-01-29T13:35:52"/>
    <d v="2024-01-29T14:10:52"/>
    <n v="1822"/>
    <n v="0"/>
    <s v="Digital Wallet"/>
    <n v="0"/>
    <x v="3"/>
    <n v="96"/>
    <n v="32"/>
    <n v="0"/>
    <n v="0"/>
    <n v="32"/>
    <n v="64"/>
    <n v="5.2689352360043902"/>
    <n v="0.2"/>
    <n v="364.40000000000003"/>
    <n v="0"/>
    <n v="0"/>
    <n v="0"/>
    <n v="32"/>
    <n v="0"/>
    <n v="32"/>
    <n v="332.40000000000003"/>
    <x v="4"/>
  </r>
  <r>
    <n v="32"/>
    <s v="C8734"/>
    <s v="R2238"/>
    <d v="2024-01-03T11:19:27"/>
    <d v="2024-01-03T12:59:27"/>
    <n v="1627"/>
    <n v="0"/>
    <s v="Cash on Delivery"/>
    <n v="0"/>
    <x v="3"/>
    <n v="73"/>
    <n v="32"/>
    <n v="0"/>
    <n v="0"/>
    <n v="32"/>
    <n v="41"/>
    <n v="4.4867854947756607"/>
    <n v="0.2"/>
    <n v="325.40000000000003"/>
    <n v="0"/>
    <n v="0"/>
    <n v="0"/>
    <n v="32"/>
    <n v="0"/>
    <n v="32"/>
    <n v="293.40000000000003"/>
    <x v="2"/>
  </r>
  <r>
    <n v="33"/>
    <s v="C2267"/>
    <s v="R2228"/>
    <d v="2024-02-01T04:04:35"/>
    <d v="2024-02-01T04:59:35"/>
    <n v="1867"/>
    <n v="30"/>
    <s v="Cash on Delivery"/>
    <n v="0"/>
    <x v="3"/>
    <n v="114"/>
    <n v="30"/>
    <n v="50"/>
    <n v="0"/>
    <n v="110"/>
    <n v="4"/>
    <n v="6.1060524906266744"/>
    <n v="0.2"/>
    <n v="373.40000000000003"/>
    <n v="0"/>
    <n v="0"/>
    <n v="30"/>
    <n v="30"/>
    <n v="50"/>
    <n v="110"/>
    <n v="263.40000000000003"/>
    <x v="0"/>
  </r>
  <r>
    <n v="34"/>
    <s v="C2528"/>
    <s v="R2578"/>
    <d v="2024-01-23T11:40:11"/>
    <d v="2024-01-23T12:17:11"/>
    <n v="1890"/>
    <n v="40"/>
    <s v="Credit Card"/>
    <n v="0.05"/>
    <x v="0"/>
    <n v="67"/>
    <n v="25"/>
    <n v="0"/>
    <n v="94.5"/>
    <n v="159.5"/>
    <n v="-92.5"/>
    <n v="3.5449735449735447"/>
    <n v="0.2"/>
    <n v="378"/>
    <n v="0.05"/>
    <n v="94.5"/>
    <n v="40"/>
    <n v="25"/>
    <n v="0"/>
    <n v="159.5"/>
    <n v="218.5"/>
    <x v="3"/>
  </r>
  <r>
    <n v="35"/>
    <s v="C4556"/>
    <s v="R2050"/>
    <d v="2024-01-27T18:35:36"/>
    <d v="2024-01-27T20:17:36"/>
    <n v="554"/>
    <n v="20"/>
    <s v="Credit Card"/>
    <n v="0.1"/>
    <x v="1"/>
    <n v="93"/>
    <n v="18"/>
    <n v="0"/>
    <n v="55.400000000000006"/>
    <n v="93.4"/>
    <n v="-0.40000000000000568"/>
    <n v="16.787003610108304"/>
    <n v="0.2"/>
    <n v="110.80000000000001"/>
    <n v="0.1"/>
    <n v="55.400000000000006"/>
    <n v="20"/>
    <n v="18"/>
    <n v="0"/>
    <n v="93.4"/>
    <n v="17.400000000000006"/>
    <x v="6"/>
  </r>
  <r>
    <n v="36"/>
    <s v="C4890"/>
    <s v="R2608"/>
    <d v="2024-01-04T10:48:10"/>
    <d v="2024-01-04T11:21:10"/>
    <n v="203"/>
    <n v="20"/>
    <s v="Cash on Delivery"/>
    <n v="0.5"/>
    <x v="4"/>
    <n v="125"/>
    <n v="22"/>
    <n v="0"/>
    <n v="101.5"/>
    <n v="143.5"/>
    <n v="-18.5"/>
    <n v="61.576354679802961"/>
    <n v="0.2"/>
    <n v="0"/>
    <n v="0"/>
    <n v="0"/>
    <n v="0"/>
    <n v="0"/>
    <n v="0"/>
    <n v="0"/>
    <n v="0"/>
    <x v="0"/>
  </r>
  <r>
    <n v="37"/>
    <s v="C9838"/>
    <s v="R2603"/>
    <d v="2024-01-04T16:09:08"/>
    <d v="2024-01-04T16:59:08"/>
    <n v="176"/>
    <n v="30"/>
    <s v="Cash on Delivery"/>
    <n v="0.05"/>
    <x v="0"/>
    <n v="106"/>
    <n v="37"/>
    <n v="0"/>
    <n v="8.8000000000000007"/>
    <n v="75.8"/>
    <n v="30.200000000000003"/>
    <n v="60.227272727272727"/>
    <n v="0.2"/>
    <n v="35.200000000000003"/>
    <n v="0.05"/>
    <n v="8.8000000000000007"/>
    <n v="30"/>
    <n v="37"/>
    <n v="0"/>
    <n v="75.8"/>
    <n v="-40.599999999999994"/>
    <x v="0"/>
  </r>
  <r>
    <n v="38"/>
    <s v="C6393"/>
    <s v="R2263"/>
    <d v="2024-01-15T06:05:34"/>
    <d v="2024-01-15T07:05:34"/>
    <n v="329"/>
    <n v="30"/>
    <s v="Credit Card"/>
    <n v="0.1"/>
    <x v="1"/>
    <n v="156"/>
    <n v="36"/>
    <n v="0"/>
    <n v="32.9"/>
    <n v="98.9"/>
    <n v="57.099999999999994"/>
    <n v="47.416413373860181"/>
    <n v="0.2"/>
    <n v="65.8"/>
    <n v="0.1"/>
    <n v="32.9"/>
    <n v="30"/>
    <n v="36"/>
    <n v="0"/>
    <n v="98.9"/>
    <n v="-33.100000000000009"/>
    <x v="4"/>
  </r>
  <r>
    <n v="39"/>
    <s v="C9792"/>
    <s v="R2417"/>
    <d v="2024-02-05T17:18:28"/>
    <d v="2024-02-05T18:08:28"/>
    <n v="1381"/>
    <n v="30"/>
    <s v="Credit Card"/>
    <n v="0.1"/>
    <x v="1"/>
    <n v="173"/>
    <n v="26"/>
    <n v="0"/>
    <n v="138.1"/>
    <n v="194.1"/>
    <n v="-21.099999999999994"/>
    <n v="12.527154236060825"/>
    <n v="0.2"/>
    <n v="276.2"/>
    <n v="0.1"/>
    <n v="138.1"/>
    <n v="30"/>
    <n v="26"/>
    <n v="0"/>
    <n v="194.1"/>
    <n v="82.1"/>
    <x v="4"/>
  </r>
  <r>
    <n v="40"/>
    <s v="C9433"/>
    <s v="R2802"/>
    <d v="2024-01-16T08:24:43"/>
    <d v="2024-01-16T09:18:43"/>
    <n v="1387"/>
    <n v="50"/>
    <s v="Credit Card"/>
    <n v="0.05"/>
    <x v="0"/>
    <n v="200"/>
    <n v="47"/>
    <n v="0"/>
    <n v="69.350000000000009"/>
    <n v="166.35000000000002"/>
    <n v="33.649999999999977"/>
    <n v="14.419610670511895"/>
    <n v="0.2"/>
    <n v="277.40000000000003"/>
    <n v="0.05"/>
    <n v="69.350000000000009"/>
    <n v="50"/>
    <n v="47"/>
    <n v="0"/>
    <n v="166.35000000000002"/>
    <n v="111.05000000000001"/>
    <x v="3"/>
  </r>
  <r>
    <n v="41"/>
    <s v="C8513"/>
    <s v="R2095"/>
    <d v="2024-01-02T01:38:44"/>
    <d v="2024-01-02T02:22:44"/>
    <n v="430"/>
    <n v="50"/>
    <s v="Digital Wallet"/>
    <n v="0.05"/>
    <x v="0"/>
    <n v="188"/>
    <n v="45"/>
    <n v="150"/>
    <n v="21.5"/>
    <n v="266.5"/>
    <n v="-78.5"/>
    <n v="43.720930232558139"/>
    <n v="0.2"/>
    <n v="86"/>
    <n v="0.05"/>
    <n v="21.5"/>
    <n v="50"/>
    <n v="45"/>
    <n v="150"/>
    <n v="266.5"/>
    <n v="-180.5"/>
    <x v="3"/>
  </r>
  <r>
    <n v="42"/>
    <s v="C3612"/>
    <s v="R2087"/>
    <d v="2024-01-27T20:38:08"/>
    <d v="2024-01-27T21:42:08"/>
    <n v="1305"/>
    <n v="50"/>
    <s v="Digital Wallet"/>
    <n v="0.1"/>
    <x v="1"/>
    <n v="165"/>
    <n v="10"/>
    <n v="0"/>
    <n v="130.5"/>
    <n v="190.5"/>
    <n v="-25.5"/>
    <n v="12.643678160919542"/>
    <n v="0.2"/>
    <n v="261"/>
    <n v="0.1"/>
    <n v="130.5"/>
    <n v="50"/>
    <n v="10"/>
    <n v="0"/>
    <n v="190.5"/>
    <n v="70.5"/>
    <x v="6"/>
  </r>
  <r>
    <n v="43"/>
    <s v="C8041"/>
    <s v="R2077"/>
    <d v="2024-01-21T21:36:48"/>
    <d v="2024-01-21T22:54:48"/>
    <n v="992"/>
    <n v="0"/>
    <s v="Credit Card"/>
    <n v="0.1"/>
    <x v="1"/>
    <n v="142"/>
    <n v="27"/>
    <n v="0"/>
    <n v="99.2"/>
    <n v="126.2"/>
    <n v="15.799999999999997"/>
    <n v="14.31451612903226"/>
    <n v="0.2"/>
    <n v="198.4"/>
    <n v="0.1"/>
    <n v="99.2"/>
    <n v="0"/>
    <n v="27"/>
    <n v="0"/>
    <n v="126.2"/>
    <n v="72.2"/>
    <x v="5"/>
  </r>
  <r>
    <n v="44"/>
    <s v="C7235"/>
    <s v="R2287"/>
    <d v="2024-01-16T06:49:27"/>
    <d v="2024-01-16T08:01:27"/>
    <n v="1891"/>
    <n v="20"/>
    <s v="Cash on Delivery"/>
    <n v="0.1"/>
    <x v="1"/>
    <n v="91"/>
    <n v="18"/>
    <n v="0"/>
    <n v="189.10000000000002"/>
    <n v="227.10000000000002"/>
    <n v="-136.10000000000002"/>
    <n v="4.8122686409307249"/>
    <n v="0.2"/>
    <n v="378.20000000000005"/>
    <n v="0.1"/>
    <n v="189.10000000000002"/>
    <n v="20"/>
    <n v="18"/>
    <n v="0"/>
    <n v="227.10000000000002"/>
    <n v="151.10000000000002"/>
    <x v="3"/>
  </r>
  <r>
    <n v="45"/>
    <s v="C6486"/>
    <s v="R2119"/>
    <d v="2024-01-01T07:15:55"/>
    <d v="2024-01-01T08:25:55"/>
    <n v="1673"/>
    <n v="40"/>
    <s v="Credit Card"/>
    <n v="0.05"/>
    <x v="0"/>
    <n v="77"/>
    <n v="22"/>
    <n v="100"/>
    <n v="83.65"/>
    <n v="245.65"/>
    <n v="-168.65"/>
    <n v="4.6025104602510458"/>
    <n v="0.2"/>
    <n v="334.6"/>
    <n v="0.05"/>
    <n v="83.65"/>
    <n v="40"/>
    <n v="22"/>
    <n v="100"/>
    <n v="245.65"/>
    <n v="88.950000000000017"/>
    <x v="4"/>
  </r>
  <r>
    <n v="46"/>
    <s v="C8099"/>
    <s v="R2813"/>
    <d v="2024-01-04T22:56:55"/>
    <d v="2024-01-05T00:02:55"/>
    <n v="787"/>
    <n v="0"/>
    <s v="Digital Wallet"/>
    <n v="0.1"/>
    <x v="1"/>
    <n v="172"/>
    <n v="49"/>
    <n v="0"/>
    <n v="78.7"/>
    <n v="127.7"/>
    <n v="44.3"/>
    <n v="21.855146124523507"/>
    <n v="0.2"/>
    <n v="157.4"/>
    <n v="0.1"/>
    <n v="78.7"/>
    <n v="0"/>
    <n v="49"/>
    <n v="0"/>
    <n v="127.7"/>
    <n v="29.700000000000003"/>
    <x v="0"/>
  </r>
  <r>
    <n v="47"/>
    <s v="C1775"/>
    <s v="R2490"/>
    <d v="2024-01-20T13:22:35"/>
    <d v="2024-01-20T14:48:35"/>
    <n v="126"/>
    <n v="20"/>
    <s v="Cash on Delivery"/>
    <n v="0"/>
    <x v="3"/>
    <n v="73"/>
    <n v="24"/>
    <n v="150"/>
    <n v="0"/>
    <n v="194"/>
    <n v="-121"/>
    <n v="57.936507936507944"/>
    <n v="0.2"/>
    <n v="25.200000000000003"/>
    <n v="0"/>
    <n v="0"/>
    <n v="20"/>
    <n v="24"/>
    <n v="150"/>
    <n v="194"/>
    <n v="-168.8"/>
    <x v="6"/>
  </r>
  <r>
    <n v="48"/>
    <s v="C9226"/>
    <s v="R2911"/>
    <d v="2024-01-06T07:54:54"/>
    <d v="2024-01-06T09:05:54"/>
    <n v="1399"/>
    <n v="20"/>
    <s v="Digital Wallet"/>
    <n v="0.05"/>
    <x v="0"/>
    <n v="185"/>
    <n v="13"/>
    <n v="0"/>
    <n v="69.95"/>
    <n v="102.95"/>
    <n v="82.05"/>
    <n v="13.223731236597569"/>
    <n v="0.2"/>
    <n v="279.8"/>
    <n v="0.05"/>
    <n v="69.95"/>
    <n v="20"/>
    <n v="13"/>
    <n v="0"/>
    <n v="102.95"/>
    <n v="176.85000000000002"/>
    <x v="6"/>
  </r>
  <r>
    <n v="49"/>
    <s v="C4152"/>
    <s v="R2451"/>
    <d v="2024-01-27T00:02:13"/>
    <d v="2024-01-27T01:18:13"/>
    <n v="1775"/>
    <n v="30"/>
    <s v="Cash on Delivery"/>
    <n v="0"/>
    <x v="3"/>
    <n v="155"/>
    <n v="42"/>
    <n v="50"/>
    <n v="0"/>
    <n v="122"/>
    <n v="33"/>
    <n v="8.7323943661971821"/>
    <n v="0.2"/>
    <n v="355"/>
    <n v="0"/>
    <n v="0"/>
    <n v="30"/>
    <n v="42"/>
    <n v="50"/>
    <n v="122"/>
    <n v="233"/>
    <x v="6"/>
  </r>
  <r>
    <n v="50"/>
    <s v="C2585"/>
    <s v="R2499"/>
    <d v="2024-02-07T22:23:39"/>
    <d v="2024-02-07T23:53:39"/>
    <n v="398"/>
    <n v="30"/>
    <s v="Digital Wallet"/>
    <n v="0.15"/>
    <x v="2"/>
    <n v="167"/>
    <n v="33"/>
    <n v="0"/>
    <n v="59.699999999999996"/>
    <n v="122.69999999999999"/>
    <n v="44.300000000000011"/>
    <n v="41.959798994974875"/>
    <n v="0.2"/>
    <n v="79.600000000000009"/>
    <n v="0.15"/>
    <n v="59.699999999999996"/>
    <n v="30"/>
    <n v="33"/>
    <n v="0"/>
    <n v="122.69999999999999"/>
    <n v="-43.09999999999998"/>
    <x v="2"/>
  </r>
  <r>
    <n v="51"/>
    <s v="C4943"/>
    <s v="R2164"/>
    <d v="2024-01-30T09:41:16"/>
    <d v="2024-01-30T10:24:16"/>
    <n v="1056"/>
    <n v="0"/>
    <s v="Cash on Delivery"/>
    <n v="0.05"/>
    <x v="0"/>
    <n v="102"/>
    <n v="45"/>
    <n v="0"/>
    <n v="52.800000000000004"/>
    <n v="97.800000000000011"/>
    <n v="4.1999999999999886"/>
    <n v="9.6590909090909083"/>
    <n v="0.2"/>
    <n v="211.20000000000002"/>
    <n v="0.05"/>
    <n v="52.800000000000004"/>
    <n v="0"/>
    <n v="45"/>
    <n v="0"/>
    <n v="97.800000000000011"/>
    <n v="113.4"/>
    <x v="3"/>
  </r>
  <r>
    <n v="52"/>
    <s v="C8555"/>
    <s v="R2181"/>
    <d v="2024-01-01T09:38:27"/>
    <d v="2024-01-01T11:15:27"/>
    <n v="898"/>
    <n v="30"/>
    <s v="Cash on Delivery"/>
    <n v="0.15"/>
    <x v="2"/>
    <n v="181"/>
    <n v="50"/>
    <n v="0"/>
    <n v="134.69999999999999"/>
    <n v="214.7"/>
    <n v="-33.699999999999989"/>
    <n v="20.155902004454344"/>
    <n v="0.2"/>
    <n v="179.60000000000002"/>
    <n v="0.15"/>
    <n v="134.69999999999999"/>
    <n v="30"/>
    <n v="50"/>
    <n v="0"/>
    <n v="214.7"/>
    <n v="-35.099999999999966"/>
    <x v="4"/>
  </r>
  <r>
    <n v="53"/>
    <s v="C4073"/>
    <s v="R2468"/>
    <d v="2024-01-11T20:30:41"/>
    <d v="2024-01-11T21:52:41"/>
    <n v="1214"/>
    <n v="20"/>
    <s v="Cash on Delivery"/>
    <n v="0.1"/>
    <x v="1"/>
    <n v="149"/>
    <n v="19"/>
    <n v="0"/>
    <n v="121.4"/>
    <n v="160.4"/>
    <n v="-11.400000000000006"/>
    <n v="12.273476112026358"/>
    <n v="0.2"/>
    <n v="242.8"/>
    <n v="0.1"/>
    <n v="121.4"/>
    <n v="20"/>
    <n v="19"/>
    <n v="0"/>
    <n v="160.4"/>
    <n v="82.4"/>
    <x v="0"/>
  </r>
  <r>
    <n v="54"/>
    <s v="C2021"/>
    <s v="R2909"/>
    <d v="2024-01-19T03:17:33"/>
    <d v="2024-01-19T05:10:33"/>
    <n v="579"/>
    <n v="30"/>
    <s v="Cash on Delivery"/>
    <n v="0.1"/>
    <x v="1"/>
    <n v="54"/>
    <n v="45"/>
    <n v="50"/>
    <n v="57.900000000000006"/>
    <n v="182.9"/>
    <n v="-128.9"/>
    <n v="9.3264248704663206"/>
    <n v="0.2"/>
    <n v="115.80000000000001"/>
    <n v="0.1"/>
    <n v="57.900000000000006"/>
    <n v="30"/>
    <n v="45"/>
    <n v="50"/>
    <n v="182.9"/>
    <n v="-67.099999999999994"/>
    <x v="1"/>
  </r>
  <r>
    <n v="55"/>
    <s v="C4843"/>
    <s v="R2734"/>
    <d v="2024-01-23T04:22:25"/>
    <d v="2024-01-23T05:25:25"/>
    <n v="672"/>
    <n v="50"/>
    <s v="Digital Wallet"/>
    <n v="0.5"/>
    <x v="4"/>
    <n v="98"/>
    <n v="29"/>
    <n v="0"/>
    <n v="336"/>
    <n v="415"/>
    <n v="-317"/>
    <n v="14.583333333333334"/>
    <n v="0.2"/>
    <n v="0"/>
    <n v="0"/>
    <n v="0"/>
    <n v="0"/>
    <n v="0"/>
    <n v="0"/>
    <n v="0"/>
    <n v="0"/>
    <x v="3"/>
  </r>
  <r>
    <n v="56"/>
    <s v="C8989"/>
    <s v="R2822"/>
    <d v="2024-02-02T21:59:00"/>
    <d v="2024-02-02T23:44:00"/>
    <n v="557"/>
    <n v="30"/>
    <s v="Digital Wallet"/>
    <n v="0.1"/>
    <x v="1"/>
    <n v="147"/>
    <n v="50"/>
    <n v="0"/>
    <n v="55.7"/>
    <n v="135.69999999999999"/>
    <n v="11.300000000000011"/>
    <n v="26.391382405745063"/>
    <n v="0.2"/>
    <n v="111.4"/>
    <n v="0.1"/>
    <n v="55.7"/>
    <n v="30"/>
    <n v="50"/>
    <n v="0"/>
    <n v="135.69999999999999"/>
    <n v="-24.299999999999983"/>
    <x v="1"/>
  </r>
  <r>
    <n v="57"/>
    <s v="C7873"/>
    <s v="R2943"/>
    <d v="2024-01-05T02:08:19"/>
    <d v="2024-01-05T03:01:19"/>
    <n v="1574"/>
    <n v="20"/>
    <s v="Cash on Delivery"/>
    <n v="0.15"/>
    <x v="2"/>
    <n v="79"/>
    <n v="20"/>
    <n v="0"/>
    <n v="236.1"/>
    <n v="276.10000000000002"/>
    <n v="-197.10000000000002"/>
    <n v="5.0190597204574336"/>
    <n v="0.2"/>
    <n v="314.8"/>
    <n v="0.15"/>
    <n v="236.1"/>
    <n v="20"/>
    <n v="20"/>
    <n v="0"/>
    <n v="276.10000000000002"/>
    <n v="38.699999999999989"/>
    <x v="1"/>
  </r>
  <r>
    <n v="58"/>
    <s v="C6675"/>
    <s v="R2977"/>
    <d v="2024-01-14T23:17:48"/>
    <d v="2024-01-15T00:06:48"/>
    <n v="464"/>
    <n v="0"/>
    <s v="Cash on Delivery"/>
    <n v="0.1"/>
    <x v="1"/>
    <n v="121"/>
    <n v="21"/>
    <n v="0"/>
    <n v="46.400000000000006"/>
    <n v="67.400000000000006"/>
    <n v="53.599999999999994"/>
    <n v="26.077586206896552"/>
    <n v="0.2"/>
    <n v="92.800000000000011"/>
    <n v="0.1"/>
    <n v="46.400000000000006"/>
    <n v="0"/>
    <n v="21"/>
    <n v="0"/>
    <n v="67.400000000000006"/>
    <n v="25.400000000000006"/>
    <x v="5"/>
  </r>
  <r>
    <n v="59"/>
    <s v="C1161"/>
    <s v="R2006"/>
    <d v="2024-01-18T14:58:08"/>
    <d v="2024-01-18T16:36:08"/>
    <n v="958"/>
    <n v="40"/>
    <s v="Digital Wallet"/>
    <n v="0.05"/>
    <x v="0"/>
    <n v="152"/>
    <n v="27"/>
    <n v="50"/>
    <n v="47.900000000000006"/>
    <n v="164.9"/>
    <n v="-12.900000000000006"/>
    <n v="15.866388308977037"/>
    <n v="0.2"/>
    <n v="191.60000000000002"/>
    <n v="0.05"/>
    <n v="47.900000000000006"/>
    <n v="40"/>
    <n v="27"/>
    <n v="50"/>
    <n v="164.9"/>
    <n v="26.700000000000017"/>
    <x v="0"/>
  </r>
  <r>
    <n v="60"/>
    <s v="C5297"/>
    <s v="R2329"/>
    <d v="2024-01-02T23:15:02"/>
    <d v="2024-01-03T00:14:02"/>
    <n v="1798"/>
    <n v="30"/>
    <s v="Cash on Delivery"/>
    <n v="0.1"/>
    <x v="1"/>
    <n v="112"/>
    <n v="39"/>
    <n v="100"/>
    <n v="179.8"/>
    <n v="348.8"/>
    <n v="-236.8"/>
    <n v="6.2291434927697438"/>
    <n v="0.2"/>
    <n v="359.6"/>
    <n v="0.1"/>
    <n v="179.8"/>
    <n v="30"/>
    <n v="39"/>
    <n v="100"/>
    <n v="348.8"/>
    <n v="10.800000000000011"/>
    <x v="3"/>
  </r>
  <r>
    <n v="61"/>
    <s v="C1995"/>
    <s v="R2774"/>
    <d v="2024-01-05T13:31:14"/>
    <d v="2024-01-05T15:28:14"/>
    <n v="450"/>
    <n v="20"/>
    <s v="Cash on Delivery"/>
    <n v="0.5"/>
    <x v="4"/>
    <n v="75"/>
    <n v="46"/>
    <n v="0"/>
    <n v="225"/>
    <n v="291"/>
    <n v="-216"/>
    <n v="16.666666666666664"/>
    <n v="0.2"/>
    <n v="0"/>
    <n v="0"/>
    <n v="0"/>
    <n v="0"/>
    <n v="0"/>
    <n v="0"/>
    <n v="0"/>
    <n v="0"/>
    <x v="1"/>
  </r>
  <r>
    <n v="62"/>
    <s v="C8629"/>
    <s v="R2672"/>
    <d v="2024-01-03T12:21:25"/>
    <d v="2024-01-03T12:57:25"/>
    <n v="1778"/>
    <n v="40"/>
    <s v="Cash on Delivery"/>
    <n v="0.1"/>
    <x v="1"/>
    <n v="86"/>
    <n v="29"/>
    <n v="0"/>
    <n v="177.8"/>
    <n v="246.8"/>
    <n v="-160.80000000000001"/>
    <n v="4.8368953880764902"/>
    <n v="0.2"/>
    <n v="355.6"/>
    <n v="0.1"/>
    <n v="177.8"/>
    <n v="40"/>
    <n v="29"/>
    <n v="0"/>
    <n v="246.8"/>
    <n v="108.80000000000001"/>
    <x v="2"/>
  </r>
  <r>
    <n v="63"/>
    <s v="C2016"/>
    <s v="R2150"/>
    <d v="2024-01-17T01:16:20"/>
    <d v="2024-01-17T02:21:20"/>
    <n v="1523"/>
    <n v="40"/>
    <s v="Credit Card"/>
    <n v="0.15"/>
    <x v="2"/>
    <n v="56"/>
    <n v="34"/>
    <n v="0"/>
    <n v="228.45"/>
    <n v="302.45"/>
    <n v="-246.45"/>
    <n v="3.6769533814839135"/>
    <n v="0.2"/>
    <n v="304.60000000000002"/>
    <n v="0.15"/>
    <n v="228.45"/>
    <n v="40"/>
    <n v="34"/>
    <n v="0"/>
    <n v="302.45"/>
    <n v="2.1500000000000341"/>
    <x v="2"/>
  </r>
  <r>
    <n v="64"/>
    <s v="C8869"/>
    <s v="R2084"/>
    <d v="2024-01-14T23:34:12"/>
    <d v="2024-01-15T00:41:12"/>
    <n v="352"/>
    <n v="50"/>
    <s v="Cash on Delivery"/>
    <n v="0.15"/>
    <x v="2"/>
    <n v="176"/>
    <n v="21"/>
    <n v="150"/>
    <n v="52.8"/>
    <n v="273.8"/>
    <n v="-97.800000000000011"/>
    <n v="50"/>
    <n v="0.2"/>
    <n v="70.400000000000006"/>
    <n v="0.15"/>
    <n v="52.8"/>
    <n v="50"/>
    <n v="21"/>
    <n v="150"/>
    <n v="273.8"/>
    <n v="-203.4"/>
    <x v="5"/>
  </r>
  <r>
    <n v="65"/>
    <s v="C7439"/>
    <s v="R2146"/>
    <d v="2024-02-03T01:19:54"/>
    <d v="2024-02-03T03:08:54"/>
    <n v="880"/>
    <n v="40"/>
    <s v="Credit Card"/>
    <n v="0.1"/>
    <x v="1"/>
    <n v="141"/>
    <n v="30"/>
    <n v="0"/>
    <n v="88"/>
    <n v="158"/>
    <n v="-17"/>
    <n v="16.022727272727273"/>
    <n v="0.2"/>
    <n v="176"/>
    <n v="0.1"/>
    <n v="88"/>
    <n v="40"/>
    <n v="30"/>
    <n v="0"/>
    <n v="158"/>
    <n v="18"/>
    <x v="6"/>
  </r>
  <r>
    <n v="66"/>
    <s v="C8892"/>
    <s v="R2623"/>
    <d v="2024-02-06T02:39:00"/>
    <d v="2024-02-06T04:00:00"/>
    <n v="902"/>
    <n v="20"/>
    <s v="Cash on Delivery"/>
    <n v="0.15"/>
    <x v="2"/>
    <n v="152"/>
    <n v="34"/>
    <n v="100"/>
    <n v="135.29999999999998"/>
    <n v="289.29999999999995"/>
    <n v="-137.29999999999995"/>
    <n v="16.851441241685144"/>
    <n v="0.2"/>
    <n v="180.4"/>
    <n v="0.15"/>
    <n v="135.29999999999998"/>
    <n v="20"/>
    <n v="34"/>
    <n v="100"/>
    <n v="289.29999999999995"/>
    <n v="-108.89999999999995"/>
    <x v="3"/>
  </r>
  <r>
    <n v="67"/>
    <s v="C7863"/>
    <s v="R2380"/>
    <d v="2024-01-20T19:52:16"/>
    <d v="2024-01-20T20:36:16"/>
    <n v="1111"/>
    <n v="20"/>
    <s v="Digital Wallet"/>
    <n v="0.15"/>
    <x v="2"/>
    <n v="102"/>
    <n v="20"/>
    <n v="50"/>
    <n v="166.65"/>
    <n v="256.64999999999998"/>
    <n v="-154.64999999999998"/>
    <n v="9.1809180918091808"/>
    <n v="0.2"/>
    <n v="222.20000000000002"/>
    <n v="0.15"/>
    <n v="166.65"/>
    <n v="20"/>
    <n v="20"/>
    <n v="50"/>
    <n v="256.64999999999998"/>
    <n v="-34.44999999999996"/>
    <x v="6"/>
  </r>
  <r>
    <n v="68"/>
    <s v="C8916"/>
    <s v="R2914"/>
    <d v="2024-02-04T02:49:22"/>
    <d v="2024-02-04T04:04:22"/>
    <n v="558"/>
    <n v="30"/>
    <s v="Credit Card"/>
    <n v="0.5"/>
    <x v="4"/>
    <n v="181"/>
    <n v="18"/>
    <n v="0"/>
    <n v="279"/>
    <n v="327"/>
    <n v="-146"/>
    <n v="32.437275985663085"/>
    <n v="0.2"/>
    <n v="0"/>
    <n v="0"/>
    <n v="0"/>
    <n v="0"/>
    <n v="0"/>
    <n v="0"/>
    <n v="0"/>
    <n v="0"/>
    <x v="5"/>
  </r>
  <r>
    <n v="69"/>
    <s v="C9529"/>
    <s v="R2547"/>
    <d v="2024-01-28T16:48:13"/>
    <d v="2024-01-28T17:40:13"/>
    <n v="1822"/>
    <n v="30"/>
    <s v="Credit Card"/>
    <n v="0.05"/>
    <x v="0"/>
    <n v="157"/>
    <n v="34"/>
    <n v="0"/>
    <n v="91.100000000000009"/>
    <n v="155.10000000000002"/>
    <n v="1.8999999999999773"/>
    <n v="8.6169045005488467"/>
    <n v="0.2"/>
    <n v="364.40000000000003"/>
    <n v="0.05"/>
    <n v="91.100000000000009"/>
    <n v="30"/>
    <n v="34"/>
    <n v="0"/>
    <n v="155.10000000000002"/>
    <n v="209.3"/>
    <x v="5"/>
  </r>
  <r>
    <n v="70"/>
    <s v="C1878"/>
    <s v="R2284"/>
    <d v="2024-02-05T04:31:07"/>
    <d v="2024-02-05T05:12:07"/>
    <n v="1016"/>
    <n v="30"/>
    <s v="Cash on Delivery"/>
    <n v="0.5"/>
    <x v="4"/>
    <n v="161"/>
    <n v="44"/>
    <n v="0"/>
    <n v="508"/>
    <n v="582"/>
    <n v="-421"/>
    <n v="15.846456692913385"/>
    <n v="0.2"/>
    <n v="0"/>
    <n v="0"/>
    <n v="0"/>
    <n v="0"/>
    <n v="0"/>
    <n v="0"/>
    <n v="0"/>
    <n v="0"/>
    <x v="4"/>
  </r>
  <r>
    <n v="71"/>
    <s v="C5887"/>
    <s v="R2699"/>
    <d v="2024-01-16T00:17:56"/>
    <d v="2024-01-16T01:30:56"/>
    <n v="598"/>
    <n v="40"/>
    <s v="Cash on Delivery"/>
    <n v="0"/>
    <x v="3"/>
    <n v="56"/>
    <n v="41"/>
    <n v="0"/>
    <n v="0"/>
    <n v="81"/>
    <n v="-25"/>
    <n v="9.3645484949832767"/>
    <n v="0.2"/>
    <n v="119.60000000000001"/>
    <n v="0"/>
    <n v="0"/>
    <n v="40"/>
    <n v="41"/>
    <n v="0"/>
    <n v="81"/>
    <n v="38.600000000000009"/>
    <x v="3"/>
  </r>
  <r>
    <n v="72"/>
    <s v="C5859"/>
    <s v="R2081"/>
    <d v="2024-01-21T03:03:13"/>
    <d v="2024-01-21T03:47:13"/>
    <n v="1049"/>
    <n v="40"/>
    <s v="Credit Card"/>
    <n v="0.5"/>
    <x v="4"/>
    <n v="116"/>
    <n v="23"/>
    <n v="0"/>
    <n v="524.5"/>
    <n v="587.5"/>
    <n v="-471.5"/>
    <n v="11.05815061963775"/>
    <n v="0.2"/>
    <n v="0"/>
    <n v="0"/>
    <n v="0"/>
    <n v="0"/>
    <n v="0"/>
    <n v="0"/>
    <n v="0"/>
    <n v="0"/>
    <x v="5"/>
  </r>
  <r>
    <n v="73"/>
    <s v="C7331"/>
    <s v="R2513"/>
    <d v="2024-01-14T16:01:27"/>
    <d v="2024-01-14T17:19:27"/>
    <n v="607"/>
    <n v="50"/>
    <s v="Digital Wallet"/>
    <n v="0.1"/>
    <x v="1"/>
    <n v="157"/>
    <n v="10"/>
    <n v="50"/>
    <n v="60.7"/>
    <n v="170.7"/>
    <n v="-13.699999999999989"/>
    <n v="25.864909390444812"/>
    <n v="0.2"/>
    <n v="121.4"/>
    <n v="0.1"/>
    <n v="60.7"/>
    <n v="50"/>
    <n v="10"/>
    <n v="50"/>
    <n v="170.7"/>
    <n v="-49.299999999999983"/>
    <x v="5"/>
  </r>
  <r>
    <n v="74"/>
    <s v="C9571"/>
    <s v="R2896"/>
    <d v="2024-01-21T22:06:50"/>
    <d v="2024-01-21T22:56:50"/>
    <n v="1427"/>
    <n v="30"/>
    <s v="Digital Wallet"/>
    <n v="0.05"/>
    <x v="0"/>
    <n v="160"/>
    <n v="26"/>
    <n v="0"/>
    <n v="71.350000000000009"/>
    <n v="127.35000000000001"/>
    <n v="32.649999999999991"/>
    <n v="11.212333566923615"/>
    <n v="0.2"/>
    <n v="285.40000000000003"/>
    <n v="0.05"/>
    <n v="71.350000000000009"/>
    <n v="30"/>
    <n v="26"/>
    <n v="0"/>
    <n v="127.35000000000001"/>
    <n v="158.05000000000001"/>
    <x v="5"/>
  </r>
  <r>
    <n v="75"/>
    <s v="C9684"/>
    <s v="R2814"/>
    <d v="2024-01-03T20:12:26"/>
    <d v="2024-01-03T20:56:26"/>
    <n v="600"/>
    <n v="0"/>
    <s v="Cash on Delivery"/>
    <n v="0.1"/>
    <x v="1"/>
    <n v="197"/>
    <n v="34"/>
    <n v="0"/>
    <n v="60"/>
    <n v="94"/>
    <n v="103"/>
    <n v="32.833333333333329"/>
    <n v="0.2"/>
    <n v="120"/>
    <n v="0.1"/>
    <n v="60"/>
    <n v="0"/>
    <n v="34"/>
    <n v="0"/>
    <n v="94"/>
    <n v="26"/>
    <x v="2"/>
  </r>
  <r>
    <n v="76"/>
    <s v="C8208"/>
    <s v="R2708"/>
    <d v="2024-02-01T19:26:25"/>
    <d v="2024-02-01T20:09:25"/>
    <n v="902"/>
    <n v="50"/>
    <s v="Digital Wallet"/>
    <n v="0"/>
    <x v="3"/>
    <n v="132"/>
    <n v="17"/>
    <n v="150"/>
    <n v="0"/>
    <n v="217"/>
    <n v="-85"/>
    <n v="14.634146341463413"/>
    <n v="0.2"/>
    <n v="180.4"/>
    <n v="0"/>
    <n v="0"/>
    <n v="50"/>
    <n v="17"/>
    <n v="150"/>
    <n v="217"/>
    <n v="-36.599999999999994"/>
    <x v="0"/>
  </r>
  <r>
    <n v="77"/>
    <s v="C6276"/>
    <s v="R2915"/>
    <d v="2024-01-23T06:33:21"/>
    <d v="2024-01-23T07:44:21"/>
    <n v="697"/>
    <n v="0"/>
    <s v="Digital Wallet"/>
    <n v="0.05"/>
    <x v="0"/>
    <n v="173"/>
    <n v="14"/>
    <n v="0"/>
    <n v="34.85"/>
    <n v="48.85"/>
    <n v="124.15"/>
    <n v="24.820659971305595"/>
    <n v="0.2"/>
    <n v="139.4"/>
    <n v="0.05"/>
    <n v="34.85"/>
    <n v="0"/>
    <n v="14"/>
    <n v="0"/>
    <n v="48.85"/>
    <n v="90.550000000000011"/>
    <x v="3"/>
  </r>
  <r>
    <n v="78"/>
    <s v="C3062"/>
    <s v="R2522"/>
    <d v="2024-01-22T22:43:40"/>
    <d v="2024-01-23T00:32:40"/>
    <n v="265"/>
    <n v="40"/>
    <s v="Cash on Delivery"/>
    <n v="0.15"/>
    <x v="2"/>
    <n v="188"/>
    <n v="14"/>
    <n v="0"/>
    <n v="39.75"/>
    <n v="93.75"/>
    <n v="94.25"/>
    <n v="70.943396226415089"/>
    <n v="0.2"/>
    <n v="53"/>
    <n v="0.15"/>
    <n v="39.75"/>
    <n v="40"/>
    <n v="14"/>
    <n v="0"/>
    <n v="93.75"/>
    <n v="-40.75"/>
    <x v="4"/>
  </r>
  <r>
    <n v="79"/>
    <s v="C1064"/>
    <s v="R2745"/>
    <d v="2024-02-06T07:52:24"/>
    <d v="2024-02-06T08:36:24"/>
    <n v="1538"/>
    <n v="50"/>
    <s v="Digital Wallet"/>
    <n v="0.5"/>
    <x v="4"/>
    <n v="153"/>
    <n v="50"/>
    <n v="0"/>
    <n v="769"/>
    <n v="869"/>
    <n v="-716"/>
    <n v="9.9479843953185956"/>
    <n v="0.2"/>
    <n v="0"/>
    <n v="0"/>
    <n v="0"/>
    <n v="0"/>
    <n v="0"/>
    <n v="0"/>
    <n v="0"/>
    <n v="0"/>
    <x v="3"/>
  </r>
  <r>
    <n v="80"/>
    <s v="C9006"/>
    <s v="R2385"/>
    <d v="2024-01-02T16:41:10"/>
    <d v="2024-01-02T18:13:10"/>
    <n v="561"/>
    <n v="50"/>
    <s v="Cash on Delivery"/>
    <n v="0.1"/>
    <x v="1"/>
    <n v="116"/>
    <n v="44"/>
    <n v="150"/>
    <n v="56.1"/>
    <n v="300.10000000000002"/>
    <n v="-184.10000000000002"/>
    <n v="20.677361853832444"/>
    <n v="0.2"/>
    <n v="112.2"/>
    <n v="0.1"/>
    <n v="56.1"/>
    <n v="50"/>
    <n v="44"/>
    <n v="150"/>
    <n v="300.10000000000002"/>
    <n v="-187.90000000000003"/>
    <x v="3"/>
  </r>
  <r>
    <n v="81"/>
    <s v="C3568"/>
    <s v="R2706"/>
    <d v="2024-02-01T17:31:10"/>
    <d v="2024-02-01T19:08:10"/>
    <n v="1019"/>
    <n v="20"/>
    <s v="Credit Card"/>
    <n v="0"/>
    <x v="3"/>
    <n v="56"/>
    <n v="28"/>
    <n v="150"/>
    <n v="0"/>
    <n v="198"/>
    <n v="-142"/>
    <n v="5.4955839057899896"/>
    <n v="0.2"/>
    <n v="203.8"/>
    <n v="0"/>
    <n v="0"/>
    <n v="20"/>
    <n v="28"/>
    <n v="150"/>
    <n v="198"/>
    <n v="5.8000000000000114"/>
    <x v="0"/>
  </r>
  <r>
    <n v="82"/>
    <s v="C6463"/>
    <s v="R2470"/>
    <d v="2024-01-16T19:47:03"/>
    <d v="2024-01-16T20:43:03"/>
    <n v="213"/>
    <n v="40"/>
    <s v="Cash on Delivery"/>
    <n v="0.15"/>
    <x v="2"/>
    <n v="200"/>
    <n v="32"/>
    <n v="0"/>
    <n v="31.95"/>
    <n v="103.95"/>
    <n v="96.05"/>
    <n v="93.896713615023472"/>
    <n v="0.2"/>
    <n v="42.6"/>
    <n v="0.15"/>
    <n v="31.95"/>
    <n v="40"/>
    <n v="32"/>
    <n v="0"/>
    <n v="103.95"/>
    <n v="-61.35"/>
    <x v="3"/>
  </r>
  <r>
    <n v="83"/>
    <s v="C3027"/>
    <s v="R2118"/>
    <d v="2024-01-13T05:05:46"/>
    <d v="2024-01-13T07:01:46"/>
    <n v="1556"/>
    <n v="40"/>
    <s v="Credit Card"/>
    <n v="0.5"/>
    <x v="4"/>
    <n v="159"/>
    <n v="18"/>
    <n v="0"/>
    <n v="778"/>
    <n v="836"/>
    <n v="-677"/>
    <n v="10.218508997429305"/>
    <n v="0.2"/>
    <n v="0"/>
    <n v="0"/>
    <n v="0"/>
    <n v="0"/>
    <n v="0"/>
    <n v="0"/>
    <n v="0"/>
    <n v="0"/>
    <x v="6"/>
  </r>
  <r>
    <n v="84"/>
    <s v="C3695"/>
    <s v="R2395"/>
    <d v="2024-01-29T02:28:01"/>
    <d v="2024-01-29T03:50:01"/>
    <n v="1091"/>
    <n v="50"/>
    <s v="Credit Card"/>
    <n v="0.15"/>
    <x v="2"/>
    <n v="83"/>
    <n v="39"/>
    <n v="0"/>
    <n v="163.65"/>
    <n v="252.65"/>
    <n v="-169.65"/>
    <n v="7.6076993583868004"/>
    <n v="0.2"/>
    <n v="218.20000000000002"/>
    <n v="0.15"/>
    <n v="163.65"/>
    <n v="50"/>
    <n v="39"/>
    <n v="0"/>
    <n v="252.65"/>
    <n v="-34.449999999999989"/>
    <x v="4"/>
  </r>
  <r>
    <n v="85"/>
    <s v="C6258"/>
    <s v="R2531"/>
    <d v="2024-01-01T21:59:01"/>
    <d v="2024-01-01T23:20:01"/>
    <n v="1479"/>
    <n v="40"/>
    <s v="Digital Wallet"/>
    <n v="0.5"/>
    <x v="4"/>
    <n v="155"/>
    <n v="25"/>
    <n v="0"/>
    <n v="739.5"/>
    <n v="804.5"/>
    <n v="-649.5"/>
    <n v="10.480054090601758"/>
    <n v="0.2"/>
    <n v="0"/>
    <n v="0"/>
    <n v="0"/>
    <n v="0"/>
    <n v="0"/>
    <n v="0"/>
    <n v="0"/>
    <n v="0"/>
    <x v="4"/>
  </r>
  <r>
    <n v="86"/>
    <s v="C6618"/>
    <s v="R2260"/>
    <d v="2024-01-01T03:21:55"/>
    <d v="2024-01-01T04:53:55"/>
    <n v="1818"/>
    <n v="50"/>
    <s v="Digital Wallet"/>
    <n v="0.05"/>
    <x v="0"/>
    <n v="196"/>
    <n v="42"/>
    <n v="0"/>
    <n v="90.9"/>
    <n v="182.9"/>
    <n v="13.099999999999994"/>
    <n v="10.78107810781078"/>
    <n v="0.2"/>
    <n v="363.6"/>
    <n v="0.05"/>
    <n v="90.9"/>
    <n v="50"/>
    <n v="42"/>
    <n v="0"/>
    <n v="182.9"/>
    <n v="180.70000000000002"/>
    <x v="4"/>
  </r>
  <r>
    <n v="87"/>
    <s v="C7736"/>
    <s v="R2804"/>
    <d v="2024-02-06T20:39:50"/>
    <d v="2024-02-06T22:21:50"/>
    <n v="306"/>
    <n v="20"/>
    <s v="Digital Wallet"/>
    <n v="0.15"/>
    <x v="2"/>
    <n v="107"/>
    <n v="11"/>
    <n v="100"/>
    <n v="45.9"/>
    <n v="176.9"/>
    <n v="-69.900000000000006"/>
    <n v="34.967320261437905"/>
    <n v="0.2"/>
    <n v="61.2"/>
    <n v="0.15"/>
    <n v="45.9"/>
    <n v="20"/>
    <n v="11"/>
    <n v="100"/>
    <n v="176.9"/>
    <n v="-115.7"/>
    <x v="3"/>
  </r>
  <r>
    <n v="88"/>
    <s v="C1391"/>
    <s v="R2933"/>
    <d v="2024-02-03T15:21:35"/>
    <d v="2024-02-03T16:43:35"/>
    <n v="1891"/>
    <n v="50"/>
    <s v="Cash on Delivery"/>
    <n v="0.15"/>
    <x v="2"/>
    <n v="58"/>
    <n v="23"/>
    <n v="0"/>
    <n v="283.64999999999998"/>
    <n v="356.65"/>
    <n v="-298.64999999999998"/>
    <n v="3.0671602326811214"/>
    <n v="0.2"/>
    <n v="378.20000000000005"/>
    <n v="0.15"/>
    <n v="283.64999999999998"/>
    <n v="50"/>
    <n v="23"/>
    <n v="0"/>
    <n v="356.65"/>
    <n v="21.550000000000068"/>
    <x v="6"/>
  </r>
  <r>
    <n v="89"/>
    <s v="C6892"/>
    <s v="R2255"/>
    <d v="2024-01-16T13:07:56"/>
    <d v="2024-01-16T14:33:56"/>
    <n v="1358"/>
    <n v="40"/>
    <s v="Digital Wallet"/>
    <n v="0.15"/>
    <x v="2"/>
    <n v="97"/>
    <n v="10"/>
    <n v="0"/>
    <n v="203.7"/>
    <n v="253.7"/>
    <n v="-156.69999999999999"/>
    <n v="7.1428571428571423"/>
    <n v="0.2"/>
    <n v="271.60000000000002"/>
    <n v="0.15"/>
    <n v="203.7"/>
    <n v="40"/>
    <n v="10"/>
    <n v="0"/>
    <n v="253.7"/>
    <n v="17.900000000000034"/>
    <x v="3"/>
  </r>
  <r>
    <n v="90"/>
    <s v="C4561"/>
    <s v="R2733"/>
    <d v="2024-01-29T19:00:31"/>
    <d v="2024-01-29T20:21:31"/>
    <n v="1565"/>
    <n v="40"/>
    <s v="Credit Card"/>
    <n v="0.05"/>
    <x v="0"/>
    <n v="164"/>
    <n v="35"/>
    <n v="0"/>
    <n v="78.25"/>
    <n v="153.25"/>
    <n v="10.75"/>
    <n v="10.47923322683706"/>
    <n v="0.2"/>
    <n v="313"/>
    <n v="0.05"/>
    <n v="78.25"/>
    <n v="40"/>
    <n v="35"/>
    <n v="0"/>
    <n v="153.25"/>
    <n v="159.75"/>
    <x v="4"/>
  </r>
  <r>
    <n v="91"/>
    <s v="C7184"/>
    <s v="R2904"/>
    <d v="2024-01-19T05:27:13"/>
    <d v="2024-01-19T06:39:13"/>
    <n v="1478"/>
    <n v="50"/>
    <s v="Digital Wallet"/>
    <n v="0"/>
    <x v="3"/>
    <n v="90"/>
    <n v="34"/>
    <n v="0"/>
    <n v="0"/>
    <n v="84"/>
    <n v="6"/>
    <n v="6.0893098782138031"/>
    <n v="0.2"/>
    <n v="295.60000000000002"/>
    <n v="0"/>
    <n v="0"/>
    <n v="50"/>
    <n v="34"/>
    <n v="0"/>
    <n v="84"/>
    <n v="211.60000000000002"/>
    <x v="1"/>
  </r>
  <r>
    <n v="92"/>
    <s v="C4099"/>
    <s v="R2225"/>
    <d v="2024-02-03T21:08:57"/>
    <d v="2024-02-03T21:44:57"/>
    <n v="614"/>
    <n v="50"/>
    <s v="Digital Wallet"/>
    <n v="0.5"/>
    <x v="4"/>
    <n v="97"/>
    <n v="25"/>
    <n v="150"/>
    <n v="307"/>
    <n v="532"/>
    <n v="-435"/>
    <n v="15.798045602605862"/>
    <n v="0.2"/>
    <n v="0"/>
    <n v="0"/>
    <n v="0"/>
    <n v="0"/>
    <n v="0"/>
    <n v="0"/>
    <n v="0"/>
    <n v="0"/>
    <x v="6"/>
  </r>
  <r>
    <n v="93"/>
    <s v="C7278"/>
    <s v="R2052"/>
    <d v="2024-01-24T17:08:11"/>
    <d v="2024-01-24T18:19:11"/>
    <n v="1331"/>
    <n v="50"/>
    <s v="Cash on Delivery"/>
    <n v="0.15"/>
    <x v="2"/>
    <n v="74"/>
    <n v="24"/>
    <n v="50"/>
    <n v="199.65"/>
    <n v="323.64999999999998"/>
    <n v="-249.64999999999998"/>
    <n v="5.559729526671676"/>
    <n v="0.2"/>
    <n v="266.2"/>
    <n v="0.15"/>
    <n v="199.65"/>
    <n v="50"/>
    <n v="24"/>
    <n v="50"/>
    <n v="323.64999999999998"/>
    <n v="-57.449999999999989"/>
    <x v="2"/>
  </r>
  <r>
    <n v="94"/>
    <s v="C9392"/>
    <s v="R2939"/>
    <d v="2024-01-29T21:00:38"/>
    <d v="2024-01-29T21:33:38"/>
    <n v="808"/>
    <n v="30"/>
    <s v="Cash on Delivery"/>
    <n v="0.05"/>
    <x v="0"/>
    <n v="165"/>
    <n v="35"/>
    <n v="0"/>
    <n v="40.400000000000006"/>
    <n v="105.4"/>
    <n v="59.599999999999994"/>
    <n v="20.420792079207921"/>
    <n v="0.2"/>
    <n v="161.60000000000002"/>
    <n v="0.05"/>
    <n v="40.400000000000006"/>
    <n v="30"/>
    <n v="35"/>
    <n v="0"/>
    <n v="105.4"/>
    <n v="56.200000000000017"/>
    <x v="4"/>
  </r>
  <r>
    <n v="95"/>
    <s v="C4104"/>
    <s v="R2866"/>
    <d v="2024-01-14T13:07:19"/>
    <d v="2024-01-14T14:45:19"/>
    <n v="1976"/>
    <n v="40"/>
    <s v="Credit Card"/>
    <n v="0"/>
    <x v="3"/>
    <n v="127"/>
    <n v="25"/>
    <n v="50"/>
    <n v="0"/>
    <n v="115"/>
    <n v="12"/>
    <n v="6.4271255060728745"/>
    <n v="0.2"/>
    <n v="395.20000000000005"/>
    <n v="0"/>
    <n v="0"/>
    <n v="40"/>
    <n v="25"/>
    <n v="50"/>
    <n v="115"/>
    <n v="280.20000000000005"/>
    <x v="5"/>
  </r>
  <r>
    <n v="96"/>
    <s v="C8215"/>
    <s v="R2499"/>
    <d v="2024-01-10T05:17:37"/>
    <d v="2024-01-10T05:51:37"/>
    <n v="1248"/>
    <n v="40"/>
    <s v="Cash on Delivery"/>
    <n v="0.5"/>
    <x v="4"/>
    <n v="157"/>
    <n v="23"/>
    <n v="0"/>
    <n v="624"/>
    <n v="687"/>
    <n v="-530"/>
    <n v="12.580128205128204"/>
    <n v="0.2"/>
    <n v="0"/>
    <n v="0"/>
    <n v="0"/>
    <n v="0"/>
    <n v="0"/>
    <n v="0"/>
    <n v="0"/>
    <n v="0"/>
    <x v="2"/>
  </r>
  <r>
    <n v="97"/>
    <s v="C3454"/>
    <s v="R2505"/>
    <d v="2024-01-08T11:48:16"/>
    <d v="2024-01-08T13:32:16"/>
    <n v="237"/>
    <n v="30"/>
    <s v="Digital Wallet"/>
    <n v="0.05"/>
    <x v="0"/>
    <n v="74"/>
    <n v="38"/>
    <n v="0"/>
    <n v="11.850000000000001"/>
    <n v="79.849999999999994"/>
    <n v="-5.8499999999999943"/>
    <n v="31.223628691983123"/>
    <n v="0.2"/>
    <n v="47.400000000000006"/>
    <n v="0.05"/>
    <n v="11.850000000000001"/>
    <n v="30"/>
    <n v="38"/>
    <n v="0"/>
    <n v="79.849999999999994"/>
    <n v="-32.449999999999989"/>
    <x v="4"/>
  </r>
  <r>
    <n v="98"/>
    <s v="C9996"/>
    <s v="R2853"/>
    <d v="2024-01-18T22:21:42"/>
    <d v="2024-01-19T00:10:42"/>
    <n v="438"/>
    <n v="50"/>
    <s v="Cash on Delivery"/>
    <n v="0.5"/>
    <x v="4"/>
    <n v="196"/>
    <n v="33"/>
    <n v="0"/>
    <n v="219"/>
    <n v="302"/>
    <n v="-106"/>
    <n v="44.74885844748858"/>
    <n v="0.2"/>
    <n v="0"/>
    <n v="0"/>
    <n v="0"/>
    <n v="0"/>
    <n v="0"/>
    <n v="0"/>
    <n v="0"/>
    <n v="0"/>
    <x v="0"/>
  </r>
  <r>
    <n v="99"/>
    <s v="C3731"/>
    <s v="R2363"/>
    <d v="2024-02-06T03:29:11"/>
    <d v="2024-02-06T04:39:11"/>
    <n v="636"/>
    <n v="20"/>
    <s v="Credit Card"/>
    <n v="0.15"/>
    <x v="2"/>
    <n v="88"/>
    <n v="24"/>
    <n v="0"/>
    <n v="95.399999999999991"/>
    <n v="139.39999999999998"/>
    <n v="-51.399999999999977"/>
    <n v="13.836477987421384"/>
    <n v="0.2"/>
    <n v="127.2"/>
    <n v="0.15"/>
    <n v="95.399999999999991"/>
    <n v="20"/>
    <n v="24"/>
    <n v="0"/>
    <n v="139.39999999999998"/>
    <n v="-12.199999999999974"/>
    <x v="3"/>
  </r>
  <r>
    <n v="100"/>
    <s v="C9154"/>
    <s v="R2279"/>
    <d v="2024-01-20T10:18:07"/>
    <d v="2024-01-20T10:51:07"/>
    <n v="167"/>
    <n v="50"/>
    <s v="Digital Wallet"/>
    <n v="0"/>
    <x v="3"/>
    <n v="168"/>
    <n v="28"/>
    <n v="0"/>
    <n v="0"/>
    <n v="78"/>
    <n v="90"/>
    <n v="100.59880239520957"/>
    <n v="0.2"/>
    <n v="33.4"/>
    <n v="0"/>
    <n v="0"/>
    <n v="50"/>
    <n v="28"/>
    <n v="0"/>
    <n v="78"/>
    <n v="-44.6"/>
    <x v="6"/>
  </r>
  <r>
    <n v="101"/>
    <s v="C6056"/>
    <s v="R2592"/>
    <d v="2024-01-10T06:15:01"/>
    <d v="2024-01-10T06:46:01"/>
    <n v="1696"/>
    <n v="50"/>
    <s v="Credit Card"/>
    <n v="0.05"/>
    <x v="0"/>
    <n v="128"/>
    <n v="17"/>
    <n v="0"/>
    <n v="84.800000000000011"/>
    <n v="151.80000000000001"/>
    <n v="-23.800000000000011"/>
    <n v="7.5471698113207548"/>
    <n v="0.2"/>
    <n v="339.20000000000005"/>
    <n v="0.05"/>
    <n v="84.800000000000011"/>
    <n v="50"/>
    <n v="17"/>
    <n v="0"/>
    <n v="151.80000000000001"/>
    <n v="187.40000000000003"/>
    <x v="2"/>
  </r>
  <r>
    <n v="102"/>
    <s v="C9110"/>
    <s v="R2713"/>
    <d v="2024-01-23T16:16:46"/>
    <d v="2024-01-23T17:52:46"/>
    <n v="1664"/>
    <n v="30"/>
    <s v="Cash on Delivery"/>
    <n v="0"/>
    <x v="3"/>
    <n v="129"/>
    <n v="43"/>
    <n v="0"/>
    <n v="0"/>
    <n v="73"/>
    <n v="56"/>
    <n v="7.7524038461538467"/>
    <n v="0.2"/>
    <n v="332.8"/>
    <n v="0"/>
    <n v="0"/>
    <n v="30"/>
    <n v="43"/>
    <n v="0"/>
    <n v="73"/>
    <n v="259.8"/>
    <x v="3"/>
  </r>
  <r>
    <n v="103"/>
    <s v="C4840"/>
    <s v="R2157"/>
    <d v="2024-01-20T11:39:01"/>
    <d v="2024-01-20T12:29:01"/>
    <n v="482"/>
    <n v="40"/>
    <s v="Cash on Delivery"/>
    <n v="0.15"/>
    <x v="2"/>
    <n v="76"/>
    <n v="11"/>
    <n v="0"/>
    <n v="72.3"/>
    <n v="123.3"/>
    <n v="-47.3"/>
    <n v="15.767634854771783"/>
    <n v="0.2"/>
    <n v="96.4"/>
    <n v="0.15"/>
    <n v="72.3"/>
    <n v="40"/>
    <n v="11"/>
    <n v="0"/>
    <n v="123.3"/>
    <n v="-26.899999999999991"/>
    <x v="6"/>
  </r>
  <r>
    <n v="104"/>
    <s v="C2028"/>
    <s v="R2631"/>
    <d v="2024-01-22T01:30:22"/>
    <d v="2024-01-22T03:09:22"/>
    <n v="118"/>
    <n v="50"/>
    <s v="Credit Card"/>
    <n v="0"/>
    <x v="3"/>
    <n v="153"/>
    <n v="36"/>
    <n v="0"/>
    <n v="0"/>
    <n v="86"/>
    <n v="67"/>
    <n v="129.66101694915255"/>
    <n v="0.2"/>
    <n v="23.6"/>
    <n v="0"/>
    <n v="0"/>
    <n v="50"/>
    <n v="36"/>
    <n v="0"/>
    <n v="86"/>
    <n v="-62.4"/>
    <x v="4"/>
  </r>
  <r>
    <n v="105"/>
    <s v="C8385"/>
    <s v="R2058"/>
    <d v="2024-01-13T02:04:17"/>
    <d v="2024-01-13T03:16:17"/>
    <n v="782"/>
    <n v="40"/>
    <s v="Digital Wallet"/>
    <n v="0"/>
    <x v="3"/>
    <n v="123"/>
    <n v="19"/>
    <n v="0"/>
    <n v="0"/>
    <n v="59"/>
    <n v="64"/>
    <n v="15.728900255754475"/>
    <n v="0.2"/>
    <n v="156.4"/>
    <n v="0"/>
    <n v="0"/>
    <n v="40"/>
    <n v="19"/>
    <n v="0"/>
    <n v="59"/>
    <n v="97.4"/>
    <x v="6"/>
  </r>
  <r>
    <n v="106"/>
    <s v="C1502"/>
    <s v="R2726"/>
    <d v="2024-01-25T19:57:52"/>
    <d v="2024-01-25T21:48:52"/>
    <n v="1573"/>
    <n v="0"/>
    <s v="Cash on Delivery"/>
    <n v="0.1"/>
    <x v="1"/>
    <n v="117"/>
    <n v="44"/>
    <n v="0"/>
    <n v="157.30000000000001"/>
    <n v="201.3"/>
    <n v="-84.300000000000011"/>
    <n v="7.4380165289256199"/>
    <n v="0.2"/>
    <n v="314.60000000000002"/>
    <n v="0.1"/>
    <n v="157.30000000000001"/>
    <n v="0"/>
    <n v="44"/>
    <n v="0"/>
    <n v="201.3"/>
    <n v="113.30000000000001"/>
    <x v="0"/>
  </r>
  <r>
    <n v="107"/>
    <s v="C7910"/>
    <s v="R2127"/>
    <d v="2024-01-12T04:01:58"/>
    <d v="2024-01-12T05:39:58"/>
    <n v="173"/>
    <n v="40"/>
    <s v="Cash on Delivery"/>
    <n v="0"/>
    <x v="3"/>
    <n v="196"/>
    <n v="32"/>
    <n v="50"/>
    <n v="0"/>
    <n v="122"/>
    <n v="74"/>
    <n v="113.29479768786128"/>
    <n v="0.2"/>
    <n v="34.6"/>
    <n v="0"/>
    <n v="0"/>
    <n v="40"/>
    <n v="32"/>
    <n v="50"/>
    <n v="122"/>
    <n v="-87.4"/>
    <x v="1"/>
  </r>
  <r>
    <n v="108"/>
    <s v="C7938"/>
    <s v="R2735"/>
    <d v="2024-01-06T17:59:18"/>
    <d v="2024-01-06T18:37:18"/>
    <n v="672"/>
    <n v="20"/>
    <s v="Digital Wallet"/>
    <n v="0.5"/>
    <x v="4"/>
    <n v="77"/>
    <n v="17"/>
    <n v="0"/>
    <n v="336"/>
    <n v="373"/>
    <n v="-296"/>
    <n v="11.458333333333332"/>
    <n v="0.2"/>
    <n v="0"/>
    <n v="0"/>
    <n v="0"/>
    <n v="0"/>
    <n v="0"/>
    <n v="0"/>
    <n v="0"/>
    <n v="0"/>
    <x v="6"/>
  </r>
  <r>
    <n v="109"/>
    <s v="C5488"/>
    <s v="R2720"/>
    <d v="2024-01-14T20:00:25"/>
    <d v="2024-01-14T21:53:25"/>
    <n v="1038"/>
    <n v="20"/>
    <s v="Cash on Delivery"/>
    <n v="0.05"/>
    <x v="0"/>
    <n v="172"/>
    <n v="37"/>
    <n v="100"/>
    <n v="51.900000000000006"/>
    <n v="208.9"/>
    <n v="-36.900000000000006"/>
    <n v="16.570327552986512"/>
    <n v="0.2"/>
    <n v="207.60000000000002"/>
    <n v="0.05"/>
    <n v="51.900000000000006"/>
    <n v="20"/>
    <n v="37"/>
    <n v="100"/>
    <n v="208.9"/>
    <n v="-1.2999999999999829"/>
    <x v="5"/>
  </r>
  <r>
    <n v="110"/>
    <s v="C1206"/>
    <s v="R2881"/>
    <d v="2024-01-14T14:05:30"/>
    <d v="2024-01-14T15:02:30"/>
    <n v="1788"/>
    <n v="50"/>
    <s v="Credit Card"/>
    <n v="0.1"/>
    <x v="1"/>
    <n v="187"/>
    <n v="32"/>
    <n v="0"/>
    <n v="178.8"/>
    <n v="260.8"/>
    <n v="-73.800000000000011"/>
    <n v="10.458612975391498"/>
    <n v="0.2"/>
    <n v="357.6"/>
    <n v="0.1"/>
    <n v="178.8"/>
    <n v="50"/>
    <n v="32"/>
    <n v="0"/>
    <n v="260.8"/>
    <n v="96.800000000000011"/>
    <x v="5"/>
  </r>
  <r>
    <n v="111"/>
    <s v="C6134"/>
    <s v="R2114"/>
    <d v="2024-02-01T08:37:29"/>
    <d v="2024-02-01T09:32:29"/>
    <n v="1399"/>
    <n v="40"/>
    <s v="Cash on Delivery"/>
    <n v="0.05"/>
    <x v="0"/>
    <n v="132"/>
    <n v="13"/>
    <n v="150"/>
    <n v="69.95"/>
    <n v="272.95"/>
    <n v="-140.94999999999999"/>
    <n v="9.4353109363831305"/>
    <n v="0.2"/>
    <n v="279.8"/>
    <n v="0.05"/>
    <n v="69.95"/>
    <n v="40"/>
    <n v="13"/>
    <n v="150"/>
    <n v="272.95"/>
    <n v="6.8500000000000227"/>
    <x v="0"/>
  </r>
  <r>
    <n v="112"/>
    <s v="C6977"/>
    <s v="R2208"/>
    <d v="2024-01-06T04:37:05"/>
    <d v="2024-01-06T06:28:05"/>
    <n v="1171"/>
    <n v="50"/>
    <s v="Cash on Delivery"/>
    <n v="0.05"/>
    <x v="0"/>
    <n v="79"/>
    <n v="23"/>
    <n v="0"/>
    <n v="58.550000000000004"/>
    <n v="131.55000000000001"/>
    <n v="-52.550000000000011"/>
    <n v="6.7463706233988052"/>
    <n v="0.2"/>
    <n v="234.20000000000002"/>
    <n v="0.05"/>
    <n v="58.550000000000004"/>
    <n v="50"/>
    <n v="23"/>
    <n v="0"/>
    <n v="131.55000000000001"/>
    <n v="102.65"/>
    <x v="6"/>
  </r>
  <r>
    <n v="113"/>
    <s v="C8721"/>
    <s v="R2525"/>
    <d v="2024-01-01T07:57:05"/>
    <d v="2024-01-01T09:49:05"/>
    <n v="310"/>
    <n v="30"/>
    <s v="Digital Wallet"/>
    <n v="0.15"/>
    <x v="2"/>
    <n v="71"/>
    <n v="38"/>
    <n v="0"/>
    <n v="46.5"/>
    <n v="114.5"/>
    <n v="-43.5"/>
    <n v="22.903225806451612"/>
    <n v="0.2"/>
    <n v="62"/>
    <n v="0.15"/>
    <n v="46.5"/>
    <n v="30"/>
    <n v="38"/>
    <n v="0"/>
    <n v="114.5"/>
    <n v="-52.5"/>
    <x v="4"/>
  </r>
  <r>
    <n v="114"/>
    <s v="C8035"/>
    <s v="R2520"/>
    <d v="2024-02-02T19:05:52"/>
    <d v="2024-02-02T19:37:52"/>
    <n v="954"/>
    <n v="20"/>
    <s v="Credit Card"/>
    <n v="0.15"/>
    <x v="2"/>
    <n v="52"/>
    <n v="10"/>
    <n v="0"/>
    <n v="143.1"/>
    <n v="173.1"/>
    <n v="-121.1"/>
    <n v="5.450733752620545"/>
    <n v="0.2"/>
    <n v="190.8"/>
    <n v="0.15"/>
    <n v="143.1"/>
    <n v="20"/>
    <n v="10"/>
    <n v="0"/>
    <n v="173.1"/>
    <n v="17.700000000000017"/>
    <x v="1"/>
  </r>
  <r>
    <n v="115"/>
    <s v="C2484"/>
    <s v="R2551"/>
    <d v="2024-02-06T19:56:55"/>
    <d v="2024-02-06T21:38:55"/>
    <n v="750"/>
    <n v="50"/>
    <s v="Digital Wallet"/>
    <n v="0.1"/>
    <x v="1"/>
    <n v="150"/>
    <n v="13"/>
    <n v="0"/>
    <n v="75"/>
    <n v="138"/>
    <n v="12"/>
    <n v="20"/>
    <n v="0.2"/>
    <n v="150"/>
    <n v="0.1"/>
    <n v="75"/>
    <n v="50"/>
    <n v="13"/>
    <n v="0"/>
    <n v="138"/>
    <n v="12"/>
    <x v="3"/>
  </r>
  <r>
    <n v="116"/>
    <s v="C8858"/>
    <s v="R2961"/>
    <d v="2024-01-18T10:47:10"/>
    <d v="2024-01-18T12:05:10"/>
    <n v="1745"/>
    <n v="30"/>
    <s v="Cash on Delivery"/>
    <n v="0.15"/>
    <x v="2"/>
    <n v="154"/>
    <n v="41"/>
    <n v="0"/>
    <n v="261.75"/>
    <n v="332.75"/>
    <n v="-178.75"/>
    <n v="8.8252148997134672"/>
    <n v="0.2"/>
    <n v="349"/>
    <n v="0.15"/>
    <n v="261.75"/>
    <n v="30"/>
    <n v="41"/>
    <n v="0"/>
    <n v="332.75"/>
    <n v="16.25"/>
    <x v="0"/>
  </r>
  <r>
    <n v="117"/>
    <s v="C1863"/>
    <s v="R2236"/>
    <d v="2024-01-15T18:37:27"/>
    <d v="2024-01-15T19:23:27"/>
    <n v="1093"/>
    <n v="50"/>
    <s v="Cash on Delivery"/>
    <n v="0.15"/>
    <x v="2"/>
    <n v="51"/>
    <n v="42"/>
    <n v="0"/>
    <n v="163.95"/>
    <n v="255.95"/>
    <n v="-204.95"/>
    <n v="4.6660567246111615"/>
    <n v="0.2"/>
    <n v="218.60000000000002"/>
    <n v="0.15"/>
    <n v="163.95"/>
    <n v="50"/>
    <n v="42"/>
    <n v="0"/>
    <n v="255.95"/>
    <n v="-37.349999999999966"/>
    <x v="4"/>
  </r>
  <r>
    <n v="118"/>
    <s v="C3790"/>
    <s v="R2280"/>
    <d v="2024-01-06T15:33:31"/>
    <d v="2024-01-06T17:05:31"/>
    <n v="794"/>
    <n v="40"/>
    <s v="Digital Wallet"/>
    <n v="0.15"/>
    <x v="2"/>
    <n v="103"/>
    <n v="35"/>
    <n v="0"/>
    <n v="119.1"/>
    <n v="194.1"/>
    <n v="-91.1"/>
    <n v="12.97229219143577"/>
    <n v="0.2"/>
    <n v="158.80000000000001"/>
    <n v="0.15"/>
    <n v="119.1"/>
    <n v="40"/>
    <n v="35"/>
    <n v="0"/>
    <n v="194.1"/>
    <n v="-35.299999999999983"/>
    <x v="6"/>
  </r>
  <r>
    <n v="119"/>
    <s v="C8408"/>
    <s v="R2358"/>
    <d v="2024-01-15T03:34:31"/>
    <d v="2024-01-15T04:58:31"/>
    <n v="639"/>
    <n v="40"/>
    <s v="Digital Wallet"/>
    <n v="0.05"/>
    <x v="0"/>
    <n v="55"/>
    <n v="26"/>
    <n v="50"/>
    <n v="31.950000000000003"/>
    <n v="147.94999999999999"/>
    <n v="-92.949999999999989"/>
    <n v="8.6071987480438175"/>
    <n v="0.2"/>
    <n v="127.80000000000001"/>
    <n v="0.05"/>
    <n v="31.950000000000003"/>
    <n v="40"/>
    <n v="26"/>
    <n v="50"/>
    <n v="147.94999999999999"/>
    <n v="-20.149999999999977"/>
    <x v="4"/>
  </r>
  <r>
    <n v="120"/>
    <s v="C9755"/>
    <s v="R2200"/>
    <d v="2024-01-30T06:06:16"/>
    <d v="2024-01-30T06:58:16"/>
    <n v="1832"/>
    <n v="40"/>
    <s v="Digital Wallet"/>
    <n v="0.1"/>
    <x v="1"/>
    <n v="156"/>
    <n v="48"/>
    <n v="100"/>
    <n v="183.20000000000002"/>
    <n v="371.20000000000005"/>
    <n v="-215.20000000000005"/>
    <n v="8.5152838427947604"/>
    <n v="0.2"/>
    <n v="366.40000000000003"/>
    <n v="0.1"/>
    <n v="183.20000000000002"/>
    <n v="40"/>
    <n v="48"/>
    <n v="100"/>
    <n v="371.20000000000005"/>
    <n v="-4.8000000000000114"/>
    <x v="3"/>
  </r>
  <r>
    <n v="121"/>
    <s v="C6116"/>
    <s v="R2757"/>
    <d v="2024-01-04T15:50:05"/>
    <d v="2024-01-04T16:53:05"/>
    <n v="1314"/>
    <n v="40"/>
    <s v="Credit Card"/>
    <n v="0.05"/>
    <x v="0"/>
    <n v="172"/>
    <n v="32"/>
    <n v="50"/>
    <n v="65.7"/>
    <n v="187.7"/>
    <n v="-15.699999999999989"/>
    <n v="13.08980213089802"/>
    <n v="0.2"/>
    <n v="262.8"/>
    <n v="0.05"/>
    <n v="65.7"/>
    <n v="40"/>
    <n v="32"/>
    <n v="50"/>
    <n v="187.7"/>
    <n v="75.100000000000023"/>
    <x v="0"/>
  </r>
  <r>
    <n v="122"/>
    <s v="C7019"/>
    <s v="R2277"/>
    <d v="2024-02-05T05:55:15"/>
    <d v="2024-02-05T07:33:15"/>
    <n v="1438"/>
    <n v="0"/>
    <s v="Cash on Delivery"/>
    <n v="0.5"/>
    <x v="4"/>
    <n v="51"/>
    <n v="41"/>
    <n v="0"/>
    <n v="719"/>
    <n v="760"/>
    <n v="-709"/>
    <n v="3.5465924895688459"/>
    <n v="0.2"/>
    <n v="0"/>
    <n v="0"/>
    <n v="0"/>
    <n v="0"/>
    <n v="0"/>
    <n v="0"/>
    <n v="0"/>
    <n v="0"/>
    <x v="4"/>
  </r>
  <r>
    <n v="123"/>
    <s v="C2757"/>
    <s v="R2234"/>
    <d v="2024-02-06T09:28:00"/>
    <d v="2024-02-06T10:12:00"/>
    <n v="1000"/>
    <n v="30"/>
    <s v="Digital Wallet"/>
    <n v="0.05"/>
    <x v="0"/>
    <n v="160"/>
    <n v="24"/>
    <n v="0"/>
    <n v="50"/>
    <n v="104"/>
    <n v="56"/>
    <n v="16"/>
    <n v="0.2"/>
    <n v="200"/>
    <n v="0.05"/>
    <n v="50"/>
    <n v="30"/>
    <n v="24"/>
    <n v="0"/>
    <n v="104"/>
    <n v="96"/>
    <x v="3"/>
  </r>
  <r>
    <n v="124"/>
    <s v="C8574"/>
    <s v="R2493"/>
    <d v="2024-01-02T04:09:36"/>
    <d v="2024-01-02T05:25:36"/>
    <n v="1686"/>
    <n v="30"/>
    <s v="Cash on Delivery"/>
    <n v="0.5"/>
    <x v="4"/>
    <n v="51"/>
    <n v="22"/>
    <n v="0"/>
    <n v="843"/>
    <n v="895"/>
    <n v="-844"/>
    <n v="3.0249110320284696"/>
    <n v="0.2"/>
    <n v="0"/>
    <n v="0"/>
    <n v="0"/>
    <n v="0"/>
    <n v="0"/>
    <n v="0"/>
    <n v="0"/>
    <n v="0"/>
    <x v="3"/>
  </r>
  <r>
    <n v="125"/>
    <s v="C7374"/>
    <s v="R2003"/>
    <d v="2024-01-23T03:42:22"/>
    <d v="2024-01-23T04:14:22"/>
    <n v="1784"/>
    <n v="40"/>
    <s v="Credit Card"/>
    <n v="0"/>
    <x v="3"/>
    <n v="142"/>
    <n v="11"/>
    <n v="150"/>
    <n v="0"/>
    <n v="201"/>
    <n v="-59"/>
    <n v="7.9596412556053808"/>
    <n v="0.2"/>
    <n v="356.8"/>
    <n v="0"/>
    <n v="0"/>
    <n v="40"/>
    <n v="11"/>
    <n v="150"/>
    <n v="201"/>
    <n v="155.80000000000001"/>
    <x v="3"/>
  </r>
  <r>
    <n v="126"/>
    <s v="C7892"/>
    <s v="R2665"/>
    <d v="2024-02-03T22:03:59"/>
    <d v="2024-02-03T23:55:59"/>
    <n v="879"/>
    <n v="0"/>
    <s v="Credit Card"/>
    <n v="0"/>
    <x v="3"/>
    <n v="150"/>
    <n v="28"/>
    <n v="0"/>
    <n v="0"/>
    <n v="28"/>
    <n v="122"/>
    <n v="17.064846416382252"/>
    <n v="0.2"/>
    <n v="175.8"/>
    <n v="0"/>
    <n v="0"/>
    <n v="0"/>
    <n v="28"/>
    <n v="0"/>
    <n v="28"/>
    <n v="147.80000000000001"/>
    <x v="6"/>
  </r>
  <r>
    <n v="127"/>
    <s v="C2678"/>
    <s v="R2441"/>
    <d v="2024-02-03T03:46:21"/>
    <d v="2024-02-03T04:43:21"/>
    <n v="1685"/>
    <n v="40"/>
    <s v="Credit Card"/>
    <n v="0.5"/>
    <x v="4"/>
    <n v="146"/>
    <n v="33"/>
    <n v="0"/>
    <n v="842.5"/>
    <n v="915.5"/>
    <n v="-769.5"/>
    <n v="8.6646884272997031"/>
    <n v="0.2"/>
    <n v="0"/>
    <n v="0"/>
    <n v="0"/>
    <n v="0"/>
    <n v="0"/>
    <n v="0"/>
    <n v="0"/>
    <n v="0"/>
    <x v="6"/>
  </r>
  <r>
    <n v="128"/>
    <s v="C4242"/>
    <s v="R2028"/>
    <d v="2024-01-16T09:30:28"/>
    <d v="2024-01-16T10:02:28"/>
    <n v="1881"/>
    <n v="0"/>
    <s v="Credit Card"/>
    <n v="0.5"/>
    <x v="4"/>
    <n v="160"/>
    <n v="33"/>
    <n v="100"/>
    <n v="940.5"/>
    <n v="1073.5"/>
    <n v="-913.5"/>
    <n v="8.5061137692716642"/>
    <n v="0.2"/>
    <n v="0"/>
    <n v="0"/>
    <n v="0"/>
    <n v="0"/>
    <n v="0"/>
    <n v="0"/>
    <n v="0"/>
    <n v="0"/>
    <x v="3"/>
  </r>
  <r>
    <n v="129"/>
    <s v="C5636"/>
    <s v="R2108"/>
    <d v="2024-01-02T19:54:16"/>
    <d v="2024-01-02T20:27:16"/>
    <n v="1236"/>
    <n v="40"/>
    <s v="Cash on Delivery"/>
    <n v="0.05"/>
    <x v="0"/>
    <n v="55"/>
    <n v="20"/>
    <n v="0"/>
    <n v="61.800000000000004"/>
    <n v="121.80000000000001"/>
    <n v="-66.800000000000011"/>
    <n v="4.449838187702265"/>
    <n v="0.2"/>
    <n v="247.20000000000002"/>
    <n v="0.05"/>
    <n v="61.800000000000004"/>
    <n v="40"/>
    <n v="20"/>
    <n v="0"/>
    <n v="121.80000000000001"/>
    <n v="125.4"/>
    <x v="3"/>
  </r>
  <r>
    <n v="130"/>
    <s v="C2059"/>
    <s v="R2609"/>
    <d v="2024-01-08T08:14:17"/>
    <d v="2024-01-08T10:11:17"/>
    <n v="269"/>
    <n v="20"/>
    <s v="Credit Card"/>
    <n v="0.5"/>
    <x v="4"/>
    <n v="176"/>
    <n v="31"/>
    <n v="0"/>
    <n v="134.5"/>
    <n v="185.5"/>
    <n v="-9.5"/>
    <n v="65.427509293680302"/>
    <n v="0.2"/>
    <n v="0"/>
    <n v="0"/>
    <n v="0"/>
    <n v="0"/>
    <n v="0"/>
    <n v="0"/>
    <n v="0"/>
    <n v="0"/>
    <x v="4"/>
  </r>
  <r>
    <n v="131"/>
    <s v="C7668"/>
    <s v="R2726"/>
    <d v="2024-01-31T18:11:39"/>
    <d v="2024-01-31T19:11:39"/>
    <n v="1591"/>
    <n v="20"/>
    <s v="Credit Card"/>
    <n v="0.1"/>
    <x v="1"/>
    <n v="153"/>
    <n v="24"/>
    <n v="50"/>
    <n v="159.10000000000002"/>
    <n v="253.10000000000002"/>
    <n v="-100.10000000000002"/>
    <n v="9.6165933375235699"/>
    <n v="0.2"/>
    <n v="318.20000000000005"/>
    <n v="0.1"/>
    <n v="159.10000000000002"/>
    <n v="20"/>
    <n v="24"/>
    <n v="50"/>
    <n v="253.10000000000002"/>
    <n v="65.100000000000023"/>
    <x v="2"/>
  </r>
  <r>
    <n v="132"/>
    <s v="C4157"/>
    <s v="R2804"/>
    <d v="2024-01-06T08:33:05"/>
    <d v="2024-01-06T09:47:05"/>
    <n v="1801"/>
    <n v="50"/>
    <s v="Digital Wallet"/>
    <n v="0"/>
    <x v="3"/>
    <n v="196"/>
    <n v="19"/>
    <n v="150"/>
    <n v="0"/>
    <n v="219"/>
    <n v="-23"/>
    <n v="10.882842865074958"/>
    <n v="0.2"/>
    <n v="360.20000000000005"/>
    <n v="0"/>
    <n v="0"/>
    <n v="50"/>
    <n v="19"/>
    <n v="150"/>
    <n v="219"/>
    <n v="141.20000000000005"/>
    <x v="6"/>
  </r>
  <r>
    <n v="133"/>
    <s v="C6915"/>
    <s v="R2074"/>
    <d v="2024-01-20T09:37:53"/>
    <d v="2024-01-20T11:05:53"/>
    <n v="1137"/>
    <n v="40"/>
    <s v="Credit Card"/>
    <n v="0"/>
    <x v="3"/>
    <n v="50"/>
    <n v="50"/>
    <n v="150"/>
    <n v="0"/>
    <n v="240"/>
    <n v="-190"/>
    <n v="4.3975373790677219"/>
    <n v="0.2"/>
    <n v="227.4"/>
    <n v="0"/>
    <n v="0"/>
    <n v="40"/>
    <n v="50"/>
    <n v="150"/>
    <n v="240"/>
    <n v="-12.599999999999994"/>
    <x v="6"/>
  </r>
  <r>
    <n v="134"/>
    <s v="C3693"/>
    <s v="R2837"/>
    <d v="2024-01-23T22:52:47"/>
    <d v="2024-01-24T00:06:47"/>
    <n v="1838"/>
    <n v="30"/>
    <s v="Digital Wallet"/>
    <n v="0.5"/>
    <x v="4"/>
    <n v="82"/>
    <n v="36"/>
    <n v="0"/>
    <n v="919"/>
    <n v="985"/>
    <n v="-903"/>
    <n v="4.4613710554951034"/>
    <n v="0.2"/>
    <n v="0"/>
    <n v="0"/>
    <n v="0"/>
    <n v="0"/>
    <n v="0"/>
    <n v="0"/>
    <n v="0"/>
    <n v="0"/>
    <x v="3"/>
  </r>
  <r>
    <n v="135"/>
    <s v="C4627"/>
    <s v="R2145"/>
    <d v="2024-01-18T22:03:49"/>
    <d v="2024-01-18T23:47:49"/>
    <n v="387"/>
    <n v="50"/>
    <s v="Credit Card"/>
    <n v="0.15"/>
    <x v="2"/>
    <n v="89"/>
    <n v="18"/>
    <n v="100"/>
    <n v="58.05"/>
    <n v="226.05"/>
    <n v="-137.05000000000001"/>
    <n v="22.997416020671835"/>
    <n v="0.2"/>
    <n v="77.400000000000006"/>
    <n v="0.15"/>
    <n v="58.05"/>
    <n v="50"/>
    <n v="18"/>
    <n v="100"/>
    <n v="226.05"/>
    <n v="-148.65"/>
    <x v="0"/>
  </r>
  <r>
    <n v="136"/>
    <s v="C6450"/>
    <s v="R2127"/>
    <d v="2024-02-06T05:25:18"/>
    <d v="2024-02-06T06:31:18"/>
    <n v="288"/>
    <n v="20"/>
    <s v="Credit Card"/>
    <n v="0.15"/>
    <x v="2"/>
    <n v="81"/>
    <n v="37"/>
    <n v="100"/>
    <n v="43.199999999999996"/>
    <n v="200.2"/>
    <n v="-119.19999999999999"/>
    <n v="28.125"/>
    <n v="0.2"/>
    <n v="57.6"/>
    <n v="0.15"/>
    <n v="43.199999999999996"/>
    <n v="20"/>
    <n v="37"/>
    <n v="100"/>
    <n v="200.2"/>
    <n v="-142.6"/>
    <x v="3"/>
  </r>
  <r>
    <n v="137"/>
    <s v="C2663"/>
    <s v="R2852"/>
    <d v="2024-01-31T09:45:44"/>
    <d v="2024-01-31T11:19:44"/>
    <n v="1013"/>
    <n v="40"/>
    <s v="Digital Wallet"/>
    <n v="0.5"/>
    <x v="4"/>
    <n v="66"/>
    <n v="10"/>
    <n v="0"/>
    <n v="506.5"/>
    <n v="556.5"/>
    <n v="-490.5"/>
    <n v="6.5153010858835136"/>
    <n v="0.2"/>
    <n v="0"/>
    <n v="0"/>
    <n v="0"/>
    <n v="0"/>
    <n v="0"/>
    <n v="0"/>
    <n v="0"/>
    <n v="0"/>
    <x v="2"/>
  </r>
  <r>
    <n v="138"/>
    <s v="C6592"/>
    <s v="R2041"/>
    <d v="2024-01-12T07:41:20"/>
    <d v="2024-01-12T08:19:20"/>
    <n v="1278"/>
    <n v="50"/>
    <s v="Credit Card"/>
    <n v="0.1"/>
    <x v="1"/>
    <n v="175"/>
    <n v="26"/>
    <n v="50"/>
    <n v="127.80000000000001"/>
    <n v="253.8"/>
    <n v="-78.800000000000011"/>
    <n v="13.693270735524257"/>
    <n v="0.2"/>
    <n v="255.60000000000002"/>
    <n v="0.1"/>
    <n v="127.80000000000001"/>
    <n v="50"/>
    <n v="26"/>
    <n v="50"/>
    <n v="253.8"/>
    <n v="1.8000000000000114"/>
    <x v="1"/>
  </r>
  <r>
    <n v="139"/>
    <s v="C8392"/>
    <s v="R2355"/>
    <d v="2024-02-02T16:58:16"/>
    <d v="2024-02-02T17:44:16"/>
    <n v="1690"/>
    <n v="40"/>
    <s v="Cash on Delivery"/>
    <n v="0.15"/>
    <x v="2"/>
    <n v="57"/>
    <n v="40"/>
    <n v="0"/>
    <n v="253.5"/>
    <n v="333.5"/>
    <n v="-276.5"/>
    <n v="3.3727810650887577"/>
    <n v="0.2"/>
    <n v="338"/>
    <n v="0.15"/>
    <n v="253.5"/>
    <n v="40"/>
    <n v="40"/>
    <n v="0"/>
    <n v="333.5"/>
    <n v="4.5"/>
    <x v="1"/>
  </r>
  <r>
    <n v="140"/>
    <s v="C2306"/>
    <s v="R2040"/>
    <d v="2024-01-09T14:14:48"/>
    <d v="2024-01-09T15:48:48"/>
    <n v="793"/>
    <n v="20"/>
    <s v="Cash on Delivery"/>
    <n v="0.5"/>
    <x v="4"/>
    <n v="106"/>
    <n v="19"/>
    <n v="100"/>
    <n v="396.5"/>
    <n v="535.5"/>
    <n v="-429.5"/>
    <n v="13.366960907944513"/>
    <n v="0.2"/>
    <n v="0"/>
    <n v="0"/>
    <n v="0"/>
    <n v="0"/>
    <n v="0"/>
    <n v="0"/>
    <n v="0"/>
    <n v="0"/>
    <x v="3"/>
  </r>
  <r>
    <n v="141"/>
    <s v="C7776"/>
    <s v="R2933"/>
    <d v="2024-02-01T15:05:19"/>
    <d v="2024-02-01T15:37:19"/>
    <n v="1845"/>
    <n v="50"/>
    <s v="Credit Card"/>
    <n v="0.1"/>
    <x v="1"/>
    <n v="91"/>
    <n v="46"/>
    <n v="0"/>
    <n v="184.5"/>
    <n v="280.5"/>
    <n v="-189.5"/>
    <n v="4.9322493224932247"/>
    <n v="0.2"/>
    <n v="369"/>
    <n v="0.1"/>
    <n v="184.5"/>
    <n v="50"/>
    <n v="46"/>
    <n v="0"/>
    <n v="280.5"/>
    <n v="88.5"/>
    <x v="0"/>
  </r>
  <r>
    <n v="142"/>
    <s v="C6864"/>
    <s v="R2033"/>
    <d v="2024-01-24T14:15:40"/>
    <d v="2024-01-24T15:10:40"/>
    <n v="987"/>
    <n v="20"/>
    <s v="Cash on Delivery"/>
    <n v="0.1"/>
    <x v="1"/>
    <n v="147"/>
    <n v="38"/>
    <n v="0"/>
    <n v="98.7"/>
    <n v="156.69999999999999"/>
    <n v="-9.6999999999999886"/>
    <n v="14.893617021276595"/>
    <n v="0.2"/>
    <n v="197.4"/>
    <n v="0.1"/>
    <n v="98.7"/>
    <n v="20"/>
    <n v="38"/>
    <n v="0"/>
    <n v="156.69999999999999"/>
    <n v="40.700000000000017"/>
    <x v="2"/>
  </r>
  <r>
    <n v="143"/>
    <s v="C8526"/>
    <s v="R2016"/>
    <d v="2024-01-08T21:36:08"/>
    <d v="2024-01-08T22:58:08"/>
    <n v="570"/>
    <n v="0"/>
    <s v="Digital Wallet"/>
    <n v="0.05"/>
    <x v="0"/>
    <n v="186"/>
    <n v="27"/>
    <n v="0"/>
    <n v="28.5"/>
    <n v="55.5"/>
    <n v="130.5"/>
    <n v="32.631578947368425"/>
    <n v="0.2"/>
    <n v="114"/>
    <n v="0.05"/>
    <n v="28.5"/>
    <n v="0"/>
    <n v="27"/>
    <n v="0"/>
    <n v="55.5"/>
    <n v="58.5"/>
    <x v="4"/>
  </r>
  <r>
    <n v="144"/>
    <s v="C9901"/>
    <s v="R2676"/>
    <d v="2024-02-01T17:05:56"/>
    <d v="2024-02-01T18:05:56"/>
    <n v="1198"/>
    <n v="20"/>
    <s v="Credit Card"/>
    <n v="0.1"/>
    <x v="1"/>
    <n v="169"/>
    <n v="47"/>
    <n v="50"/>
    <n v="119.80000000000001"/>
    <n v="236.8"/>
    <n v="-67.800000000000011"/>
    <n v="14.106844741235392"/>
    <n v="0.2"/>
    <n v="239.60000000000002"/>
    <n v="0.1"/>
    <n v="119.80000000000001"/>
    <n v="20"/>
    <n v="47"/>
    <n v="50"/>
    <n v="236.8"/>
    <n v="2.8000000000000114"/>
    <x v="0"/>
  </r>
  <r>
    <n v="145"/>
    <s v="C6575"/>
    <s v="R2152"/>
    <d v="2024-01-31T07:46:20"/>
    <d v="2024-01-31T08:41:20"/>
    <n v="376"/>
    <n v="40"/>
    <s v="Credit Card"/>
    <n v="0.15"/>
    <x v="2"/>
    <n v="136"/>
    <n v="48"/>
    <n v="0"/>
    <n v="56.4"/>
    <n v="144.4"/>
    <n v="-8.4000000000000057"/>
    <n v="36.170212765957451"/>
    <n v="0.2"/>
    <n v="75.2"/>
    <n v="0.15"/>
    <n v="56.4"/>
    <n v="40"/>
    <n v="48"/>
    <n v="0"/>
    <n v="144.4"/>
    <n v="-69.2"/>
    <x v="2"/>
  </r>
  <r>
    <n v="146"/>
    <s v="C6530"/>
    <s v="R2997"/>
    <d v="2024-01-30T19:25:18"/>
    <d v="2024-01-30T20:17:18"/>
    <n v="1039"/>
    <n v="30"/>
    <s v="Digital Wallet"/>
    <n v="0.15"/>
    <x v="2"/>
    <n v="103"/>
    <n v="15"/>
    <n v="0"/>
    <n v="155.85"/>
    <n v="200.85"/>
    <n v="-97.85"/>
    <n v="9.9133782483156878"/>
    <n v="0.2"/>
    <n v="207.8"/>
    <n v="0.15"/>
    <n v="155.85"/>
    <n v="30"/>
    <n v="15"/>
    <n v="0"/>
    <n v="200.85"/>
    <n v="6.9500000000000171"/>
    <x v="3"/>
  </r>
  <r>
    <n v="147"/>
    <s v="C5413"/>
    <s v="R2377"/>
    <d v="2024-01-09T08:23:04"/>
    <d v="2024-01-09T09:22:04"/>
    <n v="1768"/>
    <n v="20"/>
    <s v="Digital Wallet"/>
    <n v="0.5"/>
    <x v="4"/>
    <n v="133"/>
    <n v="49"/>
    <n v="0"/>
    <n v="884"/>
    <n v="953"/>
    <n v="-820"/>
    <n v="7.5226244343891402"/>
    <n v="0.2"/>
    <n v="0"/>
    <n v="0"/>
    <n v="0"/>
    <n v="0"/>
    <n v="0"/>
    <n v="0"/>
    <n v="0"/>
    <n v="0"/>
    <x v="3"/>
  </r>
  <r>
    <n v="148"/>
    <s v="C4748"/>
    <s v="R2587"/>
    <d v="2024-02-05T08:28:58"/>
    <d v="2024-02-05T09:07:58"/>
    <n v="1466"/>
    <n v="30"/>
    <s v="Digital Wallet"/>
    <n v="0.5"/>
    <x v="4"/>
    <n v="74"/>
    <n v="21"/>
    <n v="150"/>
    <n v="733"/>
    <n v="934"/>
    <n v="-860"/>
    <n v="5.0477489768076405"/>
    <n v="0.2"/>
    <n v="0"/>
    <n v="0"/>
    <n v="0"/>
    <n v="0"/>
    <n v="0"/>
    <n v="0"/>
    <n v="0"/>
    <n v="0"/>
    <x v="4"/>
  </r>
  <r>
    <n v="149"/>
    <s v="C1663"/>
    <s v="R2598"/>
    <d v="2024-01-30T02:58:11"/>
    <d v="2024-01-30T04:39:11"/>
    <n v="1548"/>
    <n v="0"/>
    <s v="Credit Card"/>
    <n v="0.1"/>
    <x v="1"/>
    <n v="116"/>
    <n v="23"/>
    <n v="0"/>
    <n v="154.80000000000001"/>
    <n v="177.8"/>
    <n v="-61.800000000000011"/>
    <n v="7.4935400516795871"/>
    <n v="0.2"/>
    <n v="309.60000000000002"/>
    <n v="0.1"/>
    <n v="154.80000000000001"/>
    <n v="0"/>
    <n v="23"/>
    <n v="0"/>
    <n v="177.8"/>
    <n v="131.80000000000001"/>
    <x v="3"/>
  </r>
  <r>
    <n v="150"/>
    <s v="C2998"/>
    <s v="R2628"/>
    <d v="2024-01-07T00:22:57"/>
    <d v="2024-01-07T02:20:57"/>
    <n v="670"/>
    <n v="50"/>
    <s v="Digital Wallet"/>
    <n v="0"/>
    <x v="3"/>
    <n v="95"/>
    <n v="19"/>
    <n v="50"/>
    <n v="0"/>
    <n v="119"/>
    <n v="-24"/>
    <n v="14.17910447761194"/>
    <n v="0.2"/>
    <n v="134"/>
    <n v="0"/>
    <n v="0"/>
    <n v="50"/>
    <n v="19"/>
    <n v="50"/>
    <n v="119"/>
    <n v="15"/>
    <x v="5"/>
  </r>
  <r>
    <n v="151"/>
    <s v="C8994"/>
    <s v="R2873"/>
    <d v="2024-01-27T23:08:21"/>
    <d v="2024-01-28T00:41:21"/>
    <n v="1634"/>
    <n v="50"/>
    <s v="Digital Wallet"/>
    <n v="0.05"/>
    <x v="0"/>
    <n v="71"/>
    <n v="29"/>
    <n v="0"/>
    <n v="81.7"/>
    <n v="160.69999999999999"/>
    <n v="-89.699999999999989"/>
    <n v="4.3451652386780903"/>
    <n v="0.2"/>
    <n v="326.8"/>
    <n v="0.05"/>
    <n v="81.7"/>
    <n v="50"/>
    <n v="29"/>
    <n v="0"/>
    <n v="160.69999999999999"/>
    <n v="166.10000000000002"/>
    <x v="6"/>
  </r>
  <r>
    <n v="152"/>
    <s v="C2495"/>
    <s v="R2341"/>
    <d v="2024-01-30T21:15:17"/>
    <d v="2024-01-30T22:06:17"/>
    <n v="956"/>
    <n v="30"/>
    <s v="Cash on Delivery"/>
    <n v="0"/>
    <x v="3"/>
    <n v="188"/>
    <n v="24"/>
    <n v="0"/>
    <n v="0"/>
    <n v="54"/>
    <n v="134"/>
    <n v="19.665271966527197"/>
    <n v="0.2"/>
    <n v="191.20000000000002"/>
    <n v="0"/>
    <n v="0"/>
    <n v="30"/>
    <n v="24"/>
    <n v="0"/>
    <n v="54"/>
    <n v="137.20000000000002"/>
    <x v="3"/>
  </r>
  <r>
    <n v="153"/>
    <s v="C4304"/>
    <s v="R2980"/>
    <d v="2024-02-03T10:08:18"/>
    <d v="2024-02-03T10:52:18"/>
    <n v="1100"/>
    <n v="50"/>
    <s v="Cash on Delivery"/>
    <n v="0.1"/>
    <x v="1"/>
    <n v="57"/>
    <n v="40"/>
    <n v="0"/>
    <n v="110"/>
    <n v="200"/>
    <n v="-143"/>
    <n v="5.1818181818181817"/>
    <n v="0.2"/>
    <n v="220"/>
    <n v="0.1"/>
    <n v="110"/>
    <n v="50"/>
    <n v="40"/>
    <n v="0"/>
    <n v="200"/>
    <n v="20"/>
    <x v="6"/>
  </r>
  <r>
    <n v="154"/>
    <s v="C4763"/>
    <s v="R2026"/>
    <d v="2024-01-12T08:54:29"/>
    <d v="2024-01-12T10:19:29"/>
    <n v="1305"/>
    <n v="20"/>
    <s v="Credit Card"/>
    <n v="0.1"/>
    <x v="1"/>
    <n v="88"/>
    <n v="16"/>
    <n v="0"/>
    <n v="130.5"/>
    <n v="166.5"/>
    <n v="-78.5"/>
    <n v="6.7432950191570873"/>
    <n v="0.2"/>
    <n v="261"/>
    <n v="0.1"/>
    <n v="130.5"/>
    <n v="20"/>
    <n v="16"/>
    <n v="0"/>
    <n v="166.5"/>
    <n v="94.5"/>
    <x v="1"/>
  </r>
  <r>
    <n v="155"/>
    <s v="C6232"/>
    <s v="R2824"/>
    <d v="2024-01-01T10:05:21"/>
    <d v="2024-01-01T11:48:21"/>
    <n v="557"/>
    <n v="30"/>
    <s v="Cash on Delivery"/>
    <n v="0"/>
    <x v="3"/>
    <n v="98"/>
    <n v="50"/>
    <n v="0"/>
    <n v="0"/>
    <n v="80"/>
    <n v="18"/>
    <n v="17.594254937163374"/>
    <n v="0.2"/>
    <n v="111.4"/>
    <n v="0"/>
    <n v="0"/>
    <n v="30"/>
    <n v="50"/>
    <n v="0"/>
    <n v="80"/>
    <n v="31.400000000000006"/>
    <x v="4"/>
  </r>
  <r>
    <n v="156"/>
    <s v="C2853"/>
    <s v="R2286"/>
    <d v="2024-01-29T03:43:13"/>
    <d v="2024-01-29T04:32:13"/>
    <n v="1017"/>
    <n v="40"/>
    <s v="Cash on Delivery"/>
    <n v="0.05"/>
    <x v="0"/>
    <n v="95"/>
    <n v="19"/>
    <n v="0"/>
    <n v="50.85"/>
    <n v="109.85"/>
    <n v="-14.849999999999994"/>
    <n v="9.341199606686331"/>
    <n v="0.2"/>
    <n v="203.4"/>
    <n v="0.05"/>
    <n v="50.85"/>
    <n v="40"/>
    <n v="19"/>
    <n v="0"/>
    <n v="109.85"/>
    <n v="93.550000000000011"/>
    <x v="4"/>
  </r>
  <r>
    <n v="157"/>
    <s v="C7585"/>
    <s v="R2645"/>
    <d v="2024-01-02T19:28:18"/>
    <d v="2024-01-02T20:44:18"/>
    <n v="1974"/>
    <n v="20"/>
    <s v="Digital Wallet"/>
    <n v="0"/>
    <x v="3"/>
    <n v="87"/>
    <n v="19"/>
    <n v="0"/>
    <n v="0"/>
    <n v="39"/>
    <n v="48"/>
    <n v="4.4072948328267474"/>
    <n v="0.2"/>
    <n v="394.8"/>
    <n v="0"/>
    <n v="0"/>
    <n v="20"/>
    <n v="19"/>
    <n v="0"/>
    <n v="39"/>
    <n v="355.8"/>
    <x v="3"/>
  </r>
  <r>
    <n v="158"/>
    <s v="C2291"/>
    <s v="R2730"/>
    <d v="2024-02-06T14:45:00"/>
    <d v="2024-02-06T16:41:00"/>
    <n v="932"/>
    <n v="20"/>
    <s v="Digital Wallet"/>
    <n v="0.5"/>
    <x v="4"/>
    <n v="185"/>
    <n v="48"/>
    <n v="0"/>
    <n v="466"/>
    <n v="534"/>
    <n v="-349"/>
    <n v="19.849785407725321"/>
    <n v="0.2"/>
    <n v="0"/>
    <n v="0"/>
    <n v="0"/>
    <n v="0"/>
    <n v="0"/>
    <n v="0"/>
    <n v="0"/>
    <n v="0"/>
    <x v="3"/>
  </r>
  <r>
    <n v="159"/>
    <s v="C4581"/>
    <s v="R2167"/>
    <d v="2024-01-23T10:32:42"/>
    <d v="2024-01-23T11:54:42"/>
    <n v="1187"/>
    <n v="20"/>
    <s v="Cash on Delivery"/>
    <n v="0.15"/>
    <x v="2"/>
    <n v="103"/>
    <n v="37"/>
    <n v="50"/>
    <n v="178.04999999999998"/>
    <n v="285.04999999999995"/>
    <n v="-182.04999999999995"/>
    <n v="8.6773378264532433"/>
    <n v="0.2"/>
    <n v="237.4"/>
    <n v="0.15"/>
    <n v="178.04999999999998"/>
    <n v="20"/>
    <n v="37"/>
    <n v="50"/>
    <n v="285.04999999999995"/>
    <n v="-47.649999999999949"/>
    <x v="3"/>
  </r>
  <r>
    <n v="160"/>
    <s v="C8554"/>
    <s v="R2609"/>
    <d v="2024-02-03T10:01:36"/>
    <d v="2024-02-03T11:23:36"/>
    <n v="938"/>
    <n v="40"/>
    <s v="Cash on Delivery"/>
    <n v="0.5"/>
    <x v="4"/>
    <n v="141"/>
    <n v="39"/>
    <n v="0"/>
    <n v="469"/>
    <n v="548"/>
    <n v="-407"/>
    <n v="15.031982942430705"/>
    <n v="0.2"/>
    <n v="0"/>
    <n v="0"/>
    <n v="0"/>
    <n v="0"/>
    <n v="0"/>
    <n v="0"/>
    <n v="0"/>
    <n v="0"/>
    <x v="6"/>
  </r>
  <r>
    <n v="161"/>
    <s v="C8280"/>
    <s v="R2267"/>
    <d v="2024-01-05T13:36:23"/>
    <d v="2024-01-05T14:06:23"/>
    <n v="1383"/>
    <n v="0"/>
    <s v="Cash on Delivery"/>
    <n v="0.15"/>
    <x v="2"/>
    <n v="89"/>
    <n v="46"/>
    <n v="0"/>
    <n v="207.45"/>
    <n v="253.45"/>
    <n v="-164.45"/>
    <n v="6.4352856109905998"/>
    <n v="0.2"/>
    <n v="276.60000000000002"/>
    <n v="0.15"/>
    <n v="207.45"/>
    <n v="0"/>
    <n v="46"/>
    <n v="0"/>
    <n v="253.45"/>
    <n v="23.150000000000034"/>
    <x v="1"/>
  </r>
  <r>
    <n v="162"/>
    <s v="C2636"/>
    <s v="R2748"/>
    <d v="2024-01-28T00:45:41"/>
    <d v="2024-01-28T01:16:41"/>
    <n v="292"/>
    <n v="50"/>
    <s v="Credit Card"/>
    <n v="0.1"/>
    <x v="1"/>
    <n v="83"/>
    <n v="12"/>
    <n v="0"/>
    <n v="29.200000000000003"/>
    <n v="91.2"/>
    <n v="-8.2000000000000028"/>
    <n v="28.424657534246577"/>
    <n v="0.2"/>
    <n v="58.400000000000006"/>
    <n v="0.1"/>
    <n v="29.200000000000003"/>
    <n v="50"/>
    <n v="12"/>
    <n v="0"/>
    <n v="91.2"/>
    <n v="-32.799999999999997"/>
    <x v="5"/>
  </r>
  <r>
    <n v="163"/>
    <s v="C4696"/>
    <s v="R2820"/>
    <d v="2024-02-01T16:09:42"/>
    <d v="2024-02-01T17:36:42"/>
    <n v="1778"/>
    <n v="30"/>
    <s v="Credit Card"/>
    <n v="0.05"/>
    <x v="0"/>
    <n v="145"/>
    <n v="24"/>
    <n v="100"/>
    <n v="88.9"/>
    <n v="242.9"/>
    <n v="-97.9"/>
    <n v="8.1552305961754783"/>
    <n v="0.2"/>
    <n v="355.6"/>
    <n v="0.05"/>
    <n v="88.9"/>
    <n v="30"/>
    <n v="24"/>
    <n v="100"/>
    <n v="242.9"/>
    <n v="112.70000000000002"/>
    <x v="0"/>
  </r>
  <r>
    <n v="164"/>
    <s v="C1698"/>
    <s v="R2454"/>
    <d v="2024-01-13T17:41:40"/>
    <d v="2024-01-13T18:29:40"/>
    <n v="715"/>
    <n v="0"/>
    <s v="Credit Card"/>
    <n v="0"/>
    <x v="3"/>
    <n v="128"/>
    <n v="30"/>
    <n v="150"/>
    <n v="0"/>
    <n v="180"/>
    <n v="-52"/>
    <n v="17.902097902097903"/>
    <n v="0.2"/>
    <n v="143"/>
    <n v="0"/>
    <n v="0"/>
    <n v="0"/>
    <n v="30"/>
    <n v="150"/>
    <n v="180"/>
    <n v="-37"/>
    <x v="6"/>
  </r>
  <r>
    <n v="165"/>
    <s v="C5737"/>
    <s v="R2905"/>
    <d v="2024-01-19T05:56:30"/>
    <d v="2024-01-19T07:27:30"/>
    <n v="505"/>
    <n v="30"/>
    <s v="Cash on Delivery"/>
    <n v="0.05"/>
    <x v="0"/>
    <n v="176"/>
    <n v="46"/>
    <n v="100"/>
    <n v="25.25"/>
    <n v="201.25"/>
    <n v="-25.25"/>
    <n v="34.851485148514847"/>
    <n v="0.2"/>
    <n v="101"/>
    <n v="0.05"/>
    <n v="25.25"/>
    <n v="30"/>
    <n v="46"/>
    <n v="100"/>
    <n v="201.25"/>
    <n v="-100.25"/>
    <x v="1"/>
  </r>
  <r>
    <n v="166"/>
    <s v="C1854"/>
    <s v="R2684"/>
    <d v="2024-01-17T04:51:12"/>
    <d v="2024-01-17T06:38:12"/>
    <n v="1849"/>
    <n v="50"/>
    <s v="Cash on Delivery"/>
    <n v="0"/>
    <x v="3"/>
    <n v="66"/>
    <n v="21"/>
    <n v="0"/>
    <n v="0"/>
    <n v="71"/>
    <n v="-5"/>
    <n v="3.5694970254191452"/>
    <n v="0.2"/>
    <n v="369.8"/>
    <n v="0"/>
    <n v="0"/>
    <n v="50"/>
    <n v="21"/>
    <n v="0"/>
    <n v="71"/>
    <n v="298.8"/>
    <x v="2"/>
  </r>
  <r>
    <n v="167"/>
    <s v="C9164"/>
    <s v="R2400"/>
    <d v="2024-01-13T10:58:19"/>
    <d v="2024-01-13T12:39:19"/>
    <n v="1877"/>
    <n v="40"/>
    <s v="Credit Card"/>
    <n v="0.5"/>
    <x v="4"/>
    <n v="159"/>
    <n v="13"/>
    <n v="0"/>
    <n v="938.5"/>
    <n v="991.5"/>
    <n v="-832.5"/>
    <n v="8.4709643047416083"/>
    <n v="0.2"/>
    <n v="0"/>
    <n v="0"/>
    <n v="0"/>
    <n v="0"/>
    <n v="0"/>
    <n v="0"/>
    <n v="0"/>
    <n v="0"/>
    <x v="6"/>
  </r>
  <r>
    <n v="168"/>
    <s v="C6855"/>
    <s v="R2921"/>
    <d v="2024-01-23T16:59:37"/>
    <d v="2024-01-23T17:40:37"/>
    <n v="1042"/>
    <n v="20"/>
    <s v="Credit Card"/>
    <n v="0.5"/>
    <x v="4"/>
    <n v="101"/>
    <n v="18"/>
    <n v="0"/>
    <n v="521"/>
    <n v="559"/>
    <n v="-458"/>
    <n v="9.6928982725527835"/>
    <n v="0.2"/>
    <n v="0"/>
    <n v="0"/>
    <n v="0"/>
    <n v="0"/>
    <n v="0"/>
    <n v="0"/>
    <n v="0"/>
    <n v="0"/>
    <x v="3"/>
  </r>
  <r>
    <n v="169"/>
    <s v="C8392"/>
    <s v="R2980"/>
    <d v="2024-02-03T01:13:42"/>
    <d v="2024-02-03T02:08:42"/>
    <n v="820"/>
    <n v="20"/>
    <s v="Cash on Delivery"/>
    <n v="0"/>
    <x v="3"/>
    <n v="167"/>
    <n v="48"/>
    <n v="0"/>
    <n v="0"/>
    <n v="68"/>
    <n v="99"/>
    <n v="20.365853658536583"/>
    <n v="0.2"/>
    <n v="164"/>
    <n v="0"/>
    <n v="0"/>
    <n v="20"/>
    <n v="48"/>
    <n v="0"/>
    <n v="68"/>
    <n v="96"/>
    <x v="6"/>
  </r>
  <r>
    <n v="170"/>
    <s v="C7528"/>
    <s v="R2475"/>
    <d v="2024-01-08T16:34:28"/>
    <d v="2024-01-08T17:30:28"/>
    <n v="192"/>
    <n v="40"/>
    <s v="Digital Wallet"/>
    <n v="0.05"/>
    <x v="0"/>
    <n v="58"/>
    <n v="37"/>
    <n v="0"/>
    <n v="9.6000000000000014"/>
    <n v="86.6"/>
    <n v="-28.599999999999994"/>
    <n v="30.208333333333332"/>
    <n v="0.2"/>
    <n v="38.400000000000006"/>
    <n v="0.05"/>
    <n v="9.6000000000000014"/>
    <n v="40"/>
    <n v="37"/>
    <n v="0"/>
    <n v="86.6"/>
    <n v="-48.199999999999989"/>
    <x v="4"/>
  </r>
  <r>
    <n v="171"/>
    <s v="C6249"/>
    <s v="R2701"/>
    <d v="2024-01-27T16:32:18"/>
    <d v="2024-01-27T17:30:18"/>
    <n v="529"/>
    <n v="0"/>
    <s v="Credit Card"/>
    <n v="0"/>
    <x v="3"/>
    <n v="82"/>
    <n v="32"/>
    <n v="150"/>
    <n v="0"/>
    <n v="182"/>
    <n v="-100"/>
    <n v="15.500945179584122"/>
    <n v="0.2"/>
    <n v="105.80000000000001"/>
    <n v="0"/>
    <n v="0"/>
    <n v="0"/>
    <n v="32"/>
    <n v="150"/>
    <n v="182"/>
    <n v="-76.199999999999989"/>
    <x v="6"/>
  </r>
  <r>
    <n v="172"/>
    <s v="C6172"/>
    <s v="R2633"/>
    <d v="2024-02-02T05:17:16"/>
    <d v="2024-02-02T06:01:16"/>
    <n v="753"/>
    <n v="0"/>
    <s v="Cash on Delivery"/>
    <n v="0.1"/>
    <x v="1"/>
    <n v="162"/>
    <n v="49"/>
    <n v="0"/>
    <n v="75.3"/>
    <n v="124.3"/>
    <n v="37.700000000000003"/>
    <n v="21.513944223107568"/>
    <n v="0.2"/>
    <n v="150.6"/>
    <n v="0.1"/>
    <n v="75.3"/>
    <n v="0"/>
    <n v="49"/>
    <n v="0"/>
    <n v="124.3"/>
    <n v="26.299999999999997"/>
    <x v="1"/>
  </r>
  <r>
    <n v="173"/>
    <s v="C2707"/>
    <s v="R2557"/>
    <d v="2024-01-23T10:35:04"/>
    <d v="2024-01-23T11:50:04"/>
    <n v="1557"/>
    <n v="30"/>
    <s v="Cash on Delivery"/>
    <n v="0.5"/>
    <x v="4"/>
    <n v="198"/>
    <n v="31"/>
    <n v="0"/>
    <n v="778.5"/>
    <n v="839.5"/>
    <n v="-641.5"/>
    <n v="12.716763005780345"/>
    <n v="0.2"/>
    <n v="0"/>
    <n v="0"/>
    <n v="0"/>
    <n v="0"/>
    <n v="0"/>
    <n v="0"/>
    <n v="0"/>
    <n v="0"/>
    <x v="3"/>
  </r>
  <r>
    <n v="174"/>
    <s v="C6791"/>
    <s v="R2575"/>
    <d v="2024-01-12T21:40:00"/>
    <d v="2024-01-12T22:10:00"/>
    <n v="1527"/>
    <n v="40"/>
    <s v="Digital Wallet"/>
    <n v="0.1"/>
    <x v="1"/>
    <n v="134"/>
    <n v="33"/>
    <n v="0"/>
    <n v="152.70000000000002"/>
    <n v="225.70000000000002"/>
    <n v="-91.700000000000017"/>
    <n v="8.775376555337262"/>
    <n v="0.2"/>
    <n v="305.40000000000003"/>
    <n v="0.1"/>
    <n v="152.70000000000002"/>
    <n v="40"/>
    <n v="33"/>
    <n v="0"/>
    <n v="225.70000000000002"/>
    <n v="79.700000000000017"/>
    <x v="1"/>
  </r>
  <r>
    <n v="175"/>
    <s v="C6535"/>
    <s v="R2129"/>
    <d v="2024-01-11T04:28:32"/>
    <d v="2024-01-11T05:57:32"/>
    <n v="533"/>
    <n v="0"/>
    <s v="Cash on Delivery"/>
    <n v="0.5"/>
    <x v="4"/>
    <n v="59"/>
    <n v="35"/>
    <n v="50"/>
    <n v="266.5"/>
    <n v="351.5"/>
    <n v="-292.5"/>
    <n v="11.069418386491558"/>
    <n v="0.2"/>
    <n v="0"/>
    <n v="0"/>
    <n v="0"/>
    <n v="0"/>
    <n v="0"/>
    <n v="0"/>
    <n v="0"/>
    <n v="0"/>
    <x v="0"/>
  </r>
  <r>
    <n v="176"/>
    <s v="C5931"/>
    <s v="R2821"/>
    <d v="2024-01-05T03:38:10"/>
    <d v="2024-01-05T05:04:10"/>
    <n v="1235"/>
    <n v="40"/>
    <s v="Cash on Delivery"/>
    <n v="0.5"/>
    <x v="4"/>
    <n v="55"/>
    <n v="39"/>
    <n v="150"/>
    <n v="617.5"/>
    <n v="846.5"/>
    <n v="-791.5"/>
    <n v="4.4534412955465585"/>
    <n v="0.2"/>
    <n v="0"/>
    <n v="0"/>
    <n v="0"/>
    <n v="0"/>
    <n v="0"/>
    <n v="0"/>
    <n v="0"/>
    <n v="0"/>
    <x v="1"/>
  </r>
  <r>
    <n v="177"/>
    <s v="C4510"/>
    <s v="R2362"/>
    <d v="2024-02-05T03:38:19"/>
    <d v="2024-02-05T04:10:19"/>
    <n v="474"/>
    <n v="50"/>
    <s v="Credit Card"/>
    <n v="0.15"/>
    <x v="2"/>
    <n v="164"/>
    <n v="42"/>
    <n v="0"/>
    <n v="71.099999999999994"/>
    <n v="163.1"/>
    <n v="0.90000000000000568"/>
    <n v="34.599156118143462"/>
    <n v="0.2"/>
    <n v="94.800000000000011"/>
    <n v="0.15"/>
    <n v="71.099999999999994"/>
    <n v="50"/>
    <n v="42"/>
    <n v="0"/>
    <n v="163.1"/>
    <n v="-68.299999999999983"/>
    <x v="4"/>
  </r>
  <r>
    <n v="178"/>
    <s v="C1202"/>
    <s v="R2704"/>
    <d v="2024-01-01T22:12:53"/>
    <d v="2024-01-01T22:59:53"/>
    <n v="1182"/>
    <n v="20"/>
    <s v="Credit Card"/>
    <n v="0.1"/>
    <x v="1"/>
    <n v="170"/>
    <n v="25"/>
    <n v="0"/>
    <n v="118.2"/>
    <n v="163.19999999999999"/>
    <n v="6.8000000000000114"/>
    <n v="14.382402707275805"/>
    <n v="0.2"/>
    <n v="236.4"/>
    <n v="0.1"/>
    <n v="118.2"/>
    <n v="20"/>
    <n v="25"/>
    <n v="0"/>
    <n v="163.19999999999999"/>
    <n v="73.200000000000017"/>
    <x v="4"/>
  </r>
  <r>
    <n v="179"/>
    <s v="C5218"/>
    <s v="R2818"/>
    <d v="2024-01-08T08:08:42"/>
    <d v="2024-01-08T09:29:42"/>
    <n v="1166"/>
    <n v="20"/>
    <s v="Digital Wallet"/>
    <n v="0.1"/>
    <x v="1"/>
    <n v="190"/>
    <n v="31"/>
    <n v="0"/>
    <n v="116.60000000000001"/>
    <n v="167.60000000000002"/>
    <n v="22.399999999999977"/>
    <n v="16.295025728987994"/>
    <n v="0.2"/>
    <n v="233.20000000000002"/>
    <n v="0.1"/>
    <n v="116.60000000000001"/>
    <n v="20"/>
    <n v="31"/>
    <n v="0"/>
    <n v="167.60000000000002"/>
    <n v="65.599999999999994"/>
    <x v="4"/>
  </r>
  <r>
    <n v="180"/>
    <s v="C9958"/>
    <s v="R2692"/>
    <d v="2024-01-24T15:27:03"/>
    <d v="2024-01-24T16:56:03"/>
    <n v="306"/>
    <n v="20"/>
    <s v="Digital Wallet"/>
    <n v="0.15"/>
    <x v="2"/>
    <n v="114"/>
    <n v="27"/>
    <n v="0"/>
    <n v="45.9"/>
    <n v="92.9"/>
    <n v="21.099999999999994"/>
    <n v="37.254901960784316"/>
    <n v="0.2"/>
    <n v="61.2"/>
    <n v="0.15"/>
    <n v="45.9"/>
    <n v="20"/>
    <n v="27"/>
    <n v="0"/>
    <n v="92.9"/>
    <n v="-31.700000000000003"/>
    <x v="2"/>
  </r>
  <r>
    <n v="181"/>
    <s v="C5389"/>
    <s v="R2291"/>
    <d v="2024-01-13T03:09:33"/>
    <d v="2024-01-13T04:12:33"/>
    <n v="879"/>
    <n v="40"/>
    <s v="Cash on Delivery"/>
    <n v="0.05"/>
    <x v="0"/>
    <n v="69"/>
    <n v="16"/>
    <n v="0"/>
    <n v="43.95"/>
    <n v="99.95"/>
    <n v="-30.950000000000003"/>
    <n v="7.8498293515358366"/>
    <n v="0.2"/>
    <n v="175.8"/>
    <n v="0.05"/>
    <n v="43.95"/>
    <n v="40"/>
    <n v="16"/>
    <n v="0"/>
    <n v="99.95"/>
    <n v="75.850000000000009"/>
    <x v="6"/>
  </r>
  <r>
    <n v="182"/>
    <s v="C3327"/>
    <s v="R2370"/>
    <d v="2024-01-18T09:13:45"/>
    <d v="2024-01-18T11:11:45"/>
    <n v="1419"/>
    <n v="40"/>
    <s v="Credit Card"/>
    <n v="0.1"/>
    <x v="1"/>
    <n v="106"/>
    <n v="35"/>
    <n v="0"/>
    <n v="141.9"/>
    <n v="216.9"/>
    <n v="-110.9"/>
    <n v="7.4700493305144473"/>
    <n v="0.2"/>
    <n v="283.8"/>
    <n v="0.1"/>
    <n v="141.9"/>
    <n v="40"/>
    <n v="35"/>
    <n v="0"/>
    <n v="216.9"/>
    <n v="66.900000000000006"/>
    <x v="0"/>
  </r>
  <r>
    <n v="183"/>
    <s v="C9004"/>
    <s v="R2793"/>
    <d v="2024-01-28T14:27:13"/>
    <d v="2024-01-28T15:56:13"/>
    <n v="1241"/>
    <n v="30"/>
    <s v="Digital Wallet"/>
    <n v="0"/>
    <x v="3"/>
    <n v="95"/>
    <n v="17"/>
    <n v="0"/>
    <n v="0"/>
    <n v="47"/>
    <n v="48"/>
    <n v="7.6551168412570512"/>
    <n v="0.2"/>
    <n v="248.20000000000002"/>
    <n v="0"/>
    <n v="0"/>
    <n v="30"/>
    <n v="17"/>
    <n v="0"/>
    <n v="47"/>
    <n v="201.20000000000002"/>
    <x v="5"/>
  </r>
  <r>
    <n v="184"/>
    <s v="C3931"/>
    <s v="R2028"/>
    <d v="2024-01-30T23:54:21"/>
    <d v="2024-01-31T00:49:21"/>
    <n v="631"/>
    <n v="20"/>
    <s v="Digital Wallet"/>
    <n v="0.15"/>
    <x v="2"/>
    <n v="185"/>
    <n v="15"/>
    <n v="50"/>
    <n v="94.649999999999991"/>
    <n v="179.64999999999998"/>
    <n v="5.3500000000000227"/>
    <n v="29.318541996830426"/>
    <n v="0.2"/>
    <n v="126.2"/>
    <n v="0.15"/>
    <n v="94.649999999999991"/>
    <n v="20"/>
    <n v="15"/>
    <n v="50"/>
    <n v="179.64999999999998"/>
    <n v="-53.449999999999974"/>
    <x v="3"/>
  </r>
  <r>
    <n v="185"/>
    <s v="C8777"/>
    <s v="R2148"/>
    <d v="2024-01-23T03:16:24"/>
    <d v="2024-01-23T04:57:24"/>
    <n v="1345"/>
    <n v="30"/>
    <s v="Digital Wallet"/>
    <n v="0.1"/>
    <x v="1"/>
    <n v="59"/>
    <n v="39"/>
    <n v="0"/>
    <n v="134.5"/>
    <n v="203.5"/>
    <n v="-144.5"/>
    <n v="4.3866171003717476"/>
    <n v="0.2"/>
    <n v="269"/>
    <n v="0.1"/>
    <n v="134.5"/>
    <n v="30"/>
    <n v="39"/>
    <n v="0"/>
    <n v="203.5"/>
    <n v="65.5"/>
    <x v="3"/>
  </r>
  <r>
    <n v="186"/>
    <s v="C1197"/>
    <s v="R2778"/>
    <d v="2024-01-19T11:11:16"/>
    <d v="2024-01-19T11:59:16"/>
    <n v="265"/>
    <n v="20"/>
    <s v="Cash on Delivery"/>
    <n v="0.05"/>
    <x v="0"/>
    <n v="162"/>
    <n v="48"/>
    <n v="0"/>
    <n v="13.25"/>
    <n v="81.25"/>
    <n v="80.75"/>
    <n v="61.132075471698109"/>
    <n v="0.2"/>
    <n v="53"/>
    <n v="0.05"/>
    <n v="13.25"/>
    <n v="20"/>
    <n v="48"/>
    <n v="0"/>
    <n v="81.25"/>
    <n v="-28.25"/>
    <x v="1"/>
  </r>
  <r>
    <n v="187"/>
    <s v="C8125"/>
    <s v="R2295"/>
    <d v="2024-01-03T14:30:49"/>
    <d v="2024-01-03T15:21:49"/>
    <n v="742"/>
    <n v="30"/>
    <s v="Credit Card"/>
    <n v="0.1"/>
    <x v="1"/>
    <n v="188"/>
    <n v="32"/>
    <n v="0"/>
    <n v="74.2"/>
    <n v="136.19999999999999"/>
    <n v="51.800000000000011"/>
    <n v="25.336927223719673"/>
    <n v="0.2"/>
    <n v="148.4"/>
    <n v="0.1"/>
    <n v="74.2"/>
    <n v="30"/>
    <n v="32"/>
    <n v="0"/>
    <n v="136.19999999999999"/>
    <n v="12.200000000000017"/>
    <x v="2"/>
  </r>
  <r>
    <n v="188"/>
    <s v="C2930"/>
    <s v="R2010"/>
    <d v="2024-01-16T05:53:11"/>
    <d v="2024-01-16T06:55:11"/>
    <n v="1279"/>
    <n v="30"/>
    <s v="Digital Wallet"/>
    <n v="0.5"/>
    <x v="4"/>
    <n v="61"/>
    <n v="41"/>
    <n v="100"/>
    <n v="639.5"/>
    <n v="810.5"/>
    <n v="-749.5"/>
    <n v="4.7693510555121188"/>
    <n v="0.2"/>
    <n v="0"/>
    <n v="0"/>
    <n v="0"/>
    <n v="0"/>
    <n v="0"/>
    <n v="0"/>
    <n v="0"/>
    <n v="0"/>
    <x v="3"/>
  </r>
  <r>
    <n v="189"/>
    <s v="C7287"/>
    <s v="R2511"/>
    <d v="2024-01-27T04:50:55"/>
    <d v="2024-01-27T05:57:55"/>
    <n v="1307"/>
    <n v="50"/>
    <s v="Credit Card"/>
    <n v="0"/>
    <x v="3"/>
    <n v="187"/>
    <n v="31"/>
    <n v="0"/>
    <n v="0"/>
    <n v="81"/>
    <n v="106"/>
    <n v="14.307574598316755"/>
    <n v="0.2"/>
    <n v="261.40000000000003"/>
    <n v="0"/>
    <n v="0"/>
    <n v="50"/>
    <n v="31"/>
    <n v="0"/>
    <n v="81"/>
    <n v="180.40000000000003"/>
    <x v="6"/>
  </r>
  <r>
    <n v="190"/>
    <s v="C9800"/>
    <s v="R2675"/>
    <d v="2024-01-25T05:48:49"/>
    <d v="2024-01-25T06:52:49"/>
    <n v="189"/>
    <n v="30"/>
    <s v="Digital Wallet"/>
    <n v="0.15"/>
    <x v="2"/>
    <n v="60"/>
    <n v="18"/>
    <n v="0"/>
    <n v="28.349999999999998"/>
    <n v="76.349999999999994"/>
    <n v="-16.349999999999994"/>
    <n v="31.746031746031743"/>
    <n v="0.2"/>
    <n v="37.800000000000004"/>
    <n v="0.15"/>
    <n v="28.349999999999998"/>
    <n v="30"/>
    <n v="18"/>
    <n v="0"/>
    <n v="76.349999999999994"/>
    <n v="-38.54999999999999"/>
    <x v="0"/>
  </r>
  <r>
    <n v="191"/>
    <s v="C5282"/>
    <s v="R2112"/>
    <d v="2024-02-03T02:51:49"/>
    <d v="2024-02-03T04:27:49"/>
    <n v="1217"/>
    <n v="40"/>
    <s v="Digital Wallet"/>
    <n v="0.5"/>
    <x v="4"/>
    <n v="167"/>
    <n v="40"/>
    <n v="0"/>
    <n v="608.5"/>
    <n v="688.5"/>
    <n v="-521.5"/>
    <n v="13.722267871815941"/>
    <n v="0.2"/>
    <n v="0"/>
    <n v="0"/>
    <n v="0"/>
    <n v="0"/>
    <n v="0"/>
    <n v="0"/>
    <n v="0"/>
    <n v="0"/>
    <x v="6"/>
  </r>
  <r>
    <n v="192"/>
    <s v="C3511"/>
    <s v="R2186"/>
    <d v="2024-01-09T15:36:59"/>
    <d v="2024-01-09T17:28:59"/>
    <n v="112"/>
    <n v="30"/>
    <s v="Credit Card"/>
    <n v="0.05"/>
    <x v="0"/>
    <n v="88"/>
    <n v="16"/>
    <n v="0"/>
    <n v="5.6000000000000005"/>
    <n v="51.6"/>
    <n v="36.4"/>
    <n v="78.571428571428569"/>
    <n v="0.2"/>
    <n v="22.400000000000002"/>
    <n v="0.05"/>
    <n v="5.6000000000000005"/>
    <n v="30"/>
    <n v="16"/>
    <n v="0"/>
    <n v="51.6"/>
    <n v="-29.2"/>
    <x v="3"/>
  </r>
  <r>
    <n v="193"/>
    <s v="C1659"/>
    <s v="R2806"/>
    <d v="2024-01-13T11:58:44"/>
    <d v="2024-01-13T12:37:44"/>
    <n v="1072"/>
    <n v="20"/>
    <s v="Credit Card"/>
    <n v="0.5"/>
    <x v="4"/>
    <n v="102"/>
    <n v="18"/>
    <n v="0"/>
    <n v="536"/>
    <n v="574"/>
    <n v="-472"/>
    <n v="9.5149253731343286"/>
    <n v="0.2"/>
    <n v="0"/>
    <n v="0"/>
    <n v="0"/>
    <n v="0"/>
    <n v="0"/>
    <n v="0"/>
    <n v="0"/>
    <n v="0"/>
    <x v="6"/>
  </r>
  <r>
    <n v="194"/>
    <s v="C3811"/>
    <s v="R2743"/>
    <d v="2024-01-15T09:39:40"/>
    <d v="2024-01-15T10:23:40"/>
    <n v="1957"/>
    <n v="30"/>
    <s v="Credit Card"/>
    <n v="0.5"/>
    <x v="4"/>
    <n v="105"/>
    <n v="22"/>
    <n v="0"/>
    <n v="978.5"/>
    <n v="1030.5"/>
    <n v="-925.5"/>
    <n v="5.3653551354113445"/>
    <n v="0.2"/>
    <n v="0"/>
    <n v="0"/>
    <n v="0"/>
    <n v="0"/>
    <n v="0"/>
    <n v="0"/>
    <n v="0"/>
    <n v="0"/>
    <x v="4"/>
  </r>
  <r>
    <n v="195"/>
    <s v="C8098"/>
    <s v="R2226"/>
    <d v="2024-01-22T06:03:05"/>
    <d v="2024-01-22T06:43:05"/>
    <n v="904"/>
    <n v="0"/>
    <s v="Cash on Delivery"/>
    <n v="0.05"/>
    <x v="0"/>
    <n v="153"/>
    <n v="12"/>
    <n v="0"/>
    <n v="45.2"/>
    <n v="57.2"/>
    <n v="95.8"/>
    <n v="16.924778761061948"/>
    <n v="0.2"/>
    <n v="180.8"/>
    <n v="0.05"/>
    <n v="45.2"/>
    <n v="0"/>
    <n v="12"/>
    <n v="0"/>
    <n v="57.2"/>
    <n v="123.60000000000001"/>
    <x v="4"/>
  </r>
  <r>
    <n v="196"/>
    <s v="C7546"/>
    <s v="R2309"/>
    <d v="2024-01-26T20:16:24"/>
    <d v="2024-01-26T22:15:24"/>
    <n v="1044"/>
    <n v="20"/>
    <s v="Digital Wallet"/>
    <n v="0.5"/>
    <x v="4"/>
    <n v="178"/>
    <n v="44"/>
    <n v="0"/>
    <n v="522"/>
    <n v="586"/>
    <n v="-408"/>
    <n v="17.049808429118773"/>
    <n v="0.2"/>
    <n v="0"/>
    <n v="0"/>
    <n v="0"/>
    <n v="0"/>
    <n v="0"/>
    <n v="0"/>
    <n v="0"/>
    <n v="0"/>
    <x v="1"/>
  </r>
  <r>
    <n v="197"/>
    <s v="C2986"/>
    <s v="R2097"/>
    <d v="2024-01-16T13:11:39"/>
    <d v="2024-01-16T14:04:39"/>
    <n v="841"/>
    <n v="0"/>
    <s v="Cash on Delivery"/>
    <n v="0.15"/>
    <x v="2"/>
    <n v="105"/>
    <n v="42"/>
    <n v="50"/>
    <n v="126.14999999999999"/>
    <n v="218.14999999999998"/>
    <n v="-113.14999999999998"/>
    <n v="12.485136741973839"/>
    <n v="0.2"/>
    <n v="168.20000000000002"/>
    <n v="0.15"/>
    <n v="126.14999999999999"/>
    <n v="0"/>
    <n v="42"/>
    <n v="50"/>
    <n v="218.14999999999998"/>
    <n v="-49.94999999999996"/>
    <x v="3"/>
  </r>
  <r>
    <n v="198"/>
    <s v="C9338"/>
    <s v="R2054"/>
    <d v="2024-01-28T13:22:12"/>
    <d v="2024-01-28T15:08:12"/>
    <n v="1957"/>
    <n v="20"/>
    <s v="Credit Card"/>
    <n v="0.1"/>
    <x v="1"/>
    <n v="167"/>
    <n v="30"/>
    <n v="0"/>
    <n v="195.70000000000002"/>
    <n v="245.70000000000002"/>
    <n v="-78.700000000000017"/>
    <n v="8.5334695963208986"/>
    <n v="0.2"/>
    <n v="391.40000000000003"/>
    <n v="0.1"/>
    <n v="195.70000000000002"/>
    <n v="20"/>
    <n v="30"/>
    <n v="0"/>
    <n v="245.70000000000002"/>
    <n v="145.70000000000002"/>
    <x v="5"/>
  </r>
  <r>
    <n v="199"/>
    <s v="C3911"/>
    <s v="R2622"/>
    <d v="2024-01-20T03:39:13"/>
    <d v="2024-01-20T04:12:13"/>
    <n v="1927"/>
    <n v="40"/>
    <s v="Digital Wallet"/>
    <n v="0.5"/>
    <x v="4"/>
    <n v="181"/>
    <n v="40"/>
    <n v="0"/>
    <n v="963.5"/>
    <n v="1043.5"/>
    <n v="-862.5"/>
    <n v="9.3928386092371561"/>
    <n v="0.2"/>
    <n v="0"/>
    <n v="0"/>
    <n v="0"/>
    <n v="0"/>
    <n v="0"/>
    <n v="0"/>
    <n v="0"/>
    <n v="0"/>
    <x v="6"/>
  </r>
  <r>
    <n v="200"/>
    <s v="C2734"/>
    <s v="R2663"/>
    <d v="2024-01-13T18:08:47"/>
    <d v="2024-01-13T18:50:47"/>
    <n v="1561"/>
    <n v="40"/>
    <s v="Cash on Delivery"/>
    <n v="0.15"/>
    <x v="2"/>
    <n v="79"/>
    <n v="43"/>
    <n v="150"/>
    <n v="234.14999999999998"/>
    <n v="467.15"/>
    <n v="-388.15"/>
    <n v="5.0608584240871242"/>
    <n v="0.2"/>
    <n v="312.20000000000005"/>
    <n v="0.15"/>
    <n v="234.14999999999998"/>
    <n v="40"/>
    <n v="43"/>
    <n v="150"/>
    <n v="467.15"/>
    <n v="-154.94999999999993"/>
    <x v="6"/>
  </r>
  <r>
    <n v="201"/>
    <s v="C2843"/>
    <s v="R2757"/>
    <d v="2024-01-05T16:26:12"/>
    <d v="2024-01-05T18:08:12"/>
    <n v="1661"/>
    <n v="40"/>
    <s v="Digital Wallet"/>
    <n v="0.1"/>
    <x v="1"/>
    <n v="61"/>
    <n v="41"/>
    <n v="0"/>
    <n v="166.10000000000002"/>
    <n v="247.10000000000002"/>
    <n v="-186.10000000000002"/>
    <n v="3.6724864539434074"/>
    <n v="0.2"/>
    <n v="332.20000000000005"/>
    <n v="0.1"/>
    <n v="166.10000000000002"/>
    <n v="40"/>
    <n v="41"/>
    <n v="0"/>
    <n v="247.10000000000002"/>
    <n v="85.100000000000023"/>
    <x v="1"/>
  </r>
  <r>
    <n v="202"/>
    <s v="C9680"/>
    <s v="R2405"/>
    <d v="2024-01-20T20:31:39"/>
    <d v="2024-01-20T21:57:39"/>
    <n v="1710"/>
    <n v="0"/>
    <s v="Cash on Delivery"/>
    <n v="0.1"/>
    <x v="1"/>
    <n v="84"/>
    <n v="44"/>
    <n v="0"/>
    <n v="171"/>
    <n v="215"/>
    <n v="-131"/>
    <n v="4.9122807017543861"/>
    <n v="0.2"/>
    <n v="342"/>
    <n v="0.1"/>
    <n v="171"/>
    <n v="0"/>
    <n v="44"/>
    <n v="0"/>
    <n v="215"/>
    <n v="127"/>
    <x v="6"/>
  </r>
  <r>
    <n v="203"/>
    <s v="C3976"/>
    <s v="R2068"/>
    <d v="2024-01-07T14:38:27"/>
    <d v="2024-01-07T15:44:27"/>
    <n v="975"/>
    <n v="50"/>
    <s v="Credit Card"/>
    <n v="0.5"/>
    <x v="4"/>
    <n v="126"/>
    <n v="24"/>
    <n v="150"/>
    <n v="487.5"/>
    <n v="711.5"/>
    <n v="-585.5"/>
    <n v="12.923076923076923"/>
    <n v="0.2"/>
    <n v="0"/>
    <n v="0"/>
    <n v="0"/>
    <n v="0"/>
    <n v="0"/>
    <n v="0"/>
    <n v="0"/>
    <n v="0"/>
    <x v="5"/>
  </r>
  <r>
    <n v="204"/>
    <s v="C2959"/>
    <s v="R2311"/>
    <d v="2024-01-25T00:30:06"/>
    <d v="2024-01-25T01:47:06"/>
    <n v="1934"/>
    <n v="20"/>
    <s v="Cash on Delivery"/>
    <n v="0.15"/>
    <x v="2"/>
    <n v="151"/>
    <n v="41"/>
    <n v="0"/>
    <n v="290.09999999999997"/>
    <n v="351.09999999999997"/>
    <n v="-200.09999999999997"/>
    <n v="7.8076525336091009"/>
    <n v="0.2"/>
    <n v="386.8"/>
    <n v="0.15"/>
    <n v="290.09999999999997"/>
    <n v="20"/>
    <n v="41"/>
    <n v="0"/>
    <n v="351.09999999999997"/>
    <n v="35.700000000000045"/>
    <x v="0"/>
  </r>
  <r>
    <n v="205"/>
    <s v="C6759"/>
    <s v="R2288"/>
    <d v="2024-01-12T16:09:19"/>
    <d v="2024-01-12T17:49:19"/>
    <n v="1273"/>
    <n v="40"/>
    <s v="Digital Wallet"/>
    <n v="0.5"/>
    <x v="4"/>
    <n v="136"/>
    <n v="15"/>
    <n v="0"/>
    <n v="636.5"/>
    <n v="691.5"/>
    <n v="-555.5"/>
    <n v="10.683424980361352"/>
    <n v="0.2"/>
    <n v="0"/>
    <n v="0"/>
    <n v="0"/>
    <n v="0"/>
    <n v="0"/>
    <n v="0"/>
    <n v="0"/>
    <n v="0"/>
    <x v="1"/>
  </r>
  <r>
    <n v="206"/>
    <s v="C7694"/>
    <s v="R2761"/>
    <d v="2024-01-30T03:15:34"/>
    <d v="2024-01-30T03:45:34"/>
    <n v="759"/>
    <n v="20"/>
    <s v="Digital Wallet"/>
    <n v="0.05"/>
    <x v="0"/>
    <n v="101"/>
    <n v="30"/>
    <n v="0"/>
    <n v="37.950000000000003"/>
    <n v="87.95"/>
    <n v="13.049999999999997"/>
    <n v="13.306982872200262"/>
    <n v="0.2"/>
    <n v="151.80000000000001"/>
    <n v="0.05"/>
    <n v="37.950000000000003"/>
    <n v="20"/>
    <n v="30"/>
    <n v="0"/>
    <n v="87.95"/>
    <n v="63.850000000000009"/>
    <x v="3"/>
  </r>
  <r>
    <n v="207"/>
    <s v="C3385"/>
    <s v="R2547"/>
    <d v="2024-01-25T03:30:13"/>
    <d v="2024-01-25T04:59:13"/>
    <n v="1131"/>
    <n v="0"/>
    <s v="Digital Wallet"/>
    <n v="0.1"/>
    <x v="1"/>
    <n v="129"/>
    <n v="42"/>
    <n v="0"/>
    <n v="113.10000000000001"/>
    <n v="155.10000000000002"/>
    <n v="-26.100000000000023"/>
    <n v="11.405835543766578"/>
    <n v="0.2"/>
    <n v="226.20000000000002"/>
    <n v="0.1"/>
    <n v="113.10000000000001"/>
    <n v="0"/>
    <n v="42"/>
    <n v="0"/>
    <n v="155.10000000000002"/>
    <n v="71.099999999999994"/>
    <x v="0"/>
  </r>
  <r>
    <n v="208"/>
    <s v="C5736"/>
    <s v="R2750"/>
    <d v="2024-01-18T09:08:01"/>
    <d v="2024-01-18T09:49:01"/>
    <n v="1152"/>
    <n v="50"/>
    <s v="Digital Wallet"/>
    <n v="0.5"/>
    <x v="4"/>
    <n v="184"/>
    <n v="41"/>
    <n v="0"/>
    <n v="576"/>
    <n v="667"/>
    <n v="-483"/>
    <n v="15.972222222222221"/>
    <n v="0.2"/>
    <n v="0"/>
    <n v="0"/>
    <n v="0"/>
    <n v="0"/>
    <n v="0"/>
    <n v="0"/>
    <n v="0"/>
    <n v="0"/>
    <x v="0"/>
  </r>
  <r>
    <n v="209"/>
    <s v="C2802"/>
    <s v="R2147"/>
    <d v="2024-02-02T04:04:59"/>
    <d v="2024-02-02T04:54:59"/>
    <n v="395"/>
    <n v="0"/>
    <s v="Credit Card"/>
    <n v="0.1"/>
    <x v="1"/>
    <n v="71"/>
    <n v="28"/>
    <n v="50"/>
    <n v="39.5"/>
    <n v="117.5"/>
    <n v="-46.5"/>
    <n v="17.974683544303797"/>
    <n v="0.2"/>
    <n v="79"/>
    <n v="0.1"/>
    <n v="39.5"/>
    <n v="0"/>
    <n v="28"/>
    <n v="50"/>
    <n v="117.5"/>
    <n v="-38.5"/>
    <x v="1"/>
  </r>
  <r>
    <n v="210"/>
    <s v="C9155"/>
    <s v="R2466"/>
    <d v="2024-01-23T03:35:22"/>
    <d v="2024-01-23T04:15:22"/>
    <n v="1085"/>
    <n v="20"/>
    <s v="Cash on Delivery"/>
    <n v="0.15"/>
    <x v="2"/>
    <n v="124"/>
    <n v="42"/>
    <n v="100"/>
    <n v="162.75"/>
    <n v="324.75"/>
    <n v="-200.75"/>
    <n v="11.428571428571429"/>
    <n v="0.2"/>
    <n v="217"/>
    <n v="0.15"/>
    <n v="162.75"/>
    <n v="20"/>
    <n v="42"/>
    <n v="100"/>
    <n v="324.75"/>
    <n v="-107.75"/>
    <x v="3"/>
  </r>
  <r>
    <n v="211"/>
    <s v="C9120"/>
    <s v="R2738"/>
    <d v="2024-02-06T02:32:10"/>
    <d v="2024-02-06T03:45:10"/>
    <n v="1025"/>
    <n v="50"/>
    <s v="Credit Card"/>
    <n v="0"/>
    <x v="3"/>
    <n v="107"/>
    <n v="37"/>
    <n v="0"/>
    <n v="0"/>
    <n v="87"/>
    <n v="20"/>
    <n v="10.439024390243903"/>
    <n v="0.2"/>
    <n v="205"/>
    <n v="0"/>
    <n v="0"/>
    <n v="50"/>
    <n v="37"/>
    <n v="0"/>
    <n v="87"/>
    <n v="118"/>
    <x v="3"/>
  </r>
  <r>
    <n v="212"/>
    <s v="C7616"/>
    <s v="R2243"/>
    <d v="2024-02-02T12:47:40"/>
    <d v="2024-02-02T14:14:40"/>
    <n v="1844"/>
    <n v="50"/>
    <s v="Credit Card"/>
    <n v="0.5"/>
    <x v="4"/>
    <n v="142"/>
    <n v="40"/>
    <n v="150"/>
    <n v="922"/>
    <n v="1162"/>
    <n v="-1020"/>
    <n v="7.7006507592190898"/>
    <n v="0.2"/>
    <n v="0"/>
    <n v="0"/>
    <n v="0"/>
    <n v="0"/>
    <n v="0"/>
    <n v="0"/>
    <n v="0"/>
    <n v="0"/>
    <x v="1"/>
  </r>
  <r>
    <n v="213"/>
    <s v="C6534"/>
    <s v="R2490"/>
    <d v="2024-01-07T08:28:04"/>
    <d v="2024-01-07T09:41:04"/>
    <n v="739"/>
    <n v="0"/>
    <s v="Credit Card"/>
    <n v="0.5"/>
    <x v="4"/>
    <n v="152"/>
    <n v="30"/>
    <n v="0"/>
    <n v="369.5"/>
    <n v="399.5"/>
    <n v="-247.5"/>
    <n v="20.568335588633289"/>
    <n v="0.2"/>
    <n v="0"/>
    <n v="0"/>
    <n v="0"/>
    <n v="0"/>
    <n v="0"/>
    <n v="0"/>
    <n v="0"/>
    <n v="0"/>
    <x v="5"/>
  </r>
  <r>
    <n v="214"/>
    <s v="C5061"/>
    <s v="R2848"/>
    <d v="2024-01-24T03:20:54"/>
    <d v="2024-01-24T05:07:54"/>
    <n v="439"/>
    <n v="40"/>
    <s v="Digital Wallet"/>
    <n v="0.1"/>
    <x v="1"/>
    <n v="189"/>
    <n v="43"/>
    <n v="0"/>
    <n v="43.900000000000006"/>
    <n v="126.9"/>
    <n v="62.099999999999994"/>
    <n v="43.052391799544424"/>
    <n v="0.2"/>
    <n v="87.800000000000011"/>
    <n v="0.1"/>
    <n v="43.900000000000006"/>
    <n v="40"/>
    <n v="43"/>
    <n v="0"/>
    <n v="126.9"/>
    <n v="-39.099999999999994"/>
    <x v="2"/>
  </r>
  <r>
    <n v="215"/>
    <s v="C1262"/>
    <s v="R2957"/>
    <d v="2024-01-10T20:15:38"/>
    <d v="2024-01-10T21:18:38"/>
    <n v="727"/>
    <n v="20"/>
    <s v="Digital Wallet"/>
    <n v="0.15"/>
    <x v="2"/>
    <n v="56"/>
    <n v="24"/>
    <n v="0"/>
    <n v="109.05"/>
    <n v="153.05000000000001"/>
    <n v="-97.050000000000011"/>
    <n v="7.7028885832187077"/>
    <n v="0.2"/>
    <n v="145.4"/>
    <n v="0.15"/>
    <n v="109.05"/>
    <n v="20"/>
    <n v="24"/>
    <n v="0"/>
    <n v="153.05000000000001"/>
    <n v="-7.6500000000000057"/>
    <x v="2"/>
  </r>
  <r>
    <n v="216"/>
    <s v="C7287"/>
    <s v="R2506"/>
    <d v="2024-02-06T03:16:06"/>
    <d v="2024-02-06T04:10:06"/>
    <n v="538"/>
    <n v="30"/>
    <s v="Digital Wallet"/>
    <n v="0.05"/>
    <x v="0"/>
    <n v="177"/>
    <n v="23"/>
    <n v="0"/>
    <n v="26.900000000000002"/>
    <n v="79.900000000000006"/>
    <n v="97.1"/>
    <n v="32.899628252788105"/>
    <n v="0.2"/>
    <n v="107.60000000000001"/>
    <n v="0.05"/>
    <n v="26.900000000000002"/>
    <n v="30"/>
    <n v="23"/>
    <n v="0"/>
    <n v="79.900000000000006"/>
    <n v="27.700000000000003"/>
    <x v="3"/>
  </r>
  <r>
    <n v="217"/>
    <s v="C9815"/>
    <s v="R2364"/>
    <d v="2024-01-12T10:17:51"/>
    <d v="2024-01-12T10:50:51"/>
    <n v="1267"/>
    <n v="30"/>
    <s v="Cash on Delivery"/>
    <n v="0.15"/>
    <x v="2"/>
    <n v="104"/>
    <n v="28"/>
    <n v="0"/>
    <n v="190.04999999999998"/>
    <n v="248.04999999999998"/>
    <n v="-144.04999999999998"/>
    <n v="8.208366219415943"/>
    <n v="0.2"/>
    <n v="253.4"/>
    <n v="0.15"/>
    <n v="190.04999999999998"/>
    <n v="30"/>
    <n v="28"/>
    <n v="0"/>
    <n v="248.04999999999998"/>
    <n v="5.3500000000000227"/>
    <x v="1"/>
  </r>
  <r>
    <n v="218"/>
    <s v="C3049"/>
    <s v="R2481"/>
    <d v="2024-01-01T16:26:22"/>
    <d v="2024-01-01T17:59:22"/>
    <n v="1041"/>
    <n v="0"/>
    <s v="Digital Wallet"/>
    <n v="0.5"/>
    <x v="4"/>
    <n v="155"/>
    <n v="24"/>
    <n v="0"/>
    <n v="520.5"/>
    <n v="544.5"/>
    <n v="-389.5"/>
    <n v="14.889529298751199"/>
    <n v="0.2"/>
    <n v="0"/>
    <n v="0"/>
    <n v="0"/>
    <n v="0"/>
    <n v="0"/>
    <n v="0"/>
    <n v="0"/>
    <n v="0"/>
    <x v="4"/>
  </r>
  <r>
    <n v="219"/>
    <s v="C6423"/>
    <s v="R2200"/>
    <d v="2024-01-29T07:34:19"/>
    <d v="2024-01-29T09:33:19"/>
    <n v="929"/>
    <n v="20"/>
    <s v="Cash on Delivery"/>
    <n v="0.05"/>
    <x v="0"/>
    <n v="111"/>
    <n v="15"/>
    <n v="0"/>
    <n v="46.45"/>
    <n v="81.45"/>
    <n v="29.549999999999997"/>
    <n v="11.948331539289558"/>
    <n v="0.2"/>
    <n v="185.8"/>
    <n v="0.05"/>
    <n v="46.45"/>
    <n v="20"/>
    <n v="15"/>
    <n v="0"/>
    <n v="81.45"/>
    <n v="104.35000000000001"/>
    <x v="4"/>
  </r>
  <r>
    <n v="220"/>
    <s v="C5548"/>
    <s v="R2153"/>
    <d v="2024-01-28T18:16:46"/>
    <d v="2024-01-28T19:01:46"/>
    <n v="1870"/>
    <n v="20"/>
    <s v="Digital Wallet"/>
    <n v="0.15"/>
    <x v="2"/>
    <n v="139"/>
    <n v="18"/>
    <n v="0"/>
    <n v="280.5"/>
    <n v="318.5"/>
    <n v="-179.5"/>
    <n v="7.4331550802139033"/>
    <n v="0.2"/>
    <n v="374"/>
    <n v="0.15"/>
    <n v="280.5"/>
    <n v="20"/>
    <n v="18"/>
    <n v="0"/>
    <n v="318.5"/>
    <n v="55.5"/>
    <x v="5"/>
  </r>
  <r>
    <n v="221"/>
    <s v="C4108"/>
    <s v="R2449"/>
    <d v="2024-01-16T19:40:08"/>
    <d v="2024-01-16T20:19:08"/>
    <n v="618"/>
    <n v="0"/>
    <s v="Digital Wallet"/>
    <n v="0"/>
    <x v="3"/>
    <n v="147"/>
    <n v="46"/>
    <n v="0"/>
    <n v="0"/>
    <n v="46"/>
    <n v="101"/>
    <n v="23.78640776699029"/>
    <n v="0.2"/>
    <n v="123.60000000000001"/>
    <n v="0"/>
    <n v="0"/>
    <n v="0"/>
    <n v="46"/>
    <n v="0"/>
    <n v="46"/>
    <n v="77.600000000000009"/>
    <x v="3"/>
  </r>
  <r>
    <n v="222"/>
    <s v="C8158"/>
    <s v="R2500"/>
    <d v="2024-01-20T16:41:07"/>
    <d v="2024-01-20T18:16:07"/>
    <n v="1075"/>
    <n v="20"/>
    <s v="Credit Card"/>
    <n v="0.1"/>
    <x v="1"/>
    <n v="126"/>
    <n v="29"/>
    <n v="0"/>
    <n v="107.5"/>
    <n v="156.5"/>
    <n v="-30.5"/>
    <n v="11.720930232558139"/>
    <n v="0.2"/>
    <n v="215"/>
    <n v="0.1"/>
    <n v="107.5"/>
    <n v="20"/>
    <n v="29"/>
    <n v="0"/>
    <n v="156.5"/>
    <n v="58.5"/>
    <x v="6"/>
  </r>
  <r>
    <n v="223"/>
    <s v="C8400"/>
    <s v="R2072"/>
    <d v="2024-01-14T18:09:14"/>
    <d v="2024-01-14T19:13:14"/>
    <n v="1168"/>
    <n v="40"/>
    <s v="Credit Card"/>
    <n v="0.15"/>
    <x v="2"/>
    <n v="168"/>
    <n v="43"/>
    <n v="0"/>
    <n v="175.2"/>
    <n v="258.2"/>
    <n v="-90.199999999999989"/>
    <n v="14.383561643835616"/>
    <n v="0.2"/>
    <n v="233.60000000000002"/>
    <n v="0.15"/>
    <n v="175.2"/>
    <n v="40"/>
    <n v="43"/>
    <n v="0"/>
    <n v="258.2"/>
    <n v="-24.599999999999966"/>
    <x v="5"/>
  </r>
  <r>
    <n v="224"/>
    <s v="C4170"/>
    <s v="R2712"/>
    <d v="2024-01-10T12:42:26"/>
    <d v="2024-01-10T14:34:26"/>
    <n v="1054"/>
    <n v="0"/>
    <s v="Credit Card"/>
    <n v="0.15"/>
    <x v="2"/>
    <n v="85"/>
    <n v="47"/>
    <n v="0"/>
    <n v="158.1"/>
    <n v="205.1"/>
    <n v="-120.1"/>
    <n v="8.064516129032258"/>
    <n v="0.2"/>
    <n v="210.8"/>
    <n v="0.15"/>
    <n v="158.1"/>
    <n v="0"/>
    <n v="47"/>
    <n v="0"/>
    <n v="205.1"/>
    <n v="5.7000000000000171"/>
    <x v="2"/>
  </r>
  <r>
    <n v="225"/>
    <s v="C3255"/>
    <s v="R2295"/>
    <d v="2024-02-04T15:38:54"/>
    <d v="2024-02-04T16:13:54"/>
    <n v="1362"/>
    <n v="40"/>
    <s v="Cash on Delivery"/>
    <n v="0"/>
    <x v="3"/>
    <n v="138"/>
    <n v="35"/>
    <n v="0"/>
    <n v="0"/>
    <n v="75"/>
    <n v="63"/>
    <n v="10.13215859030837"/>
    <n v="0.2"/>
    <n v="272.40000000000003"/>
    <n v="0"/>
    <n v="0"/>
    <n v="40"/>
    <n v="35"/>
    <n v="0"/>
    <n v="75"/>
    <n v="197.40000000000003"/>
    <x v="5"/>
  </r>
  <r>
    <n v="226"/>
    <s v="C2154"/>
    <s v="R2016"/>
    <d v="2024-02-03T04:29:00"/>
    <d v="2024-02-03T05:17:00"/>
    <n v="1051"/>
    <n v="20"/>
    <s v="Cash on Delivery"/>
    <n v="0.5"/>
    <x v="4"/>
    <n v="194"/>
    <n v="27"/>
    <n v="150"/>
    <n v="525.5"/>
    <n v="722.5"/>
    <n v="-528.5"/>
    <n v="18.458610846812558"/>
    <n v="0.2"/>
    <n v="0"/>
    <n v="0"/>
    <n v="0"/>
    <n v="0"/>
    <n v="0"/>
    <n v="0"/>
    <n v="0"/>
    <n v="0"/>
    <x v="6"/>
  </r>
  <r>
    <n v="227"/>
    <s v="C5499"/>
    <s v="R2640"/>
    <d v="2024-01-03T23:48:37"/>
    <d v="2024-01-04T01:16:37"/>
    <n v="1043"/>
    <n v="0"/>
    <s v="Digital Wallet"/>
    <n v="0.1"/>
    <x v="1"/>
    <n v="179"/>
    <n v="37"/>
    <n v="0"/>
    <n v="104.30000000000001"/>
    <n v="141.30000000000001"/>
    <n v="37.699999999999989"/>
    <n v="17.162032598274209"/>
    <n v="0.2"/>
    <n v="208.60000000000002"/>
    <n v="0.1"/>
    <n v="104.30000000000001"/>
    <n v="0"/>
    <n v="37"/>
    <n v="0"/>
    <n v="141.30000000000001"/>
    <n v="67.300000000000011"/>
    <x v="2"/>
  </r>
  <r>
    <n v="228"/>
    <s v="C7295"/>
    <s v="R2216"/>
    <d v="2024-01-12T01:19:14"/>
    <d v="2024-01-12T02:41:14"/>
    <n v="254"/>
    <n v="20"/>
    <s v="Cash on Delivery"/>
    <n v="0.15"/>
    <x v="2"/>
    <n v="190"/>
    <n v="18"/>
    <n v="0"/>
    <n v="38.1"/>
    <n v="76.099999999999994"/>
    <n v="113.9"/>
    <n v="74.803149606299215"/>
    <n v="0.2"/>
    <n v="50.800000000000004"/>
    <n v="0.15"/>
    <n v="38.1"/>
    <n v="20"/>
    <n v="18"/>
    <n v="0"/>
    <n v="76.099999999999994"/>
    <n v="-25.29999999999999"/>
    <x v="1"/>
  </r>
  <r>
    <n v="229"/>
    <s v="C7197"/>
    <s v="R2060"/>
    <d v="2024-01-16T16:58:53"/>
    <d v="2024-01-16T17:35:53"/>
    <n v="1304"/>
    <n v="0"/>
    <s v="Digital Wallet"/>
    <n v="0.05"/>
    <x v="0"/>
    <n v="142"/>
    <n v="41"/>
    <n v="0"/>
    <n v="65.2"/>
    <n v="106.2"/>
    <n v="35.799999999999997"/>
    <n v="10.889570552147239"/>
    <n v="0.2"/>
    <n v="260.8"/>
    <n v="0.05"/>
    <n v="65.2"/>
    <n v="0"/>
    <n v="41"/>
    <n v="0"/>
    <n v="106.2"/>
    <n v="154.60000000000002"/>
    <x v="3"/>
  </r>
  <r>
    <n v="230"/>
    <s v="C2648"/>
    <s v="R2938"/>
    <d v="2024-01-26T20:37:16"/>
    <d v="2024-01-26T22:24:16"/>
    <n v="1338"/>
    <n v="20"/>
    <s v="Cash on Delivery"/>
    <n v="0.15"/>
    <x v="2"/>
    <n v="163"/>
    <n v="15"/>
    <n v="0"/>
    <n v="200.7"/>
    <n v="235.7"/>
    <n v="-72.699999999999989"/>
    <n v="12.182361733931241"/>
    <n v="0.2"/>
    <n v="267.60000000000002"/>
    <n v="0.15"/>
    <n v="200.7"/>
    <n v="20"/>
    <n v="15"/>
    <n v="0"/>
    <n v="235.7"/>
    <n v="31.900000000000034"/>
    <x v="1"/>
  </r>
  <r>
    <n v="231"/>
    <s v="C6539"/>
    <s v="R2615"/>
    <d v="2024-01-09T03:57:55"/>
    <d v="2024-01-09T04:36:55"/>
    <n v="187"/>
    <n v="40"/>
    <s v="Cash on Delivery"/>
    <n v="0.1"/>
    <x v="1"/>
    <n v="77"/>
    <n v="23"/>
    <n v="0"/>
    <n v="18.7"/>
    <n v="81.7"/>
    <n v="-4.7000000000000028"/>
    <n v="41.17647058823529"/>
    <n v="0.2"/>
    <n v="37.4"/>
    <n v="0.1"/>
    <n v="18.7"/>
    <n v="40"/>
    <n v="23"/>
    <n v="0"/>
    <n v="81.7"/>
    <n v="-44.300000000000004"/>
    <x v="3"/>
  </r>
  <r>
    <n v="232"/>
    <s v="C5199"/>
    <s v="R2041"/>
    <d v="2024-02-01T00:12:36"/>
    <d v="2024-02-01T01:48:36"/>
    <n v="1379"/>
    <n v="40"/>
    <s v="Cash on Delivery"/>
    <n v="0.15"/>
    <x v="2"/>
    <n v="192"/>
    <n v="37"/>
    <n v="0"/>
    <n v="206.85"/>
    <n v="283.85000000000002"/>
    <n v="-91.850000000000023"/>
    <n v="13.923132704858594"/>
    <n v="0.2"/>
    <n v="275.8"/>
    <n v="0.15"/>
    <n v="206.85"/>
    <n v="40"/>
    <n v="37"/>
    <n v="0"/>
    <n v="283.85000000000002"/>
    <n v="-8.0500000000000114"/>
    <x v="0"/>
  </r>
  <r>
    <n v="233"/>
    <s v="C9445"/>
    <s v="R2024"/>
    <d v="2024-02-04T11:02:11"/>
    <d v="2024-02-04T12:09:11"/>
    <n v="1634"/>
    <n v="20"/>
    <s v="Credit Card"/>
    <n v="0"/>
    <x v="3"/>
    <n v="82"/>
    <n v="33"/>
    <n v="0"/>
    <n v="0"/>
    <n v="53"/>
    <n v="29"/>
    <n v="5.0183598531211748"/>
    <n v="0.2"/>
    <n v="326.8"/>
    <n v="0"/>
    <n v="0"/>
    <n v="20"/>
    <n v="33"/>
    <n v="0"/>
    <n v="53"/>
    <n v="273.8"/>
    <x v="5"/>
  </r>
  <r>
    <n v="234"/>
    <s v="C3557"/>
    <s v="R2038"/>
    <d v="2024-01-09T15:46:53"/>
    <d v="2024-01-09T16:44:53"/>
    <n v="1196"/>
    <n v="0"/>
    <s v="Cash on Delivery"/>
    <n v="0.15"/>
    <x v="2"/>
    <n v="69"/>
    <n v="22"/>
    <n v="0"/>
    <n v="179.4"/>
    <n v="201.4"/>
    <n v="-132.4"/>
    <n v="5.7692307692307692"/>
    <n v="0.2"/>
    <n v="239.20000000000002"/>
    <n v="0.15"/>
    <n v="179.4"/>
    <n v="0"/>
    <n v="22"/>
    <n v="0"/>
    <n v="201.4"/>
    <n v="37.800000000000011"/>
    <x v="3"/>
  </r>
  <r>
    <n v="235"/>
    <s v="C6592"/>
    <s v="R2802"/>
    <d v="2024-02-02T06:41:30"/>
    <d v="2024-02-02T07:25:30"/>
    <n v="1030"/>
    <n v="30"/>
    <s v="Credit Card"/>
    <n v="0.15"/>
    <x v="2"/>
    <n v="189"/>
    <n v="21"/>
    <n v="0"/>
    <n v="154.5"/>
    <n v="205.5"/>
    <n v="-16.5"/>
    <n v="18.349514563106798"/>
    <n v="0.2"/>
    <n v="206"/>
    <n v="0.15"/>
    <n v="154.5"/>
    <n v="30"/>
    <n v="21"/>
    <n v="0"/>
    <n v="205.5"/>
    <n v="0.5"/>
    <x v="1"/>
  </r>
  <r>
    <n v="236"/>
    <s v="C1098"/>
    <s v="R2130"/>
    <d v="2024-01-15T11:47:58"/>
    <d v="2024-01-15T13:43:58"/>
    <n v="278"/>
    <n v="40"/>
    <s v="Credit Card"/>
    <n v="0.05"/>
    <x v="0"/>
    <n v="150"/>
    <n v="28"/>
    <n v="0"/>
    <n v="13.9"/>
    <n v="81.900000000000006"/>
    <n v="68.099999999999994"/>
    <n v="53.956834532374096"/>
    <n v="0.2"/>
    <n v="55.6"/>
    <n v="0.05"/>
    <n v="13.9"/>
    <n v="40"/>
    <n v="28"/>
    <n v="0"/>
    <n v="81.900000000000006"/>
    <n v="-26.300000000000004"/>
    <x v="4"/>
  </r>
  <r>
    <n v="237"/>
    <s v="C3200"/>
    <s v="R2497"/>
    <d v="2024-01-02T16:08:59"/>
    <d v="2024-01-02T17:00:59"/>
    <n v="311"/>
    <n v="40"/>
    <s v="Cash on Delivery"/>
    <n v="0"/>
    <x v="3"/>
    <n v="72"/>
    <n v="30"/>
    <n v="0"/>
    <n v="0"/>
    <n v="70"/>
    <n v="2"/>
    <n v="23.15112540192926"/>
    <n v="0.2"/>
    <n v="62.2"/>
    <n v="0"/>
    <n v="0"/>
    <n v="40"/>
    <n v="30"/>
    <n v="0"/>
    <n v="70"/>
    <n v="-7.7999999999999972"/>
    <x v="3"/>
  </r>
  <r>
    <n v="238"/>
    <s v="C3961"/>
    <s v="R2228"/>
    <d v="2024-01-05T21:50:26"/>
    <d v="2024-01-05T23:41:26"/>
    <n v="1928"/>
    <n v="30"/>
    <s v="Digital Wallet"/>
    <n v="0"/>
    <x v="3"/>
    <n v="161"/>
    <n v="36"/>
    <n v="0"/>
    <n v="0"/>
    <n v="66"/>
    <n v="95"/>
    <n v="8.3506224066390029"/>
    <n v="0.2"/>
    <n v="385.6"/>
    <n v="0"/>
    <n v="0"/>
    <n v="30"/>
    <n v="36"/>
    <n v="0"/>
    <n v="66"/>
    <n v="319.60000000000002"/>
    <x v="1"/>
  </r>
  <r>
    <n v="239"/>
    <s v="C5973"/>
    <s v="R2107"/>
    <d v="2024-02-07T19:42:07"/>
    <d v="2024-02-07T20:57:07"/>
    <n v="1357"/>
    <n v="20"/>
    <s v="Digital Wallet"/>
    <n v="0.15"/>
    <x v="2"/>
    <n v="63"/>
    <n v="28"/>
    <n v="0"/>
    <n v="203.54999999999998"/>
    <n v="251.54999999999998"/>
    <n v="-188.54999999999998"/>
    <n v="4.6425939572586588"/>
    <n v="0.2"/>
    <n v="271.40000000000003"/>
    <n v="0.15"/>
    <n v="203.54999999999998"/>
    <n v="20"/>
    <n v="28"/>
    <n v="0"/>
    <n v="251.54999999999998"/>
    <n v="19.850000000000051"/>
    <x v="2"/>
  </r>
  <r>
    <n v="240"/>
    <s v="C5433"/>
    <s v="R2171"/>
    <d v="2024-02-07T17:42:01"/>
    <d v="2024-02-07T19:34:01"/>
    <n v="564"/>
    <n v="0"/>
    <s v="Digital Wallet"/>
    <n v="0.05"/>
    <x v="0"/>
    <n v="140"/>
    <n v="33"/>
    <n v="0"/>
    <n v="28.200000000000003"/>
    <n v="61.2"/>
    <n v="78.8"/>
    <n v="24.822695035460992"/>
    <n v="0.2"/>
    <n v="112.80000000000001"/>
    <n v="0.05"/>
    <n v="28.200000000000003"/>
    <n v="0"/>
    <n v="33"/>
    <n v="0"/>
    <n v="61.2"/>
    <n v="51.600000000000009"/>
    <x v="2"/>
  </r>
  <r>
    <n v="241"/>
    <s v="C3869"/>
    <s v="R2434"/>
    <d v="2024-01-17T10:08:17"/>
    <d v="2024-01-17T11:05:17"/>
    <n v="1874"/>
    <n v="20"/>
    <s v="Cash on Delivery"/>
    <n v="0.15"/>
    <x v="2"/>
    <n v="126"/>
    <n v="35"/>
    <n v="0"/>
    <n v="281.09999999999997"/>
    <n v="336.09999999999997"/>
    <n v="-210.09999999999997"/>
    <n v="6.7235859124866595"/>
    <n v="0.2"/>
    <n v="374.8"/>
    <n v="0.15"/>
    <n v="281.09999999999997"/>
    <n v="20"/>
    <n v="35"/>
    <n v="0"/>
    <n v="336.09999999999997"/>
    <n v="38.700000000000045"/>
    <x v="2"/>
  </r>
  <r>
    <n v="242"/>
    <s v="C1956"/>
    <s v="R2477"/>
    <d v="2024-01-25T09:57:21"/>
    <d v="2024-01-25T10:52:21"/>
    <n v="1346"/>
    <n v="50"/>
    <s v="Digital Wallet"/>
    <n v="0.15"/>
    <x v="2"/>
    <n v="134"/>
    <n v="37"/>
    <n v="100"/>
    <n v="201.9"/>
    <n v="388.9"/>
    <n v="-254.89999999999998"/>
    <n v="9.9554234769687966"/>
    <n v="0.2"/>
    <n v="269.2"/>
    <n v="0.15"/>
    <n v="201.9"/>
    <n v="50"/>
    <n v="37"/>
    <n v="100"/>
    <n v="388.9"/>
    <n v="-119.69999999999999"/>
    <x v="0"/>
  </r>
  <r>
    <n v="243"/>
    <s v="C9352"/>
    <s v="R2101"/>
    <d v="2024-01-09T02:32:16"/>
    <d v="2024-01-09T03:11:16"/>
    <n v="730"/>
    <n v="40"/>
    <s v="Credit Card"/>
    <n v="0.1"/>
    <x v="1"/>
    <n v="158"/>
    <n v="27"/>
    <n v="0"/>
    <n v="73"/>
    <n v="140"/>
    <n v="18"/>
    <n v="21.643835616438356"/>
    <n v="0.2"/>
    <n v="146"/>
    <n v="0.1"/>
    <n v="73"/>
    <n v="40"/>
    <n v="27"/>
    <n v="0"/>
    <n v="140"/>
    <n v="6"/>
    <x v="3"/>
  </r>
  <r>
    <n v="244"/>
    <s v="C6699"/>
    <s v="R2865"/>
    <d v="2024-01-09T02:09:16"/>
    <d v="2024-01-09T03:25:16"/>
    <n v="924"/>
    <n v="50"/>
    <s v="Digital Wallet"/>
    <n v="0.1"/>
    <x v="1"/>
    <n v="80"/>
    <n v="45"/>
    <n v="50"/>
    <n v="92.4"/>
    <n v="237.4"/>
    <n v="-157.4"/>
    <n v="8.6580086580086579"/>
    <n v="0.2"/>
    <n v="184.8"/>
    <n v="0.1"/>
    <n v="92.4"/>
    <n v="50"/>
    <n v="45"/>
    <n v="50"/>
    <n v="237.4"/>
    <n v="-52.599999999999994"/>
    <x v="3"/>
  </r>
  <r>
    <n v="245"/>
    <s v="C7944"/>
    <s v="R2523"/>
    <d v="2024-01-24T00:34:11"/>
    <d v="2024-01-24T01:07:11"/>
    <n v="1387"/>
    <n v="40"/>
    <s v="Cash on Delivery"/>
    <n v="0.05"/>
    <x v="0"/>
    <n v="171"/>
    <n v="38"/>
    <n v="50"/>
    <n v="69.350000000000009"/>
    <n v="197.35000000000002"/>
    <n v="-26.350000000000023"/>
    <n v="12.328767123287671"/>
    <n v="0.2"/>
    <n v="277.40000000000003"/>
    <n v="0.05"/>
    <n v="69.350000000000009"/>
    <n v="40"/>
    <n v="38"/>
    <n v="50"/>
    <n v="197.35000000000002"/>
    <n v="80.050000000000011"/>
    <x v="2"/>
  </r>
  <r>
    <n v="246"/>
    <s v="C5493"/>
    <s v="R2274"/>
    <d v="2024-01-01T23:59:25"/>
    <d v="2024-01-02T01:23:25"/>
    <n v="1330"/>
    <n v="40"/>
    <s v="Digital Wallet"/>
    <n v="0.5"/>
    <x v="4"/>
    <n v="156"/>
    <n v="26"/>
    <n v="0"/>
    <n v="665"/>
    <n v="731"/>
    <n v="-575"/>
    <n v="11.729323308270677"/>
    <n v="0.2"/>
    <n v="0"/>
    <n v="0"/>
    <n v="0"/>
    <n v="0"/>
    <n v="0"/>
    <n v="0"/>
    <n v="0"/>
    <n v="0"/>
    <x v="4"/>
  </r>
  <r>
    <n v="247"/>
    <s v="C5911"/>
    <s v="R2612"/>
    <d v="2024-01-25T02:58:18"/>
    <d v="2024-01-25T04:33:18"/>
    <n v="706"/>
    <n v="50"/>
    <s v="Credit Card"/>
    <n v="0.1"/>
    <x v="1"/>
    <n v="103"/>
    <n v="13"/>
    <n v="0"/>
    <n v="70.600000000000009"/>
    <n v="133.60000000000002"/>
    <n v="-30.600000000000023"/>
    <n v="14.589235127478753"/>
    <n v="0.2"/>
    <n v="141.20000000000002"/>
    <n v="0.1"/>
    <n v="70.600000000000009"/>
    <n v="50"/>
    <n v="13"/>
    <n v="0"/>
    <n v="133.60000000000002"/>
    <n v="7.5999999999999943"/>
    <x v="0"/>
  </r>
  <r>
    <n v="248"/>
    <s v="C4987"/>
    <s v="R2043"/>
    <d v="2024-01-09T17:42:30"/>
    <d v="2024-01-09T19:18:30"/>
    <n v="984"/>
    <n v="50"/>
    <s v="Cash on Delivery"/>
    <n v="0.5"/>
    <x v="4"/>
    <n v="182"/>
    <n v="38"/>
    <n v="0"/>
    <n v="492"/>
    <n v="580"/>
    <n v="-398"/>
    <n v="18.495934959349594"/>
    <n v="0.2"/>
    <n v="0"/>
    <n v="0"/>
    <n v="0"/>
    <n v="0"/>
    <n v="0"/>
    <n v="0"/>
    <n v="0"/>
    <n v="0"/>
    <x v="3"/>
  </r>
  <r>
    <n v="249"/>
    <s v="C7015"/>
    <s v="R2954"/>
    <d v="2024-01-23T13:23:42"/>
    <d v="2024-01-23T13:59:42"/>
    <n v="1857"/>
    <n v="20"/>
    <s v="Digital Wallet"/>
    <n v="0"/>
    <x v="3"/>
    <n v="190"/>
    <n v="13"/>
    <n v="0"/>
    <n v="0"/>
    <n v="33"/>
    <n v="157"/>
    <n v="10.231556273559503"/>
    <n v="0.2"/>
    <n v="371.40000000000003"/>
    <n v="0"/>
    <n v="0"/>
    <n v="20"/>
    <n v="13"/>
    <n v="0"/>
    <n v="33"/>
    <n v="338.40000000000003"/>
    <x v="3"/>
  </r>
  <r>
    <n v="250"/>
    <s v="C2218"/>
    <s v="R2816"/>
    <d v="2024-01-03T00:40:11"/>
    <d v="2024-01-03T02:04:11"/>
    <n v="465"/>
    <n v="50"/>
    <s v="Cash on Delivery"/>
    <n v="0.1"/>
    <x v="1"/>
    <n v="92"/>
    <n v="19"/>
    <n v="100"/>
    <n v="46.5"/>
    <n v="215.5"/>
    <n v="-123.5"/>
    <n v="19.78494623655914"/>
    <n v="0.2"/>
    <n v="93"/>
    <n v="0.1"/>
    <n v="46.5"/>
    <n v="50"/>
    <n v="19"/>
    <n v="100"/>
    <n v="215.5"/>
    <n v="-122.5"/>
    <x v="2"/>
  </r>
  <r>
    <n v="251"/>
    <s v="C5496"/>
    <s v="R2956"/>
    <d v="2024-02-07T05:58:36"/>
    <d v="2024-02-07T07:47:36"/>
    <n v="375"/>
    <n v="20"/>
    <s v="Cash on Delivery"/>
    <n v="0.1"/>
    <x v="1"/>
    <n v="138"/>
    <n v="34"/>
    <n v="0"/>
    <n v="37.5"/>
    <n v="91.5"/>
    <n v="46.5"/>
    <n v="36.799999999999997"/>
    <n v="0.2"/>
    <n v="75"/>
    <n v="0.1"/>
    <n v="37.5"/>
    <n v="20"/>
    <n v="34"/>
    <n v="0"/>
    <n v="91.5"/>
    <n v="-16.5"/>
    <x v="2"/>
  </r>
  <r>
    <n v="252"/>
    <s v="C5735"/>
    <s v="R2016"/>
    <d v="2024-01-01T17:40:46"/>
    <d v="2024-01-01T18:40:46"/>
    <n v="479"/>
    <n v="20"/>
    <s v="Cash on Delivery"/>
    <n v="0.05"/>
    <x v="0"/>
    <n v="164"/>
    <n v="40"/>
    <n v="0"/>
    <n v="23.950000000000003"/>
    <n v="83.95"/>
    <n v="80.05"/>
    <n v="34.237995824634652"/>
    <n v="0.2"/>
    <n v="95.800000000000011"/>
    <n v="0.05"/>
    <n v="23.950000000000003"/>
    <n v="20"/>
    <n v="40"/>
    <n v="0"/>
    <n v="83.95"/>
    <n v="11.850000000000009"/>
    <x v="4"/>
  </r>
  <r>
    <n v="253"/>
    <s v="C5555"/>
    <s v="R2329"/>
    <d v="2024-01-04T01:49:58"/>
    <d v="2024-01-04T03:32:58"/>
    <n v="1866"/>
    <n v="20"/>
    <s v="Digital Wallet"/>
    <n v="0.5"/>
    <x v="4"/>
    <n v="148"/>
    <n v="12"/>
    <n v="0"/>
    <n v="933"/>
    <n v="965"/>
    <n v="-817"/>
    <n v="7.9314040728831721"/>
    <n v="0.2"/>
    <n v="0"/>
    <n v="0"/>
    <n v="0"/>
    <n v="0"/>
    <n v="0"/>
    <n v="0"/>
    <n v="0"/>
    <n v="0"/>
    <x v="0"/>
  </r>
  <r>
    <n v="254"/>
    <s v="C9050"/>
    <s v="R2568"/>
    <d v="2024-01-18T17:13:34"/>
    <d v="2024-01-18T18:01:34"/>
    <n v="1432"/>
    <n v="40"/>
    <s v="Cash on Delivery"/>
    <n v="0.1"/>
    <x v="1"/>
    <n v="96"/>
    <n v="11"/>
    <n v="0"/>
    <n v="143.20000000000002"/>
    <n v="194.20000000000002"/>
    <n v="-98.200000000000017"/>
    <n v="6.7039106145251397"/>
    <n v="0.2"/>
    <n v="286.40000000000003"/>
    <n v="0.1"/>
    <n v="143.20000000000002"/>
    <n v="40"/>
    <n v="11"/>
    <n v="0"/>
    <n v="194.20000000000002"/>
    <n v="92.200000000000017"/>
    <x v="0"/>
  </r>
  <r>
    <n v="255"/>
    <s v="C4446"/>
    <s v="R2822"/>
    <d v="2024-01-22T10:55:51"/>
    <d v="2024-01-22T11:52:51"/>
    <n v="1754"/>
    <n v="40"/>
    <s v="Digital Wallet"/>
    <n v="0.1"/>
    <x v="1"/>
    <n v="120"/>
    <n v="34"/>
    <n v="0"/>
    <n v="175.4"/>
    <n v="249.4"/>
    <n v="-129.4"/>
    <n v="6.8415051311288488"/>
    <n v="0.2"/>
    <n v="350.8"/>
    <n v="0.1"/>
    <n v="175.4"/>
    <n v="40"/>
    <n v="34"/>
    <n v="0"/>
    <n v="249.4"/>
    <n v="101.4"/>
    <x v="4"/>
  </r>
  <r>
    <n v="256"/>
    <s v="C2045"/>
    <s v="R2496"/>
    <d v="2024-01-22T19:09:36"/>
    <d v="2024-01-22T20:59:36"/>
    <n v="1391"/>
    <n v="50"/>
    <s v="Credit Card"/>
    <n v="0.05"/>
    <x v="0"/>
    <n v="116"/>
    <n v="15"/>
    <n v="0"/>
    <n v="69.55"/>
    <n v="134.55000000000001"/>
    <n v="-18.550000000000011"/>
    <n v="8.3393242271746946"/>
    <n v="0.2"/>
    <n v="278.2"/>
    <n v="0.05"/>
    <n v="69.55"/>
    <n v="50"/>
    <n v="15"/>
    <n v="0"/>
    <n v="134.55000000000001"/>
    <n v="143.64999999999998"/>
    <x v="4"/>
  </r>
  <r>
    <n v="257"/>
    <s v="C7893"/>
    <s v="R2814"/>
    <d v="2024-02-02T17:11:24"/>
    <d v="2024-02-02T18:08:24"/>
    <n v="1044"/>
    <n v="40"/>
    <s v="Digital Wallet"/>
    <n v="0.05"/>
    <x v="0"/>
    <n v="111"/>
    <n v="35"/>
    <n v="100"/>
    <n v="52.2"/>
    <n v="227.2"/>
    <n v="-116.19999999999999"/>
    <n v="10.632183908045976"/>
    <n v="0.2"/>
    <n v="208.8"/>
    <n v="0.05"/>
    <n v="52.2"/>
    <n v="40"/>
    <n v="35"/>
    <n v="100"/>
    <n v="227.2"/>
    <n v="-18.399999999999977"/>
    <x v="1"/>
  </r>
  <r>
    <n v="258"/>
    <s v="C2693"/>
    <s v="R2011"/>
    <d v="2024-02-04T23:11:37"/>
    <d v="2024-02-04T23:59:37"/>
    <n v="1908"/>
    <n v="50"/>
    <s v="Credit Card"/>
    <n v="0.5"/>
    <x v="4"/>
    <n v="158"/>
    <n v="17"/>
    <n v="0"/>
    <n v="954"/>
    <n v="1021"/>
    <n v="-863"/>
    <n v="8.2809224318658288"/>
    <n v="0.2"/>
    <n v="0"/>
    <n v="0"/>
    <n v="0"/>
    <n v="0"/>
    <n v="0"/>
    <n v="0"/>
    <n v="0"/>
    <n v="0"/>
    <x v="5"/>
  </r>
  <r>
    <n v="259"/>
    <s v="C4436"/>
    <s v="R2317"/>
    <d v="2024-02-07T19:04:23"/>
    <d v="2024-02-07T21:00:23"/>
    <n v="1187"/>
    <n v="40"/>
    <s v="Digital Wallet"/>
    <n v="0"/>
    <x v="3"/>
    <n v="86"/>
    <n v="44"/>
    <n v="0"/>
    <n v="0"/>
    <n v="84"/>
    <n v="2"/>
    <n v="7.2451558550968826"/>
    <n v="0.2"/>
    <n v="237.4"/>
    <n v="0"/>
    <n v="0"/>
    <n v="40"/>
    <n v="44"/>
    <n v="0"/>
    <n v="84"/>
    <n v="153.4"/>
    <x v="2"/>
  </r>
  <r>
    <n v="260"/>
    <s v="C9754"/>
    <s v="R2591"/>
    <d v="2024-01-02T19:14:43"/>
    <d v="2024-01-02T20:03:43"/>
    <n v="909"/>
    <n v="0"/>
    <s v="Cash on Delivery"/>
    <n v="0"/>
    <x v="3"/>
    <n v="168"/>
    <n v="36"/>
    <n v="0"/>
    <n v="0"/>
    <n v="36"/>
    <n v="132"/>
    <n v="18.481848184818482"/>
    <n v="0.2"/>
    <n v="181.8"/>
    <n v="0"/>
    <n v="0"/>
    <n v="0"/>
    <n v="36"/>
    <n v="0"/>
    <n v="36"/>
    <n v="145.80000000000001"/>
    <x v="3"/>
  </r>
  <r>
    <n v="261"/>
    <s v="C6895"/>
    <s v="R2215"/>
    <d v="2024-02-04T18:17:55"/>
    <d v="2024-02-04T18:59:55"/>
    <n v="1473"/>
    <n v="0"/>
    <s v="Digital Wallet"/>
    <n v="0.15"/>
    <x v="2"/>
    <n v="135"/>
    <n v="34"/>
    <n v="0"/>
    <n v="220.95"/>
    <n v="254.95"/>
    <n v="-119.94999999999999"/>
    <n v="9.1649694501018324"/>
    <n v="0.2"/>
    <n v="294.60000000000002"/>
    <n v="0.15"/>
    <n v="220.95"/>
    <n v="0"/>
    <n v="34"/>
    <n v="0"/>
    <n v="254.95"/>
    <n v="39.650000000000034"/>
    <x v="5"/>
  </r>
  <r>
    <n v="262"/>
    <s v="C4354"/>
    <s v="R2338"/>
    <d v="2024-01-08T07:37:39"/>
    <d v="2024-01-08T09:23:39"/>
    <n v="1024"/>
    <n v="50"/>
    <s v="Cash on Delivery"/>
    <n v="0.1"/>
    <x v="1"/>
    <n v="175"/>
    <n v="27"/>
    <n v="0"/>
    <n v="102.4"/>
    <n v="179.4"/>
    <n v="-4.4000000000000057"/>
    <n v="17.08984375"/>
    <n v="0.2"/>
    <n v="204.8"/>
    <n v="0.1"/>
    <n v="102.4"/>
    <n v="50"/>
    <n v="27"/>
    <n v="0"/>
    <n v="179.4"/>
    <n v="25.400000000000006"/>
    <x v="4"/>
  </r>
  <r>
    <n v="263"/>
    <s v="C1225"/>
    <s v="R2775"/>
    <d v="2024-01-07T05:00:37"/>
    <d v="2024-01-07T06:12:37"/>
    <n v="593"/>
    <n v="40"/>
    <s v="Credit Card"/>
    <n v="0.5"/>
    <x v="4"/>
    <n v="185"/>
    <n v="10"/>
    <n v="0"/>
    <n v="296.5"/>
    <n v="346.5"/>
    <n v="-161.5"/>
    <n v="31.197301854974707"/>
    <n v="0.2"/>
    <n v="0"/>
    <n v="0"/>
    <n v="0"/>
    <n v="0"/>
    <n v="0"/>
    <n v="0"/>
    <n v="0"/>
    <n v="0"/>
    <x v="5"/>
  </r>
  <r>
    <n v="264"/>
    <s v="C5893"/>
    <s v="R2990"/>
    <d v="2024-01-17T07:53:42"/>
    <d v="2024-01-17T08:33:42"/>
    <n v="1646"/>
    <n v="40"/>
    <s v="Digital Wallet"/>
    <n v="0.1"/>
    <x v="1"/>
    <n v="101"/>
    <n v="48"/>
    <n v="150"/>
    <n v="164.60000000000002"/>
    <n v="402.6"/>
    <n v="-301.60000000000002"/>
    <n v="6.1360874848116653"/>
    <n v="0.2"/>
    <n v="329.20000000000005"/>
    <n v="0.1"/>
    <n v="164.60000000000002"/>
    <n v="40"/>
    <n v="48"/>
    <n v="150"/>
    <n v="402.6"/>
    <n v="-73.399999999999977"/>
    <x v="2"/>
  </r>
  <r>
    <n v="265"/>
    <s v="C8022"/>
    <s v="R2660"/>
    <d v="2024-01-16T20:31:49"/>
    <d v="2024-01-16T21:48:49"/>
    <n v="1221"/>
    <n v="20"/>
    <s v="Cash on Delivery"/>
    <n v="0.5"/>
    <x v="4"/>
    <n v="140"/>
    <n v="12"/>
    <n v="100"/>
    <n v="610.5"/>
    <n v="742.5"/>
    <n v="-602.5"/>
    <n v="11.466011466011466"/>
    <n v="0.2"/>
    <n v="0"/>
    <n v="0"/>
    <n v="0"/>
    <n v="0"/>
    <n v="0"/>
    <n v="0"/>
    <n v="0"/>
    <n v="0"/>
    <x v="3"/>
  </r>
  <r>
    <n v="266"/>
    <s v="C6600"/>
    <s v="R2080"/>
    <d v="2024-01-21T23:17:20"/>
    <d v="2024-01-22T00:01:20"/>
    <n v="1194"/>
    <n v="30"/>
    <s v="Credit Card"/>
    <n v="0.5"/>
    <x v="4"/>
    <n v="82"/>
    <n v="13"/>
    <n v="0"/>
    <n v="597"/>
    <n v="640"/>
    <n v="-558"/>
    <n v="6.8676716917922942"/>
    <n v="0.2"/>
    <n v="0"/>
    <n v="0"/>
    <n v="0"/>
    <n v="0"/>
    <n v="0"/>
    <n v="0"/>
    <n v="0"/>
    <n v="0"/>
    <x v="5"/>
  </r>
  <r>
    <n v="267"/>
    <s v="C8996"/>
    <s v="R2726"/>
    <d v="2024-01-24T00:09:15"/>
    <d v="2024-01-24T00:55:15"/>
    <n v="463"/>
    <n v="50"/>
    <s v="Credit Card"/>
    <n v="0.5"/>
    <x v="4"/>
    <n v="130"/>
    <n v="50"/>
    <n v="0"/>
    <n v="231.5"/>
    <n v="331.5"/>
    <n v="-201.5"/>
    <n v="28.077753779697623"/>
    <n v="0.2"/>
    <n v="0"/>
    <n v="0"/>
    <n v="0"/>
    <n v="0"/>
    <n v="0"/>
    <n v="0"/>
    <n v="0"/>
    <n v="0"/>
    <x v="2"/>
  </r>
  <r>
    <n v="268"/>
    <s v="C8683"/>
    <s v="R2484"/>
    <d v="2024-01-23T01:27:19"/>
    <d v="2024-01-23T02:50:19"/>
    <n v="669"/>
    <n v="30"/>
    <s v="Digital Wallet"/>
    <n v="0.1"/>
    <x v="1"/>
    <n v="91"/>
    <n v="46"/>
    <n v="0"/>
    <n v="66.900000000000006"/>
    <n v="142.9"/>
    <n v="-51.900000000000006"/>
    <n v="13.602391629297458"/>
    <n v="0.2"/>
    <n v="133.80000000000001"/>
    <n v="0.1"/>
    <n v="66.900000000000006"/>
    <n v="30"/>
    <n v="46"/>
    <n v="0"/>
    <n v="142.9"/>
    <n v="-9.0999999999999943"/>
    <x v="3"/>
  </r>
  <r>
    <n v="269"/>
    <s v="C5642"/>
    <s v="R2373"/>
    <d v="2024-01-07T13:29:16"/>
    <d v="2024-01-07T14:48:16"/>
    <n v="1925"/>
    <n v="30"/>
    <s v="Credit Card"/>
    <n v="0.05"/>
    <x v="0"/>
    <n v="161"/>
    <n v="24"/>
    <n v="0"/>
    <n v="96.25"/>
    <n v="150.25"/>
    <n v="10.75"/>
    <n v="8.3636363636363633"/>
    <n v="0.2"/>
    <n v="385"/>
    <n v="0.05"/>
    <n v="96.25"/>
    <n v="30"/>
    <n v="24"/>
    <n v="0"/>
    <n v="150.25"/>
    <n v="234.75"/>
    <x v="5"/>
  </r>
  <r>
    <n v="270"/>
    <s v="C8679"/>
    <s v="R2975"/>
    <d v="2024-01-17T20:17:45"/>
    <d v="2024-01-17T21:14:45"/>
    <n v="862"/>
    <n v="50"/>
    <s v="Cash on Delivery"/>
    <n v="0.1"/>
    <x v="1"/>
    <n v="175"/>
    <n v="17"/>
    <n v="0"/>
    <n v="86.2"/>
    <n v="153.19999999999999"/>
    <n v="21.800000000000011"/>
    <n v="20.301624129930396"/>
    <n v="0.2"/>
    <n v="172.4"/>
    <n v="0.1"/>
    <n v="86.2"/>
    <n v="50"/>
    <n v="17"/>
    <n v="0"/>
    <n v="153.19999999999999"/>
    <n v="19.200000000000017"/>
    <x v="2"/>
  </r>
  <r>
    <n v="271"/>
    <s v="C9208"/>
    <s v="R2709"/>
    <d v="2024-01-12T12:09:30"/>
    <d v="2024-01-12T14:01:30"/>
    <n v="375"/>
    <n v="40"/>
    <s v="Credit Card"/>
    <n v="0.5"/>
    <x v="4"/>
    <n v="185"/>
    <n v="47"/>
    <n v="0"/>
    <n v="187.5"/>
    <n v="274.5"/>
    <n v="-89.5"/>
    <n v="49.333333333333336"/>
    <n v="0.2"/>
    <n v="0"/>
    <n v="0"/>
    <n v="0"/>
    <n v="0"/>
    <n v="0"/>
    <n v="0"/>
    <n v="0"/>
    <n v="0"/>
    <x v="1"/>
  </r>
  <r>
    <n v="272"/>
    <s v="C8339"/>
    <s v="R2199"/>
    <d v="2024-02-01T08:40:44"/>
    <d v="2024-02-01T09:13:44"/>
    <n v="149"/>
    <n v="50"/>
    <s v="Credit Card"/>
    <n v="0.15"/>
    <x v="2"/>
    <n v="200"/>
    <n v="28"/>
    <n v="0"/>
    <n v="22.349999999999998"/>
    <n v="100.35"/>
    <n v="99.65"/>
    <n v="134.2281879194631"/>
    <n v="0.2"/>
    <n v="29.8"/>
    <n v="0.15"/>
    <n v="22.349999999999998"/>
    <n v="50"/>
    <n v="28"/>
    <n v="0"/>
    <n v="100.35"/>
    <n v="-70.55"/>
    <x v="0"/>
  </r>
  <r>
    <n v="273"/>
    <s v="C3205"/>
    <s v="R2536"/>
    <d v="2024-01-03T10:50:30"/>
    <d v="2024-01-03T11:41:30"/>
    <n v="1481"/>
    <n v="30"/>
    <s v="Cash on Delivery"/>
    <n v="0"/>
    <x v="3"/>
    <n v="155"/>
    <n v="35"/>
    <n v="0"/>
    <n v="0"/>
    <n v="65"/>
    <n v="90"/>
    <n v="10.465901417960838"/>
    <n v="0.2"/>
    <n v="296.2"/>
    <n v="0"/>
    <n v="0"/>
    <n v="30"/>
    <n v="35"/>
    <n v="0"/>
    <n v="65"/>
    <n v="231.2"/>
    <x v="2"/>
  </r>
  <r>
    <n v="274"/>
    <s v="C2069"/>
    <s v="R2465"/>
    <d v="2024-01-15T09:51:17"/>
    <d v="2024-01-15T11:46:17"/>
    <n v="827"/>
    <n v="40"/>
    <s v="Credit Card"/>
    <n v="0.5"/>
    <x v="4"/>
    <n v="174"/>
    <n v="48"/>
    <n v="100"/>
    <n v="413.5"/>
    <n v="601.5"/>
    <n v="-427.5"/>
    <n v="21.039903264812576"/>
    <n v="0.2"/>
    <n v="0"/>
    <n v="0"/>
    <n v="0"/>
    <n v="0"/>
    <n v="0"/>
    <n v="0"/>
    <n v="0"/>
    <n v="0"/>
    <x v="4"/>
  </r>
  <r>
    <n v="275"/>
    <s v="C4444"/>
    <s v="R2088"/>
    <d v="2024-01-27T04:24:52"/>
    <d v="2024-01-27T05:32:52"/>
    <n v="1005"/>
    <n v="0"/>
    <s v="Credit Card"/>
    <n v="0.15"/>
    <x v="2"/>
    <n v="162"/>
    <n v="19"/>
    <n v="0"/>
    <n v="150.75"/>
    <n v="169.75"/>
    <n v="-7.75"/>
    <n v="16.119402985074625"/>
    <n v="0.2"/>
    <n v="201"/>
    <n v="0.15"/>
    <n v="150.75"/>
    <n v="0"/>
    <n v="19"/>
    <n v="0"/>
    <n v="169.75"/>
    <n v="31.25"/>
    <x v="6"/>
  </r>
  <r>
    <n v="276"/>
    <s v="C2060"/>
    <s v="R2267"/>
    <d v="2024-01-21T17:58:45"/>
    <d v="2024-01-21T19:01:45"/>
    <n v="1027"/>
    <n v="50"/>
    <s v="Credit Card"/>
    <n v="0.05"/>
    <x v="0"/>
    <n v="113"/>
    <n v="47"/>
    <n v="100"/>
    <n v="51.35"/>
    <n v="248.35"/>
    <n v="-135.35"/>
    <n v="11.002921129503408"/>
    <n v="0.2"/>
    <n v="205.4"/>
    <n v="0.05"/>
    <n v="51.35"/>
    <n v="50"/>
    <n v="47"/>
    <n v="100"/>
    <n v="248.35"/>
    <n v="-42.949999999999989"/>
    <x v="5"/>
  </r>
  <r>
    <n v="277"/>
    <s v="C3327"/>
    <s v="R2654"/>
    <d v="2024-01-27T21:05:12"/>
    <d v="2024-01-27T22:18:12"/>
    <n v="663"/>
    <n v="50"/>
    <s v="Credit Card"/>
    <n v="0.5"/>
    <x v="4"/>
    <n v="172"/>
    <n v="23"/>
    <n v="0"/>
    <n v="331.5"/>
    <n v="404.5"/>
    <n v="-232.5"/>
    <n v="25.942684766214182"/>
    <n v="0.2"/>
    <n v="0"/>
    <n v="0"/>
    <n v="0"/>
    <n v="0"/>
    <n v="0"/>
    <n v="0"/>
    <n v="0"/>
    <n v="0"/>
    <x v="6"/>
  </r>
  <r>
    <n v="278"/>
    <s v="C4420"/>
    <s v="R2570"/>
    <d v="2024-01-07T12:01:12"/>
    <d v="2024-01-07T13:12:12"/>
    <n v="882"/>
    <n v="40"/>
    <s v="Cash on Delivery"/>
    <n v="0.15"/>
    <x v="2"/>
    <n v="163"/>
    <n v="50"/>
    <n v="150"/>
    <n v="132.29999999999998"/>
    <n v="372.29999999999995"/>
    <n v="-209.29999999999995"/>
    <n v="18.480725623582767"/>
    <n v="0.2"/>
    <n v="176.4"/>
    <n v="0.15"/>
    <n v="132.29999999999998"/>
    <n v="40"/>
    <n v="50"/>
    <n v="150"/>
    <n v="372.29999999999995"/>
    <n v="-195.89999999999995"/>
    <x v="5"/>
  </r>
  <r>
    <n v="279"/>
    <s v="C1301"/>
    <s v="R2921"/>
    <d v="2024-01-07T00:59:58"/>
    <d v="2024-01-07T02:08:58"/>
    <n v="584"/>
    <n v="0"/>
    <s v="Credit Card"/>
    <n v="0.5"/>
    <x v="4"/>
    <n v="69"/>
    <n v="28"/>
    <n v="0"/>
    <n v="292"/>
    <n v="320"/>
    <n v="-251"/>
    <n v="11.815068493150685"/>
    <n v="0.2"/>
    <n v="0"/>
    <n v="0"/>
    <n v="0"/>
    <n v="0"/>
    <n v="0"/>
    <n v="0"/>
    <n v="0"/>
    <n v="0"/>
    <x v="5"/>
  </r>
  <r>
    <n v="280"/>
    <s v="C1606"/>
    <s v="R2488"/>
    <d v="2024-02-01T06:56:09"/>
    <d v="2024-02-01T07:37:09"/>
    <n v="1207"/>
    <n v="0"/>
    <s v="Cash on Delivery"/>
    <n v="0.1"/>
    <x v="1"/>
    <n v="65"/>
    <n v="39"/>
    <n v="0"/>
    <n v="120.7"/>
    <n v="159.69999999999999"/>
    <n v="-94.699999999999989"/>
    <n v="5.3852526926263469"/>
    <n v="0.2"/>
    <n v="241.4"/>
    <n v="0.1"/>
    <n v="120.7"/>
    <n v="0"/>
    <n v="39"/>
    <n v="0"/>
    <n v="159.69999999999999"/>
    <n v="81.700000000000017"/>
    <x v="0"/>
  </r>
  <r>
    <n v="281"/>
    <s v="C4170"/>
    <s v="R2876"/>
    <d v="2024-01-21T22:13:12"/>
    <d v="2024-01-21T22:44:12"/>
    <n v="1928"/>
    <n v="40"/>
    <s v="Credit Card"/>
    <n v="0.15"/>
    <x v="2"/>
    <n v="194"/>
    <n v="14"/>
    <n v="0"/>
    <n v="289.2"/>
    <n v="343.2"/>
    <n v="-149.19999999999999"/>
    <n v="10.062240663900415"/>
    <n v="0.2"/>
    <n v="385.6"/>
    <n v="0.15"/>
    <n v="289.2"/>
    <n v="40"/>
    <n v="14"/>
    <n v="0"/>
    <n v="343.2"/>
    <n v="42.400000000000034"/>
    <x v="5"/>
  </r>
  <r>
    <n v="282"/>
    <s v="C1699"/>
    <s v="R2537"/>
    <d v="2024-01-01T20:56:28"/>
    <d v="2024-01-01T21:53:28"/>
    <n v="1761"/>
    <n v="20"/>
    <s v="Credit Card"/>
    <n v="0.1"/>
    <x v="1"/>
    <n v="68"/>
    <n v="40"/>
    <n v="150"/>
    <n v="176.10000000000002"/>
    <n v="386.1"/>
    <n v="-318.10000000000002"/>
    <n v="3.8614423622941514"/>
    <n v="0.2"/>
    <n v="352.20000000000005"/>
    <n v="0.1"/>
    <n v="176.10000000000002"/>
    <n v="20"/>
    <n v="40"/>
    <n v="150"/>
    <n v="386.1"/>
    <n v="-33.899999999999977"/>
    <x v="4"/>
  </r>
  <r>
    <n v="283"/>
    <s v="C6088"/>
    <s v="R2046"/>
    <d v="2024-01-31T16:54:01"/>
    <d v="2024-01-31T18:37:01"/>
    <n v="1931"/>
    <n v="50"/>
    <s v="Credit Card"/>
    <n v="0.1"/>
    <x v="1"/>
    <n v="169"/>
    <n v="16"/>
    <n v="100"/>
    <n v="193.10000000000002"/>
    <n v="359.1"/>
    <n v="-190.10000000000002"/>
    <n v="8.7519419989642682"/>
    <n v="0.2"/>
    <n v="386.20000000000005"/>
    <n v="0.1"/>
    <n v="193.10000000000002"/>
    <n v="50"/>
    <n v="16"/>
    <n v="100"/>
    <n v="359.1"/>
    <n v="27.100000000000023"/>
    <x v="2"/>
  </r>
  <r>
    <n v="284"/>
    <s v="C1190"/>
    <s v="R2287"/>
    <d v="2024-01-31T06:37:59"/>
    <d v="2024-01-31T08:32:59"/>
    <n v="683"/>
    <n v="50"/>
    <s v="Credit Card"/>
    <n v="0.15"/>
    <x v="2"/>
    <n v="185"/>
    <n v="28"/>
    <n v="150"/>
    <n v="102.45"/>
    <n v="330.45"/>
    <n v="-145.44999999999999"/>
    <n v="27.086383601756953"/>
    <n v="0.2"/>
    <n v="136.6"/>
    <n v="0.15"/>
    <n v="102.45"/>
    <n v="50"/>
    <n v="28"/>
    <n v="150"/>
    <n v="330.45"/>
    <n v="-193.85"/>
    <x v="2"/>
  </r>
  <r>
    <n v="285"/>
    <s v="C1980"/>
    <s v="R2777"/>
    <d v="2024-01-21T13:16:07"/>
    <d v="2024-01-21T15:06:07"/>
    <n v="1419"/>
    <n v="30"/>
    <s v="Cash on Delivery"/>
    <n v="0"/>
    <x v="3"/>
    <n v="87"/>
    <n v="40"/>
    <n v="0"/>
    <n v="0"/>
    <n v="70"/>
    <n v="17"/>
    <n v="6.1310782241014801"/>
    <n v="0.2"/>
    <n v="283.8"/>
    <n v="0"/>
    <n v="0"/>
    <n v="30"/>
    <n v="40"/>
    <n v="0"/>
    <n v="70"/>
    <n v="213.8"/>
    <x v="5"/>
  </r>
  <r>
    <n v="286"/>
    <s v="C3975"/>
    <s v="R2015"/>
    <d v="2024-01-27T23:09:13"/>
    <d v="2024-01-28T01:08:13"/>
    <n v="335"/>
    <n v="40"/>
    <s v="Cash on Delivery"/>
    <n v="0.15"/>
    <x v="2"/>
    <n v="142"/>
    <n v="48"/>
    <n v="0"/>
    <n v="50.25"/>
    <n v="138.25"/>
    <n v="3.75"/>
    <n v="42.388059701492537"/>
    <n v="0.2"/>
    <n v="67"/>
    <n v="0.15"/>
    <n v="50.25"/>
    <n v="40"/>
    <n v="48"/>
    <n v="0"/>
    <n v="138.25"/>
    <n v="-71.25"/>
    <x v="6"/>
  </r>
  <r>
    <n v="287"/>
    <s v="C7102"/>
    <s v="R2710"/>
    <d v="2024-02-07T21:19:22"/>
    <d v="2024-02-07T22:55:22"/>
    <n v="155"/>
    <n v="30"/>
    <s v="Cash on Delivery"/>
    <n v="0"/>
    <x v="3"/>
    <n v="154"/>
    <n v="33"/>
    <n v="50"/>
    <n v="0"/>
    <n v="113"/>
    <n v="41"/>
    <n v="99.354838709677423"/>
    <n v="0.2"/>
    <n v="31"/>
    <n v="0"/>
    <n v="0"/>
    <n v="30"/>
    <n v="33"/>
    <n v="50"/>
    <n v="113"/>
    <n v="-82"/>
    <x v="2"/>
  </r>
  <r>
    <n v="288"/>
    <s v="C2184"/>
    <s v="R2400"/>
    <d v="2024-01-13T12:44:20"/>
    <d v="2024-01-13T14:24:20"/>
    <n v="459"/>
    <n v="30"/>
    <s v="Digital Wallet"/>
    <n v="0.5"/>
    <x v="4"/>
    <n v="149"/>
    <n v="43"/>
    <n v="50"/>
    <n v="229.5"/>
    <n v="352.5"/>
    <n v="-203.5"/>
    <n v="32.461873638344223"/>
    <n v="0.2"/>
    <n v="0"/>
    <n v="0"/>
    <n v="0"/>
    <n v="0"/>
    <n v="0"/>
    <n v="0"/>
    <n v="0"/>
    <n v="0"/>
    <x v="6"/>
  </r>
  <r>
    <n v="289"/>
    <s v="C4327"/>
    <s v="R2918"/>
    <d v="2024-01-16T01:07:15"/>
    <d v="2024-01-16T02:48:15"/>
    <n v="209"/>
    <n v="0"/>
    <s v="Credit Card"/>
    <n v="0.5"/>
    <x v="4"/>
    <n v="139"/>
    <n v="32"/>
    <n v="0"/>
    <n v="104.5"/>
    <n v="136.5"/>
    <n v="2.5"/>
    <n v="66.507177033492823"/>
    <n v="0.2"/>
    <n v="0"/>
    <n v="0"/>
    <n v="0"/>
    <n v="0"/>
    <n v="0"/>
    <n v="0"/>
    <n v="0"/>
    <n v="0"/>
    <x v="3"/>
  </r>
  <r>
    <n v="290"/>
    <s v="C4394"/>
    <s v="R2793"/>
    <d v="2024-01-20T11:38:25"/>
    <d v="2024-01-20T13:31:25"/>
    <n v="291"/>
    <n v="50"/>
    <s v="Credit Card"/>
    <n v="0.15"/>
    <x v="2"/>
    <n v="93"/>
    <n v="49"/>
    <n v="50"/>
    <n v="43.65"/>
    <n v="192.65"/>
    <n v="-99.65"/>
    <n v="31.958762886597935"/>
    <n v="0.2"/>
    <n v="58.2"/>
    <n v="0.15"/>
    <n v="43.65"/>
    <n v="50"/>
    <n v="49"/>
    <n v="50"/>
    <n v="192.65"/>
    <n v="-134.44999999999999"/>
    <x v="6"/>
  </r>
  <r>
    <n v="291"/>
    <s v="C9319"/>
    <s v="R2980"/>
    <d v="2024-01-26T11:44:23"/>
    <d v="2024-01-26T13:29:23"/>
    <n v="1003"/>
    <n v="30"/>
    <s v="Cash on Delivery"/>
    <n v="0.5"/>
    <x v="4"/>
    <n v="125"/>
    <n v="15"/>
    <n v="100"/>
    <n v="501.5"/>
    <n v="646.5"/>
    <n v="-521.5"/>
    <n v="12.462612163509473"/>
    <n v="0.2"/>
    <n v="0"/>
    <n v="0"/>
    <n v="0"/>
    <n v="0"/>
    <n v="0"/>
    <n v="0"/>
    <n v="0"/>
    <n v="0"/>
    <x v="1"/>
  </r>
  <r>
    <n v="292"/>
    <s v="C2816"/>
    <s v="R2085"/>
    <d v="2024-01-18T08:00:18"/>
    <d v="2024-01-18T09:50:18"/>
    <n v="1216"/>
    <n v="0"/>
    <s v="Digital Wallet"/>
    <n v="0.05"/>
    <x v="0"/>
    <n v="194"/>
    <n v="47"/>
    <n v="0"/>
    <n v="60.800000000000004"/>
    <n v="107.80000000000001"/>
    <n v="86.199999999999989"/>
    <n v="15.953947368421053"/>
    <n v="0.2"/>
    <n v="243.20000000000002"/>
    <n v="0.05"/>
    <n v="60.800000000000004"/>
    <n v="0"/>
    <n v="47"/>
    <n v="0"/>
    <n v="107.80000000000001"/>
    <n v="135.4"/>
    <x v="0"/>
  </r>
  <r>
    <n v="293"/>
    <s v="C6854"/>
    <s v="R2249"/>
    <d v="2024-01-30T05:53:39"/>
    <d v="2024-01-30T06:32:39"/>
    <n v="961"/>
    <n v="40"/>
    <s v="Credit Card"/>
    <n v="0.1"/>
    <x v="1"/>
    <n v="128"/>
    <n v="50"/>
    <n v="0"/>
    <n v="96.100000000000009"/>
    <n v="186.10000000000002"/>
    <n v="-58.100000000000023"/>
    <n v="13.319458896982312"/>
    <n v="0.2"/>
    <n v="192.20000000000002"/>
    <n v="0.1"/>
    <n v="96.100000000000009"/>
    <n v="40"/>
    <n v="50"/>
    <n v="0"/>
    <n v="186.10000000000002"/>
    <n v="6.0999999999999943"/>
    <x v="3"/>
  </r>
  <r>
    <n v="294"/>
    <s v="C7709"/>
    <s v="R2390"/>
    <d v="2024-01-27T03:48:54"/>
    <d v="2024-01-27T05:43:54"/>
    <n v="667"/>
    <n v="30"/>
    <s v="Cash on Delivery"/>
    <n v="0.1"/>
    <x v="1"/>
    <n v="122"/>
    <n v="45"/>
    <n v="0"/>
    <n v="66.7"/>
    <n v="141.69999999999999"/>
    <n v="-19.699999999999989"/>
    <n v="18.290854572713645"/>
    <n v="0.2"/>
    <n v="133.4"/>
    <n v="0.1"/>
    <n v="66.7"/>
    <n v="30"/>
    <n v="45"/>
    <n v="0"/>
    <n v="141.69999999999999"/>
    <n v="-8.2999999999999829"/>
    <x v="6"/>
  </r>
  <r>
    <n v="295"/>
    <s v="C1569"/>
    <s v="R2781"/>
    <d v="2024-01-28T17:22:17"/>
    <d v="2024-01-28T18:48:17"/>
    <n v="1183"/>
    <n v="50"/>
    <s v="Credit Card"/>
    <n v="0"/>
    <x v="3"/>
    <n v="189"/>
    <n v="36"/>
    <n v="150"/>
    <n v="0"/>
    <n v="236"/>
    <n v="-47"/>
    <n v="15.976331360946746"/>
    <n v="0.2"/>
    <n v="236.60000000000002"/>
    <n v="0"/>
    <n v="0"/>
    <n v="50"/>
    <n v="36"/>
    <n v="150"/>
    <n v="236"/>
    <n v="0.60000000000002274"/>
    <x v="5"/>
  </r>
  <r>
    <n v="296"/>
    <s v="C6442"/>
    <s v="R2334"/>
    <d v="2024-01-03T17:06:26"/>
    <d v="2024-01-03T19:01:26"/>
    <n v="749"/>
    <n v="30"/>
    <s v="Credit Card"/>
    <n v="0.5"/>
    <x v="4"/>
    <n v="145"/>
    <n v="20"/>
    <n v="150"/>
    <n v="374.5"/>
    <n v="574.5"/>
    <n v="-429.5"/>
    <n v="19.359145527369826"/>
    <n v="0.2"/>
    <n v="0"/>
    <n v="0"/>
    <n v="0"/>
    <n v="0"/>
    <n v="0"/>
    <n v="0"/>
    <n v="0"/>
    <n v="0"/>
    <x v="2"/>
  </r>
  <r>
    <n v="297"/>
    <s v="C2895"/>
    <s v="R2628"/>
    <d v="2024-01-15T09:52:09"/>
    <d v="2024-01-15T10:58:09"/>
    <n v="138"/>
    <n v="40"/>
    <s v="Cash on Delivery"/>
    <n v="0"/>
    <x v="3"/>
    <n v="138"/>
    <n v="14"/>
    <n v="0"/>
    <n v="0"/>
    <n v="54"/>
    <n v="84"/>
    <n v="100"/>
    <n v="0.2"/>
    <n v="27.6"/>
    <n v="0"/>
    <n v="0"/>
    <n v="40"/>
    <n v="14"/>
    <n v="0"/>
    <n v="54"/>
    <n v="-26.4"/>
    <x v="4"/>
  </r>
  <r>
    <n v="298"/>
    <s v="C3733"/>
    <s v="R2518"/>
    <d v="2024-01-30T14:49:04"/>
    <d v="2024-01-30T16:35:04"/>
    <n v="1663"/>
    <n v="30"/>
    <s v="Cash on Delivery"/>
    <n v="0.1"/>
    <x v="1"/>
    <n v="152"/>
    <n v="26"/>
    <n v="0"/>
    <n v="166.3"/>
    <n v="222.3"/>
    <n v="-70.300000000000011"/>
    <n v="9.1401082381238723"/>
    <n v="0.2"/>
    <n v="332.6"/>
    <n v="0.1"/>
    <n v="166.3"/>
    <n v="30"/>
    <n v="26"/>
    <n v="0"/>
    <n v="222.3"/>
    <n v="110.30000000000001"/>
    <x v="3"/>
  </r>
  <r>
    <n v="299"/>
    <s v="C4863"/>
    <s v="R2136"/>
    <d v="2024-01-06T19:12:54"/>
    <d v="2024-01-06T20:45:54"/>
    <n v="1172"/>
    <n v="50"/>
    <s v="Credit Card"/>
    <n v="0.1"/>
    <x v="1"/>
    <n v="195"/>
    <n v="16"/>
    <n v="100"/>
    <n v="117.2"/>
    <n v="283.2"/>
    <n v="-88.199999999999989"/>
    <n v="16.638225255972696"/>
    <n v="0.2"/>
    <n v="234.4"/>
    <n v="0.1"/>
    <n v="117.2"/>
    <n v="50"/>
    <n v="16"/>
    <n v="100"/>
    <n v="283.2"/>
    <n v="-48.799999999999983"/>
    <x v="6"/>
  </r>
  <r>
    <n v="300"/>
    <s v="C8455"/>
    <s v="R2882"/>
    <d v="2024-02-03T08:29:37"/>
    <d v="2024-02-03T10:17:37"/>
    <n v="1543"/>
    <n v="0"/>
    <s v="Credit Card"/>
    <n v="0.5"/>
    <x v="4"/>
    <n v="55"/>
    <n v="36"/>
    <n v="0"/>
    <n v="771.5"/>
    <n v="807.5"/>
    <n v="-752.5"/>
    <n v="3.5644847699287099"/>
    <n v="0.2"/>
    <n v="0"/>
    <n v="0"/>
    <n v="0"/>
    <n v="0"/>
    <n v="0"/>
    <n v="0"/>
    <n v="0"/>
    <n v="0"/>
    <x v="6"/>
  </r>
  <r>
    <n v="301"/>
    <s v="C5014"/>
    <s v="R2687"/>
    <d v="2024-02-01T19:36:36"/>
    <d v="2024-02-01T21:31:36"/>
    <n v="736"/>
    <n v="50"/>
    <s v="Cash on Delivery"/>
    <n v="0.05"/>
    <x v="0"/>
    <n v="171"/>
    <n v="24"/>
    <n v="0"/>
    <n v="36.800000000000004"/>
    <n v="110.80000000000001"/>
    <n v="60.199999999999989"/>
    <n v="23.233695652173914"/>
    <n v="0.2"/>
    <n v="147.20000000000002"/>
    <n v="0.05"/>
    <n v="36.800000000000004"/>
    <n v="50"/>
    <n v="24"/>
    <n v="0"/>
    <n v="110.80000000000001"/>
    <n v="36.400000000000006"/>
    <x v="0"/>
  </r>
  <r>
    <n v="302"/>
    <s v="C2686"/>
    <s v="R2839"/>
    <d v="2024-01-03T06:14:06"/>
    <d v="2024-01-03T07:23:06"/>
    <n v="1136"/>
    <n v="0"/>
    <s v="Credit Card"/>
    <n v="0.05"/>
    <x v="0"/>
    <n v="165"/>
    <n v="22"/>
    <n v="0"/>
    <n v="56.800000000000004"/>
    <n v="78.800000000000011"/>
    <n v="86.199999999999989"/>
    <n v="14.524647887323944"/>
    <n v="0.2"/>
    <n v="227.20000000000002"/>
    <n v="0.05"/>
    <n v="56.800000000000004"/>
    <n v="0"/>
    <n v="22"/>
    <n v="0"/>
    <n v="78.800000000000011"/>
    <n v="148.4"/>
    <x v="2"/>
  </r>
  <r>
    <n v="303"/>
    <s v="C4009"/>
    <s v="R2497"/>
    <d v="2024-01-28T02:56:34"/>
    <d v="2024-01-28T04:25:34"/>
    <n v="135"/>
    <n v="20"/>
    <s v="Credit Card"/>
    <n v="0.5"/>
    <x v="4"/>
    <n v="111"/>
    <n v="20"/>
    <n v="50"/>
    <n v="67.5"/>
    <n v="157.5"/>
    <n v="-46.5"/>
    <n v="82.222222222222214"/>
    <n v="0.2"/>
    <n v="0"/>
    <n v="0"/>
    <n v="0"/>
    <n v="0"/>
    <n v="0"/>
    <n v="0"/>
    <n v="0"/>
    <n v="0"/>
    <x v="5"/>
  </r>
  <r>
    <n v="304"/>
    <s v="C8806"/>
    <s v="R2826"/>
    <d v="2024-01-06T21:58:03"/>
    <d v="2024-01-06T23:15:03"/>
    <n v="200"/>
    <n v="50"/>
    <s v="Cash on Delivery"/>
    <n v="0.5"/>
    <x v="4"/>
    <n v="193"/>
    <n v="35"/>
    <n v="0"/>
    <n v="100"/>
    <n v="185"/>
    <n v="8"/>
    <n v="96.5"/>
    <n v="0.2"/>
    <n v="0"/>
    <n v="0"/>
    <n v="0"/>
    <n v="0"/>
    <n v="0"/>
    <n v="0"/>
    <n v="0"/>
    <n v="0"/>
    <x v="6"/>
  </r>
  <r>
    <n v="305"/>
    <s v="C1154"/>
    <s v="R2726"/>
    <d v="2024-01-25T11:26:25"/>
    <d v="2024-01-25T12:14:25"/>
    <n v="1917"/>
    <n v="50"/>
    <s v="Credit Card"/>
    <n v="0"/>
    <x v="3"/>
    <n v="185"/>
    <n v="31"/>
    <n v="0"/>
    <n v="0"/>
    <n v="81"/>
    <n v="104"/>
    <n v="9.650495565988523"/>
    <n v="0.2"/>
    <n v="383.40000000000003"/>
    <n v="0"/>
    <n v="0"/>
    <n v="50"/>
    <n v="31"/>
    <n v="0"/>
    <n v="81"/>
    <n v="302.40000000000003"/>
    <x v="0"/>
  </r>
  <r>
    <n v="306"/>
    <s v="C2409"/>
    <s v="R2476"/>
    <d v="2024-01-12T17:13:04"/>
    <d v="2024-01-12T18:54:04"/>
    <n v="1209"/>
    <n v="40"/>
    <s v="Credit Card"/>
    <n v="0.5"/>
    <x v="4"/>
    <n v="138"/>
    <n v="37"/>
    <n v="150"/>
    <n v="604.5"/>
    <n v="831.5"/>
    <n v="-693.5"/>
    <n v="11.41439205955335"/>
    <n v="0.2"/>
    <n v="0"/>
    <n v="0"/>
    <n v="0"/>
    <n v="0"/>
    <n v="0"/>
    <n v="0"/>
    <n v="0"/>
    <n v="0"/>
    <x v="1"/>
  </r>
  <r>
    <n v="307"/>
    <s v="C1784"/>
    <s v="R2593"/>
    <d v="2024-01-11T00:49:24"/>
    <d v="2024-01-11T01:51:24"/>
    <n v="1639"/>
    <n v="30"/>
    <s v="Digital Wallet"/>
    <n v="0.05"/>
    <x v="0"/>
    <n v="145"/>
    <n v="33"/>
    <n v="0"/>
    <n v="81.95"/>
    <n v="144.94999999999999"/>
    <n v="5.0000000000011369E-2"/>
    <n v="8.8468578401464306"/>
    <n v="0.2"/>
    <n v="327.8"/>
    <n v="0.05"/>
    <n v="81.95"/>
    <n v="30"/>
    <n v="33"/>
    <n v="0"/>
    <n v="144.94999999999999"/>
    <n v="182.85000000000002"/>
    <x v="0"/>
  </r>
  <r>
    <n v="308"/>
    <s v="C9096"/>
    <s v="R2222"/>
    <d v="2024-01-01T13:38:24"/>
    <d v="2024-01-01T14:51:24"/>
    <n v="1346"/>
    <n v="0"/>
    <s v="Cash on Delivery"/>
    <n v="0.5"/>
    <x v="4"/>
    <n v="175"/>
    <n v="38"/>
    <n v="0"/>
    <n v="673"/>
    <n v="711"/>
    <n v="-536"/>
    <n v="13.001485884101042"/>
    <n v="0.2"/>
    <n v="0"/>
    <n v="0"/>
    <n v="0"/>
    <n v="0"/>
    <n v="0"/>
    <n v="0"/>
    <n v="0"/>
    <n v="0"/>
    <x v="4"/>
  </r>
  <r>
    <n v="309"/>
    <s v="C8560"/>
    <s v="R2989"/>
    <d v="2024-02-05T08:57:57"/>
    <d v="2024-02-05T10:03:57"/>
    <n v="1461"/>
    <n v="0"/>
    <s v="Digital Wallet"/>
    <n v="0"/>
    <x v="3"/>
    <n v="139"/>
    <n v="18"/>
    <n v="50"/>
    <n v="0"/>
    <n v="68"/>
    <n v="71"/>
    <n v="9.5140314852840522"/>
    <n v="0.2"/>
    <n v="292.2"/>
    <n v="0"/>
    <n v="0"/>
    <n v="0"/>
    <n v="18"/>
    <n v="50"/>
    <n v="68"/>
    <n v="224.2"/>
    <x v="4"/>
  </r>
  <r>
    <n v="310"/>
    <s v="C8343"/>
    <s v="R2371"/>
    <d v="2024-01-10T23:54:23"/>
    <d v="2024-01-11T01:52:23"/>
    <n v="265"/>
    <n v="40"/>
    <s v="Digital Wallet"/>
    <n v="0"/>
    <x v="3"/>
    <n v="135"/>
    <n v="13"/>
    <n v="0"/>
    <n v="0"/>
    <n v="53"/>
    <n v="82"/>
    <n v="50.943396226415096"/>
    <n v="0.2"/>
    <n v="53"/>
    <n v="0"/>
    <n v="0"/>
    <n v="40"/>
    <n v="13"/>
    <n v="0"/>
    <n v="53"/>
    <n v="0"/>
    <x v="2"/>
  </r>
  <r>
    <n v="311"/>
    <s v="C8206"/>
    <s v="R2934"/>
    <d v="2024-02-07T04:48:36"/>
    <d v="2024-02-07T05:53:36"/>
    <n v="482"/>
    <n v="40"/>
    <s v="Digital Wallet"/>
    <n v="0"/>
    <x v="3"/>
    <n v="187"/>
    <n v="27"/>
    <n v="0"/>
    <n v="0"/>
    <n v="67"/>
    <n v="120"/>
    <n v="38.796680497925315"/>
    <n v="0.2"/>
    <n v="96.4"/>
    <n v="0"/>
    <n v="0"/>
    <n v="40"/>
    <n v="27"/>
    <n v="0"/>
    <n v="67"/>
    <n v="29.400000000000006"/>
    <x v="2"/>
  </r>
  <r>
    <n v="312"/>
    <s v="C6596"/>
    <s v="R2994"/>
    <d v="2024-01-19T09:21:18"/>
    <d v="2024-01-19T11:11:18"/>
    <n v="1979"/>
    <n v="30"/>
    <s v="Credit Card"/>
    <n v="0"/>
    <x v="3"/>
    <n v="170"/>
    <n v="25"/>
    <n v="0"/>
    <n v="0"/>
    <n v="55"/>
    <n v="115"/>
    <n v="8.5901970692268819"/>
    <n v="0.2"/>
    <n v="395.8"/>
    <n v="0"/>
    <n v="0"/>
    <n v="30"/>
    <n v="25"/>
    <n v="0"/>
    <n v="55"/>
    <n v="340.8"/>
    <x v="1"/>
  </r>
  <r>
    <n v="313"/>
    <s v="C6801"/>
    <s v="R2401"/>
    <d v="2024-02-07T11:31:46"/>
    <d v="2024-02-07T13:28:46"/>
    <n v="1499"/>
    <n v="30"/>
    <s v="Credit Card"/>
    <n v="0.15"/>
    <x v="2"/>
    <n v="125"/>
    <n v="42"/>
    <n v="0"/>
    <n v="224.85"/>
    <n v="296.85000000000002"/>
    <n v="-171.85000000000002"/>
    <n v="8.3388925950633759"/>
    <n v="0.2"/>
    <n v="299.8"/>
    <n v="0.15"/>
    <n v="224.85"/>
    <n v="30"/>
    <n v="42"/>
    <n v="0"/>
    <n v="296.85000000000002"/>
    <n v="2.9499999999999886"/>
    <x v="2"/>
  </r>
  <r>
    <n v="314"/>
    <s v="C3806"/>
    <s v="R2442"/>
    <d v="2024-02-02T05:57:47"/>
    <d v="2024-02-02T06:47:47"/>
    <n v="1594"/>
    <n v="50"/>
    <s v="Digital Wallet"/>
    <n v="0.5"/>
    <x v="4"/>
    <n v="141"/>
    <n v="38"/>
    <n v="0"/>
    <n v="797"/>
    <n v="885"/>
    <n v="-744"/>
    <n v="8.8456712672521967"/>
    <n v="0.2"/>
    <n v="0"/>
    <n v="0"/>
    <n v="0"/>
    <n v="0"/>
    <n v="0"/>
    <n v="0"/>
    <n v="0"/>
    <n v="0"/>
    <x v="1"/>
  </r>
  <r>
    <n v="315"/>
    <s v="C1537"/>
    <s v="R2489"/>
    <d v="2024-01-07T12:51:18"/>
    <d v="2024-01-07T13:22:18"/>
    <n v="889"/>
    <n v="20"/>
    <s v="Digital Wallet"/>
    <n v="0.1"/>
    <x v="1"/>
    <n v="119"/>
    <n v="48"/>
    <n v="0"/>
    <n v="88.9"/>
    <n v="156.9"/>
    <n v="-37.900000000000006"/>
    <n v="13.385826771653544"/>
    <n v="0.2"/>
    <n v="177.8"/>
    <n v="0.1"/>
    <n v="88.9"/>
    <n v="20"/>
    <n v="48"/>
    <n v="0"/>
    <n v="156.9"/>
    <n v="20.900000000000006"/>
    <x v="5"/>
  </r>
  <r>
    <n v="316"/>
    <s v="C6986"/>
    <s v="R2614"/>
    <d v="2024-01-14T04:43:54"/>
    <d v="2024-01-14T05:43:54"/>
    <n v="1765"/>
    <n v="30"/>
    <s v="Digital Wallet"/>
    <n v="0.5"/>
    <x v="4"/>
    <n v="197"/>
    <n v="19"/>
    <n v="50"/>
    <n v="882.5"/>
    <n v="981.5"/>
    <n v="-784.5"/>
    <n v="11.161473087818695"/>
    <n v="0.2"/>
    <n v="0"/>
    <n v="0"/>
    <n v="0"/>
    <n v="0"/>
    <n v="0"/>
    <n v="0"/>
    <n v="0"/>
    <n v="0"/>
    <x v="5"/>
  </r>
  <r>
    <n v="317"/>
    <s v="C2841"/>
    <s v="R2272"/>
    <d v="2024-01-25T22:39:05"/>
    <d v="2024-01-25T23:38:05"/>
    <n v="130"/>
    <n v="40"/>
    <s v="Credit Card"/>
    <n v="0.15"/>
    <x v="2"/>
    <n v="182"/>
    <n v="18"/>
    <n v="0"/>
    <n v="19.5"/>
    <n v="77.5"/>
    <n v="104.5"/>
    <n v="140"/>
    <n v="0.2"/>
    <n v="26"/>
    <n v="0.15"/>
    <n v="19.5"/>
    <n v="40"/>
    <n v="18"/>
    <n v="0"/>
    <n v="77.5"/>
    <n v="-51.5"/>
    <x v="0"/>
  </r>
  <r>
    <n v="318"/>
    <s v="C9716"/>
    <s v="R2525"/>
    <d v="2024-01-03T09:09:28"/>
    <d v="2024-01-03T10:54:28"/>
    <n v="1498"/>
    <n v="30"/>
    <s v="Digital Wallet"/>
    <n v="0"/>
    <x v="3"/>
    <n v="72"/>
    <n v="40"/>
    <n v="0"/>
    <n v="0"/>
    <n v="70"/>
    <n v="2"/>
    <n v="4.8064085447263016"/>
    <n v="0.2"/>
    <n v="299.60000000000002"/>
    <n v="0"/>
    <n v="0"/>
    <n v="30"/>
    <n v="40"/>
    <n v="0"/>
    <n v="70"/>
    <n v="229.60000000000002"/>
    <x v="2"/>
  </r>
  <r>
    <n v="319"/>
    <s v="C7971"/>
    <s v="R2158"/>
    <d v="2024-01-14T23:14:21"/>
    <d v="2024-01-15T00:27:21"/>
    <n v="110"/>
    <n v="0"/>
    <s v="Digital Wallet"/>
    <n v="0.15"/>
    <x v="2"/>
    <n v="186"/>
    <n v="37"/>
    <n v="50"/>
    <n v="16.5"/>
    <n v="103.5"/>
    <n v="82.5"/>
    <n v="169.09090909090909"/>
    <n v="0.2"/>
    <n v="22"/>
    <n v="0.15"/>
    <n v="16.5"/>
    <n v="0"/>
    <n v="37"/>
    <n v="50"/>
    <n v="103.5"/>
    <n v="-81.5"/>
    <x v="5"/>
  </r>
  <r>
    <n v="320"/>
    <s v="C6625"/>
    <s v="R2151"/>
    <d v="2024-01-09T22:12:28"/>
    <d v="2024-01-09T22:53:28"/>
    <n v="1425"/>
    <n v="20"/>
    <s v="Cash on Delivery"/>
    <n v="0.05"/>
    <x v="0"/>
    <n v="107"/>
    <n v="12"/>
    <n v="0"/>
    <n v="71.25"/>
    <n v="103.25"/>
    <n v="3.75"/>
    <n v="7.5087719298245617"/>
    <n v="0.2"/>
    <n v="285"/>
    <n v="0.05"/>
    <n v="71.25"/>
    <n v="20"/>
    <n v="12"/>
    <n v="0"/>
    <n v="103.25"/>
    <n v="181.75"/>
    <x v="3"/>
  </r>
  <r>
    <n v="321"/>
    <s v="C3950"/>
    <s v="R2994"/>
    <d v="2024-02-06T02:33:32"/>
    <d v="2024-02-06T03:53:32"/>
    <n v="195"/>
    <n v="50"/>
    <s v="Cash on Delivery"/>
    <n v="0.05"/>
    <x v="0"/>
    <n v="95"/>
    <n v="23"/>
    <n v="100"/>
    <n v="9.75"/>
    <n v="182.75"/>
    <n v="-87.75"/>
    <n v="48.717948717948715"/>
    <n v="0.2"/>
    <n v="39"/>
    <n v="0.05"/>
    <n v="9.75"/>
    <n v="50"/>
    <n v="23"/>
    <n v="100"/>
    <n v="182.75"/>
    <n v="-143.75"/>
    <x v="3"/>
  </r>
  <r>
    <n v="322"/>
    <s v="C8992"/>
    <s v="R2619"/>
    <d v="2024-02-03T11:03:25"/>
    <d v="2024-02-03T12:21:25"/>
    <n v="1313"/>
    <n v="0"/>
    <s v="Credit Card"/>
    <n v="0.5"/>
    <x v="4"/>
    <n v="71"/>
    <n v="34"/>
    <n v="150"/>
    <n v="656.5"/>
    <n v="840.5"/>
    <n v="-769.5"/>
    <n v="5.4074638233054078"/>
    <n v="0.2"/>
    <n v="0"/>
    <n v="0"/>
    <n v="0"/>
    <n v="0"/>
    <n v="0"/>
    <n v="0"/>
    <n v="0"/>
    <n v="0"/>
    <x v="6"/>
  </r>
  <r>
    <n v="323"/>
    <s v="C5780"/>
    <s v="R2187"/>
    <d v="2024-01-09T14:11:36"/>
    <d v="2024-01-09T15:04:36"/>
    <n v="552"/>
    <n v="0"/>
    <s v="Cash on Delivery"/>
    <n v="0.5"/>
    <x v="4"/>
    <n v="57"/>
    <n v="24"/>
    <n v="0"/>
    <n v="276"/>
    <n v="300"/>
    <n v="-243"/>
    <n v="10.326086956521738"/>
    <n v="0.2"/>
    <n v="0"/>
    <n v="0"/>
    <n v="0"/>
    <n v="0"/>
    <n v="0"/>
    <n v="0"/>
    <n v="0"/>
    <n v="0"/>
    <x v="3"/>
  </r>
  <r>
    <n v="324"/>
    <s v="C3368"/>
    <s v="R2812"/>
    <d v="2024-01-24T21:39:13"/>
    <d v="2024-01-24T22:32:13"/>
    <n v="291"/>
    <n v="20"/>
    <s v="Cash on Delivery"/>
    <n v="0.1"/>
    <x v="1"/>
    <n v="172"/>
    <n v="11"/>
    <n v="100"/>
    <n v="29.1"/>
    <n v="160.1"/>
    <n v="11.900000000000006"/>
    <n v="59.106529209621996"/>
    <n v="0.2"/>
    <n v="58.2"/>
    <n v="0.1"/>
    <n v="29.1"/>
    <n v="20"/>
    <n v="11"/>
    <n v="100"/>
    <n v="160.1"/>
    <n v="-101.89999999999999"/>
    <x v="2"/>
  </r>
  <r>
    <n v="325"/>
    <s v="C7655"/>
    <s v="R2097"/>
    <d v="2024-01-07T06:33:35"/>
    <d v="2024-01-07T08:02:35"/>
    <n v="585"/>
    <n v="50"/>
    <s v="Cash on Delivery"/>
    <n v="0.1"/>
    <x v="1"/>
    <n v="69"/>
    <n v="33"/>
    <n v="0"/>
    <n v="58.5"/>
    <n v="141.5"/>
    <n v="-72.5"/>
    <n v="11.794871794871794"/>
    <n v="0.2"/>
    <n v="117"/>
    <n v="0.1"/>
    <n v="58.5"/>
    <n v="50"/>
    <n v="33"/>
    <n v="0"/>
    <n v="141.5"/>
    <n v="-24.5"/>
    <x v="5"/>
  </r>
  <r>
    <n v="326"/>
    <s v="C9173"/>
    <s v="R2130"/>
    <d v="2024-02-04T16:13:22"/>
    <d v="2024-02-04T16:53:22"/>
    <n v="1389"/>
    <n v="40"/>
    <s v="Credit Card"/>
    <n v="0.05"/>
    <x v="0"/>
    <n v="127"/>
    <n v="23"/>
    <n v="50"/>
    <n v="69.45"/>
    <n v="182.45"/>
    <n v="-55.449999999999989"/>
    <n v="9.143268538516919"/>
    <n v="0.2"/>
    <n v="277.8"/>
    <n v="0.05"/>
    <n v="69.45"/>
    <n v="40"/>
    <n v="23"/>
    <n v="50"/>
    <n v="182.45"/>
    <n v="95.350000000000023"/>
    <x v="5"/>
  </r>
  <r>
    <n v="327"/>
    <s v="C5495"/>
    <s v="R2804"/>
    <d v="2024-01-19T06:07:02"/>
    <d v="2024-01-19T06:49:02"/>
    <n v="1547"/>
    <n v="50"/>
    <s v="Cash on Delivery"/>
    <n v="0"/>
    <x v="3"/>
    <n v="88"/>
    <n v="16"/>
    <n v="0"/>
    <n v="0"/>
    <n v="66"/>
    <n v="22"/>
    <n v="5.6884292178409828"/>
    <n v="0.2"/>
    <n v="309.40000000000003"/>
    <n v="0"/>
    <n v="0"/>
    <n v="50"/>
    <n v="16"/>
    <n v="0"/>
    <n v="66"/>
    <n v="243.40000000000003"/>
    <x v="1"/>
  </r>
  <r>
    <n v="328"/>
    <s v="C7002"/>
    <s v="R2170"/>
    <d v="2024-01-03T23:34:41"/>
    <d v="2024-01-04T01:15:41"/>
    <n v="1251"/>
    <n v="30"/>
    <s v="Credit Card"/>
    <n v="0.15"/>
    <x v="2"/>
    <n v="86"/>
    <n v="45"/>
    <n v="0"/>
    <n v="187.65"/>
    <n v="262.64999999999998"/>
    <n v="-176.64999999999998"/>
    <n v="6.8745003996802554"/>
    <n v="0.2"/>
    <n v="250.20000000000002"/>
    <n v="0.15"/>
    <n v="187.65"/>
    <n v="30"/>
    <n v="45"/>
    <n v="0"/>
    <n v="262.64999999999998"/>
    <n v="-12.44999999999996"/>
    <x v="2"/>
  </r>
  <r>
    <n v="329"/>
    <s v="C7614"/>
    <s v="R2935"/>
    <d v="2024-01-02T02:06:58"/>
    <d v="2024-01-02T03:49:58"/>
    <n v="337"/>
    <n v="0"/>
    <s v="Digital Wallet"/>
    <n v="0.1"/>
    <x v="1"/>
    <n v="124"/>
    <n v="33"/>
    <n v="0"/>
    <n v="33.700000000000003"/>
    <n v="66.7"/>
    <n v="57.3"/>
    <n v="36.795252225519285"/>
    <n v="0.2"/>
    <n v="67.400000000000006"/>
    <n v="0.1"/>
    <n v="33.700000000000003"/>
    <n v="0"/>
    <n v="33"/>
    <n v="0"/>
    <n v="66.7"/>
    <n v="0.70000000000000284"/>
    <x v="3"/>
  </r>
  <r>
    <n v="330"/>
    <s v="C6919"/>
    <s v="R2985"/>
    <d v="2024-01-17T14:39:37"/>
    <d v="2024-01-17T16:20:37"/>
    <n v="1478"/>
    <n v="30"/>
    <s v="Cash on Delivery"/>
    <n v="0.1"/>
    <x v="1"/>
    <n v="167"/>
    <n v="36"/>
    <n v="0"/>
    <n v="147.80000000000001"/>
    <n v="213.8"/>
    <n v="-46.800000000000011"/>
    <n v="11.299052774018945"/>
    <n v="0.2"/>
    <n v="295.60000000000002"/>
    <n v="0.1"/>
    <n v="147.80000000000001"/>
    <n v="30"/>
    <n v="36"/>
    <n v="0"/>
    <n v="213.8"/>
    <n v="81.800000000000011"/>
    <x v="2"/>
  </r>
  <r>
    <n v="331"/>
    <s v="C1853"/>
    <s v="R2182"/>
    <d v="2024-01-24T03:03:17"/>
    <d v="2024-01-24T04:36:17"/>
    <n v="1235"/>
    <n v="40"/>
    <s v="Credit Card"/>
    <n v="0"/>
    <x v="3"/>
    <n v="153"/>
    <n v="46"/>
    <n v="0"/>
    <n v="0"/>
    <n v="86"/>
    <n v="67"/>
    <n v="12.388663967611336"/>
    <n v="0.2"/>
    <n v="247"/>
    <n v="0"/>
    <n v="0"/>
    <n v="40"/>
    <n v="46"/>
    <n v="0"/>
    <n v="86"/>
    <n v="161"/>
    <x v="2"/>
  </r>
  <r>
    <n v="332"/>
    <s v="C5146"/>
    <s v="R2982"/>
    <d v="2024-01-24T18:46:20"/>
    <d v="2024-01-24T19:35:20"/>
    <n v="1951"/>
    <n v="30"/>
    <s v="Cash on Delivery"/>
    <n v="0"/>
    <x v="3"/>
    <n v="80"/>
    <n v="47"/>
    <n v="0"/>
    <n v="0"/>
    <n v="77"/>
    <n v="3"/>
    <n v="4.1004613018964626"/>
    <n v="0.2"/>
    <n v="390.20000000000005"/>
    <n v="0"/>
    <n v="0"/>
    <n v="30"/>
    <n v="47"/>
    <n v="0"/>
    <n v="77"/>
    <n v="313.20000000000005"/>
    <x v="2"/>
  </r>
  <r>
    <n v="333"/>
    <s v="C4769"/>
    <s v="R2363"/>
    <d v="2024-01-03T15:38:24"/>
    <d v="2024-01-03T17:19:24"/>
    <n v="1569"/>
    <n v="50"/>
    <s v="Digital Wallet"/>
    <n v="0.5"/>
    <x v="4"/>
    <n v="172"/>
    <n v="39"/>
    <n v="150"/>
    <n v="784.5"/>
    <n v="1023.5"/>
    <n v="-851.5"/>
    <n v="10.962396430847674"/>
    <n v="0.2"/>
    <n v="0"/>
    <n v="0"/>
    <n v="0"/>
    <n v="0"/>
    <n v="0"/>
    <n v="0"/>
    <n v="0"/>
    <n v="0"/>
    <x v="2"/>
  </r>
  <r>
    <n v="334"/>
    <s v="C1574"/>
    <s v="R2038"/>
    <d v="2024-01-10T17:56:26"/>
    <d v="2024-01-10T19:38:26"/>
    <n v="1466"/>
    <n v="30"/>
    <s v="Credit Card"/>
    <n v="0.15"/>
    <x v="2"/>
    <n v="103"/>
    <n v="36"/>
    <n v="0"/>
    <n v="219.9"/>
    <n v="285.89999999999998"/>
    <n v="-182.89999999999998"/>
    <n v="7.0259208731241474"/>
    <n v="0.2"/>
    <n v="293.2"/>
    <n v="0.15"/>
    <n v="219.9"/>
    <n v="30"/>
    <n v="36"/>
    <n v="0"/>
    <n v="285.89999999999998"/>
    <n v="7.3000000000000114"/>
    <x v="2"/>
  </r>
  <r>
    <n v="335"/>
    <s v="C2148"/>
    <s v="R2526"/>
    <d v="2024-01-03T05:45:10"/>
    <d v="2024-01-03T07:25:10"/>
    <n v="1268"/>
    <n v="40"/>
    <s v="Credit Card"/>
    <n v="0"/>
    <x v="3"/>
    <n v="83"/>
    <n v="48"/>
    <n v="50"/>
    <n v="0"/>
    <n v="138"/>
    <n v="-55"/>
    <n v="6.5457413249211349"/>
    <n v="0.2"/>
    <n v="253.60000000000002"/>
    <n v="0"/>
    <n v="0"/>
    <n v="40"/>
    <n v="48"/>
    <n v="50"/>
    <n v="138"/>
    <n v="115.60000000000002"/>
    <x v="2"/>
  </r>
  <r>
    <n v="336"/>
    <s v="C7293"/>
    <s v="R2887"/>
    <d v="2024-01-14T09:47:03"/>
    <d v="2024-01-14T11:34:03"/>
    <n v="1188"/>
    <n v="40"/>
    <s v="Credit Card"/>
    <n v="0.1"/>
    <x v="1"/>
    <n v="171"/>
    <n v="24"/>
    <n v="0"/>
    <n v="118.80000000000001"/>
    <n v="182.8"/>
    <n v="-11.800000000000011"/>
    <n v="14.393939393939394"/>
    <n v="0.2"/>
    <n v="237.60000000000002"/>
    <n v="0.1"/>
    <n v="118.80000000000001"/>
    <n v="40"/>
    <n v="24"/>
    <n v="0"/>
    <n v="182.8"/>
    <n v="54.800000000000011"/>
    <x v="5"/>
  </r>
  <r>
    <n v="337"/>
    <s v="C7457"/>
    <s v="R2496"/>
    <d v="2024-01-24T02:17:31"/>
    <d v="2024-01-24T03:14:31"/>
    <n v="1370"/>
    <n v="40"/>
    <s v="Digital Wallet"/>
    <n v="0.1"/>
    <x v="1"/>
    <n v="162"/>
    <n v="35"/>
    <n v="0"/>
    <n v="137"/>
    <n v="212"/>
    <n v="-50"/>
    <n v="11.824817518248175"/>
    <n v="0.2"/>
    <n v="274"/>
    <n v="0.1"/>
    <n v="137"/>
    <n v="40"/>
    <n v="35"/>
    <n v="0"/>
    <n v="212"/>
    <n v="62"/>
    <x v="2"/>
  </r>
  <r>
    <n v="338"/>
    <s v="C8509"/>
    <s v="R2515"/>
    <d v="2024-01-18T06:48:13"/>
    <d v="2024-01-18T07:19:13"/>
    <n v="834"/>
    <n v="50"/>
    <s v="Digital Wallet"/>
    <n v="0.05"/>
    <x v="0"/>
    <n v="111"/>
    <n v="10"/>
    <n v="0"/>
    <n v="41.7"/>
    <n v="101.7"/>
    <n v="9.2999999999999972"/>
    <n v="13.309352517985612"/>
    <n v="0.2"/>
    <n v="166.8"/>
    <n v="0.05"/>
    <n v="41.7"/>
    <n v="50"/>
    <n v="10"/>
    <n v="0"/>
    <n v="101.7"/>
    <n v="65.100000000000009"/>
    <x v="0"/>
  </r>
  <r>
    <n v="339"/>
    <s v="C5777"/>
    <s v="R2348"/>
    <d v="2024-01-30T12:41:54"/>
    <d v="2024-01-30T13:53:54"/>
    <n v="1090"/>
    <n v="40"/>
    <s v="Digital Wallet"/>
    <n v="0"/>
    <x v="3"/>
    <n v="72"/>
    <n v="13"/>
    <n v="0"/>
    <n v="0"/>
    <n v="53"/>
    <n v="19"/>
    <n v="6.6055045871559637"/>
    <n v="0.2"/>
    <n v="218"/>
    <n v="0"/>
    <n v="0"/>
    <n v="40"/>
    <n v="13"/>
    <n v="0"/>
    <n v="53"/>
    <n v="165"/>
    <x v="3"/>
  </r>
  <r>
    <n v="340"/>
    <s v="C4854"/>
    <s v="R2981"/>
    <d v="2024-02-03T19:40:51"/>
    <d v="2024-02-03T20:17:51"/>
    <n v="1613"/>
    <n v="0"/>
    <s v="Credit Card"/>
    <n v="0.5"/>
    <x v="4"/>
    <n v="95"/>
    <n v="38"/>
    <n v="0"/>
    <n v="806.5"/>
    <n v="844.5"/>
    <n v="-749.5"/>
    <n v="5.8896466212027283"/>
    <n v="0.2"/>
    <n v="0"/>
    <n v="0"/>
    <n v="0"/>
    <n v="0"/>
    <n v="0"/>
    <n v="0"/>
    <n v="0"/>
    <n v="0"/>
    <x v="6"/>
  </r>
  <r>
    <n v="341"/>
    <s v="C3491"/>
    <s v="R2920"/>
    <d v="2024-02-05T02:18:01"/>
    <d v="2024-02-05T03:00:01"/>
    <n v="924"/>
    <n v="40"/>
    <s v="Digital Wallet"/>
    <n v="0.15"/>
    <x v="2"/>
    <n v="105"/>
    <n v="10"/>
    <n v="0"/>
    <n v="138.6"/>
    <n v="188.6"/>
    <n v="-83.6"/>
    <n v="11.363636363636363"/>
    <n v="0.2"/>
    <n v="184.8"/>
    <n v="0.15"/>
    <n v="138.6"/>
    <n v="40"/>
    <n v="10"/>
    <n v="0"/>
    <n v="188.6"/>
    <n v="-3.7999999999999829"/>
    <x v="4"/>
  </r>
  <r>
    <n v="342"/>
    <s v="C4124"/>
    <s v="R2396"/>
    <d v="2024-01-16T13:30:13"/>
    <d v="2024-01-16T15:24:13"/>
    <n v="1562"/>
    <n v="30"/>
    <s v="Cash on Delivery"/>
    <n v="0.5"/>
    <x v="4"/>
    <n v="184"/>
    <n v="31"/>
    <n v="0"/>
    <n v="781"/>
    <n v="842"/>
    <n v="-658"/>
    <n v="11.779769526248399"/>
    <n v="0.2"/>
    <n v="0"/>
    <n v="0"/>
    <n v="0"/>
    <n v="0"/>
    <n v="0"/>
    <n v="0"/>
    <n v="0"/>
    <n v="0"/>
    <x v="3"/>
  </r>
  <r>
    <n v="343"/>
    <s v="C6691"/>
    <s v="R2721"/>
    <d v="2024-01-14T00:28:25"/>
    <d v="2024-01-14T01:32:25"/>
    <n v="205"/>
    <n v="30"/>
    <s v="Digital Wallet"/>
    <n v="0.1"/>
    <x v="1"/>
    <n v="167"/>
    <n v="20"/>
    <n v="0"/>
    <n v="20.5"/>
    <n v="70.5"/>
    <n v="96.5"/>
    <n v="81.463414634146332"/>
    <n v="0.2"/>
    <n v="41"/>
    <n v="0.1"/>
    <n v="20.5"/>
    <n v="30"/>
    <n v="20"/>
    <n v="0"/>
    <n v="70.5"/>
    <n v="-29.5"/>
    <x v="5"/>
  </r>
  <r>
    <n v="344"/>
    <s v="C4051"/>
    <s v="R2160"/>
    <d v="2024-01-13T11:53:03"/>
    <d v="2024-01-13T12:45:03"/>
    <n v="280"/>
    <n v="30"/>
    <s v="Credit Card"/>
    <n v="0.5"/>
    <x v="4"/>
    <n v="180"/>
    <n v="19"/>
    <n v="0"/>
    <n v="140"/>
    <n v="189"/>
    <n v="-9"/>
    <n v="64.285714285714292"/>
    <n v="0.2"/>
    <n v="0"/>
    <n v="0"/>
    <n v="0"/>
    <n v="0"/>
    <n v="0"/>
    <n v="0"/>
    <n v="0"/>
    <n v="0"/>
    <x v="6"/>
  </r>
  <r>
    <n v="345"/>
    <s v="C1004"/>
    <s v="R2015"/>
    <d v="2024-02-05T22:45:58"/>
    <d v="2024-02-06T00:00:58"/>
    <n v="283"/>
    <n v="50"/>
    <s v="Cash on Delivery"/>
    <n v="0.1"/>
    <x v="1"/>
    <n v="162"/>
    <n v="26"/>
    <n v="0"/>
    <n v="28.3"/>
    <n v="104.3"/>
    <n v="57.7"/>
    <n v="57.243816254416956"/>
    <n v="0.2"/>
    <n v="56.6"/>
    <n v="0.1"/>
    <n v="28.3"/>
    <n v="50"/>
    <n v="26"/>
    <n v="0"/>
    <n v="104.3"/>
    <n v="-47.699999999999996"/>
    <x v="4"/>
  </r>
  <r>
    <n v="346"/>
    <s v="C6222"/>
    <s v="R2492"/>
    <d v="2024-01-09T01:01:32"/>
    <d v="2024-01-09T01:45:32"/>
    <n v="325"/>
    <n v="30"/>
    <s v="Digital Wallet"/>
    <n v="0.1"/>
    <x v="1"/>
    <n v="93"/>
    <n v="45"/>
    <n v="100"/>
    <n v="32.5"/>
    <n v="207.5"/>
    <n v="-114.5"/>
    <n v="28.615384615384613"/>
    <n v="0.2"/>
    <n v="65"/>
    <n v="0.1"/>
    <n v="32.5"/>
    <n v="30"/>
    <n v="45"/>
    <n v="100"/>
    <n v="207.5"/>
    <n v="-142.5"/>
    <x v="3"/>
  </r>
  <r>
    <n v="347"/>
    <s v="C6315"/>
    <s v="R2425"/>
    <d v="2024-01-16T19:09:33"/>
    <d v="2024-01-16T19:40:33"/>
    <n v="876"/>
    <n v="50"/>
    <s v="Cash on Delivery"/>
    <n v="0.1"/>
    <x v="1"/>
    <n v="177"/>
    <n v="35"/>
    <n v="0"/>
    <n v="87.600000000000009"/>
    <n v="172.60000000000002"/>
    <n v="4.3999999999999773"/>
    <n v="20.205479452054796"/>
    <n v="0.2"/>
    <n v="175.20000000000002"/>
    <n v="0.1"/>
    <n v="87.600000000000009"/>
    <n v="50"/>
    <n v="35"/>
    <n v="0"/>
    <n v="172.60000000000002"/>
    <n v="2.5999999999999943"/>
    <x v="3"/>
  </r>
  <r>
    <n v="348"/>
    <s v="C5869"/>
    <s v="R2107"/>
    <d v="2024-01-13T06:41:39"/>
    <d v="2024-01-13T08:11:39"/>
    <n v="889"/>
    <n v="50"/>
    <s v="Cash on Delivery"/>
    <n v="0.1"/>
    <x v="1"/>
    <n v="157"/>
    <n v="30"/>
    <n v="100"/>
    <n v="88.9"/>
    <n v="268.89999999999998"/>
    <n v="-111.89999999999998"/>
    <n v="17.660292463442069"/>
    <n v="0.2"/>
    <n v="177.8"/>
    <n v="0.1"/>
    <n v="88.9"/>
    <n v="50"/>
    <n v="30"/>
    <n v="100"/>
    <n v="268.89999999999998"/>
    <n v="-91.099999999999966"/>
    <x v="6"/>
  </r>
  <r>
    <n v="349"/>
    <s v="C1876"/>
    <s v="R2893"/>
    <d v="2024-02-04T15:55:19"/>
    <d v="2024-02-04T17:40:19"/>
    <n v="1212"/>
    <n v="40"/>
    <s v="Credit Card"/>
    <n v="0.1"/>
    <x v="1"/>
    <n v="66"/>
    <n v="22"/>
    <n v="100"/>
    <n v="121.2"/>
    <n v="283.2"/>
    <n v="-217.2"/>
    <n v="5.4455445544554459"/>
    <n v="0.2"/>
    <n v="242.4"/>
    <n v="0.1"/>
    <n v="121.2"/>
    <n v="40"/>
    <n v="22"/>
    <n v="100"/>
    <n v="283.2"/>
    <n v="-40.799999999999983"/>
    <x v="5"/>
  </r>
  <r>
    <n v="350"/>
    <s v="C8027"/>
    <s v="R2449"/>
    <d v="2024-02-07T17:01:24"/>
    <d v="2024-02-07T18:34:24"/>
    <n v="787"/>
    <n v="0"/>
    <s v="Cash on Delivery"/>
    <n v="0.05"/>
    <x v="0"/>
    <n v="108"/>
    <n v="18"/>
    <n v="0"/>
    <n v="39.35"/>
    <n v="57.35"/>
    <n v="50.65"/>
    <n v="13.722998729351971"/>
    <n v="0.2"/>
    <n v="157.4"/>
    <n v="0.05"/>
    <n v="39.35"/>
    <n v="0"/>
    <n v="18"/>
    <n v="0"/>
    <n v="57.35"/>
    <n v="100.05000000000001"/>
    <x v="2"/>
  </r>
  <r>
    <n v="351"/>
    <s v="C5142"/>
    <s v="R2310"/>
    <d v="2024-02-01T14:59:44"/>
    <d v="2024-02-01T16:20:44"/>
    <n v="629"/>
    <n v="40"/>
    <s v="Cash on Delivery"/>
    <n v="0.5"/>
    <x v="4"/>
    <n v="187"/>
    <n v="20"/>
    <n v="0"/>
    <n v="314.5"/>
    <n v="374.5"/>
    <n v="-187.5"/>
    <n v="29.72972972972973"/>
    <n v="0.2"/>
    <n v="0"/>
    <n v="0"/>
    <n v="0"/>
    <n v="0"/>
    <n v="0"/>
    <n v="0"/>
    <n v="0"/>
    <n v="0"/>
    <x v="0"/>
  </r>
  <r>
    <n v="352"/>
    <s v="C7966"/>
    <s v="R2738"/>
    <d v="2024-01-03T08:47:31"/>
    <d v="2024-01-03T09:52:31"/>
    <n v="1494"/>
    <n v="40"/>
    <s v="Credit Card"/>
    <n v="0.05"/>
    <x v="0"/>
    <n v="148"/>
    <n v="20"/>
    <n v="0"/>
    <n v="74.7"/>
    <n v="134.69999999999999"/>
    <n v="13.300000000000011"/>
    <n v="9.9062918340026762"/>
    <n v="0.2"/>
    <n v="298.8"/>
    <n v="0.05"/>
    <n v="74.7"/>
    <n v="40"/>
    <n v="20"/>
    <n v="0"/>
    <n v="134.69999999999999"/>
    <n v="164.10000000000002"/>
    <x v="2"/>
  </r>
  <r>
    <n v="353"/>
    <s v="C8079"/>
    <s v="R2169"/>
    <d v="2024-01-23T22:04:50"/>
    <d v="2024-01-23T23:40:50"/>
    <n v="1071"/>
    <n v="50"/>
    <s v="Credit Card"/>
    <n v="0.05"/>
    <x v="0"/>
    <n v="133"/>
    <n v="15"/>
    <n v="100"/>
    <n v="53.550000000000004"/>
    <n v="218.55"/>
    <n v="-85.550000000000011"/>
    <n v="12.418300653594772"/>
    <n v="0.2"/>
    <n v="214.20000000000002"/>
    <n v="0.05"/>
    <n v="53.550000000000004"/>
    <n v="50"/>
    <n v="15"/>
    <n v="100"/>
    <n v="218.55"/>
    <n v="-4.3499999999999943"/>
    <x v="3"/>
  </r>
  <r>
    <n v="354"/>
    <s v="C8987"/>
    <s v="R2545"/>
    <d v="2024-01-07T10:20:55"/>
    <d v="2024-01-07T11:58:55"/>
    <n v="1035"/>
    <n v="50"/>
    <s v="Credit Card"/>
    <n v="0"/>
    <x v="3"/>
    <n v="195"/>
    <n v="10"/>
    <n v="50"/>
    <n v="0"/>
    <n v="110"/>
    <n v="85"/>
    <n v="18.840579710144929"/>
    <n v="0.2"/>
    <n v="207"/>
    <n v="0"/>
    <n v="0"/>
    <n v="50"/>
    <n v="10"/>
    <n v="50"/>
    <n v="110"/>
    <n v="97"/>
    <x v="5"/>
  </r>
  <r>
    <n v="355"/>
    <s v="C7799"/>
    <s v="R2413"/>
    <d v="2024-02-07T00:59:12"/>
    <d v="2024-02-07T02:35:12"/>
    <n v="1522"/>
    <n v="30"/>
    <s v="Cash on Delivery"/>
    <n v="0"/>
    <x v="3"/>
    <n v="94"/>
    <n v="15"/>
    <n v="0"/>
    <n v="0"/>
    <n v="45"/>
    <n v="49"/>
    <n v="6.1760840998685937"/>
    <n v="0.2"/>
    <n v="304.40000000000003"/>
    <n v="0"/>
    <n v="0"/>
    <n v="30"/>
    <n v="15"/>
    <n v="0"/>
    <n v="45"/>
    <n v="259.40000000000003"/>
    <x v="2"/>
  </r>
  <r>
    <n v="356"/>
    <s v="C5465"/>
    <s v="R2250"/>
    <d v="2024-01-05T16:02:02"/>
    <d v="2024-01-05T17:18:02"/>
    <n v="205"/>
    <n v="30"/>
    <s v="Cash on Delivery"/>
    <n v="0"/>
    <x v="3"/>
    <n v="157"/>
    <n v="22"/>
    <n v="0"/>
    <n v="0"/>
    <n v="52"/>
    <n v="105"/>
    <n v="76.585365853658544"/>
    <n v="0.2"/>
    <n v="41"/>
    <n v="0"/>
    <n v="0"/>
    <n v="30"/>
    <n v="22"/>
    <n v="0"/>
    <n v="52"/>
    <n v="-11"/>
    <x v="1"/>
  </r>
  <r>
    <n v="357"/>
    <s v="C1635"/>
    <s v="R2758"/>
    <d v="2024-01-26T01:26:00"/>
    <d v="2024-01-26T03:18:00"/>
    <n v="1394"/>
    <n v="40"/>
    <s v="Cash on Delivery"/>
    <n v="0.15"/>
    <x v="2"/>
    <n v="111"/>
    <n v="31"/>
    <n v="0"/>
    <n v="209.1"/>
    <n v="280.10000000000002"/>
    <n v="-169.10000000000002"/>
    <n v="7.9626972740315631"/>
    <n v="0.2"/>
    <n v="278.8"/>
    <n v="0.15"/>
    <n v="209.1"/>
    <n v="40"/>
    <n v="31"/>
    <n v="0"/>
    <n v="280.10000000000002"/>
    <n v="-1.3000000000000114"/>
    <x v="1"/>
  </r>
  <r>
    <n v="358"/>
    <s v="C2693"/>
    <s v="R2780"/>
    <d v="2024-01-05T08:52:19"/>
    <d v="2024-01-05T09:23:19"/>
    <n v="930"/>
    <n v="20"/>
    <s v="Credit Card"/>
    <n v="0"/>
    <x v="3"/>
    <n v="108"/>
    <n v="40"/>
    <n v="0"/>
    <n v="0"/>
    <n v="60"/>
    <n v="48"/>
    <n v="11.612903225806452"/>
    <n v="0.2"/>
    <n v="186"/>
    <n v="0"/>
    <n v="0"/>
    <n v="20"/>
    <n v="40"/>
    <n v="0"/>
    <n v="60"/>
    <n v="126"/>
    <x v="1"/>
  </r>
  <r>
    <n v="359"/>
    <s v="C5752"/>
    <s v="R2140"/>
    <d v="2024-01-02T08:21:32"/>
    <d v="2024-01-02T09:34:32"/>
    <n v="1626"/>
    <n v="20"/>
    <s v="Digital Wallet"/>
    <n v="0.5"/>
    <x v="4"/>
    <n v="187"/>
    <n v="31"/>
    <n v="0"/>
    <n v="813"/>
    <n v="864"/>
    <n v="-677"/>
    <n v="11.500615006150062"/>
    <n v="0.2"/>
    <n v="0"/>
    <n v="0"/>
    <n v="0"/>
    <n v="0"/>
    <n v="0"/>
    <n v="0"/>
    <n v="0"/>
    <n v="0"/>
    <x v="3"/>
  </r>
  <r>
    <n v="360"/>
    <s v="C9311"/>
    <s v="R2273"/>
    <d v="2024-01-26T02:36:32"/>
    <d v="2024-01-26T04:09:32"/>
    <n v="778"/>
    <n v="30"/>
    <s v="Cash on Delivery"/>
    <n v="0.05"/>
    <x v="0"/>
    <n v="60"/>
    <n v="46"/>
    <n v="0"/>
    <n v="38.900000000000006"/>
    <n v="114.9"/>
    <n v="-54.900000000000006"/>
    <n v="7.7120822622107967"/>
    <n v="0.2"/>
    <n v="155.60000000000002"/>
    <n v="0.05"/>
    <n v="38.900000000000006"/>
    <n v="30"/>
    <n v="46"/>
    <n v="0"/>
    <n v="114.9"/>
    <n v="40.700000000000017"/>
    <x v="1"/>
  </r>
  <r>
    <n v="361"/>
    <s v="C1830"/>
    <s v="R2415"/>
    <d v="2024-01-12T10:05:53"/>
    <d v="2024-01-12T11:55:53"/>
    <n v="1648"/>
    <n v="20"/>
    <s v="Digital Wallet"/>
    <n v="0.5"/>
    <x v="4"/>
    <n v="151"/>
    <n v="36"/>
    <n v="0"/>
    <n v="824"/>
    <n v="880"/>
    <n v="-729"/>
    <n v="9.1626213592233015"/>
    <n v="0.2"/>
    <n v="0"/>
    <n v="0"/>
    <n v="0"/>
    <n v="0"/>
    <n v="0"/>
    <n v="0"/>
    <n v="0"/>
    <n v="0"/>
    <x v="1"/>
  </r>
  <r>
    <n v="362"/>
    <s v="C6177"/>
    <s v="R2607"/>
    <d v="2024-02-02T16:11:39"/>
    <d v="2024-02-02T17:58:39"/>
    <n v="948"/>
    <n v="30"/>
    <s v="Credit Card"/>
    <n v="0"/>
    <x v="3"/>
    <n v="119"/>
    <n v="23"/>
    <n v="0"/>
    <n v="0"/>
    <n v="53"/>
    <n v="66"/>
    <n v="12.552742616033754"/>
    <n v="0.2"/>
    <n v="189.60000000000002"/>
    <n v="0"/>
    <n v="0"/>
    <n v="30"/>
    <n v="23"/>
    <n v="0"/>
    <n v="53"/>
    <n v="136.60000000000002"/>
    <x v="1"/>
  </r>
  <r>
    <n v="363"/>
    <s v="C9932"/>
    <s v="R2738"/>
    <d v="2024-01-28T10:20:52"/>
    <d v="2024-01-28T11:17:52"/>
    <n v="1155"/>
    <n v="50"/>
    <s v="Cash on Delivery"/>
    <n v="0.15"/>
    <x v="2"/>
    <n v="172"/>
    <n v="14"/>
    <n v="150"/>
    <n v="173.25"/>
    <n v="387.25"/>
    <n v="-215.25"/>
    <n v="14.891774891774892"/>
    <n v="0.2"/>
    <n v="231"/>
    <n v="0.15"/>
    <n v="173.25"/>
    <n v="50"/>
    <n v="14"/>
    <n v="150"/>
    <n v="387.25"/>
    <n v="-156.25"/>
    <x v="5"/>
  </r>
  <r>
    <n v="364"/>
    <s v="C9308"/>
    <s v="R2890"/>
    <d v="2024-01-30T14:39:39"/>
    <d v="2024-01-30T16:02:39"/>
    <n v="492"/>
    <n v="40"/>
    <s v="Digital Wallet"/>
    <n v="0.15"/>
    <x v="2"/>
    <n v="83"/>
    <n v="45"/>
    <n v="0"/>
    <n v="73.8"/>
    <n v="158.80000000000001"/>
    <n v="-75.800000000000011"/>
    <n v="16.869918699186993"/>
    <n v="0.2"/>
    <n v="98.4"/>
    <n v="0.15"/>
    <n v="73.8"/>
    <n v="40"/>
    <n v="45"/>
    <n v="0"/>
    <n v="158.80000000000001"/>
    <n v="-60.400000000000006"/>
    <x v="3"/>
  </r>
  <r>
    <n v="365"/>
    <s v="C6949"/>
    <s v="R2038"/>
    <d v="2024-01-16T14:11:38"/>
    <d v="2024-01-16T15:54:38"/>
    <n v="139"/>
    <n v="0"/>
    <s v="Cash on Delivery"/>
    <n v="0.05"/>
    <x v="0"/>
    <n v="150"/>
    <n v="41"/>
    <n v="0"/>
    <n v="6.95"/>
    <n v="47.95"/>
    <n v="102.05"/>
    <n v="107.91366906474819"/>
    <n v="0.2"/>
    <n v="27.8"/>
    <n v="0.05"/>
    <n v="6.95"/>
    <n v="0"/>
    <n v="41"/>
    <n v="0"/>
    <n v="47.95"/>
    <n v="-20.150000000000002"/>
    <x v="3"/>
  </r>
  <r>
    <n v="366"/>
    <s v="C3838"/>
    <s v="R2813"/>
    <d v="2024-01-26T20:07:59"/>
    <d v="2024-01-26T21:43:59"/>
    <n v="759"/>
    <n v="40"/>
    <s v="Cash on Delivery"/>
    <n v="0.5"/>
    <x v="4"/>
    <n v="194"/>
    <n v="43"/>
    <n v="100"/>
    <n v="379.5"/>
    <n v="562.5"/>
    <n v="-368.5"/>
    <n v="25.559947299077734"/>
    <n v="0.2"/>
    <n v="0"/>
    <n v="0"/>
    <n v="0"/>
    <n v="0"/>
    <n v="0"/>
    <n v="0"/>
    <n v="0"/>
    <n v="0"/>
    <x v="1"/>
  </r>
  <r>
    <n v="367"/>
    <s v="C2150"/>
    <s v="R2028"/>
    <d v="2024-02-01T19:05:43"/>
    <d v="2024-02-01T20:10:43"/>
    <n v="1341"/>
    <n v="30"/>
    <s v="Cash on Delivery"/>
    <n v="0.1"/>
    <x v="1"/>
    <n v="153"/>
    <n v="16"/>
    <n v="50"/>
    <n v="134.1"/>
    <n v="230.1"/>
    <n v="-77.099999999999994"/>
    <n v="11.409395973154362"/>
    <n v="0.2"/>
    <n v="268.2"/>
    <n v="0.1"/>
    <n v="134.1"/>
    <n v="30"/>
    <n v="16"/>
    <n v="50"/>
    <n v="230.1"/>
    <n v="38.099999999999994"/>
    <x v="0"/>
  </r>
  <r>
    <n v="368"/>
    <s v="C8560"/>
    <s v="R2957"/>
    <d v="2024-01-10T18:09:41"/>
    <d v="2024-01-10T19:41:41"/>
    <n v="1854"/>
    <n v="30"/>
    <s v="Digital Wallet"/>
    <n v="0.5"/>
    <x v="4"/>
    <n v="89"/>
    <n v="19"/>
    <n v="50"/>
    <n v="927"/>
    <n v="1026"/>
    <n v="-937"/>
    <n v="4.8004314994606254"/>
    <n v="0.2"/>
    <n v="0"/>
    <n v="0"/>
    <n v="0"/>
    <n v="0"/>
    <n v="0"/>
    <n v="0"/>
    <n v="0"/>
    <n v="0"/>
    <x v="2"/>
  </r>
  <r>
    <n v="369"/>
    <s v="C2931"/>
    <s v="R2476"/>
    <d v="2024-01-02T21:59:35"/>
    <d v="2024-01-02T22:53:35"/>
    <n v="1080"/>
    <n v="40"/>
    <s v="Credit Card"/>
    <n v="0"/>
    <x v="3"/>
    <n v="68"/>
    <n v="26"/>
    <n v="0"/>
    <n v="0"/>
    <n v="66"/>
    <n v="2"/>
    <n v="6.2962962962962958"/>
    <n v="0.2"/>
    <n v="216"/>
    <n v="0"/>
    <n v="0"/>
    <n v="40"/>
    <n v="26"/>
    <n v="0"/>
    <n v="66"/>
    <n v="150"/>
    <x v="3"/>
  </r>
  <r>
    <n v="370"/>
    <s v="C2664"/>
    <s v="R2317"/>
    <d v="2024-01-25T04:42:25"/>
    <d v="2024-01-25T06:37:25"/>
    <n v="1205"/>
    <n v="30"/>
    <s v="Cash on Delivery"/>
    <n v="0.1"/>
    <x v="1"/>
    <n v="116"/>
    <n v="39"/>
    <n v="0"/>
    <n v="120.5"/>
    <n v="189.5"/>
    <n v="-73.5"/>
    <n v="9.6265560165975117"/>
    <n v="0.2"/>
    <n v="241"/>
    <n v="0.1"/>
    <n v="120.5"/>
    <n v="30"/>
    <n v="39"/>
    <n v="0"/>
    <n v="189.5"/>
    <n v="51.5"/>
    <x v="0"/>
  </r>
  <r>
    <n v="371"/>
    <s v="C2081"/>
    <s v="R2244"/>
    <d v="2024-01-23T02:13:22"/>
    <d v="2024-01-23T03:30:22"/>
    <n v="944"/>
    <n v="20"/>
    <s v="Credit Card"/>
    <n v="0.15"/>
    <x v="2"/>
    <n v="131"/>
    <n v="30"/>
    <n v="0"/>
    <n v="141.6"/>
    <n v="191.6"/>
    <n v="-60.599999999999994"/>
    <n v="13.877118644067796"/>
    <n v="0.2"/>
    <n v="188.8"/>
    <n v="0.15"/>
    <n v="141.6"/>
    <n v="20"/>
    <n v="30"/>
    <n v="0"/>
    <n v="191.6"/>
    <n v="-2.7999999999999829"/>
    <x v="3"/>
  </r>
  <r>
    <n v="372"/>
    <s v="C1512"/>
    <s v="R2747"/>
    <d v="2024-02-06T08:23:17"/>
    <d v="2024-02-06T09:31:17"/>
    <n v="1843"/>
    <n v="20"/>
    <s v="Credit Card"/>
    <n v="0.05"/>
    <x v="0"/>
    <n v="113"/>
    <n v="22"/>
    <n v="0"/>
    <n v="92.15"/>
    <n v="134.15"/>
    <n v="-21.150000000000006"/>
    <n v="6.1313076505697239"/>
    <n v="0.2"/>
    <n v="368.6"/>
    <n v="0.05"/>
    <n v="92.15"/>
    <n v="20"/>
    <n v="22"/>
    <n v="0"/>
    <n v="134.15"/>
    <n v="234.45000000000002"/>
    <x v="3"/>
  </r>
  <r>
    <n v="373"/>
    <s v="C8805"/>
    <s v="R2696"/>
    <d v="2024-01-18T22:01:15"/>
    <d v="2024-01-18T23:17:15"/>
    <n v="300"/>
    <n v="30"/>
    <s v="Digital Wallet"/>
    <n v="0.05"/>
    <x v="0"/>
    <n v="132"/>
    <n v="10"/>
    <n v="0"/>
    <n v="15"/>
    <n v="55"/>
    <n v="77"/>
    <n v="44"/>
    <n v="0.2"/>
    <n v="60"/>
    <n v="0.05"/>
    <n v="15"/>
    <n v="30"/>
    <n v="10"/>
    <n v="0"/>
    <n v="55"/>
    <n v="5"/>
    <x v="0"/>
  </r>
  <r>
    <n v="374"/>
    <s v="C6237"/>
    <s v="R2271"/>
    <d v="2024-01-06T17:12:28"/>
    <d v="2024-01-06T18:02:28"/>
    <n v="546"/>
    <n v="30"/>
    <s v="Digital Wallet"/>
    <n v="0.15"/>
    <x v="2"/>
    <n v="96"/>
    <n v="10"/>
    <n v="100"/>
    <n v="81.899999999999991"/>
    <n v="221.89999999999998"/>
    <n v="-125.89999999999998"/>
    <n v="17.582417582417584"/>
    <n v="0.2"/>
    <n v="109.2"/>
    <n v="0.15"/>
    <n v="81.899999999999991"/>
    <n v="30"/>
    <n v="10"/>
    <n v="100"/>
    <n v="221.89999999999998"/>
    <n v="-112.69999999999997"/>
    <x v="6"/>
  </r>
  <r>
    <n v="375"/>
    <s v="C1559"/>
    <s v="R2439"/>
    <d v="2024-01-27T22:12:21"/>
    <d v="2024-01-27T23:11:21"/>
    <n v="1967"/>
    <n v="20"/>
    <s v="Credit Card"/>
    <n v="0"/>
    <x v="3"/>
    <n v="55"/>
    <n v="42"/>
    <n v="150"/>
    <n v="0"/>
    <n v="212"/>
    <n v="-157"/>
    <n v="2.7961362480935432"/>
    <n v="0.2"/>
    <n v="393.40000000000003"/>
    <n v="0"/>
    <n v="0"/>
    <n v="20"/>
    <n v="42"/>
    <n v="150"/>
    <n v="212"/>
    <n v="181.40000000000003"/>
    <x v="6"/>
  </r>
  <r>
    <n v="376"/>
    <s v="C4672"/>
    <s v="R2747"/>
    <d v="2024-01-29T21:13:37"/>
    <d v="2024-01-29T22:13:37"/>
    <n v="1551"/>
    <n v="30"/>
    <s v="Cash on Delivery"/>
    <n v="0.15"/>
    <x v="2"/>
    <n v="65"/>
    <n v="47"/>
    <n v="0"/>
    <n v="232.64999999999998"/>
    <n v="309.64999999999998"/>
    <n v="-244.64999999999998"/>
    <n v="4.1908446163765314"/>
    <n v="0.2"/>
    <n v="310.20000000000005"/>
    <n v="0.15"/>
    <n v="232.64999999999998"/>
    <n v="30"/>
    <n v="47"/>
    <n v="0"/>
    <n v="309.64999999999998"/>
    <n v="0.55000000000006821"/>
    <x v="4"/>
  </r>
  <r>
    <n v="377"/>
    <s v="C8404"/>
    <s v="R2238"/>
    <d v="2024-01-28T04:16:43"/>
    <d v="2024-01-28T05:11:43"/>
    <n v="1161"/>
    <n v="30"/>
    <s v="Digital Wallet"/>
    <n v="0"/>
    <x v="3"/>
    <n v="195"/>
    <n v="34"/>
    <n v="0"/>
    <n v="0"/>
    <n v="64"/>
    <n v="131"/>
    <n v="16.795865633074936"/>
    <n v="0.2"/>
    <n v="232.20000000000002"/>
    <n v="0"/>
    <n v="0"/>
    <n v="30"/>
    <n v="34"/>
    <n v="0"/>
    <n v="64"/>
    <n v="168.20000000000002"/>
    <x v="5"/>
  </r>
  <r>
    <n v="378"/>
    <s v="C4343"/>
    <s v="R2376"/>
    <d v="2024-02-05T02:44:17"/>
    <d v="2024-02-05T03:35:17"/>
    <n v="1334"/>
    <n v="40"/>
    <s v="Cash on Delivery"/>
    <n v="0.1"/>
    <x v="1"/>
    <n v="88"/>
    <n v="35"/>
    <n v="0"/>
    <n v="133.4"/>
    <n v="208.4"/>
    <n v="-120.4"/>
    <n v="6.5967016491754125"/>
    <n v="0.2"/>
    <n v="266.8"/>
    <n v="0.1"/>
    <n v="133.4"/>
    <n v="40"/>
    <n v="35"/>
    <n v="0"/>
    <n v="208.4"/>
    <n v="58.400000000000006"/>
    <x v="4"/>
  </r>
  <r>
    <n v="379"/>
    <s v="C5070"/>
    <s v="R2265"/>
    <d v="2024-02-01T19:03:01"/>
    <d v="2024-02-01T19:53:01"/>
    <n v="543"/>
    <n v="0"/>
    <s v="Cash on Delivery"/>
    <n v="0.15"/>
    <x v="2"/>
    <n v="162"/>
    <n v="22"/>
    <n v="100"/>
    <n v="81.45"/>
    <n v="203.45"/>
    <n v="-41.449999999999989"/>
    <n v="29.834254143646412"/>
    <n v="0.2"/>
    <n v="108.60000000000001"/>
    <n v="0.15"/>
    <n v="81.45"/>
    <n v="0"/>
    <n v="22"/>
    <n v="100"/>
    <n v="203.45"/>
    <n v="-94.84999999999998"/>
    <x v="0"/>
  </r>
  <r>
    <n v="380"/>
    <s v="C1580"/>
    <s v="R2925"/>
    <d v="2024-01-09T06:18:56"/>
    <d v="2024-01-09T06:48:56"/>
    <n v="1450"/>
    <n v="20"/>
    <s v="Cash on Delivery"/>
    <n v="0"/>
    <x v="3"/>
    <n v="189"/>
    <n v="37"/>
    <n v="0"/>
    <n v="0"/>
    <n v="57"/>
    <n v="132"/>
    <n v="13.034482758620689"/>
    <n v="0.2"/>
    <n v="290"/>
    <n v="0"/>
    <n v="0"/>
    <n v="20"/>
    <n v="37"/>
    <n v="0"/>
    <n v="57"/>
    <n v="233"/>
    <x v="3"/>
  </r>
  <r>
    <n v="381"/>
    <s v="C8004"/>
    <s v="R2920"/>
    <d v="2024-01-19T01:25:54"/>
    <d v="2024-01-19T02:31:54"/>
    <n v="860"/>
    <n v="40"/>
    <s v="Credit Card"/>
    <n v="0.1"/>
    <x v="1"/>
    <n v="187"/>
    <n v="42"/>
    <n v="100"/>
    <n v="86"/>
    <n v="268"/>
    <n v="-81"/>
    <n v="21.744186046511626"/>
    <n v="0.2"/>
    <n v="172"/>
    <n v="0.1"/>
    <n v="86"/>
    <n v="40"/>
    <n v="42"/>
    <n v="100"/>
    <n v="268"/>
    <n v="-96"/>
    <x v="1"/>
  </r>
  <r>
    <n v="382"/>
    <s v="C9130"/>
    <s v="R2358"/>
    <d v="2024-01-10T00:50:41"/>
    <d v="2024-01-10T02:36:41"/>
    <n v="326"/>
    <n v="0"/>
    <s v="Cash on Delivery"/>
    <n v="0.15"/>
    <x v="2"/>
    <n v="120"/>
    <n v="46"/>
    <n v="0"/>
    <n v="48.9"/>
    <n v="94.9"/>
    <n v="25.099999999999994"/>
    <n v="36.809815950920246"/>
    <n v="0.2"/>
    <n v="65.2"/>
    <n v="0.15"/>
    <n v="48.9"/>
    <n v="0"/>
    <n v="46"/>
    <n v="0"/>
    <n v="94.9"/>
    <n v="-29.700000000000003"/>
    <x v="2"/>
  </r>
  <r>
    <n v="383"/>
    <s v="C4147"/>
    <s v="R2339"/>
    <d v="2024-01-04T03:30:30"/>
    <d v="2024-01-04T05:24:30"/>
    <n v="147"/>
    <n v="30"/>
    <s v="Credit Card"/>
    <n v="0.05"/>
    <x v="0"/>
    <n v="159"/>
    <n v="50"/>
    <n v="0"/>
    <n v="7.3500000000000005"/>
    <n v="87.35"/>
    <n v="71.650000000000006"/>
    <n v="108.16326530612245"/>
    <n v="0.2"/>
    <n v="29.400000000000002"/>
    <n v="0.05"/>
    <n v="7.3500000000000005"/>
    <n v="30"/>
    <n v="50"/>
    <n v="0"/>
    <n v="87.35"/>
    <n v="-57.949999999999989"/>
    <x v="0"/>
  </r>
  <r>
    <n v="384"/>
    <s v="C5249"/>
    <s v="R2388"/>
    <d v="2024-01-18T23:43:25"/>
    <d v="2024-01-19T00:58:25"/>
    <n v="1141"/>
    <n v="30"/>
    <s v="Credit Card"/>
    <n v="0.15"/>
    <x v="2"/>
    <n v="104"/>
    <n v="39"/>
    <n v="0"/>
    <n v="171.15"/>
    <n v="240.15"/>
    <n v="-136.15"/>
    <n v="9.1148115687992988"/>
    <n v="0.2"/>
    <n v="228.20000000000002"/>
    <n v="0.15"/>
    <n v="171.15"/>
    <n v="30"/>
    <n v="39"/>
    <n v="0"/>
    <n v="240.15"/>
    <n v="-11.949999999999989"/>
    <x v="0"/>
  </r>
  <r>
    <n v="385"/>
    <s v="C2679"/>
    <s v="R2576"/>
    <d v="2024-01-28T22:10:59"/>
    <d v="2024-01-28T22:48:59"/>
    <n v="1011"/>
    <n v="40"/>
    <s v="Cash on Delivery"/>
    <n v="0.5"/>
    <x v="4"/>
    <n v="178"/>
    <n v="17"/>
    <n v="0"/>
    <n v="505.5"/>
    <n v="562.5"/>
    <n v="-384.5"/>
    <n v="17.606330365974284"/>
    <n v="0.2"/>
    <n v="0"/>
    <n v="0"/>
    <n v="0"/>
    <n v="0"/>
    <n v="0"/>
    <n v="0"/>
    <n v="0"/>
    <n v="0"/>
    <x v="5"/>
  </r>
  <r>
    <n v="386"/>
    <s v="C4506"/>
    <s v="R2989"/>
    <d v="2024-01-29T10:27:19"/>
    <d v="2024-01-29T11:13:19"/>
    <n v="1562"/>
    <n v="30"/>
    <s v="Cash on Delivery"/>
    <n v="0.15"/>
    <x v="2"/>
    <n v="98"/>
    <n v="10"/>
    <n v="0"/>
    <n v="234.29999999999998"/>
    <n v="274.29999999999995"/>
    <n v="-176.29999999999995"/>
    <n v="6.2740076824583868"/>
    <n v="0.2"/>
    <n v="312.40000000000003"/>
    <n v="0.15"/>
    <n v="234.29999999999998"/>
    <n v="30"/>
    <n v="10"/>
    <n v="0"/>
    <n v="274.29999999999995"/>
    <n v="38.10000000000008"/>
    <x v="4"/>
  </r>
  <r>
    <n v="387"/>
    <s v="C8253"/>
    <s v="R2688"/>
    <d v="2024-01-20T17:29:57"/>
    <d v="2024-01-20T18:45:57"/>
    <n v="1930"/>
    <n v="50"/>
    <s v="Cash on Delivery"/>
    <n v="0.5"/>
    <x v="4"/>
    <n v="70"/>
    <n v="21"/>
    <n v="0"/>
    <n v="965"/>
    <n v="1036"/>
    <n v="-966"/>
    <n v="3.6269430051813467"/>
    <n v="0.2"/>
    <n v="0"/>
    <n v="0"/>
    <n v="0"/>
    <n v="0"/>
    <n v="0"/>
    <n v="0"/>
    <n v="0"/>
    <n v="0"/>
    <x v="6"/>
  </r>
  <r>
    <n v="388"/>
    <s v="C3744"/>
    <s v="R2002"/>
    <d v="2024-01-30T12:42:11"/>
    <d v="2024-01-30T14:36:11"/>
    <n v="1831"/>
    <n v="40"/>
    <s v="Cash on Delivery"/>
    <n v="0.1"/>
    <x v="1"/>
    <n v="86"/>
    <n v="14"/>
    <n v="150"/>
    <n v="183.10000000000002"/>
    <n v="387.1"/>
    <n v="-301.10000000000002"/>
    <n v="4.6968869470234846"/>
    <n v="0.2"/>
    <n v="366.20000000000005"/>
    <n v="0.1"/>
    <n v="183.10000000000002"/>
    <n v="40"/>
    <n v="14"/>
    <n v="150"/>
    <n v="387.1"/>
    <n v="-20.899999999999977"/>
    <x v="3"/>
  </r>
  <r>
    <n v="389"/>
    <s v="C6188"/>
    <s v="R2428"/>
    <d v="2024-02-06T04:49:08"/>
    <d v="2024-02-06T06:17:08"/>
    <n v="286"/>
    <n v="0"/>
    <s v="Credit Card"/>
    <n v="0.15"/>
    <x v="2"/>
    <n v="165"/>
    <n v="33"/>
    <n v="0"/>
    <n v="42.9"/>
    <n v="75.900000000000006"/>
    <n v="89.1"/>
    <n v="57.692307692307686"/>
    <n v="0.2"/>
    <n v="57.2"/>
    <n v="0.15"/>
    <n v="42.9"/>
    <n v="0"/>
    <n v="33"/>
    <n v="0"/>
    <n v="75.900000000000006"/>
    <n v="-18.700000000000003"/>
    <x v="3"/>
  </r>
  <r>
    <n v="390"/>
    <s v="C3141"/>
    <s v="R2141"/>
    <d v="2024-01-25T18:26:20"/>
    <d v="2024-01-25T19:49:20"/>
    <n v="444"/>
    <n v="40"/>
    <s v="Cash on Delivery"/>
    <n v="0.1"/>
    <x v="1"/>
    <n v="73"/>
    <n v="15"/>
    <n v="50"/>
    <n v="44.400000000000006"/>
    <n v="149.4"/>
    <n v="-76.400000000000006"/>
    <n v="16.441441441441444"/>
    <n v="0.2"/>
    <n v="88.800000000000011"/>
    <n v="0.1"/>
    <n v="44.400000000000006"/>
    <n v="40"/>
    <n v="15"/>
    <n v="50"/>
    <n v="149.4"/>
    <n v="-60.599999999999994"/>
    <x v="0"/>
  </r>
  <r>
    <n v="391"/>
    <s v="C7617"/>
    <s v="R2375"/>
    <d v="2024-01-10T15:57:16"/>
    <d v="2024-01-10T17:52:16"/>
    <n v="323"/>
    <n v="20"/>
    <s v="Cash on Delivery"/>
    <n v="0.1"/>
    <x v="1"/>
    <n v="104"/>
    <n v="34"/>
    <n v="0"/>
    <n v="32.300000000000004"/>
    <n v="86.300000000000011"/>
    <n v="17.699999999999989"/>
    <n v="32.198142414860683"/>
    <n v="0.2"/>
    <n v="64.600000000000009"/>
    <n v="0.1"/>
    <n v="32.300000000000004"/>
    <n v="20"/>
    <n v="34"/>
    <n v="0"/>
    <n v="86.300000000000011"/>
    <n v="-21.700000000000003"/>
    <x v="2"/>
  </r>
  <r>
    <n v="392"/>
    <s v="C3479"/>
    <s v="R2669"/>
    <d v="2024-01-28T10:17:02"/>
    <d v="2024-01-28T10:58:02"/>
    <n v="929"/>
    <n v="40"/>
    <s v="Credit Card"/>
    <n v="0"/>
    <x v="3"/>
    <n v="74"/>
    <n v="10"/>
    <n v="50"/>
    <n v="0"/>
    <n v="100"/>
    <n v="-26"/>
    <n v="7.9655543595263723"/>
    <n v="0.2"/>
    <n v="185.8"/>
    <n v="0"/>
    <n v="0"/>
    <n v="40"/>
    <n v="10"/>
    <n v="50"/>
    <n v="100"/>
    <n v="85.800000000000011"/>
    <x v="5"/>
  </r>
  <r>
    <n v="393"/>
    <s v="C7484"/>
    <s v="R2323"/>
    <d v="2024-02-06T16:55:20"/>
    <d v="2024-02-06T18:28:20"/>
    <n v="587"/>
    <n v="30"/>
    <s v="Digital Wallet"/>
    <n v="0.1"/>
    <x v="1"/>
    <n v="184"/>
    <n v="34"/>
    <n v="50"/>
    <n v="58.7"/>
    <n v="172.7"/>
    <n v="11.300000000000011"/>
    <n v="31.3458262350937"/>
    <n v="0.2"/>
    <n v="117.4"/>
    <n v="0.1"/>
    <n v="58.7"/>
    <n v="30"/>
    <n v="34"/>
    <n v="50"/>
    <n v="172.7"/>
    <n v="-55.299999999999983"/>
    <x v="3"/>
  </r>
  <r>
    <n v="394"/>
    <s v="C8421"/>
    <s v="R2145"/>
    <d v="2024-01-28T15:24:38"/>
    <d v="2024-01-28T15:59:38"/>
    <n v="976"/>
    <n v="30"/>
    <s v="Digital Wallet"/>
    <n v="0.1"/>
    <x v="1"/>
    <n v="176"/>
    <n v="10"/>
    <n v="0"/>
    <n v="97.600000000000009"/>
    <n v="137.60000000000002"/>
    <n v="38.399999999999977"/>
    <n v="18.032786885245901"/>
    <n v="0.2"/>
    <n v="195.20000000000002"/>
    <n v="0.1"/>
    <n v="97.600000000000009"/>
    <n v="30"/>
    <n v="10"/>
    <n v="0"/>
    <n v="137.60000000000002"/>
    <n v="57.599999999999994"/>
    <x v="5"/>
  </r>
  <r>
    <n v="395"/>
    <s v="C5452"/>
    <s v="R2957"/>
    <d v="2024-02-03T09:03:11"/>
    <d v="2024-02-03T10:25:11"/>
    <n v="948"/>
    <n v="50"/>
    <s v="Credit Card"/>
    <n v="0.15"/>
    <x v="2"/>
    <n v="142"/>
    <n v="41"/>
    <n v="0"/>
    <n v="142.19999999999999"/>
    <n v="233.2"/>
    <n v="-91.199999999999989"/>
    <n v="14.978902953586498"/>
    <n v="0.2"/>
    <n v="189.60000000000002"/>
    <n v="0.15"/>
    <n v="142.19999999999999"/>
    <n v="50"/>
    <n v="41"/>
    <n v="0"/>
    <n v="233.2"/>
    <n v="-43.599999999999966"/>
    <x v="6"/>
  </r>
  <r>
    <n v="396"/>
    <s v="C6881"/>
    <s v="R2292"/>
    <d v="2024-01-15T19:43:37"/>
    <d v="2024-01-15T20:28:37"/>
    <n v="1352"/>
    <n v="50"/>
    <s v="Digital Wallet"/>
    <n v="0.15"/>
    <x v="2"/>
    <n v="143"/>
    <n v="12"/>
    <n v="0"/>
    <n v="202.79999999999998"/>
    <n v="264.79999999999995"/>
    <n v="-121.79999999999995"/>
    <n v="10.576923076923077"/>
    <n v="0.2"/>
    <n v="270.40000000000003"/>
    <n v="0.15"/>
    <n v="202.79999999999998"/>
    <n v="50"/>
    <n v="12"/>
    <n v="0"/>
    <n v="264.79999999999995"/>
    <n v="5.6000000000000796"/>
    <x v="4"/>
  </r>
  <r>
    <n v="397"/>
    <s v="C7665"/>
    <s v="R2664"/>
    <d v="2024-01-09T17:31:36"/>
    <d v="2024-01-09T19:30:36"/>
    <n v="1513"/>
    <n v="50"/>
    <s v="Credit Card"/>
    <n v="0.05"/>
    <x v="0"/>
    <n v="120"/>
    <n v="28"/>
    <n v="0"/>
    <n v="75.650000000000006"/>
    <n v="153.65"/>
    <n v="-33.650000000000006"/>
    <n v="7.9312623925974881"/>
    <n v="0.2"/>
    <n v="302.60000000000002"/>
    <n v="0.05"/>
    <n v="75.650000000000006"/>
    <n v="50"/>
    <n v="28"/>
    <n v="0"/>
    <n v="153.65"/>
    <n v="148.95000000000002"/>
    <x v="3"/>
  </r>
  <r>
    <n v="398"/>
    <s v="C3849"/>
    <s v="R2431"/>
    <d v="2024-01-26T17:15:34"/>
    <d v="2024-01-26T17:49:34"/>
    <n v="1078"/>
    <n v="0"/>
    <s v="Cash on Delivery"/>
    <n v="0"/>
    <x v="3"/>
    <n v="171"/>
    <n v="38"/>
    <n v="0"/>
    <n v="0"/>
    <n v="38"/>
    <n v="133"/>
    <n v="15.862708719851575"/>
    <n v="0.2"/>
    <n v="215.60000000000002"/>
    <n v="0"/>
    <n v="0"/>
    <n v="0"/>
    <n v="38"/>
    <n v="0"/>
    <n v="38"/>
    <n v="177.60000000000002"/>
    <x v="1"/>
  </r>
  <r>
    <n v="399"/>
    <s v="C8390"/>
    <s v="R2704"/>
    <d v="2024-01-16T02:38:07"/>
    <d v="2024-01-16T04:20:07"/>
    <n v="1712"/>
    <n v="50"/>
    <s v="Cash on Delivery"/>
    <n v="0.1"/>
    <x v="1"/>
    <n v="73"/>
    <n v="11"/>
    <n v="0"/>
    <n v="171.20000000000002"/>
    <n v="232.20000000000002"/>
    <n v="-159.20000000000002"/>
    <n v="4.2640186915887845"/>
    <n v="0.2"/>
    <n v="342.40000000000003"/>
    <n v="0.1"/>
    <n v="171.20000000000002"/>
    <n v="50"/>
    <n v="11"/>
    <n v="0"/>
    <n v="232.20000000000002"/>
    <n v="110.20000000000002"/>
    <x v="3"/>
  </r>
  <r>
    <n v="400"/>
    <s v="C7905"/>
    <s v="R2948"/>
    <d v="2024-01-13T22:19:55"/>
    <d v="2024-01-13T23:34:55"/>
    <n v="1116"/>
    <n v="0"/>
    <s v="Digital Wallet"/>
    <n v="0"/>
    <x v="3"/>
    <n v="60"/>
    <n v="18"/>
    <n v="50"/>
    <n v="0"/>
    <n v="68"/>
    <n v="-8"/>
    <n v="5.376344086021505"/>
    <n v="0.2"/>
    <n v="223.20000000000002"/>
    <n v="0"/>
    <n v="0"/>
    <n v="0"/>
    <n v="18"/>
    <n v="50"/>
    <n v="68"/>
    <n v="155.20000000000002"/>
    <x v="6"/>
  </r>
  <r>
    <n v="401"/>
    <s v="C3489"/>
    <s v="R2974"/>
    <d v="2024-01-04T13:43:43"/>
    <d v="2024-01-04T14:26:43"/>
    <n v="287"/>
    <n v="50"/>
    <s v="Cash on Delivery"/>
    <n v="0.5"/>
    <x v="4"/>
    <n v="122"/>
    <n v="26"/>
    <n v="0"/>
    <n v="143.5"/>
    <n v="219.5"/>
    <n v="-97.5"/>
    <n v="42.508710801393725"/>
    <n v="0.2"/>
    <n v="0"/>
    <n v="0"/>
    <n v="0"/>
    <n v="0"/>
    <n v="0"/>
    <n v="0"/>
    <n v="0"/>
    <n v="0"/>
    <x v="0"/>
  </r>
  <r>
    <n v="402"/>
    <s v="C5611"/>
    <s v="R2584"/>
    <d v="2024-01-27T06:01:55"/>
    <d v="2024-01-27T07:14:55"/>
    <n v="1981"/>
    <n v="0"/>
    <s v="Digital Wallet"/>
    <n v="0.1"/>
    <x v="1"/>
    <n v="61"/>
    <n v="45"/>
    <n v="0"/>
    <n v="198.10000000000002"/>
    <n v="243.10000000000002"/>
    <n v="-182.10000000000002"/>
    <n v="3.0792529025744573"/>
    <n v="0.2"/>
    <n v="396.20000000000005"/>
    <n v="0.1"/>
    <n v="198.10000000000002"/>
    <n v="0"/>
    <n v="45"/>
    <n v="0"/>
    <n v="243.10000000000002"/>
    <n v="153.10000000000002"/>
    <x v="6"/>
  </r>
  <r>
    <n v="403"/>
    <s v="C3839"/>
    <s v="R2398"/>
    <d v="2024-01-14T18:40:02"/>
    <d v="2024-01-14T20:12:02"/>
    <n v="369"/>
    <n v="40"/>
    <s v="Digital Wallet"/>
    <n v="0"/>
    <x v="3"/>
    <n v="84"/>
    <n v="26"/>
    <n v="0"/>
    <n v="0"/>
    <n v="66"/>
    <n v="18"/>
    <n v="22.76422764227642"/>
    <n v="0.2"/>
    <n v="73.8"/>
    <n v="0"/>
    <n v="0"/>
    <n v="40"/>
    <n v="26"/>
    <n v="0"/>
    <n v="66"/>
    <n v="7.7999999999999972"/>
    <x v="5"/>
  </r>
  <r>
    <n v="404"/>
    <s v="C9527"/>
    <s v="R2816"/>
    <d v="2024-01-21T21:05:19"/>
    <d v="2024-01-21T22:26:19"/>
    <n v="1730"/>
    <n v="40"/>
    <s v="Cash on Delivery"/>
    <n v="0.05"/>
    <x v="0"/>
    <n v="190"/>
    <n v="21"/>
    <n v="0"/>
    <n v="86.5"/>
    <n v="147.5"/>
    <n v="42.5"/>
    <n v="10.982658959537572"/>
    <n v="0.2"/>
    <n v="346"/>
    <n v="0.05"/>
    <n v="86.5"/>
    <n v="40"/>
    <n v="21"/>
    <n v="0"/>
    <n v="147.5"/>
    <n v="198.5"/>
    <x v="5"/>
  </r>
  <r>
    <n v="405"/>
    <s v="C6878"/>
    <s v="R2888"/>
    <d v="2024-02-04T07:37:01"/>
    <d v="2024-02-04T08:32:01"/>
    <n v="409"/>
    <n v="30"/>
    <s v="Cash on Delivery"/>
    <n v="0.05"/>
    <x v="0"/>
    <n v="72"/>
    <n v="29"/>
    <n v="0"/>
    <n v="20.450000000000003"/>
    <n v="79.45"/>
    <n v="-7.4500000000000028"/>
    <n v="17.603911980440099"/>
    <n v="0.2"/>
    <n v="81.800000000000011"/>
    <n v="0.05"/>
    <n v="20.450000000000003"/>
    <n v="30"/>
    <n v="29"/>
    <n v="0"/>
    <n v="79.45"/>
    <n v="2.3500000000000085"/>
    <x v="5"/>
  </r>
  <r>
    <n v="406"/>
    <s v="C7303"/>
    <s v="R2343"/>
    <d v="2024-01-14T06:38:36"/>
    <d v="2024-01-14T08:00:36"/>
    <n v="1255"/>
    <n v="0"/>
    <s v="Digital Wallet"/>
    <n v="0.1"/>
    <x v="1"/>
    <n v="132"/>
    <n v="12"/>
    <n v="0"/>
    <n v="125.5"/>
    <n v="137.5"/>
    <n v="-5.5"/>
    <n v="10.517928286852591"/>
    <n v="0.2"/>
    <n v="251"/>
    <n v="0.1"/>
    <n v="125.5"/>
    <n v="0"/>
    <n v="12"/>
    <n v="0"/>
    <n v="137.5"/>
    <n v="113.5"/>
    <x v="5"/>
  </r>
  <r>
    <n v="407"/>
    <s v="C1851"/>
    <s v="R2963"/>
    <d v="2024-02-04T05:16:06"/>
    <d v="2024-02-04T06:14:06"/>
    <n v="1674"/>
    <n v="20"/>
    <s v="Cash on Delivery"/>
    <n v="0.5"/>
    <x v="4"/>
    <n v="137"/>
    <n v="13"/>
    <n v="150"/>
    <n v="837"/>
    <n v="1020"/>
    <n v="-883"/>
    <n v="8.1839904420549594"/>
    <n v="0.2"/>
    <n v="0"/>
    <n v="0"/>
    <n v="0"/>
    <n v="0"/>
    <n v="0"/>
    <n v="0"/>
    <n v="0"/>
    <n v="0"/>
    <x v="5"/>
  </r>
  <r>
    <n v="408"/>
    <s v="C2687"/>
    <s v="R2139"/>
    <d v="2024-01-27T10:29:06"/>
    <d v="2024-01-27T11:17:06"/>
    <n v="1195"/>
    <n v="30"/>
    <s v="Credit Card"/>
    <n v="0.05"/>
    <x v="0"/>
    <n v="129"/>
    <n v="26"/>
    <n v="0"/>
    <n v="59.75"/>
    <n v="115.75"/>
    <n v="13.25"/>
    <n v="10.794979079497908"/>
    <n v="0.2"/>
    <n v="239"/>
    <n v="0.05"/>
    <n v="59.75"/>
    <n v="30"/>
    <n v="26"/>
    <n v="0"/>
    <n v="115.75"/>
    <n v="123.25"/>
    <x v="6"/>
  </r>
  <r>
    <n v="409"/>
    <s v="C7833"/>
    <s v="R2186"/>
    <d v="2024-01-04T14:12:55"/>
    <d v="2024-01-04T15:28:55"/>
    <n v="1916"/>
    <n v="40"/>
    <s v="Cash on Delivery"/>
    <n v="0.05"/>
    <x v="0"/>
    <n v="146"/>
    <n v="46"/>
    <n v="0"/>
    <n v="95.800000000000011"/>
    <n v="181.8"/>
    <n v="-35.800000000000011"/>
    <n v="7.620041753653445"/>
    <n v="0.2"/>
    <n v="383.20000000000005"/>
    <n v="0.05"/>
    <n v="95.800000000000011"/>
    <n v="40"/>
    <n v="46"/>
    <n v="0"/>
    <n v="181.8"/>
    <n v="201.40000000000003"/>
    <x v="0"/>
  </r>
  <r>
    <n v="410"/>
    <s v="C3427"/>
    <s v="R2804"/>
    <d v="2024-01-25T14:40:53"/>
    <d v="2024-01-25T15:17:53"/>
    <n v="944"/>
    <n v="0"/>
    <s v="Cash on Delivery"/>
    <n v="0.5"/>
    <x v="4"/>
    <n v="189"/>
    <n v="24"/>
    <n v="0"/>
    <n v="472"/>
    <n v="496"/>
    <n v="-307"/>
    <n v="20.021186440677965"/>
    <n v="0.2"/>
    <n v="0"/>
    <n v="0"/>
    <n v="0"/>
    <n v="0"/>
    <n v="0"/>
    <n v="0"/>
    <n v="0"/>
    <n v="0"/>
    <x v="0"/>
  </r>
  <r>
    <n v="411"/>
    <s v="C5000"/>
    <s v="R2060"/>
    <d v="2024-01-15T17:08:20"/>
    <d v="2024-01-15T18:00:20"/>
    <n v="1795"/>
    <n v="50"/>
    <s v="Credit Card"/>
    <n v="0"/>
    <x v="3"/>
    <n v="83"/>
    <n v="42"/>
    <n v="50"/>
    <n v="0"/>
    <n v="142"/>
    <n v="-59"/>
    <n v="4.623955431754875"/>
    <n v="0.2"/>
    <n v="359"/>
    <n v="0"/>
    <n v="0"/>
    <n v="50"/>
    <n v="42"/>
    <n v="50"/>
    <n v="142"/>
    <n v="217"/>
    <x v="4"/>
  </r>
  <r>
    <n v="412"/>
    <s v="C6052"/>
    <s v="R2996"/>
    <d v="2024-01-13T02:05:27"/>
    <d v="2024-01-13T03:09:27"/>
    <n v="1310"/>
    <n v="20"/>
    <s v="Cash on Delivery"/>
    <n v="0.05"/>
    <x v="0"/>
    <n v="124"/>
    <n v="25"/>
    <n v="0"/>
    <n v="65.5"/>
    <n v="110.5"/>
    <n v="13.5"/>
    <n v="9.4656488549618327"/>
    <n v="0.2"/>
    <n v="262"/>
    <n v="0.05"/>
    <n v="65.5"/>
    <n v="20"/>
    <n v="25"/>
    <n v="0"/>
    <n v="110.5"/>
    <n v="151.5"/>
    <x v="6"/>
  </r>
  <r>
    <n v="413"/>
    <s v="C3738"/>
    <s v="R2938"/>
    <d v="2024-01-03T05:49:43"/>
    <d v="2024-01-03T07:11:43"/>
    <n v="585"/>
    <n v="40"/>
    <s v="Cash on Delivery"/>
    <n v="0.15"/>
    <x v="2"/>
    <n v="177"/>
    <n v="20"/>
    <n v="150"/>
    <n v="87.75"/>
    <n v="297.75"/>
    <n v="-120.75"/>
    <n v="30.256410256410255"/>
    <n v="0.2"/>
    <n v="117"/>
    <n v="0.15"/>
    <n v="87.75"/>
    <n v="40"/>
    <n v="20"/>
    <n v="150"/>
    <n v="297.75"/>
    <n v="-180.75"/>
    <x v="2"/>
  </r>
  <r>
    <n v="414"/>
    <s v="C6732"/>
    <s v="R2379"/>
    <d v="2024-01-25T11:45:04"/>
    <d v="2024-01-25T13:12:04"/>
    <n v="1314"/>
    <n v="30"/>
    <s v="Digital Wallet"/>
    <n v="0.05"/>
    <x v="0"/>
    <n v="190"/>
    <n v="29"/>
    <n v="0"/>
    <n v="65.7"/>
    <n v="124.7"/>
    <n v="65.3"/>
    <n v="14.45966514459665"/>
    <n v="0.2"/>
    <n v="262.8"/>
    <n v="0.05"/>
    <n v="65.7"/>
    <n v="30"/>
    <n v="29"/>
    <n v="0"/>
    <n v="124.7"/>
    <n v="138.10000000000002"/>
    <x v="0"/>
  </r>
  <r>
    <n v="415"/>
    <s v="C6387"/>
    <s v="R2709"/>
    <d v="2024-01-12T18:03:36"/>
    <d v="2024-01-12T18:37:36"/>
    <n v="1545"/>
    <n v="0"/>
    <s v="Cash on Delivery"/>
    <n v="0"/>
    <x v="3"/>
    <n v="80"/>
    <n v="47"/>
    <n v="0"/>
    <n v="0"/>
    <n v="47"/>
    <n v="33"/>
    <n v="5.1779935275080913"/>
    <n v="0.2"/>
    <n v="309"/>
    <n v="0"/>
    <n v="0"/>
    <n v="0"/>
    <n v="47"/>
    <n v="0"/>
    <n v="47"/>
    <n v="262"/>
    <x v="1"/>
  </r>
  <r>
    <n v="416"/>
    <s v="C9002"/>
    <s v="R2806"/>
    <d v="2024-02-02T19:25:17"/>
    <d v="2024-02-02T20:10:17"/>
    <n v="219"/>
    <n v="20"/>
    <s v="Cash on Delivery"/>
    <n v="0"/>
    <x v="3"/>
    <n v="179"/>
    <n v="33"/>
    <n v="0"/>
    <n v="0"/>
    <n v="53"/>
    <n v="126"/>
    <n v="81.735159817351601"/>
    <n v="0.2"/>
    <n v="43.800000000000004"/>
    <n v="0"/>
    <n v="0"/>
    <n v="20"/>
    <n v="33"/>
    <n v="0"/>
    <n v="53"/>
    <n v="-9.1999999999999957"/>
    <x v="1"/>
  </r>
  <r>
    <n v="417"/>
    <s v="C6536"/>
    <s v="R2439"/>
    <d v="2024-01-23T09:04:20"/>
    <d v="2024-01-23T09:50:20"/>
    <n v="319"/>
    <n v="0"/>
    <s v="Credit Card"/>
    <n v="0.1"/>
    <x v="1"/>
    <n v="152"/>
    <n v="25"/>
    <n v="0"/>
    <n v="31.900000000000002"/>
    <n v="56.900000000000006"/>
    <n v="95.1"/>
    <n v="47.648902821316611"/>
    <n v="0.2"/>
    <n v="63.800000000000004"/>
    <n v="0.1"/>
    <n v="31.900000000000002"/>
    <n v="0"/>
    <n v="25"/>
    <n v="0"/>
    <n v="56.900000000000006"/>
    <n v="6.8999999999999986"/>
    <x v="3"/>
  </r>
  <r>
    <n v="418"/>
    <s v="C4913"/>
    <s v="R2318"/>
    <d v="2024-01-08T17:45:55"/>
    <d v="2024-01-08T18:46:55"/>
    <n v="152"/>
    <n v="50"/>
    <s v="Digital Wallet"/>
    <n v="0.15"/>
    <x v="2"/>
    <n v="64"/>
    <n v="39"/>
    <n v="100"/>
    <n v="22.8"/>
    <n v="211.8"/>
    <n v="-147.80000000000001"/>
    <n v="42.105263157894733"/>
    <n v="0.2"/>
    <n v="30.400000000000002"/>
    <n v="0.15"/>
    <n v="22.8"/>
    <n v="50"/>
    <n v="39"/>
    <n v="100"/>
    <n v="211.8"/>
    <n v="-181.4"/>
    <x v="4"/>
  </r>
  <r>
    <n v="419"/>
    <s v="C2066"/>
    <s v="R2301"/>
    <d v="2024-01-27T18:49:41"/>
    <d v="2024-01-27T20:10:41"/>
    <n v="1857"/>
    <n v="30"/>
    <s v="Digital Wallet"/>
    <n v="0"/>
    <x v="3"/>
    <n v="106"/>
    <n v="43"/>
    <n v="0"/>
    <n v="0"/>
    <n v="73"/>
    <n v="33"/>
    <n v="5.7081313947226704"/>
    <n v="0.2"/>
    <n v="371.40000000000003"/>
    <n v="0"/>
    <n v="0"/>
    <n v="30"/>
    <n v="43"/>
    <n v="0"/>
    <n v="73"/>
    <n v="298.40000000000003"/>
    <x v="6"/>
  </r>
  <r>
    <n v="420"/>
    <s v="C8723"/>
    <s v="R2343"/>
    <d v="2024-01-11T12:07:49"/>
    <d v="2024-01-11T12:56:49"/>
    <n v="1574"/>
    <n v="0"/>
    <s v="Digital Wallet"/>
    <n v="0.5"/>
    <x v="4"/>
    <n v="124"/>
    <n v="10"/>
    <n v="0"/>
    <n v="787"/>
    <n v="797"/>
    <n v="-673"/>
    <n v="7.8780177890724268"/>
    <n v="0.2"/>
    <n v="0"/>
    <n v="0"/>
    <n v="0"/>
    <n v="0"/>
    <n v="0"/>
    <n v="0"/>
    <n v="0"/>
    <n v="0"/>
    <x v="0"/>
  </r>
  <r>
    <n v="421"/>
    <s v="C5380"/>
    <s v="R2010"/>
    <d v="2024-01-13T18:54:09"/>
    <d v="2024-01-13T20:29:09"/>
    <n v="1535"/>
    <n v="40"/>
    <s v="Cash on Delivery"/>
    <n v="0.15"/>
    <x v="2"/>
    <n v="83"/>
    <n v="33"/>
    <n v="150"/>
    <n v="230.25"/>
    <n v="453.25"/>
    <n v="-370.25"/>
    <n v="5.4071661237785014"/>
    <n v="0.2"/>
    <n v="307"/>
    <n v="0.15"/>
    <n v="230.25"/>
    <n v="40"/>
    <n v="33"/>
    <n v="150"/>
    <n v="453.25"/>
    <n v="-146.25"/>
    <x v="6"/>
  </r>
  <r>
    <n v="422"/>
    <s v="C5107"/>
    <s v="R2061"/>
    <d v="2024-01-20T06:25:42"/>
    <d v="2024-01-20T08:18:42"/>
    <n v="1766"/>
    <n v="30"/>
    <s v="Digital Wallet"/>
    <n v="0.15"/>
    <x v="2"/>
    <n v="152"/>
    <n v="33"/>
    <n v="0"/>
    <n v="264.89999999999998"/>
    <n v="327.9"/>
    <n v="-175.89999999999998"/>
    <n v="8.6070215175537932"/>
    <n v="0.2"/>
    <n v="353.20000000000005"/>
    <n v="0.15"/>
    <n v="264.89999999999998"/>
    <n v="30"/>
    <n v="33"/>
    <n v="0"/>
    <n v="327.9"/>
    <n v="25.300000000000068"/>
    <x v="6"/>
  </r>
  <r>
    <n v="423"/>
    <s v="C6726"/>
    <s v="R2844"/>
    <d v="2024-01-22T07:05:03"/>
    <d v="2024-01-22T08:56:03"/>
    <n v="1360"/>
    <n v="40"/>
    <s v="Credit Card"/>
    <n v="0.5"/>
    <x v="4"/>
    <n v="124"/>
    <n v="18"/>
    <n v="0"/>
    <n v="680"/>
    <n v="738"/>
    <n v="-614"/>
    <n v="9.117647058823529"/>
    <n v="0.2"/>
    <n v="0"/>
    <n v="0"/>
    <n v="0"/>
    <n v="0"/>
    <n v="0"/>
    <n v="0"/>
    <n v="0"/>
    <n v="0"/>
    <x v="4"/>
  </r>
  <r>
    <n v="424"/>
    <s v="C4373"/>
    <s v="R2225"/>
    <d v="2024-02-07T19:08:16"/>
    <d v="2024-02-07T19:38:16"/>
    <n v="857"/>
    <n v="0"/>
    <s v="Digital Wallet"/>
    <n v="0.05"/>
    <x v="0"/>
    <n v="78"/>
    <n v="31"/>
    <n v="100"/>
    <n v="42.85"/>
    <n v="173.85"/>
    <n v="-95.85"/>
    <n v="9.1015169194865813"/>
    <n v="0.2"/>
    <n v="171.4"/>
    <n v="0.05"/>
    <n v="42.85"/>
    <n v="0"/>
    <n v="31"/>
    <n v="100"/>
    <n v="173.85"/>
    <n v="-2.4499999999999886"/>
    <x v="2"/>
  </r>
  <r>
    <n v="425"/>
    <s v="C9945"/>
    <s v="R2152"/>
    <d v="2024-01-05T08:57:24"/>
    <d v="2024-01-05T10:24:24"/>
    <n v="837"/>
    <n v="30"/>
    <s v="Credit Card"/>
    <n v="0.5"/>
    <x v="4"/>
    <n v="65"/>
    <n v="21"/>
    <n v="0"/>
    <n v="418.5"/>
    <n v="469.5"/>
    <n v="-404.5"/>
    <n v="7.7658303464755081"/>
    <n v="0.2"/>
    <n v="0"/>
    <n v="0"/>
    <n v="0"/>
    <n v="0"/>
    <n v="0"/>
    <n v="0"/>
    <n v="0"/>
    <n v="0"/>
    <x v="1"/>
  </r>
  <r>
    <n v="426"/>
    <s v="C3082"/>
    <s v="R2710"/>
    <d v="2024-01-01T02:58:19"/>
    <d v="2024-01-01T04:50:19"/>
    <n v="819"/>
    <n v="40"/>
    <s v="Digital Wallet"/>
    <n v="0.5"/>
    <x v="4"/>
    <n v="126"/>
    <n v="26"/>
    <n v="0"/>
    <n v="409.5"/>
    <n v="475.5"/>
    <n v="-349.5"/>
    <n v="15.384615384615385"/>
    <n v="0.2"/>
    <n v="0"/>
    <n v="0"/>
    <n v="0"/>
    <n v="0"/>
    <n v="0"/>
    <n v="0"/>
    <n v="0"/>
    <n v="0"/>
    <x v="4"/>
  </r>
  <r>
    <n v="427"/>
    <s v="C9967"/>
    <s v="R2563"/>
    <d v="2024-01-07T04:20:03"/>
    <d v="2024-01-07T05:33:03"/>
    <n v="505"/>
    <n v="50"/>
    <s v="Digital Wallet"/>
    <n v="0.05"/>
    <x v="0"/>
    <n v="86"/>
    <n v="34"/>
    <n v="50"/>
    <n v="25.25"/>
    <n v="159.25"/>
    <n v="-73.25"/>
    <n v="17.029702970297031"/>
    <n v="0.2"/>
    <n v="101"/>
    <n v="0.05"/>
    <n v="25.25"/>
    <n v="50"/>
    <n v="34"/>
    <n v="50"/>
    <n v="159.25"/>
    <n v="-58.25"/>
    <x v="5"/>
  </r>
  <r>
    <n v="428"/>
    <s v="C7748"/>
    <s v="R2771"/>
    <d v="2024-02-06T15:08:17"/>
    <d v="2024-02-06T15:43:17"/>
    <n v="707"/>
    <n v="50"/>
    <s v="Credit Card"/>
    <n v="0.05"/>
    <x v="0"/>
    <n v="130"/>
    <n v="37"/>
    <n v="0"/>
    <n v="35.35"/>
    <n v="122.35"/>
    <n v="7.6500000000000057"/>
    <n v="18.387553041018386"/>
    <n v="0.2"/>
    <n v="141.4"/>
    <n v="0.05"/>
    <n v="35.35"/>
    <n v="50"/>
    <n v="37"/>
    <n v="0"/>
    <n v="122.35"/>
    <n v="19.050000000000011"/>
    <x v="3"/>
  </r>
  <r>
    <n v="429"/>
    <s v="C1417"/>
    <s v="R2570"/>
    <d v="2024-01-31T06:36:44"/>
    <d v="2024-01-31T07:55:44"/>
    <n v="1120"/>
    <n v="0"/>
    <s v="Digital Wallet"/>
    <n v="0.05"/>
    <x v="0"/>
    <n v="198"/>
    <n v="24"/>
    <n v="100"/>
    <n v="56"/>
    <n v="180"/>
    <n v="18"/>
    <n v="17.678571428571431"/>
    <n v="0.2"/>
    <n v="224"/>
    <n v="0.05"/>
    <n v="56"/>
    <n v="0"/>
    <n v="24"/>
    <n v="100"/>
    <n v="180"/>
    <n v="44"/>
    <x v="2"/>
  </r>
  <r>
    <n v="430"/>
    <s v="C9306"/>
    <s v="R2583"/>
    <d v="2024-01-02T08:53:33"/>
    <d v="2024-01-02T10:34:33"/>
    <n v="521"/>
    <n v="30"/>
    <s v="Digital Wallet"/>
    <n v="0.05"/>
    <x v="0"/>
    <n v="173"/>
    <n v="39"/>
    <n v="0"/>
    <n v="26.05"/>
    <n v="95.05"/>
    <n v="77.95"/>
    <n v="33.205374280230323"/>
    <n v="0.2"/>
    <n v="104.2"/>
    <n v="0.05"/>
    <n v="26.05"/>
    <n v="30"/>
    <n v="39"/>
    <n v="0"/>
    <n v="95.05"/>
    <n v="9.1500000000000057"/>
    <x v="3"/>
  </r>
  <r>
    <n v="431"/>
    <s v="C9808"/>
    <s v="R2659"/>
    <d v="2024-01-23T22:37:23"/>
    <d v="2024-01-24T00:34:23"/>
    <n v="811"/>
    <n v="20"/>
    <s v="Digital Wallet"/>
    <n v="0.05"/>
    <x v="0"/>
    <n v="68"/>
    <n v="36"/>
    <n v="100"/>
    <n v="40.550000000000004"/>
    <n v="196.55"/>
    <n v="-128.55000000000001"/>
    <n v="8.3847102342786677"/>
    <n v="0.2"/>
    <n v="162.20000000000002"/>
    <n v="0.05"/>
    <n v="40.550000000000004"/>
    <n v="20"/>
    <n v="36"/>
    <n v="100"/>
    <n v="196.55"/>
    <n v="-34.349999999999994"/>
    <x v="3"/>
  </r>
  <r>
    <n v="432"/>
    <s v="C4974"/>
    <s v="R2860"/>
    <d v="2024-01-20T14:02:08"/>
    <d v="2024-01-20T14:51:08"/>
    <n v="346"/>
    <n v="30"/>
    <s v="Cash on Delivery"/>
    <n v="0.5"/>
    <x v="4"/>
    <n v="151"/>
    <n v="31"/>
    <n v="100"/>
    <n v="173"/>
    <n v="334"/>
    <n v="-183"/>
    <n v="43.641618497109825"/>
    <n v="0.2"/>
    <n v="0"/>
    <n v="0"/>
    <n v="0"/>
    <n v="0"/>
    <n v="0"/>
    <n v="0"/>
    <n v="0"/>
    <n v="0"/>
    <x v="6"/>
  </r>
  <r>
    <n v="433"/>
    <s v="C4267"/>
    <s v="R2574"/>
    <d v="2024-01-21T17:48:33"/>
    <d v="2024-01-21T18:31:33"/>
    <n v="171"/>
    <n v="50"/>
    <s v="Credit Card"/>
    <n v="0.1"/>
    <x v="1"/>
    <n v="185"/>
    <n v="19"/>
    <n v="50"/>
    <n v="17.100000000000001"/>
    <n v="136.1"/>
    <n v="48.900000000000006"/>
    <n v="108.18713450292398"/>
    <n v="0.2"/>
    <n v="34.200000000000003"/>
    <n v="0.1"/>
    <n v="17.100000000000001"/>
    <n v="50"/>
    <n v="19"/>
    <n v="50"/>
    <n v="136.1"/>
    <n v="-101.89999999999999"/>
    <x v="5"/>
  </r>
  <r>
    <n v="434"/>
    <s v="C1825"/>
    <s v="R2309"/>
    <d v="2024-02-07T20:23:29"/>
    <d v="2024-02-07T20:57:29"/>
    <n v="1953"/>
    <n v="40"/>
    <s v="Digital Wallet"/>
    <n v="0.1"/>
    <x v="1"/>
    <n v="126"/>
    <n v="40"/>
    <n v="0"/>
    <n v="195.3"/>
    <n v="275.3"/>
    <n v="-149.30000000000001"/>
    <n v="6.4516129032258061"/>
    <n v="0.2"/>
    <n v="390.6"/>
    <n v="0.1"/>
    <n v="195.3"/>
    <n v="40"/>
    <n v="40"/>
    <n v="0"/>
    <n v="275.3"/>
    <n v="115.30000000000001"/>
    <x v="2"/>
  </r>
  <r>
    <n v="435"/>
    <s v="C8668"/>
    <s v="R2884"/>
    <d v="2024-01-03T11:50:00"/>
    <d v="2024-01-03T13:00:00"/>
    <n v="284"/>
    <n v="20"/>
    <s v="Credit Card"/>
    <n v="0"/>
    <x v="3"/>
    <n v="90"/>
    <n v="36"/>
    <n v="150"/>
    <n v="0"/>
    <n v="206"/>
    <n v="-116"/>
    <n v="31.690140845070424"/>
    <n v="0.2"/>
    <n v="56.800000000000004"/>
    <n v="0"/>
    <n v="0"/>
    <n v="20"/>
    <n v="36"/>
    <n v="150"/>
    <n v="206"/>
    <n v="-149.19999999999999"/>
    <x v="2"/>
  </r>
  <r>
    <n v="436"/>
    <s v="C6745"/>
    <s v="R2242"/>
    <d v="2024-02-06T05:21:24"/>
    <d v="2024-02-06T06:30:24"/>
    <n v="105"/>
    <n v="0"/>
    <s v="Credit Card"/>
    <n v="0.1"/>
    <x v="1"/>
    <n v="110"/>
    <n v="21"/>
    <n v="0"/>
    <n v="10.5"/>
    <n v="31.5"/>
    <n v="78.5"/>
    <n v="104.76190476190477"/>
    <n v="0.2"/>
    <n v="21"/>
    <n v="0.1"/>
    <n v="10.5"/>
    <n v="0"/>
    <n v="21"/>
    <n v="0"/>
    <n v="31.5"/>
    <n v="-10.5"/>
    <x v="3"/>
  </r>
  <r>
    <n v="437"/>
    <s v="C1412"/>
    <s v="R2492"/>
    <d v="2024-01-31T18:03:45"/>
    <d v="2024-01-31T19:06:45"/>
    <n v="1329"/>
    <n v="20"/>
    <s v="Credit Card"/>
    <n v="0.1"/>
    <x v="1"/>
    <n v="75"/>
    <n v="40"/>
    <n v="50"/>
    <n v="132.9"/>
    <n v="242.9"/>
    <n v="-167.9"/>
    <n v="5.6433408577878108"/>
    <n v="0.2"/>
    <n v="265.8"/>
    <n v="0.1"/>
    <n v="132.9"/>
    <n v="20"/>
    <n v="40"/>
    <n v="50"/>
    <n v="242.9"/>
    <n v="22.900000000000006"/>
    <x v="2"/>
  </r>
  <r>
    <n v="438"/>
    <s v="C8543"/>
    <s v="R2365"/>
    <d v="2024-01-22T14:14:50"/>
    <d v="2024-01-22T16:03:50"/>
    <n v="1667"/>
    <n v="0"/>
    <s v="Digital Wallet"/>
    <n v="0.5"/>
    <x v="4"/>
    <n v="120"/>
    <n v="41"/>
    <n v="0"/>
    <n v="833.5"/>
    <n v="874.5"/>
    <n v="-754.5"/>
    <n v="7.1985602879424109"/>
    <n v="0.2"/>
    <n v="0"/>
    <n v="0"/>
    <n v="0"/>
    <n v="0"/>
    <n v="0"/>
    <n v="0"/>
    <n v="0"/>
    <n v="0"/>
    <x v="4"/>
  </r>
  <r>
    <n v="439"/>
    <s v="C8587"/>
    <s v="R2329"/>
    <d v="2024-01-05T12:55:36"/>
    <d v="2024-01-05T14:09:36"/>
    <n v="1734"/>
    <n v="20"/>
    <s v="Digital Wallet"/>
    <n v="0.05"/>
    <x v="0"/>
    <n v="152"/>
    <n v="41"/>
    <n v="0"/>
    <n v="86.7"/>
    <n v="147.69999999999999"/>
    <n v="4.3000000000000114"/>
    <n v="8.7658592848904267"/>
    <n v="0.2"/>
    <n v="346.8"/>
    <n v="0.05"/>
    <n v="86.7"/>
    <n v="20"/>
    <n v="41"/>
    <n v="0"/>
    <n v="147.69999999999999"/>
    <n v="199.10000000000002"/>
    <x v="1"/>
  </r>
  <r>
    <n v="440"/>
    <s v="C1728"/>
    <s v="R2106"/>
    <d v="2024-01-05T12:19:14"/>
    <d v="2024-01-05T13:59:14"/>
    <n v="1005"/>
    <n v="0"/>
    <s v="Credit Card"/>
    <n v="0.05"/>
    <x v="0"/>
    <n v="119"/>
    <n v="50"/>
    <n v="50"/>
    <n v="50.25"/>
    <n v="150.25"/>
    <n v="-31.25"/>
    <n v="11.840796019900496"/>
    <n v="0.2"/>
    <n v="201"/>
    <n v="0.05"/>
    <n v="50.25"/>
    <n v="0"/>
    <n v="50"/>
    <n v="50"/>
    <n v="150.25"/>
    <n v="50.75"/>
    <x v="1"/>
  </r>
  <r>
    <n v="441"/>
    <s v="C8164"/>
    <s v="R2225"/>
    <d v="2024-01-25T17:06:59"/>
    <d v="2024-01-25T18:55:59"/>
    <n v="486"/>
    <n v="0"/>
    <s v="Cash on Delivery"/>
    <n v="0.5"/>
    <x v="4"/>
    <n v="156"/>
    <n v="44"/>
    <n v="0"/>
    <n v="243"/>
    <n v="287"/>
    <n v="-131"/>
    <n v="32.098765432098766"/>
    <n v="0.2"/>
    <n v="0"/>
    <n v="0"/>
    <n v="0"/>
    <n v="0"/>
    <n v="0"/>
    <n v="0"/>
    <n v="0"/>
    <n v="0"/>
    <x v="0"/>
  </r>
  <r>
    <n v="442"/>
    <s v="C9867"/>
    <s v="R2824"/>
    <d v="2024-01-21T05:10:21"/>
    <d v="2024-01-21T06:50:21"/>
    <n v="1891"/>
    <n v="20"/>
    <s v="Credit Card"/>
    <n v="0.1"/>
    <x v="1"/>
    <n v="156"/>
    <n v="30"/>
    <n v="0"/>
    <n v="189.10000000000002"/>
    <n v="239.10000000000002"/>
    <n v="-83.100000000000023"/>
    <n v="8.2496033844526711"/>
    <n v="0.2"/>
    <n v="378.20000000000005"/>
    <n v="0.1"/>
    <n v="189.10000000000002"/>
    <n v="20"/>
    <n v="30"/>
    <n v="0"/>
    <n v="239.10000000000002"/>
    <n v="139.10000000000002"/>
    <x v="5"/>
  </r>
  <r>
    <n v="443"/>
    <s v="C6988"/>
    <s v="R2217"/>
    <d v="2024-01-01T05:01:13"/>
    <d v="2024-01-01T05:57:13"/>
    <n v="798"/>
    <n v="20"/>
    <s v="Cash on Delivery"/>
    <n v="0.5"/>
    <x v="4"/>
    <n v="152"/>
    <n v="19"/>
    <n v="0"/>
    <n v="399"/>
    <n v="438"/>
    <n v="-286"/>
    <n v="19.047619047619047"/>
    <n v="0.2"/>
    <n v="0"/>
    <n v="0"/>
    <n v="0"/>
    <n v="0"/>
    <n v="0"/>
    <n v="0"/>
    <n v="0"/>
    <n v="0"/>
    <x v="4"/>
  </r>
  <r>
    <n v="444"/>
    <s v="C3504"/>
    <s v="R2936"/>
    <d v="2024-01-01T10:00:35"/>
    <d v="2024-01-01T11:47:35"/>
    <n v="1199"/>
    <n v="0"/>
    <s v="Credit Card"/>
    <n v="0"/>
    <x v="3"/>
    <n v="68"/>
    <n v="25"/>
    <n v="0"/>
    <n v="0"/>
    <n v="25"/>
    <n v="43"/>
    <n v="5.6713928273561303"/>
    <n v="0.2"/>
    <n v="239.8"/>
    <n v="0"/>
    <n v="0"/>
    <n v="0"/>
    <n v="25"/>
    <n v="0"/>
    <n v="25"/>
    <n v="214.8"/>
    <x v="4"/>
  </r>
  <r>
    <n v="445"/>
    <s v="C3967"/>
    <s v="R2752"/>
    <d v="2024-01-15T09:43:45"/>
    <d v="2024-01-15T11:30:45"/>
    <n v="1300"/>
    <n v="50"/>
    <s v="Credit Card"/>
    <n v="0.05"/>
    <x v="0"/>
    <n v="117"/>
    <n v="16"/>
    <n v="0"/>
    <n v="65"/>
    <n v="131"/>
    <n v="-14"/>
    <n v="9"/>
    <n v="0.2"/>
    <n v="260"/>
    <n v="0.05"/>
    <n v="65"/>
    <n v="50"/>
    <n v="16"/>
    <n v="0"/>
    <n v="131"/>
    <n v="129"/>
    <x v="4"/>
  </r>
  <r>
    <n v="446"/>
    <s v="C3786"/>
    <s v="R2505"/>
    <d v="2024-01-03T16:56:22"/>
    <d v="2024-01-03T18:09:22"/>
    <n v="926"/>
    <n v="20"/>
    <s v="Credit Card"/>
    <n v="0.15"/>
    <x v="2"/>
    <n v="119"/>
    <n v="13"/>
    <n v="100"/>
    <n v="138.9"/>
    <n v="271.89999999999998"/>
    <n v="-152.89999999999998"/>
    <n v="12.85097192224622"/>
    <n v="0.2"/>
    <n v="185.20000000000002"/>
    <n v="0.15"/>
    <n v="138.9"/>
    <n v="20"/>
    <n v="13"/>
    <n v="100"/>
    <n v="271.89999999999998"/>
    <n v="-86.69999999999996"/>
    <x v="2"/>
  </r>
  <r>
    <n v="447"/>
    <s v="C2122"/>
    <s v="R2258"/>
    <d v="2024-02-01T09:16:53"/>
    <d v="2024-02-01T10:18:53"/>
    <n v="1922"/>
    <n v="30"/>
    <s v="Digital Wallet"/>
    <n v="0"/>
    <x v="3"/>
    <n v="162"/>
    <n v="36"/>
    <n v="0"/>
    <n v="0"/>
    <n v="66"/>
    <n v="96"/>
    <n v="8.4287200832466187"/>
    <n v="0.2"/>
    <n v="384.40000000000003"/>
    <n v="0"/>
    <n v="0"/>
    <n v="30"/>
    <n v="36"/>
    <n v="0"/>
    <n v="66"/>
    <n v="318.40000000000003"/>
    <x v="0"/>
  </r>
  <r>
    <n v="448"/>
    <s v="C5079"/>
    <s v="R2887"/>
    <d v="2024-01-23T04:52:50"/>
    <d v="2024-01-23T05:54:50"/>
    <n v="448"/>
    <n v="40"/>
    <s v="Cash on Delivery"/>
    <n v="0"/>
    <x v="3"/>
    <n v="106"/>
    <n v="34"/>
    <n v="0"/>
    <n v="0"/>
    <n v="74"/>
    <n v="32"/>
    <n v="23.660714285714285"/>
    <n v="0.2"/>
    <n v="89.600000000000009"/>
    <n v="0"/>
    <n v="0"/>
    <n v="40"/>
    <n v="34"/>
    <n v="0"/>
    <n v="74"/>
    <n v="15.600000000000009"/>
    <x v="3"/>
  </r>
  <r>
    <n v="449"/>
    <s v="C2571"/>
    <s v="R2773"/>
    <d v="2024-01-08T02:46:45"/>
    <d v="2024-01-08T03:59:45"/>
    <n v="1378"/>
    <n v="0"/>
    <s v="Cash on Delivery"/>
    <n v="0.5"/>
    <x v="4"/>
    <n v="110"/>
    <n v="40"/>
    <n v="0"/>
    <n v="689"/>
    <n v="729"/>
    <n v="-619"/>
    <n v="7.9825834542815679"/>
    <n v="0.2"/>
    <n v="0"/>
    <n v="0"/>
    <n v="0"/>
    <n v="0"/>
    <n v="0"/>
    <n v="0"/>
    <n v="0"/>
    <n v="0"/>
    <x v="4"/>
  </r>
  <r>
    <n v="450"/>
    <s v="C6073"/>
    <s v="R2516"/>
    <d v="2024-01-19T07:47:26"/>
    <d v="2024-01-19T08:36:26"/>
    <n v="1960"/>
    <n v="0"/>
    <s v="Credit Card"/>
    <n v="0.1"/>
    <x v="1"/>
    <n v="141"/>
    <n v="20"/>
    <n v="0"/>
    <n v="196"/>
    <n v="216"/>
    <n v="-75"/>
    <n v="7.1938775510204085"/>
    <n v="0.2"/>
    <n v="392"/>
    <n v="0.1"/>
    <n v="196"/>
    <n v="0"/>
    <n v="20"/>
    <n v="0"/>
    <n v="216"/>
    <n v="176"/>
    <x v="1"/>
  </r>
  <r>
    <n v="451"/>
    <s v="C6104"/>
    <s v="R2772"/>
    <d v="2024-01-09T09:45:31"/>
    <d v="2024-01-09T10:50:31"/>
    <n v="1825"/>
    <n v="40"/>
    <s v="Digital Wallet"/>
    <n v="0.05"/>
    <x v="0"/>
    <n v="79"/>
    <n v="29"/>
    <n v="0"/>
    <n v="91.25"/>
    <n v="160.25"/>
    <n v="-81.25"/>
    <n v="4.3287671232876708"/>
    <n v="0.2"/>
    <n v="365"/>
    <n v="0.05"/>
    <n v="91.25"/>
    <n v="40"/>
    <n v="29"/>
    <n v="0"/>
    <n v="160.25"/>
    <n v="204.75"/>
    <x v="3"/>
  </r>
  <r>
    <n v="452"/>
    <s v="C3143"/>
    <s v="R2053"/>
    <d v="2024-01-21T18:24:51"/>
    <d v="2024-01-21T19:00:51"/>
    <n v="407"/>
    <n v="50"/>
    <s v="Digital Wallet"/>
    <n v="0.15"/>
    <x v="2"/>
    <n v="176"/>
    <n v="45"/>
    <n v="100"/>
    <n v="61.05"/>
    <n v="256.05"/>
    <n v="-80.050000000000011"/>
    <n v="43.243243243243242"/>
    <n v="0.2"/>
    <n v="81.400000000000006"/>
    <n v="0.15"/>
    <n v="61.05"/>
    <n v="50"/>
    <n v="45"/>
    <n v="100"/>
    <n v="256.05"/>
    <n v="-174.65"/>
    <x v="5"/>
  </r>
  <r>
    <n v="453"/>
    <s v="C7806"/>
    <s v="R2046"/>
    <d v="2024-01-25T23:44:41"/>
    <d v="2024-01-26T00:45:41"/>
    <n v="1468"/>
    <n v="40"/>
    <s v="Cash on Delivery"/>
    <n v="0"/>
    <x v="3"/>
    <n v="164"/>
    <n v="26"/>
    <n v="150"/>
    <n v="0"/>
    <n v="216"/>
    <n v="-52"/>
    <n v="11.1716621253406"/>
    <n v="0.2"/>
    <n v="293.60000000000002"/>
    <n v="0"/>
    <n v="0"/>
    <n v="40"/>
    <n v="26"/>
    <n v="150"/>
    <n v="216"/>
    <n v="77.600000000000023"/>
    <x v="0"/>
  </r>
  <r>
    <n v="454"/>
    <s v="C8357"/>
    <s v="R2726"/>
    <d v="2024-01-09T18:29:31"/>
    <d v="2024-01-09T20:05:31"/>
    <n v="1250"/>
    <n v="20"/>
    <s v="Digital Wallet"/>
    <n v="0.15"/>
    <x v="2"/>
    <n v="55"/>
    <n v="20"/>
    <n v="0"/>
    <n v="187.5"/>
    <n v="227.5"/>
    <n v="-172.5"/>
    <n v="4.3999999999999995"/>
    <n v="0.2"/>
    <n v="250"/>
    <n v="0.15"/>
    <n v="187.5"/>
    <n v="20"/>
    <n v="20"/>
    <n v="0"/>
    <n v="227.5"/>
    <n v="22.5"/>
    <x v="3"/>
  </r>
  <r>
    <n v="455"/>
    <s v="C4440"/>
    <s v="R2688"/>
    <d v="2024-02-04T12:27:28"/>
    <d v="2024-02-04T13:35:28"/>
    <n v="386"/>
    <n v="40"/>
    <s v="Cash on Delivery"/>
    <n v="0.1"/>
    <x v="1"/>
    <n v="67"/>
    <n v="39"/>
    <n v="0"/>
    <n v="38.6"/>
    <n v="117.6"/>
    <n v="-50.599999999999994"/>
    <n v="17.357512953367877"/>
    <n v="0.2"/>
    <n v="77.2"/>
    <n v="0.1"/>
    <n v="38.6"/>
    <n v="40"/>
    <n v="39"/>
    <n v="0"/>
    <n v="117.6"/>
    <n v="-40.399999999999991"/>
    <x v="5"/>
  </r>
  <r>
    <n v="456"/>
    <s v="C4766"/>
    <s v="R2520"/>
    <d v="2024-01-08T17:28:09"/>
    <d v="2024-01-08T18:21:09"/>
    <n v="865"/>
    <n v="0"/>
    <s v="Cash on Delivery"/>
    <n v="0.1"/>
    <x v="1"/>
    <n v="59"/>
    <n v="44"/>
    <n v="0"/>
    <n v="86.5"/>
    <n v="130.5"/>
    <n v="-71.5"/>
    <n v="6.8208092485549123"/>
    <n v="0.2"/>
    <n v="173"/>
    <n v="0.1"/>
    <n v="86.5"/>
    <n v="0"/>
    <n v="44"/>
    <n v="0"/>
    <n v="130.5"/>
    <n v="42.5"/>
    <x v="4"/>
  </r>
  <r>
    <n v="457"/>
    <s v="C6644"/>
    <s v="R2098"/>
    <d v="2024-02-03T07:28:37"/>
    <d v="2024-02-03T09:23:37"/>
    <n v="824"/>
    <n v="40"/>
    <s v="Cash on Delivery"/>
    <n v="0.15"/>
    <x v="2"/>
    <n v="141"/>
    <n v="50"/>
    <n v="100"/>
    <n v="123.6"/>
    <n v="313.60000000000002"/>
    <n v="-172.60000000000002"/>
    <n v="17.111650485436893"/>
    <n v="0.2"/>
    <n v="164.8"/>
    <n v="0.15"/>
    <n v="123.6"/>
    <n v="40"/>
    <n v="50"/>
    <n v="100"/>
    <n v="313.60000000000002"/>
    <n v="-148.80000000000001"/>
    <x v="6"/>
  </r>
  <r>
    <n v="458"/>
    <s v="C3914"/>
    <s v="R2019"/>
    <d v="2024-01-04T07:48:33"/>
    <d v="2024-01-04T09:27:33"/>
    <n v="861"/>
    <n v="30"/>
    <s v="Digital Wallet"/>
    <n v="0.05"/>
    <x v="0"/>
    <n v="188"/>
    <n v="47"/>
    <n v="0"/>
    <n v="43.050000000000004"/>
    <n v="120.05000000000001"/>
    <n v="67.949999999999989"/>
    <n v="21.835075493612081"/>
    <n v="0.2"/>
    <n v="172.20000000000002"/>
    <n v="0.05"/>
    <n v="43.050000000000004"/>
    <n v="30"/>
    <n v="47"/>
    <n v="0"/>
    <n v="120.05000000000001"/>
    <n v="52.150000000000006"/>
    <x v="0"/>
  </r>
  <r>
    <n v="459"/>
    <s v="C5968"/>
    <s v="R2889"/>
    <d v="2024-01-02T00:17:48"/>
    <d v="2024-01-02T02:14:48"/>
    <n v="1719"/>
    <n v="20"/>
    <s v="Cash on Delivery"/>
    <n v="0.1"/>
    <x v="1"/>
    <n v="126"/>
    <n v="31"/>
    <n v="0"/>
    <n v="171.9"/>
    <n v="222.9"/>
    <n v="-96.9"/>
    <n v="7.3298429319371721"/>
    <n v="0.2"/>
    <n v="343.8"/>
    <n v="0.1"/>
    <n v="171.9"/>
    <n v="20"/>
    <n v="31"/>
    <n v="0"/>
    <n v="222.9"/>
    <n v="120.9"/>
    <x v="3"/>
  </r>
  <r>
    <n v="460"/>
    <s v="C6917"/>
    <s v="R2752"/>
    <d v="2024-02-06T19:25:22"/>
    <d v="2024-02-06T21:21:22"/>
    <n v="1610"/>
    <n v="40"/>
    <s v="Cash on Delivery"/>
    <n v="0.15"/>
    <x v="2"/>
    <n v="150"/>
    <n v="36"/>
    <n v="150"/>
    <n v="241.5"/>
    <n v="467.5"/>
    <n v="-317.5"/>
    <n v="9.316770186335404"/>
    <n v="0.2"/>
    <n v="322"/>
    <n v="0.15"/>
    <n v="241.5"/>
    <n v="40"/>
    <n v="36"/>
    <n v="150"/>
    <n v="467.5"/>
    <n v="-145.5"/>
    <x v="3"/>
  </r>
  <r>
    <n v="461"/>
    <s v="C9787"/>
    <s v="R2572"/>
    <d v="2024-01-24T15:30:37"/>
    <d v="2024-01-24T16:53:37"/>
    <n v="482"/>
    <n v="0"/>
    <s v="Credit Card"/>
    <n v="0"/>
    <x v="3"/>
    <n v="133"/>
    <n v="46"/>
    <n v="100"/>
    <n v="0"/>
    <n v="146"/>
    <n v="-13"/>
    <n v="27.593360995850624"/>
    <n v="0.2"/>
    <n v="96.4"/>
    <n v="0"/>
    <n v="0"/>
    <n v="0"/>
    <n v="46"/>
    <n v="100"/>
    <n v="146"/>
    <n v="-49.599999999999994"/>
    <x v="2"/>
  </r>
  <r>
    <n v="462"/>
    <s v="C1728"/>
    <s v="R2890"/>
    <d v="2024-01-03T05:15:03"/>
    <d v="2024-01-03T06:22:03"/>
    <n v="1529"/>
    <n v="20"/>
    <s v="Cash on Delivery"/>
    <n v="0.15"/>
    <x v="2"/>
    <n v="101"/>
    <n v="44"/>
    <n v="100"/>
    <n v="229.35"/>
    <n v="393.35"/>
    <n v="-292.35000000000002"/>
    <n v="6.6056245912361016"/>
    <n v="0.2"/>
    <n v="305.8"/>
    <n v="0.15"/>
    <n v="229.35"/>
    <n v="20"/>
    <n v="44"/>
    <n v="100"/>
    <n v="393.35"/>
    <n v="-87.550000000000011"/>
    <x v="2"/>
  </r>
  <r>
    <n v="463"/>
    <s v="C2365"/>
    <s v="R2489"/>
    <d v="2024-01-13T15:46:49"/>
    <d v="2024-01-13T17:29:49"/>
    <n v="487"/>
    <n v="0"/>
    <s v="Cash on Delivery"/>
    <n v="0.15"/>
    <x v="2"/>
    <n v="80"/>
    <n v="13"/>
    <n v="50"/>
    <n v="73.05"/>
    <n v="136.05000000000001"/>
    <n v="-56.050000000000011"/>
    <n v="16.427104722792606"/>
    <n v="0.2"/>
    <n v="97.4"/>
    <n v="0.15"/>
    <n v="73.05"/>
    <n v="0"/>
    <n v="13"/>
    <n v="50"/>
    <n v="136.05000000000001"/>
    <n v="-38.650000000000006"/>
    <x v="6"/>
  </r>
  <r>
    <n v="464"/>
    <s v="C5492"/>
    <s v="R2418"/>
    <d v="2024-02-05T17:43:41"/>
    <d v="2024-02-05T19:32:41"/>
    <n v="624"/>
    <n v="50"/>
    <s v="Credit Card"/>
    <n v="0.5"/>
    <x v="4"/>
    <n v="194"/>
    <n v="25"/>
    <n v="0"/>
    <n v="312"/>
    <n v="387"/>
    <n v="-193"/>
    <n v="31.089743589743591"/>
    <n v="0.2"/>
    <n v="0"/>
    <n v="0"/>
    <n v="0"/>
    <n v="0"/>
    <n v="0"/>
    <n v="0"/>
    <n v="0"/>
    <n v="0"/>
    <x v="4"/>
  </r>
  <r>
    <n v="465"/>
    <s v="C1698"/>
    <s v="R2689"/>
    <d v="2024-01-13T23:47:17"/>
    <d v="2024-01-14T01:31:17"/>
    <n v="1680"/>
    <n v="30"/>
    <s v="Credit Card"/>
    <n v="0.1"/>
    <x v="1"/>
    <n v="159"/>
    <n v="25"/>
    <n v="150"/>
    <n v="168"/>
    <n v="373"/>
    <n v="-214"/>
    <n v="9.4642857142857135"/>
    <n v="0.2"/>
    <n v="336"/>
    <n v="0.1"/>
    <n v="168"/>
    <n v="30"/>
    <n v="25"/>
    <n v="150"/>
    <n v="373"/>
    <n v="-37"/>
    <x v="6"/>
  </r>
  <r>
    <n v="466"/>
    <s v="C8186"/>
    <s v="R2849"/>
    <d v="2024-02-02T11:06:42"/>
    <d v="2024-02-02T12:07:42"/>
    <n v="738"/>
    <n v="50"/>
    <s v="Digital Wallet"/>
    <n v="0.05"/>
    <x v="0"/>
    <n v="142"/>
    <n v="30"/>
    <n v="0"/>
    <n v="36.9"/>
    <n v="116.9"/>
    <n v="25.099999999999994"/>
    <n v="19.241192411924118"/>
    <n v="0.2"/>
    <n v="147.6"/>
    <n v="0.05"/>
    <n v="36.9"/>
    <n v="50"/>
    <n v="30"/>
    <n v="0"/>
    <n v="116.9"/>
    <n v="30.699999999999989"/>
    <x v="1"/>
  </r>
  <r>
    <n v="467"/>
    <s v="C1395"/>
    <s v="R2061"/>
    <d v="2024-01-04T09:38:14"/>
    <d v="2024-01-04T10:52:14"/>
    <n v="1037"/>
    <n v="30"/>
    <s v="Cash on Delivery"/>
    <n v="0.05"/>
    <x v="0"/>
    <n v="102"/>
    <n v="35"/>
    <n v="0"/>
    <n v="51.85"/>
    <n v="116.85"/>
    <n v="-14.849999999999994"/>
    <n v="9.8360655737704921"/>
    <n v="0.2"/>
    <n v="207.4"/>
    <n v="0.05"/>
    <n v="51.85"/>
    <n v="30"/>
    <n v="35"/>
    <n v="0"/>
    <n v="116.85"/>
    <n v="90.550000000000011"/>
    <x v="0"/>
  </r>
  <r>
    <n v="468"/>
    <s v="C8400"/>
    <s v="R2144"/>
    <d v="2024-01-19T16:08:45"/>
    <d v="2024-01-19T17:38:45"/>
    <n v="1749"/>
    <n v="40"/>
    <s v="Digital Wallet"/>
    <n v="0.5"/>
    <x v="4"/>
    <n v="194"/>
    <n v="45"/>
    <n v="100"/>
    <n v="874.5"/>
    <n v="1059.5"/>
    <n v="-865.5"/>
    <n v="11.092052601486564"/>
    <n v="0.2"/>
    <n v="0"/>
    <n v="0"/>
    <n v="0"/>
    <n v="0"/>
    <n v="0"/>
    <n v="0"/>
    <n v="0"/>
    <n v="0"/>
    <x v="1"/>
  </r>
  <r>
    <n v="469"/>
    <s v="C9082"/>
    <s v="R2215"/>
    <d v="2024-01-14T00:59:58"/>
    <d v="2024-01-14T02:38:58"/>
    <n v="375"/>
    <n v="20"/>
    <s v="Digital Wallet"/>
    <n v="0.05"/>
    <x v="0"/>
    <n v="135"/>
    <n v="28"/>
    <n v="0"/>
    <n v="18.75"/>
    <n v="66.75"/>
    <n v="68.25"/>
    <n v="36"/>
    <n v="0.2"/>
    <n v="75"/>
    <n v="0.05"/>
    <n v="18.75"/>
    <n v="20"/>
    <n v="28"/>
    <n v="0"/>
    <n v="66.75"/>
    <n v="8.25"/>
    <x v="5"/>
  </r>
  <r>
    <n v="470"/>
    <s v="C5171"/>
    <s v="R2002"/>
    <d v="2024-02-01T15:17:40"/>
    <d v="2024-02-01T17:14:40"/>
    <n v="599"/>
    <n v="40"/>
    <s v="Credit Card"/>
    <n v="0.15"/>
    <x v="2"/>
    <n v="51"/>
    <n v="26"/>
    <n v="50"/>
    <n v="89.85"/>
    <n v="205.85"/>
    <n v="-154.85"/>
    <n v="8.514190317195327"/>
    <n v="0.2"/>
    <n v="119.80000000000001"/>
    <n v="0.15"/>
    <n v="89.85"/>
    <n v="40"/>
    <n v="26"/>
    <n v="50"/>
    <n v="205.85"/>
    <n v="-86.049999999999983"/>
    <x v="0"/>
  </r>
  <r>
    <n v="471"/>
    <s v="C5360"/>
    <s v="R2159"/>
    <d v="2024-01-22T12:27:14"/>
    <d v="2024-01-22T13:49:14"/>
    <n v="816"/>
    <n v="30"/>
    <s v="Digital Wallet"/>
    <n v="0.5"/>
    <x v="4"/>
    <n v="135"/>
    <n v="35"/>
    <n v="100"/>
    <n v="408"/>
    <n v="573"/>
    <n v="-438"/>
    <n v="16.544117647058822"/>
    <n v="0.2"/>
    <n v="0"/>
    <n v="0"/>
    <n v="0"/>
    <n v="0"/>
    <n v="0"/>
    <n v="0"/>
    <n v="0"/>
    <n v="0"/>
    <x v="4"/>
  </r>
  <r>
    <n v="472"/>
    <s v="C3502"/>
    <s v="R2738"/>
    <d v="2024-02-03T10:51:45"/>
    <d v="2024-02-03T12:11:45"/>
    <n v="436"/>
    <n v="30"/>
    <s v="Cash on Delivery"/>
    <n v="0"/>
    <x v="3"/>
    <n v="182"/>
    <n v="31"/>
    <n v="0"/>
    <n v="0"/>
    <n v="61"/>
    <n v="121"/>
    <n v="41.743119266055047"/>
    <n v="0.2"/>
    <n v="87.2"/>
    <n v="0"/>
    <n v="0"/>
    <n v="30"/>
    <n v="31"/>
    <n v="0"/>
    <n v="61"/>
    <n v="26.200000000000003"/>
    <x v="6"/>
  </r>
  <r>
    <n v="473"/>
    <s v="C1717"/>
    <s v="R2997"/>
    <d v="2024-01-24T09:43:54"/>
    <d v="2024-01-24T11:28:54"/>
    <n v="1031"/>
    <n v="30"/>
    <s v="Credit Card"/>
    <n v="0.1"/>
    <x v="1"/>
    <n v="53"/>
    <n v="37"/>
    <n v="0"/>
    <n v="103.10000000000001"/>
    <n v="170.10000000000002"/>
    <n v="-117.10000000000002"/>
    <n v="5.1406401551891374"/>
    <n v="0.2"/>
    <n v="206.20000000000002"/>
    <n v="0.1"/>
    <n v="103.10000000000001"/>
    <n v="30"/>
    <n v="37"/>
    <n v="0"/>
    <n v="170.10000000000002"/>
    <n v="36.099999999999994"/>
    <x v="2"/>
  </r>
  <r>
    <n v="474"/>
    <s v="C3782"/>
    <s v="R2780"/>
    <d v="2024-01-31T13:54:09"/>
    <d v="2024-01-31T15:19:09"/>
    <n v="580"/>
    <n v="0"/>
    <s v="Cash on Delivery"/>
    <n v="0.1"/>
    <x v="1"/>
    <n v="55"/>
    <n v="10"/>
    <n v="100"/>
    <n v="58"/>
    <n v="168"/>
    <n v="-113"/>
    <n v="9.4827586206896548"/>
    <n v="0.2"/>
    <n v="116"/>
    <n v="0.1"/>
    <n v="58"/>
    <n v="0"/>
    <n v="10"/>
    <n v="100"/>
    <n v="168"/>
    <n v="-52"/>
    <x v="2"/>
  </r>
  <r>
    <n v="475"/>
    <s v="C5946"/>
    <s v="R2119"/>
    <d v="2024-01-20T17:09:37"/>
    <d v="2024-01-20T18:05:37"/>
    <n v="1010"/>
    <n v="20"/>
    <s v="Cash on Delivery"/>
    <n v="0.1"/>
    <x v="1"/>
    <n v="198"/>
    <n v="45"/>
    <n v="0"/>
    <n v="101"/>
    <n v="166"/>
    <n v="32"/>
    <n v="19.603960396039604"/>
    <n v="0.2"/>
    <n v="202"/>
    <n v="0.1"/>
    <n v="101"/>
    <n v="20"/>
    <n v="45"/>
    <n v="0"/>
    <n v="166"/>
    <n v="36"/>
    <x v="6"/>
  </r>
  <r>
    <n v="476"/>
    <s v="C6486"/>
    <s v="R2892"/>
    <d v="2024-01-15T11:55:57"/>
    <d v="2024-01-15T13:02:57"/>
    <n v="1396"/>
    <n v="40"/>
    <s v="Credit Card"/>
    <n v="0.15"/>
    <x v="2"/>
    <n v="167"/>
    <n v="46"/>
    <n v="0"/>
    <n v="209.4"/>
    <n v="295.39999999999998"/>
    <n v="-128.39999999999998"/>
    <n v="11.962750716332378"/>
    <n v="0.2"/>
    <n v="279.2"/>
    <n v="0.15"/>
    <n v="209.4"/>
    <n v="40"/>
    <n v="46"/>
    <n v="0"/>
    <n v="295.39999999999998"/>
    <n v="-16.199999999999989"/>
    <x v="4"/>
  </r>
  <r>
    <n v="477"/>
    <s v="C9335"/>
    <s v="R2088"/>
    <d v="2024-01-02T04:56:51"/>
    <d v="2024-01-02T06:27:51"/>
    <n v="1181"/>
    <n v="40"/>
    <s v="Cash on Delivery"/>
    <n v="0"/>
    <x v="3"/>
    <n v="138"/>
    <n v="11"/>
    <n v="100"/>
    <n v="0"/>
    <n v="151"/>
    <n v="-13"/>
    <n v="11.685012701100762"/>
    <n v="0.2"/>
    <n v="236.20000000000002"/>
    <n v="0"/>
    <n v="0"/>
    <n v="40"/>
    <n v="11"/>
    <n v="100"/>
    <n v="151"/>
    <n v="85.200000000000017"/>
    <x v="3"/>
  </r>
  <r>
    <n v="478"/>
    <s v="C5980"/>
    <s v="R2328"/>
    <d v="2024-01-18T06:04:47"/>
    <d v="2024-01-18T06:51:47"/>
    <n v="1451"/>
    <n v="50"/>
    <s v="Credit Card"/>
    <n v="0.5"/>
    <x v="4"/>
    <n v="63"/>
    <n v="26"/>
    <n v="0"/>
    <n v="725.5"/>
    <n v="801.5"/>
    <n v="-738.5"/>
    <n v="4.3418332184700201"/>
    <n v="0.2"/>
    <n v="0"/>
    <n v="0"/>
    <n v="0"/>
    <n v="0"/>
    <n v="0"/>
    <n v="0"/>
    <n v="0"/>
    <n v="0"/>
    <x v="0"/>
  </r>
  <r>
    <n v="479"/>
    <s v="C8266"/>
    <s v="R2579"/>
    <d v="2024-01-06T15:28:09"/>
    <d v="2024-01-06T17:01:09"/>
    <n v="1854"/>
    <n v="30"/>
    <s v="Cash on Delivery"/>
    <n v="0.5"/>
    <x v="4"/>
    <n v="105"/>
    <n v="49"/>
    <n v="150"/>
    <n v="927"/>
    <n v="1156"/>
    <n v="-1051"/>
    <n v="5.6634304207119746"/>
    <n v="0.2"/>
    <n v="0"/>
    <n v="0"/>
    <n v="0"/>
    <n v="0"/>
    <n v="0"/>
    <n v="0"/>
    <n v="0"/>
    <n v="0"/>
    <x v="6"/>
  </r>
  <r>
    <n v="480"/>
    <s v="C5491"/>
    <s v="R2909"/>
    <d v="2024-01-11T16:26:00"/>
    <d v="2024-01-11T18:12:00"/>
    <n v="208"/>
    <n v="30"/>
    <s v="Credit Card"/>
    <n v="0.1"/>
    <x v="1"/>
    <n v="130"/>
    <n v="47"/>
    <n v="100"/>
    <n v="20.8"/>
    <n v="197.8"/>
    <n v="-67.800000000000011"/>
    <n v="62.5"/>
    <n v="0.2"/>
    <n v="41.6"/>
    <n v="0.1"/>
    <n v="20.8"/>
    <n v="30"/>
    <n v="47"/>
    <n v="100"/>
    <n v="197.8"/>
    <n v="-156.20000000000002"/>
    <x v="0"/>
  </r>
  <r>
    <n v="481"/>
    <s v="C8192"/>
    <s v="R2356"/>
    <d v="2024-02-04T05:41:44"/>
    <d v="2024-02-04T06:40:44"/>
    <n v="1402"/>
    <n v="30"/>
    <s v="Digital Wallet"/>
    <n v="0"/>
    <x v="3"/>
    <n v="198"/>
    <n v="30"/>
    <n v="0"/>
    <n v="0"/>
    <n v="60"/>
    <n v="138"/>
    <n v="14.122681883024251"/>
    <n v="0.2"/>
    <n v="280.40000000000003"/>
    <n v="0"/>
    <n v="0"/>
    <n v="30"/>
    <n v="30"/>
    <n v="0"/>
    <n v="60"/>
    <n v="220.40000000000003"/>
    <x v="5"/>
  </r>
  <r>
    <n v="482"/>
    <s v="C6588"/>
    <s v="R2609"/>
    <d v="2024-02-04T02:51:33"/>
    <d v="2024-02-04T04:09:33"/>
    <n v="1809"/>
    <n v="40"/>
    <s v="Cash on Delivery"/>
    <n v="0"/>
    <x v="3"/>
    <n v="95"/>
    <n v="18"/>
    <n v="0"/>
    <n v="0"/>
    <n v="58"/>
    <n v="37"/>
    <n v="5.2515201768933109"/>
    <n v="0.2"/>
    <n v="361.8"/>
    <n v="0"/>
    <n v="0"/>
    <n v="40"/>
    <n v="18"/>
    <n v="0"/>
    <n v="58"/>
    <n v="303.8"/>
    <x v="5"/>
  </r>
  <r>
    <n v="483"/>
    <s v="C8651"/>
    <s v="R2266"/>
    <d v="2024-01-13T11:36:00"/>
    <d v="2024-01-13T12:46:00"/>
    <n v="427"/>
    <n v="50"/>
    <s v="Credit Card"/>
    <n v="0"/>
    <x v="3"/>
    <n v="193"/>
    <n v="22"/>
    <n v="0"/>
    <n v="0"/>
    <n v="72"/>
    <n v="121"/>
    <n v="45.199063231850118"/>
    <n v="0.2"/>
    <n v="85.4"/>
    <n v="0"/>
    <n v="0"/>
    <n v="50"/>
    <n v="22"/>
    <n v="0"/>
    <n v="72"/>
    <n v="13.400000000000006"/>
    <x v="6"/>
  </r>
  <r>
    <n v="484"/>
    <s v="C4636"/>
    <s v="R2616"/>
    <d v="2024-02-06T11:27:09"/>
    <d v="2024-02-06T12:09:09"/>
    <n v="1899"/>
    <n v="0"/>
    <s v="Cash on Delivery"/>
    <n v="0.05"/>
    <x v="0"/>
    <n v="65"/>
    <n v="20"/>
    <n v="0"/>
    <n v="94.95"/>
    <n v="114.95"/>
    <n v="-49.95"/>
    <n v="3.4228541337546075"/>
    <n v="0.2"/>
    <n v="379.8"/>
    <n v="0.05"/>
    <n v="94.95"/>
    <n v="0"/>
    <n v="20"/>
    <n v="0"/>
    <n v="114.95"/>
    <n v="264.85000000000002"/>
    <x v="3"/>
  </r>
  <r>
    <n v="485"/>
    <s v="C2167"/>
    <s v="R2951"/>
    <d v="2024-01-27T03:42:56"/>
    <d v="2024-01-27T04:45:56"/>
    <n v="414"/>
    <n v="20"/>
    <s v="Cash on Delivery"/>
    <n v="0.05"/>
    <x v="0"/>
    <n v="169"/>
    <n v="25"/>
    <n v="0"/>
    <n v="20.700000000000003"/>
    <n v="65.7"/>
    <n v="103.3"/>
    <n v="40.821256038647341"/>
    <n v="0.2"/>
    <n v="82.800000000000011"/>
    <n v="0.05"/>
    <n v="20.700000000000003"/>
    <n v="20"/>
    <n v="25"/>
    <n v="0"/>
    <n v="65.7"/>
    <n v="17.100000000000009"/>
    <x v="6"/>
  </r>
  <r>
    <n v="486"/>
    <s v="C2062"/>
    <s v="R2322"/>
    <d v="2024-01-09T00:30:45"/>
    <d v="2024-01-09T01:24:45"/>
    <n v="1597"/>
    <n v="0"/>
    <s v="Cash on Delivery"/>
    <n v="0.1"/>
    <x v="1"/>
    <n v="133"/>
    <n v="25"/>
    <n v="0"/>
    <n v="159.70000000000002"/>
    <n v="184.70000000000002"/>
    <n v="-51.700000000000017"/>
    <n v="8.3281152160300564"/>
    <n v="0.2"/>
    <n v="319.40000000000003"/>
    <n v="0.1"/>
    <n v="159.70000000000002"/>
    <n v="0"/>
    <n v="25"/>
    <n v="0"/>
    <n v="184.70000000000002"/>
    <n v="134.70000000000002"/>
    <x v="3"/>
  </r>
  <r>
    <n v="487"/>
    <s v="C3156"/>
    <s v="R2634"/>
    <d v="2024-01-12T11:24:29"/>
    <d v="2024-01-12T12:59:29"/>
    <n v="1234"/>
    <n v="40"/>
    <s v="Credit Card"/>
    <n v="0"/>
    <x v="3"/>
    <n v="57"/>
    <n v="11"/>
    <n v="50"/>
    <n v="0"/>
    <n v="101"/>
    <n v="-44"/>
    <n v="4.6191247974068075"/>
    <n v="0.2"/>
    <n v="246.8"/>
    <n v="0"/>
    <n v="0"/>
    <n v="40"/>
    <n v="11"/>
    <n v="50"/>
    <n v="101"/>
    <n v="145.80000000000001"/>
    <x v="1"/>
  </r>
  <r>
    <n v="488"/>
    <s v="C8860"/>
    <s v="R2987"/>
    <d v="2024-01-02T16:29:48"/>
    <d v="2024-01-02T17:16:48"/>
    <n v="798"/>
    <n v="30"/>
    <s v="Digital Wallet"/>
    <n v="0"/>
    <x v="3"/>
    <n v="137"/>
    <n v="17"/>
    <n v="0"/>
    <n v="0"/>
    <n v="47"/>
    <n v="90"/>
    <n v="17.167919799498748"/>
    <n v="0.2"/>
    <n v="159.60000000000002"/>
    <n v="0"/>
    <n v="0"/>
    <n v="30"/>
    <n v="17"/>
    <n v="0"/>
    <n v="47"/>
    <n v="112.60000000000002"/>
    <x v="3"/>
  </r>
  <r>
    <n v="489"/>
    <s v="C6161"/>
    <s v="R2540"/>
    <d v="2024-01-08T09:19:47"/>
    <d v="2024-01-08T09:53:47"/>
    <n v="880"/>
    <n v="20"/>
    <s v="Digital Wallet"/>
    <n v="0.5"/>
    <x v="4"/>
    <n v="180"/>
    <n v="22"/>
    <n v="0"/>
    <n v="440"/>
    <n v="482"/>
    <n v="-302"/>
    <n v="20.454545454545457"/>
    <n v="0.2"/>
    <n v="0"/>
    <n v="0"/>
    <n v="0"/>
    <n v="0"/>
    <n v="0"/>
    <n v="0"/>
    <n v="0"/>
    <n v="0"/>
    <x v="4"/>
  </r>
  <r>
    <n v="490"/>
    <s v="C6305"/>
    <s v="R2648"/>
    <d v="2024-01-31T11:16:18"/>
    <d v="2024-01-31T12:04:18"/>
    <n v="1352"/>
    <n v="40"/>
    <s v="Digital Wallet"/>
    <n v="0.5"/>
    <x v="4"/>
    <n v="68"/>
    <n v="26"/>
    <n v="50"/>
    <n v="676"/>
    <n v="792"/>
    <n v="-724"/>
    <n v="5.0295857988165684"/>
    <n v="0.2"/>
    <n v="0"/>
    <n v="0"/>
    <n v="0"/>
    <n v="0"/>
    <n v="0"/>
    <n v="0"/>
    <n v="0"/>
    <n v="0"/>
    <x v="2"/>
  </r>
  <r>
    <n v="491"/>
    <s v="C7541"/>
    <s v="R2194"/>
    <d v="2024-02-02T06:23:30"/>
    <d v="2024-02-02T07:34:30"/>
    <n v="1620"/>
    <n v="40"/>
    <s v="Credit Card"/>
    <n v="0.1"/>
    <x v="1"/>
    <n v="146"/>
    <n v="48"/>
    <n v="0"/>
    <n v="162"/>
    <n v="250"/>
    <n v="-104"/>
    <n v="9.0123456790123448"/>
    <n v="0.2"/>
    <n v="324"/>
    <n v="0.1"/>
    <n v="162"/>
    <n v="40"/>
    <n v="48"/>
    <n v="0"/>
    <n v="250"/>
    <n v="74"/>
    <x v="1"/>
  </r>
  <r>
    <n v="492"/>
    <s v="C5729"/>
    <s v="R2920"/>
    <d v="2024-01-12T05:03:36"/>
    <d v="2024-01-12T05:50:36"/>
    <n v="255"/>
    <n v="40"/>
    <s v="Digital Wallet"/>
    <n v="0"/>
    <x v="3"/>
    <n v="115"/>
    <n v="33"/>
    <n v="0"/>
    <n v="0"/>
    <n v="73"/>
    <n v="42"/>
    <n v="45.098039215686278"/>
    <n v="0.2"/>
    <n v="51"/>
    <n v="0"/>
    <n v="0"/>
    <n v="40"/>
    <n v="33"/>
    <n v="0"/>
    <n v="73"/>
    <n v="-22"/>
    <x v="1"/>
  </r>
  <r>
    <n v="493"/>
    <s v="C8330"/>
    <s v="R2737"/>
    <d v="2024-01-01T06:30:29"/>
    <d v="2024-01-01T07:31:29"/>
    <n v="1596"/>
    <n v="20"/>
    <s v="Credit Card"/>
    <n v="0.1"/>
    <x v="1"/>
    <n v="128"/>
    <n v="12"/>
    <n v="0"/>
    <n v="159.60000000000002"/>
    <n v="191.60000000000002"/>
    <n v="-63.600000000000023"/>
    <n v="8.0200501253132828"/>
    <n v="0.2"/>
    <n v="319.20000000000005"/>
    <n v="0.1"/>
    <n v="159.60000000000002"/>
    <n v="20"/>
    <n v="12"/>
    <n v="0"/>
    <n v="191.60000000000002"/>
    <n v="127.60000000000002"/>
    <x v="4"/>
  </r>
  <r>
    <n v="494"/>
    <s v="C6334"/>
    <s v="R2331"/>
    <d v="2024-01-15T11:29:16"/>
    <d v="2024-01-15T12:19:16"/>
    <n v="1824"/>
    <n v="20"/>
    <s v="Cash on Delivery"/>
    <n v="0.5"/>
    <x v="4"/>
    <n v="135"/>
    <n v="39"/>
    <n v="0"/>
    <n v="912"/>
    <n v="971"/>
    <n v="-836"/>
    <n v="7.4013157894736832"/>
    <n v="0.2"/>
    <n v="0"/>
    <n v="0"/>
    <n v="0"/>
    <n v="0"/>
    <n v="0"/>
    <n v="0"/>
    <n v="0"/>
    <n v="0"/>
    <x v="4"/>
  </r>
  <r>
    <n v="495"/>
    <s v="C9924"/>
    <s v="R2169"/>
    <d v="2024-01-18T05:53:56"/>
    <d v="2024-01-18T06:32:56"/>
    <n v="1395"/>
    <n v="50"/>
    <s v="Cash on Delivery"/>
    <n v="0.5"/>
    <x v="4"/>
    <n v="173"/>
    <n v="22"/>
    <n v="150"/>
    <n v="697.5"/>
    <n v="919.5"/>
    <n v="-746.5"/>
    <n v="12.401433691756273"/>
    <n v="0.2"/>
    <n v="0"/>
    <n v="0"/>
    <n v="0"/>
    <n v="0"/>
    <n v="0"/>
    <n v="0"/>
    <n v="0"/>
    <n v="0"/>
    <x v="0"/>
  </r>
  <r>
    <n v="496"/>
    <s v="C5330"/>
    <s v="R2520"/>
    <d v="2024-02-03T05:08:49"/>
    <d v="2024-02-03T06:14:49"/>
    <n v="986"/>
    <n v="50"/>
    <s v="Digital Wallet"/>
    <n v="0.05"/>
    <x v="0"/>
    <n v="199"/>
    <n v="28"/>
    <n v="0"/>
    <n v="49.300000000000004"/>
    <n v="127.30000000000001"/>
    <n v="71.699999999999989"/>
    <n v="20.182555780933061"/>
    <n v="0.2"/>
    <n v="197.20000000000002"/>
    <n v="0.05"/>
    <n v="49.300000000000004"/>
    <n v="50"/>
    <n v="28"/>
    <n v="0"/>
    <n v="127.30000000000001"/>
    <n v="69.900000000000006"/>
    <x v="6"/>
  </r>
  <r>
    <n v="497"/>
    <s v="C9010"/>
    <s v="R2462"/>
    <d v="2024-02-04T13:07:32"/>
    <d v="2024-02-04T14:25:32"/>
    <n v="1125"/>
    <n v="0"/>
    <s v="Credit Card"/>
    <n v="0.1"/>
    <x v="1"/>
    <n v="95"/>
    <n v="16"/>
    <n v="50"/>
    <n v="112.5"/>
    <n v="178.5"/>
    <n v="-83.5"/>
    <n v="8.4444444444444446"/>
    <n v="0.2"/>
    <n v="225"/>
    <n v="0.1"/>
    <n v="112.5"/>
    <n v="0"/>
    <n v="16"/>
    <n v="50"/>
    <n v="178.5"/>
    <n v="46.5"/>
    <x v="5"/>
  </r>
  <r>
    <n v="498"/>
    <s v="C7801"/>
    <s v="R2039"/>
    <d v="2024-01-21T22:36:17"/>
    <d v="2024-01-22T00:31:17"/>
    <n v="857"/>
    <n v="20"/>
    <s v="Cash on Delivery"/>
    <n v="0.1"/>
    <x v="1"/>
    <n v="162"/>
    <n v="18"/>
    <n v="0"/>
    <n v="85.7"/>
    <n v="123.7"/>
    <n v="38.299999999999997"/>
    <n v="18.903150525087515"/>
    <n v="0.2"/>
    <n v="171.4"/>
    <n v="0.1"/>
    <n v="85.7"/>
    <n v="20"/>
    <n v="18"/>
    <n v="0"/>
    <n v="123.7"/>
    <n v="47.7"/>
    <x v="5"/>
  </r>
  <r>
    <n v="499"/>
    <s v="C5846"/>
    <s v="R2536"/>
    <d v="2024-01-13T08:05:23"/>
    <d v="2024-01-13T08:47:23"/>
    <n v="821"/>
    <n v="20"/>
    <s v="Credit Card"/>
    <n v="0"/>
    <x v="3"/>
    <n v="140"/>
    <n v="28"/>
    <n v="50"/>
    <n v="0"/>
    <n v="98"/>
    <n v="42"/>
    <n v="17.052375152253347"/>
    <n v="0.2"/>
    <n v="164.20000000000002"/>
    <n v="0"/>
    <n v="0"/>
    <n v="20"/>
    <n v="28"/>
    <n v="50"/>
    <n v="98"/>
    <n v="66.200000000000017"/>
    <x v="6"/>
  </r>
  <r>
    <n v="500"/>
    <s v="C7731"/>
    <s v="R2260"/>
    <d v="2024-01-20T22:00:56"/>
    <d v="2024-01-20T23:24:56"/>
    <n v="1634"/>
    <n v="20"/>
    <s v="Credit Card"/>
    <n v="0"/>
    <x v="3"/>
    <n v="190"/>
    <n v="49"/>
    <n v="150"/>
    <n v="0"/>
    <n v="219"/>
    <n v="-29"/>
    <n v="11.627906976744185"/>
    <n v="0.2"/>
    <n v="326.8"/>
    <n v="0"/>
    <n v="0"/>
    <n v="20"/>
    <n v="49"/>
    <n v="150"/>
    <n v="219"/>
    <n v="107.80000000000001"/>
    <x v="6"/>
  </r>
  <r>
    <n v="501"/>
    <s v="C8241"/>
    <s v="R2394"/>
    <d v="2024-01-07T10:28:30"/>
    <d v="2024-01-07T11:14:30"/>
    <n v="1012"/>
    <n v="50"/>
    <s v="Cash on Delivery"/>
    <n v="0.05"/>
    <x v="0"/>
    <n v="82"/>
    <n v="31"/>
    <n v="100"/>
    <n v="50.6"/>
    <n v="231.6"/>
    <n v="-149.6"/>
    <n v="8.1027667984189726"/>
    <n v="0.2"/>
    <n v="202.4"/>
    <n v="0.05"/>
    <n v="50.6"/>
    <n v="50"/>
    <n v="31"/>
    <n v="100"/>
    <n v="231.6"/>
    <n v="-29.199999999999989"/>
    <x v="5"/>
  </r>
  <r>
    <n v="502"/>
    <s v="C1953"/>
    <s v="R2954"/>
    <d v="2024-01-12T03:49:23"/>
    <d v="2024-01-12T04:27:23"/>
    <n v="1409"/>
    <n v="40"/>
    <s v="Credit Card"/>
    <n v="0.15"/>
    <x v="2"/>
    <n v="182"/>
    <n v="27"/>
    <n v="50"/>
    <n v="211.35"/>
    <n v="328.35"/>
    <n v="-146.35000000000002"/>
    <n v="12.916962384669977"/>
    <n v="0.2"/>
    <n v="281.8"/>
    <n v="0.15"/>
    <n v="211.35"/>
    <n v="40"/>
    <n v="27"/>
    <n v="50"/>
    <n v="328.35"/>
    <n v="-46.550000000000011"/>
    <x v="1"/>
  </r>
  <r>
    <n v="503"/>
    <s v="C3539"/>
    <s v="R2225"/>
    <d v="2024-02-04T20:48:59"/>
    <d v="2024-02-04T22:45:59"/>
    <n v="970"/>
    <n v="30"/>
    <s v="Cash on Delivery"/>
    <n v="0.15"/>
    <x v="2"/>
    <n v="126"/>
    <n v="32"/>
    <n v="0"/>
    <n v="145.5"/>
    <n v="207.5"/>
    <n v="-81.5"/>
    <n v="12.989690721649486"/>
    <n v="0.2"/>
    <n v="194"/>
    <n v="0.15"/>
    <n v="145.5"/>
    <n v="30"/>
    <n v="32"/>
    <n v="0"/>
    <n v="207.5"/>
    <n v="-13.5"/>
    <x v="5"/>
  </r>
  <r>
    <n v="504"/>
    <s v="C8056"/>
    <s v="R2983"/>
    <d v="2024-01-18T17:14:51"/>
    <d v="2024-01-18T18:27:51"/>
    <n v="112"/>
    <n v="50"/>
    <s v="Cash on Delivery"/>
    <n v="0.15"/>
    <x v="2"/>
    <n v="170"/>
    <n v="11"/>
    <n v="0"/>
    <n v="16.8"/>
    <n v="77.8"/>
    <n v="92.2"/>
    <n v="151.78571428571428"/>
    <n v="0.2"/>
    <n v="22.400000000000002"/>
    <n v="0.15"/>
    <n v="16.8"/>
    <n v="50"/>
    <n v="11"/>
    <n v="0"/>
    <n v="77.8"/>
    <n v="-55.399999999999991"/>
    <x v="0"/>
  </r>
  <r>
    <n v="505"/>
    <s v="C2542"/>
    <s v="R2123"/>
    <d v="2024-01-01T02:12:47"/>
    <d v="2024-01-01T03:59:47"/>
    <n v="707"/>
    <n v="20"/>
    <s v="Cash on Delivery"/>
    <n v="0.1"/>
    <x v="1"/>
    <n v="177"/>
    <n v="20"/>
    <n v="0"/>
    <n v="70.7"/>
    <n v="110.7"/>
    <n v="66.3"/>
    <n v="25.035360678925034"/>
    <n v="0.2"/>
    <n v="141.4"/>
    <n v="0.1"/>
    <n v="70.7"/>
    <n v="20"/>
    <n v="20"/>
    <n v="0"/>
    <n v="110.7"/>
    <n v="30.700000000000003"/>
    <x v="4"/>
  </r>
  <r>
    <n v="506"/>
    <s v="C6293"/>
    <s v="R2974"/>
    <d v="2024-01-27T21:08:43"/>
    <d v="2024-01-27T22:23:43"/>
    <n v="597"/>
    <n v="50"/>
    <s v="Credit Card"/>
    <n v="0.1"/>
    <x v="1"/>
    <n v="127"/>
    <n v="40"/>
    <n v="50"/>
    <n v="59.7"/>
    <n v="199.7"/>
    <n v="-72.699999999999989"/>
    <n v="21.273031825795645"/>
    <n v="0.2"/>
    <n v="119.4"/>
    <n v="0.1"/>
    <n v="59.7"/>
    <n v="50"/>
    <n v="40"/>
    <n v="50"/>
    <n v="199.7"/>
    <n v="-80.299999999999983"/>
    <x v="6"/>
  </r>
  <r>
    <n v="507"/>
    <s v="C2191"/>
    <s v="R2037"/>
    <d v="2024-01-15T13:11:40"/>
    <d v="2024-01-15T13:48:40"/>
    <n v="1856"/>
    <n v="0"/>
    <s v="Cash on Delivery"/>
    <n v="0.5"/>
    <x v="4"/>
    <n v="116"/>
    <n v="42"/>
    <n v="0"/>
    <n v="928"/>
    <n v="970"/>
    <n v="-854"/>
    <n v="6.25"/>
    <n v="0.2"/>
    <n v="0"/>
    <n v="0"/>
    <n v="0"/>
    <n v="0"/>
    <n v="0"/>
    <n v="0"/>
    <n v="0"/>
    <n v="0"/>
    <x v="4"/>
  </r>
  <r>
    <n v="508"/>
    <s v="C7313"/>
    <s v="R2327"/>
    <d v="2024-01-15T01:01:01"/>
    <d v="2024-01-15T02:07:01"/>
    <n v="337"/>
    <n v="20"/>
    <s v="Credit Card"/>
    <n v="0.1"/>
    <x v="1"/>
    <n v="164"/>
    <n v="23"/>
    <n v="0"/>
    <n v="33.700000000000003"/>
    <n v="76.7"/>
    <n v="87.3"/>
    <n v="48.664688427299701"/>
    <n v="0.2"/>
    <n v="67.400000000000006"/>
    <n v="0.1"/>
    <n v="33.700000000000003"/>
    <n v="20"/>
    <n v="23"/>
    <n v="0"/>
    <n v="76.7"/>
    <n v="-9.2999999999999972"/>
    <x v="4"/>
  </r>
  <r>
    <n v="509"/>
    <s v="C7938"/>
    <s v="R2250"/>
    <d v="2024-01-07T09:27:47"/>
    <d v="2024-01-07T10:15:47"/>
    <n v="1217"/>
    <n v="0"/>
    <s v="Cash on Delivery"/>
    <n v="0.1"/>
    <x v="1"/>
    <n v="112"/>
    <n v="25"/>
    <n v="0"/>
    <n v="121.7"/>
    <n v="146.69999999999999"/>
    <n v="-34.699999999999989"/>
    <n v="9.2029580936729669"/>
    <n v="0.2"/>
    <n v="243.4"/>
    <n v="0.1"/>
    <n v="121.7"/>
    <n v="0"/>
    <n v="25"/>
    <n v="0"/>
    <n v="146.69999999999999"/>
    <n v="96.700000000000017"/>
    <x v="5"/>
  </r>
  <r>
    <n v="510"/>
    <s v="C3681"/>
    <s v="R2900"/>
    <d v="2024-01-03T21:52:17"/>
    <d v="2024-01-03T23:24:17"/>
    <n v="1461"/>
    <n v="20"/>
    <s v="Cash on Delivery"/>
    <n v="0.1"/>
    <x v="1"/>
    <n v="162"/>
    <n v="20"/>
    <n v="0"/>
    <n v="146.1"/>
    <n v="186.1"/>
    <n v="-24.099999999999994"/>
    <n v="11.088295687885012"/>
    <n v="0.2"/>
    <n v="292.2"/>
    <n v="0.1"/>
    <n v="146.1"/>
    <n v="20"/>
    <n v="20"/>
    <n v="0"/>
    <n v="186.1"/>
    <n v="106.1"/>
    <x v="2"/>
  </r>
  <r>
    <n v="511"/>
    <s v="C2540"/>
    <s v="R2175"/>
    <d v="2024-01-21T07:48:44"/>
    <d v="2024-01-21T09:03:44"/>
    <n v="880"/>
    <n v="50"/>
    <s v="Digital Wallet"/>
    <n v="0.05"/>
    <x v="0"/>
    <n v="143"/>
    <n v="42"/>
    <n v="0"/>
    <n v="44"/>
    <n v="136"/>
    <n v="7"/>
    <n v="16.25"/>
    <n v="0.2"/>
    <n v="176"/>
    <n v="0.05"/>
    <n v="44"/>
    <n v="50"/>
    <n v="42"/>
    <n v="0"/>
    <n v="136"/>
    <n v="40"/>
    <x v="5"/>
  </r>
  <r>
    <n v="512"/>
    <s v="C7172"/>
    <s v="R2601"/>
    <d v="2024-01-10T17:45:31"/>
    <d v="2024-01-10T19:25:31"/>
    <n v="1294"/>
    <n v="40"/>
    <s v="Digital Wallet"/>
    <n v="0.1"/>
    <x v="1"/>
    <n v="97"/>
    <n v="16"/>
    <n v="0"/>
    <n v="129.4"/>
    <n v="185.4"/>
    <n v="-88.4"/>
    <n v="7.4961360123647607"/>
    <n v="0.2"/>
    <n v="258.8"/>
    <n v="0.1"/>
    <n v="129.4"/>
    <n v="40"/>
    <n v="16"/>
    <n v="0"/>
    <n v="185.4"/>
    <n v="73.400000000000006"/>
    <x v="2"/>
  </r>
  <r>
    <n v="513"/>
    <s v="C6541"/>
    <s v="R2913"/>
    <d v="2024-01-11T00:10:45"/>
    <d v="2024-01-11T01:05:45"/>
    <n v="705"/>
    <n v="30"/>
    <s v="Digital Wallet"/>
    <n v="0"/>
    <x v="3"/>
    <n v="61"/>
    <n v="40"/>
    <n v="0"/>
    <n v="0"/>
    <n v="70"/>
    <n v="-9"/>
    <n v="8.6524822695035457"/>
    <n v="0.2"/>
    <n v="141"/>
    <n v="0"/>
    <n v="0"/>
    <n v="30"/>
    <n v="40"/>
    <n v="0"/>
    <n v="70"/>
    <n v="71"/>
    <x v="0"/>
  </r>
  <r>
    <n v="514"/>
    <s v="C2365"/>
    <s v="R2453"/>
    <d v="2024-01-17T12:42:07"/>
    <d v="2024-01-17T13:57:07"/>
    <n v="760"/>
    <n v="0"/>
    <s v="Credit Card"/>
    <n v="0"/>
    <x v="3"/>
    <n v="194"/>
    <n v="23"/>
    <n v="150"/>
    <n v="0"/>
    <n v="173"/>
    <n v="21"/>
    <n v="25.526315789473685"/>
    <n v="0.2"/>
    <n v="152"/>
    <n v="0"/>
    <n v="0"/>
    <n v="0"/>
    <n v="23"/>
    <n v="150"/>
    <n v="173"/>
    <n v="-21"/>
    <x v="2"/>
  </r>
  <r>
    <n v="515"/>
    <s v="C9691"/>
    <s v="R2036"/>
    <d v="2024-01-11T19:56:12"/>
    <d v="2024-01-11T21:11:12"/>
    <n v="1747"/>
    <n v="50"/>
    <s v="Credit Card"/>
    <n v="0.5"/>
    <x v="4"/>
    <n v="89"/>
    <n v="37"/>
    <n v="0"/>
    <n v="873.5"/>
    <n v="960.5"/>
    <n v="-871.5"/>
    <n v="5.094447624499141"/>
    <n v="0.2"/>
    <n v="0"/>
    <n v="0"/>
    <n v="0"/>
    <n v="0"/>
    <n v="0"/>
    <n v="0"/>
    <n v="0"/>
    <n v="0"/>
    <x v="0"/>
  </r>
  <r>
    <n v="516"/>
    <s v="C9702"/>
    <s v="R2315"/>
    <d v="2024-01-06T10:51:22"/>
    <d v="2024-01-06T12:35:22"/>
    <n v="1690"/>
    <n v="40"/>
    <s v="Cash on Delivery"/>
    <n v="0.05"/>
    <x v="0"/>
    <n v="134"/>
    <n v="25"/>
    <n v="50"/>
    <n v="84.5"/>
    <n v="199.5"/>
    <n v="-65.5"/>
    <n v="7.9289940828402363"/>
    <n v="0.2"/>
    <n v="338"/>
    <n v="0.05"/>
    <n v="84.5"/>
    <n v="40"/>
    <n v="25"/>
    <n v="50"/>
    <n v="199.5"/>
    <n v="138.5"/>
    <x v="6"/>
  </r>
  <r>
    <n v="517"/>
    <s v="C8494"/>
    <s v="R2687"/>
    <d v="2024-01-23T05:41:17"/>
    <d v="2024-01-23T06:24:17"/>
    <n v="948"/>
    <n v="50"/>
    <s v="Cash on Delivery"/>
    <n v="0"/>
    <x v="3"/>
    <n v="106"/>
    <n v="28"/>
    <n v="0"/>
    <n v="0"/>
    <n v="78"/>
    <n v="28"/>
    <n v="11.181434599156118"/>
    <n v="0.2"/>
    <n v="189.60000000000002"/>
    <n v="0"/>
    <n v="0"/>
    <n v="50"/>
    <n v="28"/>
    <n v="0"/>
    <n v="78"/>
    <n v="111.60000000000002"/>
    <x v="3"/>
  </r>
  <r>
    <n v="518"/>
    <s v="C5312"/>
    <s v="R2972"/>
    <d v="2024-01-01T16:49:05"/>
    <d v="2024-01-01T18:43:05"/>
    <n v="1035"/>
    <n v="0"/>
    <s v="Cash on Delivery"/>
    <n v="0.05"/>
    <x v="0"/>
    <n v="136"/>
    <n v="26"/>
    <n v="150"/>
    <n v="51.75"/>
    <n v="227.75"/>
    <n v="-91.75"/>
    <n v="13.140096618357489"/>
    <n v="0.2"/>
    <n v="207"/>
    <n v="0.05"/>
    <n v="51.75"/>
    <n v="0"/>
    <n v="26"/>
    <n v="150"/>
    <n v="227.75"/>
    <n v="-20.75"/>
    <x v="4"/>
  </r>
  <r>
    <n v="519"/>
    <s v="C2324"/>
    <s v="R2795"/>
    <d v="2024-01-27T20:44:06"/>
    <d v="2024-01-27T22:16:06"/>
    <n v="1590"/>
    <n v="30"/>
    <s v="Cash on Delivery"/>
    <n v="0.05"/>
    <x v="0"/>
    <n v="133"/>
    <n v="35"/>
    <n v="100"/>
    <n v="79.5"/>
    <n v="244.5"/>
    <n v="-111.5"/>
    <n v="8.364779874213836"/>
    <n v="0.2"/>
    <n v="318"/>
    <n v="0.05"/>
    <n v="79.5"/>
    <n v="30"/>
    <n v="35"/>
    <n v="100"/>
    <n v="244.5"/>
    <n v="73.5"/>
    <x v="6"/>
  </r>
  <r>
    <n v="520"/>
    <s v="C4141"/>
    <s v="R2964"/>
    <d v="2024-02-02T16:37:38"/>
    <d v="2024-02-02T18:18:38"/>
    <n v="727"/>
    <n v="50"/>
    <s v="Credit Card"/>
    <n v="0.5"/>
    <x v="4"/>
    <n v="170"/>
    <n v="15"/>
    <n v="100"/>
    <n v="363.5"/>
    <n v="528.5"/>
    <n v="-358.5"/>
    <n v="23.383768913342504"/>
    <n v="0.2"/>
    <n v="0"/>
    <n v="0"/>
    <n v="0"/>
    <n v="0"/>
    <n v="0"/>
    <n v="0"/>
    <n v="0"/>
    <n v="0"/>
    <x v="1"/>
  </r>
  <r>
    <n v="521"/>
    <s v="C8419"/>
    <s v="R2972"/>
    <d v="2024-02-05T17:23:42"/>
    <d v="2024-02-05T17:55:42"/>
    <n v="242"/>
    <n v="20"/>
    <s v="Cash on Delivery"/>
    <n v="0.05"/>
    <x v="0"/>
    <n v="123"/>
    <n v="18"/>
    <n v="100"/>
    <n v="12.100000000000001"/>
    <n v="150.1"/>
    <n v="-27.099999999999994"/>
    <n v="50.826446280991732"/>
    <n v="0.2"/>
    <n v="48.400000000000006"/>
    <n v="0.05"/>
    <n v="12.100000000000001"/>
    <n v="20"/>
    <n v="18"/>
    <n v="100"/>
    <n v="150.1"/>
    <n v="-101.69999999999999"/>
    <x v="4"/>
  </r>
  <r>
    <n v="522"/>
    <s v="C4486"/>
    <s v="R2592"/>
    <d v="2024-01-25T06:23:14"/>
    <d v="2024-01-25T07:20:14"/>
    <n v="1324"/>
    <n v="40"/>
    <s v="Cash on Delivery"/>
    <n v="0.1"/>
    <x v="1"/>
    <n v="156"/>
    <n v="26"/>
    <n v="0"/>
    <n v="132.4"/>
    <n v="198.4"/>
    <n v="-42.400000000000006"/>
    <n v="11.782477341389729"/>
    <n v="0.2"/>
    <n v="264.8"/>
    <n v="0.1"/>
    <n v="132.4"/>
    <n v="40"/>
    <n v="26"/>
    <n v="0"/>
    <n v="198.4"/>
    <n v="66.400000000000006"/>
    <x v="0"/>
  </r>
  <r>
    <n v="523"/>
    <s v="C2810"/>
    <s v="R2113"/>
    <d v="2024-01-19T16:49:37"/>
    <d v="2024-01-19T17:47:37"/>
    <n v="1303"/>
    <n v="50"/>
    <s v="Digital Wallet"/>
    <n v="0.05"/>
    <x v="0"/>
    <n v="173"/>
    <n v="40"/>
    <n v="100"/>
    <n v="65.150000000000006"/>
    <n v="255.15"/>
    <n v="-82.15"/>
    <n v="13.277052954719878"/>
    <n v="0.2"/>
    <n v="260.60000000000002"/>
    <n v="0.05"/>
    <n v="65.150000000000006"/>
    <n v="50"/>
    <n v="40"/>
    <n v="100"/>
    <n v="255.15"/>
    <n v="5.4500000000000171"/>
    <x v="1"/>
  </r>
  <r>
    <n v="524"/>
    <s v="C7588"/>
    <s v="R2039"/>
    <d v="2024-01-28T04:07:29"/>
    <d v="2024-01-28T06:03:29"/>
    <n v="813"/>
    <n v="40"/>
    <s v="Cash on Delivery"/>
    <n v="0.5"/>
    <x v="4"/>
    <n v="149"/>
    <n v="21"/>
    <n v="0"/>
    <n v="406.5"/>
    <n v="467.5"/>
    <n v="-318.5"/>
    <n v="18.327183271832716"/>
    <n v="0.2"/>
    <n v="0"/>
    <n v="0"/>
    <n v="0"/>
    <n v="0"/>
    <n v="0"/>
    <n v="0"/>
    <n v="0"/>
    <n v="0"/>
    <x v="5"/>
  </r>
  <r>
    <n v="525"/>
    <s v="C3923"/>
    <s v="R2300"/>
    <d v="2024-01-12T06:19:41"/>
    <d v="2024-01-12T07:06:41"/>
    <n v="1487"/>
    <n v="20"/>
    <s v="Cash on Delivery"/>
    <n v="0.5"/>
    <x v="4"/>
    <n v="92"/>
    <n v="32"/>
    <n v="0"/>
    <n v="743.5"/>
    <n v="795.5"/>
    <n v="-703.5"/>
    <n v="6.1869535978480164"/>
    <n v="0.2"/>
    <n v="0"/>
    <n v="0"/>
    <n v="0"/>
    <n v="0"/>
    <n v="0"/>
    <n v="0"/>
    <n v="0"/>
    <n v="0"/>
    <x v="1"/>
  </r>
  <r>
    <n v="526"/>
    <s v="C6301"/>
    <s v="R2223"/>
    <d v="2024-02-06T01:46:50"/>
    <d v="2024-02-06T02:50:50"/>
    <n v="578"/>
    <n v="30"/>
    <s v="Cash on Delivery"/>
    <n v="0.5"/>
    <x v="4"/>
    <n v="168"/>
    <n v="14"/>
    <n v="0"/>
    <n v="289"/>
    <n v="333"/>
    <n v="-165"/>
    <n v="29.065743944636679"/>
    <n v="0.2"/>
    <n v="0"/>
    <n v="0"/>
    <n v="0"/>
    <n v="0"/>
    <n v="0"/>
    <n v="0"/>
    <n v="0"/>
    <n v="0"/>
    <x v="3"/>
  </r>
  <r>
    <n v="527"/>
    <s v="C5186"/>
    <s v="R2317"/>
    <d v="2024-01-18T06:20:33"/>
    <d v="2024-01-18T08:06:33"/>
    <n v="664"/>
    <n v="30"/>
    <s v="Credit Card"/>
    <n v="0"/>
    <x v="3"/>
    <n v="72"/>
    <n v="45"/>
    <n v="100"/>
    <n v="0"/>
    <n v="175"/>
    <n v="-103"/>
    <n v="10.843373493975903"/>
    <n v="0.2"/>
    <n v="132.80000000000001"/>
    <n v="0"/>
    <n v="0"/>
    <n v="30"/>
    <n v="45"/>
    <n v="100"/>
    <n v="175"/>
    <n v="-42.199999999999989"/>
    <x v="0"/>
  </r>
  <r>
    <n v="528"/>
    <s v="C9905"/>
    <s v="R2348"/>
    <d v="2024-01-09T02:54:52"/>
    <d v="2024-01-09T04:39:52"/>
    <n v="570"/>
    <n v="20"/>
    <s v="Digital Wallet"/>
    <n v="0.1"/>
    <x v="1"/>
    <n v="86"/>
    <n v="45"/>
    <n v="0"/>
    <n v="57"/>
    <n v="122"/>
    <n v="-36"/>
    <n v="15.087719298245613"/>
    <n v="0.2"/>
    <n v="114"/>
    <n v="0.1"/>
    <n v="57"/>
    <n v="20"/>
    <n v="45"/>
    <n v="0"/>
    <n v="122"/>
    <n v="-8"/>
    <x v="3"/>
  </r>
  <r>
    <n v="529"/>
    <s v="C6977"/>
    <s v="R2114"/>
    <d v="2024-01-18T18:04:14"/>
    <d v="2024-01-18T19:20:14"/>
    <n v="483"/>
    <n v="40"/>
    <s v="Cash on Delivery"/>
    <n v="0"/>
    <x v="3"/>
    <n v="183"/>
    <n v="12"/>
    <n v="150"/>
    <n v="0"/>
    <n v="202"/>
    <n v="-19"/>
    <n v="37.888198757763973"/>
    <n v="0.2"/>
    <n v="96.600000000000009"/>
    <n v="0"/>
    <n v="0"/>
    <n v="40"/>
    <n v="12"/>
    <n v="150"/>
    <n v="202"/>
    <n v="-105.39999999999999"/>
    <x v="0"/>
  </r>
  <r>
    <n v="530"/>
    <s v="C5268"/>
    <s v="R2697"/>
    <d v="2024-02-04T18:17:27"/>
    <d v="2024-02-04T18:51:27"/>
    <n v="1815"/>
    <n v="50"/>
    <s v="Cash on Delivery"/>
    <n v="0.15"/>
    <x v="2"/>
    <n v="114"/>
    <n v="33"/>
    <n v="0"/>
    <n v="272.25"/>
    <n v="355.25"/>
    <n v="-241.25"/>
    <n v="6.2809917355371905"/>
    <n v="0.2"/>
    <n v="363"/>
    <n v="0.15"/>
    <n v="272.25"/>
    <n v="50"/>
    <n v="33"/>
    <n v="0"/>
    <n v="355.25"/>
    <n v="7.75"/>
    <x v="5"/>
  </r>
  <r>
    <n v="531"/>
    <s v="C5748"/>
    <s v="R2322"/>
    <d v="2024-01-24T20:42:54"/>
    <d v="2024-01-24T22:26:54"/>
    <n v="1025"/>
    <n v="20"/>
    <s v="Digital Wallet"/>
    <n v="0.1"/>
    <x v="1"/>
    <n v="183"/>
    <n v="26"/>
    <n v="150"/>
    <n v="102.5"/>
    <n v="298.5"/>
    <n v="-115.5"/>
    <n v="17.853658536585364"/>
    <n v="0.2"/>
    <n v="205"/>
    <n v="0.1"/>
    <n v="102.5"/>
    <n v="20"/>
    <n v="26"/>
    <n v="150"/>
    <n v="298.5"/>
    <n v="-93.5"/>
    <x v="2"/>
  </r>
  <r>
    <n v="532"/>
    <s v="C5849"/>
    <s v="R2567"/>
    <d v="2024-01-14T22:38:00"/>
    <d v="2024-01-15T00:06:00"/>
    <n v="516"/>
    <n v="0"/>
    <s v="Cash on Delivery"/>
    <n v="0.05"/>
    <x v="0"/>
    <n v="71"/>
    <n v="48"/>
    <n v="50"/>
    <n v="25.8"/>
    <n v="123.8"/>
    <n v="-52.8"/>
    <n v="13.75968992248062"/>
    <n v="0.2"/>
    <n v="103.2"/>
    <n v="0.05"/>
    <n v="25.8"/>
    <n v="0"/>
    <n v="48"/>
    <n v="50"/>
    <n v="123.8"/>
    <n v="-20.599999999999994"/>
    <x v="5"/>
  </r>
  <r>
    <n v="533"/>
    <s v="C4709"/>
    <s v="R2039"/>
    <d v="2024-02-02T07:05:58"/>
    <d v="2024-02-02T08:49:58"/>
    <n v="1948"/>
    <n v="40"/>
    <s v="Credit Card"/>
    <n v="0.5"/>
    <x v="4"/>
    <n v="154"/>
    <n v="35"/>
    <n v="150"/>
    <n v="974"/>
    <n v="1199"/>
    <n v="-1045"/>
    <n v="7.9055441478439432"/>
    <n v="0.2"/>
    <n v="0"/>
    <n v="0"/>
    <n v="0"/>
    <n v="0"/>
    <n v="0"/>
    <n v="0"/>
    <n v="0"/>
    <n v="0"/>
    <x v="1"/>
  </r>
  <r>
    <n v="534"/>
    <s v="C7619"/>
    <s v="R2865"/>
    <d v="2024-02-06T22:17:44"/>
    <d v="2024-02-06T23:45:44"/>
    <n v="407"/>
    <n v="30"/>
    <s v="Cash on Delivery"/>
    <n v="0.15"/>
    <x v="2"/>
    <n v="137"/>
    <n v="13"/>
    <n v="0"/>
    <n v="61.05"/>
    <n v="104.05"/>
    <n v="32.950000000000003"/>
    <n v="33.660933660933665"/>
    <n v="0.2"/>
    <n v="81.400000000000006"/>
    <n v="0.15"/>
    <n v="61.05"/>
    <n v="30"/>
    <n v="13"/>
    <n v="0"/>
    <n v="104.05"/>
    <n v="-22.649999999999991"/>
    <x v="3"/>
  </r>
  <r>
    <n v="535"/>
    <s v="C9647"/>
    <s v="R2039"/>
    <d v="2024-02-02T04:51:46"/>
    <d v="2024-02-02T06:07:46"/>
    <n v="748"/>
    <n v="20"/>
    <s v="Credit Card"/>
    <n v="0.1"/>
    <x v="1"/>
    <n v="174"/>
    <n v="21"/>
    <n v="0"/>
    <n v="74.8"/>
    <n v="115.8"/>
    <n v="58.2"/>
    <n v="23.262032085561497"/>
    <n v="0.2"/>
    <n v="149.6"/>
    <n v="0.1"/>
    <n v="74.8"/>
    <n v="20"/>
    <n v="21"/>
    <n v="0"/>
    <n v="115.8"/>
    <n v="33.799999999999997"/>
    <x v="1"/>
  </r>
  <r>
    <n v="536"/>
    <s v="C4072"/>
    <s v="R2858"/>
    <d v="2024-01-21T10:25:24"/>
    <d v="2024-01-21T11:07:24"/>
    <n v="1817"/>
    <n v="30"/>
    <s v="Credit Card"/>
    <n v="0"/>
    <x v="3"/>
    <n v="128"/>
    <n v="10"/>
    <n v="0"/>
    <n v="0"/>
    <n v="40"/>
    <n v="88"/>
    <n v="7.0445789763346172"/>
    <n v="0.2"/>
    <n v="363.40000000000003"/>
    <n v="0"/>
    <n v="0"/>
    <n v="30"/>
    <n v="10"/>
    <n v="0"/>
    <n v="40"/>
    <n v="323.40000000000003"/>
    <x v="5"/>
  </r>
  <r>
    <n v="537"/>
    <s v="C7530"/>
    <s v="R2972"/>
    <d v="2024-01-15T11:23:52"/>
    <d v="2024-01-15T13:10:52"/>
    <n v="1490"/>
    <n v="40"/>
    <s v="Cash on Delivery"/>
    <n v="0.5"/>
    <x v="4"/>
    <n v="139"/>
    <n v="30"/>
    <n v="0"/>
    <n v="745"/>
    <n v="815"/>
    <n v="-676"/>
    <n v="9.3288590604026851"/>
    <n v="0.2"/>
    <n v="0"/>
    <n v="0"/>
    <n v="0"/>
    <n v="0"/>
    <n v="0"/>
    <n v="0"/>
    <n v="0"/>
    <n v="0"/>
    <x v="4"/>
  </r>
  <r>
    <n v="538"/>
    <s v="C1504"/>
    <s v="R2748"/>
    <d v="2024-01-24T08:06:51"/>
    <d v="2024-01-24T10:04:51"/>
    <n v="1124"/>
    <n v="30"/>
    <s v="Digital Wallet"/>
    <n v="0"/>
    <x v="3"/>
    <n v="100"/>
    <n v="28"/>
    <n v="150"/>
    <n v="0"/>
    <n v="208"/>
    <n v="-108"/>
    <n v="8.8967971530249113"/>
    <n v="0.2"/>
    <n v="224.8"/>
    <n v="0"/>
    <n v="0"/>
    <n v="30"/>
    <n v="28"/>
    <n v="150"/>
    <n v="208"/>
    <n v="16.800000000000011"/>
    <x v="2"/>
  </r>
  <r>
    <n v="539"/>
    <s v="C2214"/>
    <s v="R2288"/>
    <d v="2024-01-27T21:10:21"/>
    <d v="2024-01-27T22:12:21"/>
    <n v="1167"/>
    <n v="20"/>
    <s v="Credit Card"/>
    <n v="0.1"/>
    <x v="1"/>
    <n v="151"/>
    <n v="30"/>
    <n v="0"/>
    <n v="116.7"/>
    <n v="166.7"/>
    <n v="-15.699999999999989"/>
    <n v="12.93916023993145"/>
    <n v="0.2"/>
    <n v="233.4"/>
    <n v="0.1"/>
    <n v="116.7"/>
    <n v="20"/>
    <n v="30"/>
    <n v="0"/>
    <n v="166.7"/>
    <n v="66.700000000000017"/>
    <x v="6"/>
  </r>
  <r>
    <n v="540"/>
    <s v="C2531"/>
    <s v="R2261"/>
    <d v="2024-02-06T17:37:49"/>
    <d v="2024-02-06T19:08:49"/>
    <n v="838"/>
    <n v="40"/>
    <s v="Digital Wallet"/>
    <n v="0.1"/>
    <x v="1"/>
    <n v="155"/>
    <n v="27"/>
    <n v="0"/>
    <n v="83.800000000000011"/>
    <n v="150.80000000000001"/>
    <n v="4.1999999999999886"/>
    <n v="18.496420047732698"/>
    <n v="0.2"/>
    <n v="167.60000000000002"/>
    <n v="0.1"/>
    <n v="83.800000000000011"/>
    <n v="40"/>
    <n v="27"/>
    <n v="0"/>
    <n v="150.80000000000001"/>
    <n v="16.800000000000011"/>
    <x v="3"/>
  </r>
  <r>
    <n v="541"/>
    <s v="C8576"/>
    <s v="R2215"/>
    <d v="2024-01-23T20:39:14"/>
    <d v="2024-01-23T22:27:14"/>
    <n v="1966"/>
    <n v="0"/>
    <s v="Cash on Delivery"/>
    <n v="0.15"/>
    <x v="2"/>
    <n v="109"/>
    <n v="12"/>
    <n v="0"/>
    <n v="294.89999999999998"/>
    <n v="306.89999999999998"/>
    <n v="-197.89999999999998"/>
    <n v="5.5442522889114958"/>
    <n v="0.2"/>
    <n v="393.20000000000005"/>
    <n v="0.15"/>
    <n v="294.89999999999998"/>
    <n v="0"/>
    <n v="12"/>
    <n v="0"/>
    <n v="306.89999999999998"/>
    <n v="86.300000000000068"/>
    <x v="3"/>
  </r>
  <r>
    <n v="542"/>
    <s v="C1823"/>
    <s v="R2146"/>
    <d v="2024-01-02T14:11:18"/>
    <d v="2024-01-02T14:56:18"/>
    <n v="1221"/>
    <n v="20"/>
    <s v="Credit Card"/>
    <n v="0.05"/>
    <x v="0"/>
    <n v="95"/>
    <n v="41"/>
    <n v="0"/>
    <n v="61.050000000000004"/>
    <n v="122.05000000000001"/>
    <n v="-27.050000000000011"/>
    <n v="7.7805077805077811"/>
    <n v="0.2"/>
    <n v="244.20000000000002"/>
    <n v="0.05"/>
    <n v="61.050000000000004"/>
    <n v="20"/>
    <n v="41"/>
    <n v="0"/>
    <n v="122.05000000000001"/>
    <n v="122.15"/>
    <x v="3"/>
  </r>
  <r>
    <n v="543"/>
    <s v="C1928"/>
    <s v="R2335"/>
    <d v="2024-02-07T12:51:27"/>
    <d v="2024-02-07T14:04:27"/>
    <n v="1843"/>
    <n v="50"/>
    <s v="Cash on Delivery"/>
    <n v="0"/>
    <x v="3"/>
    <n v="85"/>
    <n v="19"/>
    <n v="100"/>
    <n v="0"/>
    <n v="169"/>
    <n v="-84"/>
    <n v="4.6120455778621814"/>
    <n v="0.2"/>
    <n v="368.6"/>
    <n v="0"/>
    <n v="0"/>
    <n v="50"/>
    <n v="19"/>
    <n v="100"/>
    <n v="169"/>
    <n v="199.60000000000002"/>
    <x v="2"/>
  </r>
  <r>
    <n v="544"/>
    <s v="C6029"/>
    <s v="R2167"/>
    <d v="2024-01-11T12:41:51"/>
    <d v="2024-01-11T14:08:51"/>
    <n v="1388"/>
    <n v="20"/>
    <s v="Digital Wallet"/>
    <n v="0.15"/>
    <x v="2"/>
    <n v="60"/>
    <n v="49"/>
    <n v="0"/>
    <n v="208.2"/>
    <n v="277.2"/>
    <n v="-217.2"/>
    <n v="4.3227665706051877"/>
    <n v="0.2"/>
    <n v="277.60000000000002"/>
    <n v="0.15"/>
    <n v="208.2"/>
    <n v="20"/>
    <n v="49"/>
    <n v="0"/>
    <n v="277.2"/>
    <n v="0.40000000000003411"/>
    <x v="0"/>
  </r>
  <r>
    <n v="545"/>
    <s v="C1133"/>
    <s v="R2091"/>
    <d v="2024-02-01T11:16:19"/>
    <d v="2024-02-01T11:51:19"/>
    <n v="1923"/>
    <n v="40"/>
    <s v="Cash on Delivery"/>
    <n v="0.5"/>
    <x v="4"/>
    <n v="61"/>
    <n v="24"/>
    <n v="0"/>
    <n v="961.5"/>
    <n v="1025.5"/>
    <n v="-964.5"/>
    <n v="3.1721268850754032"/>
    <n v="0.2"/>
    <n v="0"/>
    <n v="0"/>
    <n v="0"/>
    <n v="0"/>
    <n v="0"/>
    <n v="0"/>
    <n v="0"/>
    <n v="0"/>
    <x v="0"/>
  </r>
  <r>
    <n v="546"/>
    <s v="C3105"/>
    <s v="R2352"/>
    <d v="2024-01-19T17:55:15"/>
    <d v="2024-01-19T19:53:15"/>
    <n v="1906"/>
    <n v="20"/>
    <s v="Cash on Delivery"/>
    <n v="0.05"/>
    <x v="0"/>
    <n v="88"/>
    <n v="14"/>
    <n v="0"/>
    <n v="95.300000000000011"/>
    <n v="129.30000000000001"/>
    <n v="-41.300000000000011"/>
    <n v="4.6169989506820563"/>
    <n v="0.2"/>
    <n v="381.20000000000005"/>
    <n v="0.05"/>
    <n v="95.300000000000011"/>
    <n v="20"/>
    <n v="14"/>
    <n v="0"/>
    <n v="129.30000000000001"/>
    <n v="251.90000000000003"/>
    <x v="1"/>
  </r>
  <r>
    <n v="547"/>
    <s v="C4627"/>
    <s v="R2570"/>
    <d v="2024-01-30T23:31:50"/>
    <d v="2024-01-31T00:15:50"/>
    <n v="239"/>
    <n v="0"/>
    <s v="Credit Card"/>
    <n v="0.15"/>
    <x v="2"/>
    <n v="188"/>
    <n v="13"/>
    <n v="150"/>
    <n v="35.85"/>
    <n v="198.85"/>
    <n v="-10.849999999999994"/>
    <n v="78.661087866108787"/>
    <n v="0.2"/>
    <n v="47.800000000000004"/>
    <n v="0.15"/>
    <n v="35.85"/>
    <n v="0"/>
    <n v="13"/>
    <n v="150"/>
    <n v="198.85"/>
    <n v="-151.04999999999998"/>
    <x v="3"/>
  </r>
  <r>
    <n v="548"/>
    <s v="C7316"/>
    <s v="R2570"/>
    <d v="2024-01-19T20:08:07"/>
    <d v="2024-01-19T20:41:07"/>
    <n v="1604"/>
    <n v="0"/>
    <s v="Cash on Delivery"/>
    <n v="0"/>
    <x v="3"/>
    <n v="85"/>
    <n v="37"/>
    <n v="150"/>
    <n v="0"/>
    <n v="187"/>
    <n v="-102"/>
    <n v="5.2992518703241895"/>
    <n v="0.2"/>
    <n v="320.8"/>
    <n v="0"/>
    <n v="0"/>
    <n v="0"/>
    <n v="37"/>
    <n v="150"/>
    <n v="187"/>
    <n v="133.80000000000001"/>
    <x v="1"/>
  </r>
  <r>
    <n v="549"/>
    <s v="C2852"/>
    <s v="R2815"/>
    <d v="2024-01-25T13:01:04"/>
    <d v="2024-01-25T14:26:04"/>
    <n v="1360"/>
    <n v="50"/>
    <s v="Cash on Delivery"/>
    <n v="0.1"/>
    <x v="1"/>
    <n v="101"/>
    <n v="13"/>
    <n v="0"/>
    <n v="136"/>
    <n v="199"/>
    <n v="-98"/>
    <n v="7.4264705882352944"/>
    <n v="0.2"/>
    <n v="272"/>
    <n v="0.1"/>
    <n v="136"/>
    <n v="50"/>
    <n v="13"/>
    <n v="0"/>
    <n v="199"/>
    <n v="73"/>
    <x v="0"/>
  </r>
  <r>
    <n v="550"/>
    <s v="C5910"/>
    <s v="R2680"/>
    <d v="2024-01-12T02:50:12"/>
    <d v="2024-01-12T04:23:12"/>
    <n v="1073"/>
    <n v="30"/>
    <s v="Cash on Delivery"/>
    <n v="0.5"/>
    <x v="4"/>
    <n v="80"/>
    <n v="24"/>
    <n v="0"/>
    <n v="536.5"/>
    <n v="590.5"/>
    <n v="-510.5"/>
    <n v="7.4557315936626276"/>
    <n v="0.2"/>
    <n v="0"/>
    <n v="0"/>
    <n v="0"/>
    <n v="0"/>
    <n v="0"/>
    <n v="0"/>
    <n v="0"/>
    <n v="0"/>
    <x v="1"/>
  </r>
  <r>
    <n v="551"/>
    <s v="C5175"/>
    <s v="R2780"/>
    <d v="2024-01-05T22:43:07"/>
    <d v="2024-01-06T00:20:07"/>
    <n v="1116"/>
    <n v="40"/>
    <s v="Credit Card"/>
    <n v="0"/>
    <x v="3"/>
    <n v="82"/>
    <n v="26"/>
    <n v="0"/>
    <n v="0"/>
    <n v="66"/>
    <n v="16"/>
    <n v="7.3476702508960576"/>
    <n v="0.2"/>
    <n v="223.20000000000002"/>
    <n v="0"/>
    <n v="0"/>
    <n v="40"/>
    <n v="26"/>
    <n v="0"/>
    <n v="66"/>
    <n v="157.20000000000002"/>
    <x v="1"/>
  </r>
  <r>
    <n v="552"/>
    <s v="C6348"/>
    <s v="R2362"/>
    <d v="2024-01-30T07:22:27"/>
    <d v="2024-01-30T08:25:27"/>
    <n v="1052"/>
    <n v="40"/>
    <s v="Digital Wallet"/>
    <n v="0.05"/>
    <x v="0"/>
    <n v="190"/>
    <n v="12"/>
    <n v="50"/>
    <n v="52.6"/>
    <n v="154.6"/>
    <n v="35.400000000000006"/>
    <n v="18.060836501901139"/>
    <n v="0.2"/>
    <n v="210.4"/>
    <n v="0.05"/>
    <n v="52.6"/>
    <n v="40"/>
    <n v="12"/>
    <n v="50"/>
    <n v="154.6"/>
    <n v="55.800000000000011"/>
    <x v="3"/>
  </r>
  <r>
    <n v="553"/>
    <s v="C7190"/>
    <s v="R2556"/>
    <d v="2024-01-23T09:08:51"/>
    <d v="2024-01-23T10:33:51"/>
    <n v="1003"/>
    <n v="30"/>
    <s v="Digital Wallet"/>
    <n v="0.05"/>
    <x v="0"/>
    <n v="195"/>
    <n v="19"/>
    <n v="0"/>
    <n v="50.150000000000006"/>
    <n v="99.15"/>
    <n v="95.85"/>
    <n v="19.441674975074775"/>
    <n v="0.2"/>
    <n v="200.60000000000002"/>
    <n v="0.05"/>
    <n v="50.150000000000006"/>
    <n v="30"/>
    <n v="19"/>
    <n v="0"/>
    <n v="99.15"/>
    <n v="101.45000000000002"/>
    <x v="3"/>
  </r>
  <r>
    <n v="554"/>
    <s v="C2256"/>
    <s v="R2344"/>
    <d v="2024-02-03T12:26:35"/>
    <d v="2024-02-03T13:27:35"/>
    <n v="171"/>
    <n v="0"/>
    <s v="Cash on Delivery"/>
    <n v="0.1"/>
    <x v="1"/>
    <n v="107"/>
    <n v="32"/>
    <n v="50"/>
    <n v="17.100000000000001"/>
    <n v="99.1"/>
    <n v="7.9000000000000057"/>
    <n v="62.57309941520468"/>
    <n v="0.2"/>
    <n v="34.200000000000003"/>
    <n v="0.1"/>
    <n v="17.100000000000001"/>
    <n v="0"/>
    <n v="32"/>
    <n v="50"/>
    <n v="99.1"/>
    <n v="-64.899999999999991"/>
    <x v="6"/>
  </r>
  <r>
    <n v="555"/>
    <s v="C4376"/>
    <s v="R2692"/>
    <d v="2024-01-18T21:03:33"/>
    <d v="2024-01-18T21:41:33"/>
    <n v="1790"/>
    <n v="0"/>
    <s v="Credit Card"/>
    <n v="0.1"/>
    <x v="1"/>
    <n v="177"/>
    <n v="27"/>
    <n v="0"/>
    <n v="179"/>
    <n v="206"/>
    <n v="-29"/>
    <n v="9.8882681564245818"/>
    <n v="0.2"/>
    <n v="358"/>
    <n v="0.1"/>
    <n v="179"/>
    <n v="0"/>
    <n v="27"/>
    <n v="0"/>
    <n v="206"/>
    <n v="152"/>
    <x v="0"/>
  </r>
  <r>
    <n v="556"/>
    <s v="C6645"/>
    <s v="R2169"/>
    <d v="2024-01-16T00:27:18"/>
    <d v="2024-01-16T01:59:18"/>
    <n v="1313"/>
    <n v="20"/>
    <s v="Cash on Delivery"/>
    <n v="0.5"/>
    <x v="4"/>
    <n v="80"/>
    <n v="10"/>
    <n v="0"/>
    <n v="656.5"/>
    <n v="686.5"/>
    <n v="-606.5"/>
    <n v="6.0929169840060933"/>
    <n v="0.2"/>
    <n v="0"/>
    <n v="0"/>
    <n v="0"/>
    <n v="0"/>
    <n v="0"/>
    <n v="0"/>
    <n v="0"/>
    <n v="0"/>
    <x v="3"/>
  </r>
  <r>
    <n v="557"/>
    <s v="C4486"/>
    <s v="R2355"/>
    <d v="2024-02-04T00:49:53"/>
    <d v="2024-02-04T02:30:53"/>
    <n v="1391"/>
    <n v="50"/>
    <s v="Digital Wallet"/>
    <n v="0.5"/>
    <x v="4"/>
    <n v="104"/>
    <n v="44"/>
    <n v="0"/>
    <n v="695.5"/>
    <n v="789.5"/>
    <n v="-685.5"/>
    <n v="7.4766355140186906"/>
    <n v="0.2"/>
    <n v="0"/>
    <n v="0"/>
    <n v="0"/>
    <n v="0"/>
    <n v="0"/>
    <n v="0"/>
    <n v="0"/>
    <n v="0"/>
    <x v="5"/>
  </r>
  <r>
    <n v="558"/>
    <s v="C4584"/>
    <s v="R2190"/>
    <d v="2024-01-06T01:01:24"/>
    <d v="2024-01-06T02:48:24"/>
    <n v="1444"/>
    <n v="50"/>
    <s v="Credit Card"/>
    <n v="0.1"/>
    <x v="1"/>
    <n v="59"/>
    <n v="40"/>
    <n v="0"/>
    <n v="144.4"/>
    <n v="234.4"/>
    <n v="-175.4"/>
    <n v="4.0858725761772856"/>
    <n v="0.2"/>
    <n v="288.8"/>
    <n v="0.1"/>
    <n v="144.4"/>
    <n v="50"/>
    <n v="40"/>
    <n v="0"/>
    <n v="234.4"/>
    <n v="54.400000000000006"/>
    <x v="6"/>
  </r>
  <r>
    <n v="559"/>
    <s v="C9053"/>
    <s v="R2666"/>
    <d v="2024-01-25T22:22:54"/>
    <d v="2024-01-25T23:24:54"/>
    <n v="206"/>
    <n v="50"/>
    <s v="Digital Wallet"/>
    <n v="0.1"/>
    <x v="1"/>
    <n v="179"/>
    <n v="10"/>
    <n v="0"/>
    <n v="20.6"/>
    <n v="80.599999999999994"/>
    <n v="98.4"/>
    <n v="86.893203883495147"/>
    <n v="0.2"/>
    <n v="41.2"/>
    <n v="0.1"/>
    <n v="20.6"/>
    <n v="50"/>
    <n v="10"/>
    <n v="0"/>
    <n v="80.599999999999994"/>
    <n v="-39.399999999999991"/>
    <x v="0"/>
  </r>
  <r>
    <n v="560"/>
    <s v="C4330"/>
    <s v="R2421"/>
    <d v="2024-01-29T03:08:45"/>
    <d v="2024-01-29T05:04:45"/>
    <n v="1355"/>
    <n v="20"/>
    <s v="Digital Wallet"/>
    <n v="0.05"/>
    <x v="0"/>
    <n v="64"/>
    <n v="12"/>
    <n v="0"/>
    <n v="67.75"/>
    <n v="99.75"/>
    <n v="-35.75"/>
    <n v="4.7232472324723247"/>
    <n v="0.2"/>
    <n v="271"/>
    <n v="0.05"/>
    <n v="67.75"/>
    <n v="20"/>
    <n v="12"/>
    <n v="0"/>
    <n v="99.75"/>
    <n v="171.25"/>
    <x v="4"/>
  </r>
  <r>
    <n v="561"/>
    <s v="C3703"/>
    <s v="R2699"/>
    <d v="2024-02-07T13:19:59"/>
    <d v="2024-02-07T14:09:59"/>
    <n v="1165"/>
    <n v="50"/>
    <s v="Credit Card"/>
    <n v="0.1"/>
    <x v="1"/>
    <n v="52"/>
    <n v="12"/>
    <n v="150"/>
    <n v="116.5"/>
    <n v="328.5"/>
    <n v="-276.5"/>
    <n v="4.4635193133047206"/>
    <n v="0.2"/>
    <n v="233"/>
    <n v="0.1"/>
    <n v="116.5"/>
    <n v="50"/>
    <n v="12"/>
    <n v="150"/>
    <n v="328.5"/>
    <n v="-95.5"/>
    <x v="2"/>
  </r>
  <r>
    <n v="562"/>
    <s v="C9662"/>
    <s v="R2006"/>
    <d v="2024-01-15T05:54:04"/>
    <d v="2024-01-15T07:18:04"/>
    <n v="1825"/>
    <n v="30"/>
    <s v="Credit Card"/>
    <n v="0.15"/>
    <x v="2"/>
    <n v="92"/>
    <n v="46"/>
    <n v="0"/>
    <n v="273.75"/>
    <n v="349.75"/>
    <n v="-257.75"/>
    <n v="5.0410958904109595"/>
    <n v="0.2"/>
    <n v="365"/>
    <n v="0.15"/>
    <n v="273.75"/>
    <n v="30"/>
    <n v="46"/>
    <n v="0"/>
    <n v="349.75"/>
    <n v="15.25"/>
    <x v="4"/>
  </r>
  <r>
    <n v="563"/>
    <s v="C9120"/>
    <s v="R2132"/>
    <d v="2024-02-05T19:43:30"/>
    <d v="2024-02-05T21:28:30"/>
    <n v="982"/>
    <n v="20"/>
    <s v="Cash on Delivery"/>
    <n v="0"/>
    <x v="3"/>
    <n v="116"/>
    <n v="28"/>
    <n v="0"/>
    <n v="0"/>
    <n v="48"/>
    <n v="68"/>
    <n v="11.812627291242363"/>
    <n v="0.2"/>
    <n v="196.4"/>
    <n v="0"/>
    <n v="0"/>
    <n v="20"/>
    <n v="28"/>
    <n v="0"/>
    <n v="48"/>
    <n v="148.4"/>
    <x v="4"/>
  </r>
  <r>
    <n v="564"/>
    <s v="C8114"/>
    <s v="R2746"/>
    <d v="2024-01-29T10:14:30"/>
    <d v="2024-01-29T11:40:30"/>
    <n v="238"/>
    <n v="30"/>
    <s v="Cash on Delivery"/>
    <n v="0.1"/>
    <x v="1"/>
    <n v="105"/>
    <n v="38"/>
    <n v="0"/>
    <n v="23.8"/>
    <n v="91.8"/>
    <n v="13.200000000000003"/>
    <n v="44.117647058823529"/>
    <n v="0.2"/>
    <n v="47.6"/>
    <n v="0.1"/>
    <n v="23.8"/>
    <n v="30"/>
    <n v="38"/>
    <n v="0"/>
    <n v="91.8"/>
    <n v="-44.199999999999996"/>
    <x v="4"/>
  </r>
  <r>
    <n v="565"/>
    <s v="C2353"/>
    <s v="R2556"/>
    <d v="2024-01-06T16:00:26"/>
    <d v="2024-01-06T16:31:26"/>
    <n v="714"/>
    <n v="20"/>
    <s v="Digital Wallet"/>
    <n v="0.5"/>
    <x v="4"/>
    <n v="112"/>
    <n v="34"/>
    <n v="100"/>
    <n v="357"/>
    <n v="511"/>
    <n v="-399"/>
    <n v="15.686274509803921"/>
    <n v="0.2"/>
    <n v="0"/>
    <n v="0"/>
    <n v="0"/>
    <n v="0"/>
    <n v="0"/>
    <n v="0"/>
    <n v="0"/>
    <n v="0"/>
    <x v="6"/>
  </r>
  <r>
    <n v="566"/>
    <s v="C6063"/>
    <s v="R2825"/>
    <d v="2024-01-04T08:14:19"/>
    <d v="2024-01-04T08:56:19"/>
    <n v="1806"/>
    <n v="50"/>
    <s v="Credit Card"/>
    <n v="0.15"/>
    <x v="2"/>
    <n v="64"/>
    <n v="42"/>
    <n v="0"/>
    <n v="270.89999999999998"/>
    <n v="362.9"/>
    <n v="-298.89999999999998"/>
    <n v="3.5437430786267994"/>
    <n v="0.2"/>
    <n v="361.20000000000005"/>
    <n v="0.15"/>
    <n v="270.89999999999998"/>
    <n v="50"/>
    <n v="42"/>
    <n v="0"/>
    <n v="362.9"/>
    <n v="-1.6999999999999318"/>
    <x v="0"/>
  </r>
  <r>
    <n v="567"/>
    <s v="C9549"/>
    <s v="R2760"/>
    <d v="2024-01-10T10:07:17"/>
    <d v="2024-01-10T10:40:17"/>
    <n v="962"/>
    <n v="30"/>
    <s v="Credit Card"/>
    <n v="0.5"/>
    <x v="4"/>
    <n v="158"/>
    <n v="45"/>
    <n v="0"/>
    <n v="481"/>
    <n v="556"/>
    <n v="-398"/>
    <n v="16.424116424116423"/>
    <n v="0.2"/>
    <n v="0"/>
    <n v="0"/>
    <n v="0"/>
    <n v="0"/>
    <n v="0"/>
    <n v="0"/>
    <n v="0"/>
    <n v="0"/>
    <x v="2"/>
  </r>
  <r>
    <n v="568"/>
    <s v="C8575"/>
    <s v="R2030"/>
    <d v="2024-01-20T08:38:37"/>
    <d v="2024-01-20T10:31:37"/>
    <n v="372"/>
    <n v="30"/>
    <s v="Cash on Delivery"/>
    <n v="0.15"/>
    <x v="2"/>
    <n v="165"/>
    <n v="38"/>
    <n v="0"/>
    <n v="55.8"/>
    <n v="123.8"/>
    <n v="41.2"/>
    <n v="44.354838709677416"/>
    <n v="0.2"/>
    <n v="74.400000000000006"/>
    <n v="0.15"/>
    <n v="55.8"/>
    <n v="30"/>
    <n v="38"/>
    <n v="0"/>
    <n v="123.8"/>
    <n v="-49.399999999999991"/>
    <x v="6"/>
  </r>
  <r>
    <n v="569"/>
    <s v="C1667"/>
    <s v="R2534"/>
    <d v="2024-01-07T10:17:42"/>
    <d v="2024-01-07T11:36:42"/>
    <n v="1604"/>
    <n v="30"/>
    <s v="Digital Wallet"/>
    <n v="0.1"/>
    <x v="1"/>
    <n v="141"/>
    <n v="35"/>
    <n v="0"/>
    <n v="160.4"/>
    <n v="225.4"/>
    <n v="-84.4"/>
    <n v="8.7905236907730675"/>
    <n v="0.2"/>
    <n v="320.8"/>
    <n v="0.1"/>
    <n v="160.4"/>
    <n v="30"/>
    <n v="35"/>
    <n v="0"/>
    <n v="225.4"/>
    <n v="95.4"/>
    <x v="5"/>
  </r>
  <r>
    <n v="570"/>
    <s v="C5468"/>
    <s v="R2425"/>
    <d v="2024-01-11T17:37:40"/>
    <d v="2024-01-11T18:54:40"/>
    <n v="515"/>
    <n v="20"/>
    <s v="Digital Wallet"/>
    <n v="0"/>
    <x v="3"/>
    <n v="187"/>
    <n v="13"/>
    <n v="50"/>
    <n v="0"/>
    <n v="83"/>
    <n v="104"/>
    <n v="36.310679611650485"/>
    <n v="0.2"/>
    <n v="103"/>
    <n v="0"/>
    <n v="0"/>
    <n v="20"/>
    <n v="13"/>
    <n v="50"/>
    <n v="83"/>
    <n v="20"/>
    <x v="0"/>
  </r>
  <r>
    <n v="571"/>
    <s v="C7819"/>
    <s v="R2393"/>
    <d v="2024-01-18T21:30:36"/>
    <d v="2024-01-18T23:17:36"/>
    <n v="605"/>
    <n v="40"/>
    <s v="Cash on Delivery"/>
    <n v="0.5"/>
    <x v="4"/>
    <n v="96"/>
    <n v="23"/>
    <n v="0"/>
    <n v="302.5"/>
    <n v="365.5"/>
    <n v="-269.5"/>
    <n v="15.867768595041323"/>
    <n v="0.2"/>
    <n v="0"/>
    <n v="0"/>
    <n v="0"/>
    <n v="0"/>
    <n v="0"/>
    <n v="0"/>
    <n v="0"/>
    <n v="0"/>
    <x v="0"/>
  </r>
  <r>
    <n v="572"/>
    <s v="C4719"/>
    <s v="R2671"/>
    <d v="2024-02-07T07:01:41"/>
    <d v="2024-02-07T08:00:41"/>
    <n v="832"/>
    <n v="50"/>
    <s v="Credit Card"/>
    <n v="0.15"/>
    <x v="2"/>
    <n v="106"/>
    <n v="36"/>
    <n v="0"/>
    <n v="124.8"/>
    <n v="210.8"/>
    <n v="-104.80000000000001"/>
    <n v="12.740384615384615"/>
    <n v="0.2"/>
    <n v="166.4"/>
    <n v="0.15"/>
    <n v="124.8"/>
    <n v="50"/>
    <n v="36"/>
    <n v="0"/>
    <n v="210.8"/>
    <n v="-44.400000000000006"/>
    <x v="2"/>
  </r>
  <r>
    <n v="573"/>
    <s v="C3745"/>
    <s v="R2362"/>
    <d v="2024-01-15T08:53:17"/>
    <d v="2024-01-15T09:51:17"/>
    <n v="1848"/>
    <n v="30"/>
    <s v="Cash on Delivery"/>
    <n v="0.05"/>
    <x v="0"/>
    <n v="99"/>
    <n v="42"/>
    <n v="0"/>
    <n v="92.4"/>
    <n v="164.4"/>
    <n v="-65.400000000000006"/>
    <n v="5.3571428571428568"/>
    <n v="0.2"/>
    <n v="369.6"/>
    <n v="0.05"/>
    <n v="92.4"/>
    <n v="30"/>
    <n v="42"/>
    <n v="0"/>
    <n v="164.4"/>
    <n v="205.20000000000002"/>
    <x v="4"/>
  </r>
  <r>
    <n v="574"/>
    <s v="C8483"/>
    <s v="R2436"/>
    <d v="2024-01-27T12:21:10"/>
    <d v="2024-01-27T12:58:10"/>
    <n v="1976"/>
    <n v="40"/>
    <s v="Cash on Delivery"/>
    <n v="0.1"/>
    <x v="1"/>
    <n v="120"/>
    <n v="31"/>
    <n v="0"/>
    <n v="197.60000000000002"/>
    <n v="268.60000000000002"/>
    <n v="-148.60000000000002"/>
    <n v="6.0728744939271255"/>
    <n v="0.2"/>
    <n v="395.20000000000005"/>
    <n v="0.1"/>
    <n v="197.60000000000002"/>
    <n v="40"/>
    <n v="31"/>
    <n v="0"/>
    <n v="268.60000000000002"/>
    <n v="126.60000000000002"/>
    <x v="6"/>
  </r>
  <r>
    <n v="575"/>
    <s v="C1539"/>
    <s v="R2669"/>
    <d v="2024-01-07T21:05:05"/>
    <d v="2024-01-07T21:46:05"/>
    <n v="523"/>
    <n v="50"/>
    <s v="Cash on Delivery"/>
    <n v="0"/>
    <x v="3"/>
    <n v="192"/>
    <n v="12"/>
    <n v="0"/>
    <n v="0"/>
    <n v="62"/>
    <n v="130"/>
    <n v="36.711281070745699"/>
    <n v="0.2"/>
    <n v="104.60000000000001"/>
    <n v="0"/>
    <n v="0"/>
    <n v="50"/>
    <n v="12"/>
    <n v="0"/>
    <n v="62"/>
    <n v="42.600000000000009"/>
    <x v="5"/>
  </r>
  <r>
    <n v="576"/>
    <s v="C5964"/>
    <s v="R2550"/>
    <d v="2024-01-01T17:30:37"/>
    <d v="2024-01-01T18:40:37"/>
    <n v="1530"/>
    <n v="50"/>
    <s v="Cash on Delivery"/>
    <n v="0.1"/>
    <x v="1"/>
    <n v="195"/>
    <n v="32"/>
    <n v="150"/>
    <n v="153"/>
    <n v="385"/>
    <n v="-190"/>
    <n v="12.745098039215685"/>
    <n v="0.2"/>
    <n v="306"/>
    <n v="0.1"/>
    <n v="153"/>
    <n v="50"/>
    <n v="32"/>
    <n v="150"/>
    <n v="385"/>
    <n v="-79"/>
    <x v="4"/>
  </r>
  <r>
    <n v="577"/>
    <s v="C5835"/>
    <s v="R2926"/>
    <d v="2024-01-31T09:59:48"/>
    <d v="2024-01-31T10:54:48"/>
    <n v="1691"/>
    <n v="30"/>
    <s v="Credit Card"/>
    <n v="0.05"/>
    <x v="0"/>
    <n v="131"/>
    <n v="30"/>
    <n v="0"/>
    <n v="84.550000000000011"/>
    <n v="144.55000000000001"/>
    <n v="-13.550000000000011"/>
    <n v="7.7468953282081614"/>
    <n v="0.2"/>
    <n v="338.20000000000005"/>
    <n v="0.05"/>
    <n v="84.550000000000011"/>
    <n v="30"/>
    <n v="30"/>
    <n v="0"/>
    <n v="144.55000000000001"/>
    <n v="193.65000000000003"/>
    <x v="2"/>
  </r>
  <r>
    <n v="578"/>
    <s v="C4775"/>
    <s v="R2081"/>
    <d v="2024-02-01T16:40:21"/>
    <d v="2024-02-01T17:59:21"/>
    <n v="489"/>
    <n v="30"/>
    <s v="Cash on Delivery"/>
    <n v="0"/>
    <x v="3"/>
    <n v="165"/>
    <n v="50"/>
    <n v="0"/>
    <n v="0"/>
    <n v="80"/>
    <n v="85"/>
    <n v="33.742331288343557"/>
    <n v="0.2"/>
    <n v="97.800000000000011"/>
    <n v="0"/>
    <n v="0"/>
    <n v="30"/>
    <n v="50"/>
    <n v="0"/>
    <n v="80"/>
    <n v="17.800000000000011"/>
    <x v="0"/>
  </r>
  <r>
    <n v="579"/>
    <s v="C7042"/>
    <s v="R2355"/>
    <d v="2024-01-15T20:19:49"/>
    <d v="2024-01-15T20:50:49"/>
    <n v="441"/>
    <n v="20"/>
    <s v="Credit Card"/>
    <n v="0.05"/>
    <x v="0"/>
    <n v="154"/>
    <n v="32"/>
    <n v="50"/>
    <n v="22.05"/>
    <n v="124.05"/>
    <n v="29.950000000000003"/>
    <n v="34.920634920634917"/>
    <n v="0.2"/>
    <n v="88.2"/>
    <n v="0.05"/>
    <n v="22.05"/>
    <n v="20"/>
    <n v="32"/>
    <n v="50"/>
    <n v="124.05"/>
    <n v="-35.849999999999994"/>
    <x v="4"/>
  </r>
  <r>
    <n v="580"/>
    <s v="C8102"/>
    <s v="R2257"/>
    <d v="2024-01-03T08:46:06"/>
    <d v="2024-01-03T10:10:06"/>
    <n v="1045"/>
    <n v="40"/>
    <s v="Cash on Delivery"/>
    <n v="0.1"/>
    <x v="1"/>
    <n v="137"/>
    <n v="13"/>
    <n v="0"/>
    <n v="104.5"/>
    <n v="157.5"/>
    <n v="-20.5"/>
    <n v="13.110047846889952"/>
    <n v="0.2"/>
    <n v="209"/>
    <n v="0.1"/>
    <n v="104.5"/>
    <n v="40"/>
    <n v="13"/>
    <n v="0"/>
    <n v="157.5"/>
    <n v="51.5"/>
    <x v="2"/>
  </r>
  <r>
    <n v="581"/>
    <s v="C8312"/>
    <s v="R2717"/>
    <d v="2024-01-06T19:33:40"/>
    <d v="2024-01-06T20:58:40"/>
    <n v="713"/>
    <n v="40"/>
    <s v="Digital Wallet"/>
    <n v="0.15"/>
    <x v="2"/>
    <n v="51"/>
    <n v="30"/>
    <n v="50"/>
    <n v="106.95"/>
    <n v="226.95"/>
    <n v="-175.95"/>
    <n v="7.1528751753155682"/>
    <n v="0.2"/>
    <n v="142.6"/>
    <n v="0.15"/>
    <n v="106.95"/>
    <n v="40"/>
    <n v="30"/>
    <n v="50"/>
    <n v="226.95"/>
    <n v="-84.35"/>
    <x v="6"/>
  </r>
  <r>
    <n v="582"/>
    <s v="C6320"/>
    <s v="R2588"/>
    <d v="2024-01-27T01:23:21"/>
    <d v="2024-01-27T02:06:21"/>
    <n v="592"/>
    <n v="30"/>
    <s v="Credit Card"/>
    <n v="0.1"/>
    <x v="1"/>
    <n v="153"/>
    <n v="46"/>
    <n v="150"/>
    <n v="59.2"/>
    <n v="285.2"/>
    <n v="-132.19999999999999"/>
    <n v="25.844594594594593"/>
    <n v="0.2"/>
    <n v="118.4"/>
    <n v="0.1"/>
    <n v="59.2"/>
    <n v="30"/>
    <n v="46"/>
    <n v="150"/>
    <n v="285.2"/>
    <n v="-166.79999999999998"/>
    <x v="6"/>
  </r>
  <r>
    <n v="583"/>
    <s v="C7132"/>
    <s v="R2988"/>
    <d v="2024-01-16T10:45:42"/>
    <d v="2024-01-16T11:20:42"/>
    <n v="291"/>
    <n v="50"/>
    <s v="Digital Wallet"/>
    <n v="0.1"/>
    <x v="1"/>
    <n v="133"/>
    <n v="40"/>
    <n v="0"/>
    <n v="29.1"/>
    <n v="119.1"/>
    <n v="13.900000000000006"/>
    <n v="45.704467353951891"/>
    <n v="0.2"/>
    <n v="58.2"/>
    <n v="0.1"/>
    <n v="29.1"/>
    <n v="50"/>
    <n v="40"/>
    <n v="0"/>
    <n v="119.1"/>
    <n v="-60.899999999999991"/>
    <x v="3"/>
  </r>
  <r>
    <n v="584"/>
    <s v="C8891"/>
    <s v="R2523"/>
    <d v="2024-01-20T10:26:01"/>
    <d v="2024-01-20T12:16:01"/>
    <n v="598"/>
    <n v="30"/>
    <s v="Cash on Delivery"/>
    <n v="0.1"/>
    <x v="1"/>
    <n v="92"/>
    <n v="30"/>
    <n v="0"/>
    <n v="59.800000000000004"/>
    <n v="119.80000000000001"/>
    <n v="-27.800000000000011"/>
    <n v="15.384615384615385"/>
    <n v="0.2"/>
    <n v="119.60000000000001"/>
    <n v="0.1"/>
    <n v="59.800000000000004"/>
    <n v="30"/>
    <n v="30"/>
    <n v="0"/>
    <n v="119.80000000000001"/>
    <n v="-0.20000000000000284"/>
    <x v="6"/>
  </r>
  <r>
    <n v="585"/>
    <s v="C3779"/>
    <s v="R2294"/>
    <d v="2024-01-13T00:23:19"/>
    <d v="2024-01-13T02:21:19"/>
    <n v="921"/>
    <n v="50"/>
    <s v="Cash on Delivery"/>
    <n v="0.5"/>
    <x v="4"/>
    <n v="120"/>
    <n v="35"/>
    <n v="100"/>
    <n v="460.5"/>
    <n v="645.5"/>
    <n v="-525.5"/>
    <n v="13.029315960912053"/>
    <n v="0.2"/>
    <n v="0"/>
    <n v="0"/>
    <n v="0"/>
    <n v="0"/>
    <n v="0"/>
    <n v="0"/>
    <n v="0"/>
    <n v="0"/>
    <x v="6"/>
  </r>
  <r>
    <n v="586"/>
    <s v="C1924"/>
    <s v="R2961"/>
    <d v="2024-01-08T15:35:02"/>
    <d v="2024-01-08T17:05:02"/>
    <n v="1835"/>
    <n v="50"/>
    <s v="Cash on Delivery"/>
    <n v="0.05"/>
    <x v="0"/>
    <n v="143"/>
    <n v="50"/>
    <n v="0"/>
    <n v="91.75"/>
    <n v="191.75"/>
    <n v="-48.75"/>
    <n v="7.7929155313351499"/>
    <n v="0.2"/>
    <n v="367"/>
    <n v="0.05"/>
    <n v="91.75"/>
    <n v="50"/>
    <n v="50"/>
    <n v="0"/>
    <n v="191.75"/>
    <n v="175.25"/>
    <x v="4"/>
  </r>
  <r>
    <n v="587"/>
    <s v="C2581"/>
    <s v="R2223"/>
    <d v="2024-01-18T19:15:12"/>
    <d v="2024-01-18T19:56:12"/>
    <n v="1356"/>
    <n v="30"/>
    <s v="Credit Card"/>
    <n v="0.05"/>
    <x v="0"/>
    <n v="91"/>
    <n v="44"/>
    <n v="0"/>
    <n v="67.8"/>
    <n v="141.80000000000001"/>
    <n v="-50.800000000000011"/>
    <n v="6.7109144542772867"/>
    <n v="0.2"/>
    <n v="271.2"/>
    <n v="0.05"/>
    <n v="67.8"/>
    <n v="30"/>
    <n v="44"/>
    <n v="0"/>
    <n v="141.80000000000001"/>
    <n v="129.39999999999998"/>
    <x v="0"/>
  </r>
  <r>
    <n v="588"/>
    <s v="C8714"/>
    <s v="R2524"/>
    <d v="2024-01-13T20:03:24"/>
    <d v="2024-01-13T20:45:24"/>
    <n v="326"/>
    <n v="0"/>
    <s v="Digital Wallet"/>
    <n v="0.05"/>
    <x v="0"/>
    <n v="182"/>
    <n v="47"/>
    <n v="0"/>
    <n v="16.3"/>
    <n v="63.3"/>
    <n v="118.7"/>
    <n v="55.828220858895705"/>
    <n v="0.2"/>
    <n v="65.2"/>
    <n v="0.05"/>
    <n v="16.3"/>
    <n v="0"/>
    <n v="47"/>
    <n v="0"/>
    <n v="63.3"/>
    <n v="1.9000000000000057"/>
    <x v="6"/>
  </r>
  <r>
    <n v="589"/>
    <s v="C4324"/>
    <s v="R2045"/>
    <d v="2024-01-20T23:37:56"/>
    <d v="2024-01-21T00:25:56"/>
    <n v="1494"/>
    <n v="40"/>
    <s v="Credit Card"/>
    <n v="0.5"/>
    <x v="4"/>
    <n v="188"/>
    <n v="33"/>
    <n v="0"/>
    <n v="747"/>
    <n v="820"/>
    <n v="-632"/>
    <n v="12.583668005354752"/>
    <n v="0.2"/>
    <n v="0"/>
    <n v="0"/>
    <n v="0"/>
    <n v="0"/>
    <n v="0"/>
    <n v="0"/>
    <n v="0"/>
    <n v="0"/>
    <x v="6"/>
  </r>
  <r>
    <n v="590"/>
    <s v="C6713"/>
    <s v="R2666"/>
    <d v="2024-01-16T20:34:33"/>
    <d v="2024-01-16T21:47:33"/>
    <n v="238"/>
    <n v="50"/>
    <s v="Credit Card"/>
    <n v="0.15"/>
    <x v="2"/>
    <n v="114"/>
    <n v="20"/>
    <n v="0"/>
    <n v="35.699999999999996"/>
    <n v="105.69999999999999"/>
    <n v="8.3000000000000114"/>
    <n v="47.899159663865547"/>
    <n v="0.2"/>
    <n v="47.6"/>
    <n v="0.15"/>
    <n v="35.699999999999996"/>
    <n v="50"/>
    <n v="20"/>
    <n v="0"/>
    <n v="105.69999999999999"/>
    <n v="-58.099999999999987"/>
    <x v="3"/>
  </r>
  <r>
    <n v="591"/>
    <s v="C8026"/>
    <s v="R2112"/>
    <d v="2024-01-20T12:19:56"/>
    <d v="2024-01-20T14:17:56"/>
    <n v="955"/>
    <n v="50"/>
    <s v="Cash on Delivery"/>
    <n v="0.1"/>
    <x v="1"/>
    <n v="83"/>
    <n v="50"/>
    <n v="100"/>
    <n v="95.5"/>
    <n v="295.5"/>
    <n v="-212.5"/>
    <n v="8.691099476439792"/>
    <n v="0.2"/>
    <n v="191"/>
    <n v="0.1"/>
    <n v="95.5"/>
    <n v="50"/>
    <n v="50"/>
    <n v="100"/>
    <n v="295.5"/>
    <n v="-104.5"/>
    <x v="6"/>
  </r>
  <r>
    <n v="592"/>
    <s v="C1255"/>
    <s v="R2232"/>
    <d v="2024-01-15T07:23:00"/>
    <d v="2024-01-15T08:51:00"/>
    <n v="916"/>
    <n v="0"/>
    <s v="Digital Wallet"/>
    <n v="0.15"/>
    <x v="2"/>
    <n v="169"/>
    <n v="38"/>
    <n v="100"/>
    <n v="137.4"/>
    <n v="275.39999999999998"/>
    <n v="-106.39999999999998"/>
    <n v="18.449781659388648"/>
    <n v="0.2"/>
    <n v="183.20000000000002"/>
    <n v="0.15"/>
    <n v="137.4"/>
    <n v="0"/>
    <n v="38"/>
    <n v="100"/>
    <n v="275.39999999999998"/>
    <n v="-92.19999999999996"/>
    <x v="4"/>
  </r>
  <r>
    <n v="593"/>
    <s v="C5804"/>
    <s v="R2016"/>
    <d v="2024-01-31T12:38:12"/>
    <d v="2024-01-31T13:44:12"/>
    <n v="1272"/>
    <n v="20"/>
    <s v="Cash on Delivery"/>
    <n v="0.5"/>
    <x v="4"/>
    <n v="50"/>
    <n v="12"/>
    <n v="0"/>
    <n v="636"/>
    <n v="668"/>
    <n v="-618"/>
    <n v="3.9308176100628929"/>
    <n v="0.2"/>
    <n v="0"/>
    <n v="0"/>
    <n v="0"/>
    <n v="0"/>
    <n v="0"/>
    <n v="0"/>
    <n v="0"/>
    <n v="0"/>
    <x v="2"/>
  </r>
  <r>
    <n v="594"/>
    <s v="C2838"/>
    <s v="R2359"/>
    <d v="2024-02-07T13:46:57"/>
    <d v="2024-02-07T14:40:57"/>
    <n v="1238"/>
    <n v="0"/>
    <s v="Credit Card"/>
    <n v="0.05"/>
    <x v="0"/>
    <n v="179"/>
    <n v="10"/>
    <n v="0"/>
    <n v="61.900000000000006"/>
    <n v="71.900000000000006"/>
    <n v="107.1"/>
    <n v="14.458804523424879"/>
    <n v="0.2"/>
    <n v="247.60000000000002"/>
    <n v="0.05"/>
    <n v="61.900000000000006"/>
    <n v="0"/>
    <n v="10"/>
    <n v="0"/>
    <n v="71.900000000000006"/>
    <n v="175.70000000000002"/>
    <x v="2"/>
  </r>
  <r>
    <n v="595"/>
    <s v="C1009"/>
    <s v="R2222"/>
    <d v="2024-01-09T03:07:16"/>
    <d v="2024-01-09T03:52:16"/>
    <n v="1573"/>
    <n v="0"/>
    <s v="Cash on Delivery"/>
    <n v="0.1"/>
    <x v="1"/>
    <n v="197"/>
    <n v="28"/>
    <n v="0"/>
    <n v="157.30000000000001"/>
    <n v="185.3"/>
    <n v="11.699999999999989"/>
    <n v="12.523839796567069"/>
    <n v="0.2"/>
    <n v="314.60000000000002"/>
    <n v="0.1"/>
    <n v="157.30000000000001"/>
    <n v="0"/>
    <n v="28"/>
    <n v="0"/>
    <n v="185.3"/>
    <n v="129.30000000000001"/>
    <x v="3"/>
  </r>
  <r>
    <n v="596"/>
    <s v="C3871"/>
    <s v="R2865"/>
    <d v="2024-01-30T10:36:28"/>
    <d v="2024-01-30T11:43:28"/>
    <n v="1186"/>
    <n v="50"/>
    <s v="Digital Wallet"/>
    <n v="0"/>
    <x v="3"/>
    <n v="110"/>
    <n v="31"/>
    <n v="0"/>
    <n v="0"/>
    <n v="81"/>
    <n v="29"/>
    <n v="9.2748735244519391"/>
    <n v="0.2"/>
    <n v="237.20000000000002"/>
    <n v="0"/>
    <n v="0"/>
    <n v="50"/>
    <n v="31"/>
    <n v="0"/>
    <n v="81"/>
    <n v="156.20000000000002"/>
    <x v="3"/>
  </r>
  <r>
    <n v="597"/>
    <s v="C9989"/>
    <s v="R2699"/>
    <d v="2024-02-01T20:46:23"/>
    <d v="2024-02-01T21:58:23"/>
    <n v="203"/>
    <n v="40"/>
    <s v="Cash on Delivery"/>
    <n v="0"/>
    <x v="3"/>
    <n v="198"/>
    <n v="23"/>
    <n v="0"/>
    <n v="0"/>
    <n v="63"/>
    <n v="135"/>
    <n v="97.536945812807886"/>
    <n v="0.2"/>
    <n v="40.6"/>
    <n v="0"/>
    <n v="0"/>
    <n v="40"/>
    <n v="23"/>
    <n v="0"/>
    <n v="63"/>
    <n v="-22.4"/>
    <x v="0"/>
  </r>
  <r>
    <n v="598"/>
    <s v="C8409"/>
    <s v="R2447"/>
    <d v="2024-01-28T07:24:19"/>
    <d v="2024-01-28T09:20:19"/>
    <n v="1974"/>
    <n v="0"/>
    <s v="Digital Wallet"/>
    <n v="0.15"/>
    <x v="2"/>
    <n v="137"/>
    <n v="23"/>
    <n v="100"/>
    <n v="296.09999999999997"/>
    <n v="419.09999999999997"/>
    <n v="-282.09999999999997"/>
    <n v="6.9402228976697069"/>
    <n v="0.2"/>
    <n v="394.8"/>
    <n v="0.15"/>
    <n v="296.09999999999997"/>
    <n v="0"/>
    <n v="23"/>
    <n v="100"/>
    <n v="419.09999999999997"/>
    <n v="-24.299999999999955"/>
    <x v="5"/>
  </r>
  <r>
    <n v="599"/>
    <s v="C8418"/>
    <s v="R2855"/>
    <d v="2024-01-16T15:35:44"/>
    <d v="2024-01-16T16:18:44"/>
    <n v="970"/>
    <n v="20"/>
    <s v="Digital Wallet"/>
    <n v="0.05"/>
    <x v="0"/>
    <n v="117"/>
    <n v="25"/>
    <n v="0"/>
    <n v="48.5"/>
    <n v="93.5"/>
    <n v="23.5"/>
    <n v="12.061855670103093"/>
    <n v="0.2"/>
    <n v="194"/>
    <n v="0.05"/>
    <n v="48.5"/>
    <n v="20"/>
    <n v="25"/>
    <n v="0"/>
    <n v="93.5"/>
    <n v="100.5"/>
    <x v="3"/>
  </r>
  <r>
    <n v="600"/>
    <s v="C6124"/>
    <s v="R2364"/>
    <d v="2024-01-18T22:55:30"/>
    <d v="2024-01-18T23:30:30"/>
    <n v="767"/>
    <n v="30"/>
    <s v="Cash on Delivery"/>
    <n v="0"/>
    <x v="3"/>
    <n v="176"/>
    <n v="42"/>
    <n v="0"/>
    <n v="0"/>
    <n v="72"/>
    <n v="104"/>
    <n v="22.946544980443285"/>
    <n v="0.2"/>
    <n v="153.4"/>
    <n v="0"/>
    <n v="0"/>
    <n v="30"/>
    <n v="42"/>
    <n v="0"/>
    <n v="72"/>
    <n v="81.400000000000006"/>
    <x v="0"/>
  </r>
  <r>
    <n v="601"/>
    <s v="C2015"/>
    <s v="R2674"/>
    <d v="2024-01-12T05:47:28"/>
    <d v="2024-01-12T07:45:28"/>
    <n v="372"/>
    <n v="0"/>
    <s v="Credit Card"/>
    <n v="0.15"/>
    <x v="2"/>
    <n v="189"/>
    <n v="22"/>
    <n v="0"/>
    <n v="55.8"/>
    <n v="77.8"/>
    <n v="111.2"/>
    <n v="50.806451612903224"/>
    <n v="0.2"/>
    <n v="74.400000000000006"/>
    <n v="0.15"/>
    <n v="55.8"/>
    <n v="0"/>
    <n v="22"/>
    <n v="0"/>
    <n v="77.8"/>
    <n v="-3.3999999999999915"/>
    <x v="1"/>
  </r>
  <r>
    <n v="602"/>
    <s v="C3193"/>
    <s v="R2325"/>
    <d v="2024-01-06T08:45:47"/>
    <d v="2024-01-06T09:37:47"/>
    <n v="1129"/>
    <n v="0"/>
    <s v="Cash on Delivery"/>
    <n v="0.5"/>
    <x v="4"/>
    <n v="71"/>
    <n v="47"/>
    <n v="0"/>
    <n v="564.5"/>
    <n v="611.5"/>
    <n v="-540.5"/>
    <n v="6.288751107174491"/>
    <n v="0.2"/>
    <n v="0"/>
    <n v="0"/>
    <n v="0"/>
    <n v="0"/>
    <n v="0"/>
    <n v="0"/>
    <n v="0"/>
    <n v="0"/>
    <x v="6"/>
  </r>
  <r>
    <n v="603"/>
    <s v="C9415"/>
    <s v="R2466"/>
    <d v="2024-01-29T22:43:22"/>
    <d v="2024-01-30T00:12:22"/>
    <n v="1270"/>
    <n v="20"/>
    <s v="Credit Card"/>
    <n v="0.15"/>
    <x v="2"/>
    <n v="197"/>
    <n v="21"/>
    <n v="0"/>
    <n v="190.5"/>
    <n v="231.5"/>
    <n v="-34.5"/>
    <n v="15.511811023622046"/>
    <n v="0.2"/>
    <n v="254"/>
    <n v="0.15"/>
    <n v="190.5"/>
    <n v="20"/>
    <n v="21"/>
    <n v="0"/>
    <n v="231.5"/>
    <n v="22.5"/>
    <x v="4"/>
  </r>
  <r>
    <n v="604"/>
    <s v="C8449"/>
    <s v="R2413"/>
    <d v="2024-01-14T17:00:46"/>
    <d v="2024-01-14T17:41:46"/>
    <n v="283"/>
    <n v="40"/>
    <s v="Credit Card"/>
    <n v="0.15"/>
    <x v="2"/>
    <n v="131"/>
    <n v="47"/>
    <n v="150"/>
    <n v="42.449999999999996"/>
    <n v="279.45"/>
    <n v="-148.44999999999999"/>
    <n v="46.289752650176681"/>
    <n v="0.2"/>
    <n v="56.6"/>
    <n v="0.15"/>
    <n v="42.449999999999996"/>
    <n v="40"/>
    <n v="47"/>
    <n v="150"/>
    <n v="279.45"/>
    <n v="-222.85"/>
    <x v="5"/>
  </r>
  <r>
    <n v="605"/>
    <s v="C5158"/>
    <s v="R2454"/>
    <d v="2024-01-16T10:19:00"/>
    <d v="2024-01-16T11:01:00"/>
    <n v="1151"/>
    <n v="0"/>
    <s v="Cash on Delivery"/>
    <n v="0.15"/>
    <x v="2"/>
    <n v="178"/>
    <n v="48"/>
    <n v="0"/>
    <n v="172.65"/>
    <n v="220.65"/>
    <n v="-42.650000000000006"/>
    <n v="15.464813205907907"/>
    <n v="0.2"/>
    <n v="230.20000000000002"/>
    <n v="0.15"/>
    <n v="172.65"/>
    <n v="0"/>
    <n v="48"/>
    <n v="0"/>
    <n v="220.65"/>
    <n v="9.5500000000000114"/>
    <x v="3"/>
  </r>
  <r>
    <n v="606"/>
    <s v="C4925"/>
    <s v="R2585"/>
    <d v="2024-01-31T04:16:51"/>
    <d v="2024-01-31T04:51:51"/>
    <n v="1673"/>
    <n v="0"/>
    <s v="Credit Card"/>
    <n v="0.1"/>
    <x v="1"/>
    <n v="79"/>
    <n v="42"/>
    <n v="150"/>
    <n v="167.3"/>
    <n v="359.3"/>
    <n v="-280.3"/>
    <n v="4.7220561864913329"/>
    <n v="0.2"/>
    <n v="334.6"/>
    <n v="0.1"/>
    <n v="167.3"/>
    <n v="0"/>
    <n v="42"/>
    <n v="150"/>
    <n v="359.3"/>
    <n v="-24.699999999999989"/>
    <x v="2"/>
  </r>
  <r>
    <n v="607"/>
    <s v="C7970"/>
    <s v="R2232"/>
    <d v="2024-01-20T14:23:59"/>
    <d v="2024-01-20T15:55:59"/>
    <n v="1242"/>
    <n v="40"/>
    <s v="Credit Card"/>
    <n v="0.15"/>
    <x v="2"/>
    <n v="175"/>
    <n v="42"/>
    <n v="0"/>
    <n v="186.29999999999998"/>
    <n v="268.29999999999995"/>
    <n v="-93.299999999999955"/>
    <n v="14.090177133655393"/>
    <n v="0.2"/>
    <n v="248.4"/>
    <n v="0.15"/>
    <n v="186.29999999999998"/>
    <n v="40"/>
    <n v="42"/>
    <n v="0"/>
    <n v="268.29999999999995"/>
    <n v="-19.899999999999949"/>
    <x v="6"/>
  </r>
  <r>
    <n v="608"/>
    <s v="C7938"/>
    <s v="R2223"/>
    <d v="2024-01-22T04:38:14"/>
    <d v="2024-01-22T05:45:14"/>
    <n v="392"/>
    <n v="20"/>
    <s v="Cash on Delivery"/>
    <n v="0.15"/>
    <x v="2"/>
    <n v="146"/>
    <n v="38"/>
    <n v="0"/>
    <n v="58.8"/>
    <n v="116.8"/>
    <n v="29.200000000000003"/>
    <n v="37.244897959183675"/>
    <n v="0.2"/>
    <n v="78.400000000000006"/>
    <n v="0.15"/>
    <n v="58.8"/>
    <n v="20"/>
    <n v="38"/>
    <n v="0"/>
    <n v="116.8"/>
    <n v="-38.399999999999991"/>
    <x v="4"/>
  </r>
  <r>
    <n v="609"/>
    <s v="C5784"/>
    <s v="R2993"/>
    <d v="2024-01-13T06:15:25"/>
    <d v="2024-01-13T07:34:25"/>
    <n v="1494"/>
    <n v="0"/>
    <s v="Cash on Delivery"/>
    <n v="0.1"/>
    <x v="1"/>
    <n v="73"/>
    <n v="14"/>
    <n v="0"/>
    <n v="149.4"/>
    <n v="163.4"/>
    <n v="-90.4"/>
    <n v="4.8862115127175363"/>
    <n v="0.2"/>
    <n v="298.8"/>
    <n v="0.1"/>
    <n v="149.4"/>
    <n v="0"/>
    <n v="14"/>
    <n v="0"/>
    <n v="163.4"/>
    <n v="135.4"/>
    <x v="6"/>
  </r>
  <r>
    <n v="610"/>
    <s v="C5000"/>
    <s v="R2830"/>
    <d v="2024-02-01T13:06:11"/>
    <d v="2024-02-01T14:27:11"/>
    <n v="1367"/>
    <n v="40"/>
    <s v="Cash on Delivery"/>
    <n v="0.1"/>
    <x v="1"/>
    <n v="63"/>
    <n v="15"/>
    <n v="0"/>
    <n v="136.70000000000002"/>
    <n v="191.70000000000002"/>
    <n v="-128.70000000000002"/>
    <n v="4.6086320409656185"/>
    <n v="0.2"/>
    <n v="273.40000000000003"/>
    <n v="0.1"/>
    <n v="136.70000000000002"/>
    <n v="40"/>
    <n v="15"/>
    <n v="0"/>
    <n v="191.70000000000002"/>
    <n v="81.700000000000017"/>
    <x v="0"/>
  </r>
  <r>
    <n v="611"/>
    <s v="C2633"/>
    <s v="R2411"/>
    <d v="2024-01-21T00:17:37"/>
    <d v="2024-01-21T01:26:37"/>
    <n v="1703"/>
    <n v="0"/>
    <s v="Credit Card"/>
    <n v="0.5"/>
    <x v="4"/>
    <n v="85"/>
    <n v="40"/>
    <n v="100"/>
    <n v="851.5"/>
    <n v="991.5"/>
    <n v="-906.5"/>
    <n v="4.9911920140927775"/>
    <n v="0.2"/>
    <n v="0"/>
    <n v="0"/>
    <n v="0"/>
    <n v="0"/>
    <n v="0"/>
    <n v="0"/>
    <n v="0"/>
    <n v="0"/>
    <x v="5"/>
  </r>
  <r>
    <n v="612"/>
    <s v="C8266"/>
    <s v="R2571"/>
    <d v="2024-01-23T17:26:11"/>
    <d v="2024-01-23T18:03:11"/>
    <n v="1849"/>
    <n v="30"/>
    <s v="Digital Wallet"/>
    <n v="0.05"/>
    <x v="0"/>
    <n v="73"/>
    <n v="25"/>
    <n v="0"/>
    <n v="92.45"/>
    <n v="147.44999999999999"/>
    <n v="-74.449999999999989"/>
    <n v="3.9480800432666308"/>
    <n v="0.2"/>
    <n v="369.8"/>
    <n v="0.05"/>
    <n v="92.45"/>
    <n v="30"/>
    <n v="25"/>
    <n v="0"/>
    <n v="147.44999999999999"/>
    <n v="222.35000000000002"/>
    <x v="3"/>
  </r>
  <r>
    <n v="613"/>
    <s v="C9702"/>
    <s v="R2334"/>
    <d v="2024-01-16T14:30:07"/>
    <d v="2024-01-16T16:00:07"/>
    <n v="1341"/>
    <n v="50"/>
    <s v="Credit Card"/>
    <n v="0"/>
    <x v="3"/>
    <n v="144"/>
    <n v="40"/>
    <n v="100"/>
    <n v="0"/>
    <n v="190"/>
    <n v="-46"/>
    <n v="10.738255033557047"/>
    <n v="0.2"/>
    <n v="268.2"/>
    <n v="0"/>
    <n v="0"/>
    <n v="50"/>
    <n v="40"/>
    <n v="100"/>
    <n v="190"/>
    <n v="78.199999999999989"/>
    <x v="3"/>
  </r>
  <r>
    <n v="614"/>
    <s v="C1384"/>
    <s v="R2221"/>
    <d v="2024-01-03T14:30:19"/>
    <d v="2024-01-03T15:07:19"/>
    <n v="276"/>
    <n v="30"/>
    <s v="Digital Wallet"/>
    <n v="0"/>
    <x v="3"/>
    <n v="104"/>
    <n v="34"/>
    <n v="0"/>
    <n v="0"/>
    <n v="64"/>
    <n v="40"/>
    <n v="37.681159420289859"/>
    <n v="0.2"/>
    <n v="55.2"/>
    <n v="0"/>
    <n v="0"/>
    <n v="30"/>
    <n v="34"/>
    <n v="0"/>
    <n v="64"/>
    <n v="-8.7999999999999972"/>
    <x v="2"/>
  </r>
  <r>
    <n v="615"/>
    <s v="C1404"/>
    <s v="R2036"/>
    <d v="2024-01-18T01:45:53"/>
    <d v="2024-01-18T02:48:53"/>
    <n v="1422"/>
    <n v="0"/>
    <s v="Cash on Delivery"/>
    <n v="0.15"/>
    <x v="2"/>
    <n v="73"/>
    <n v="42"/>
    <n v="0"/>
    <n v="213.29999999999998"/>
    <n v="255.29999999999998"/>
    <n v="-182.29999999999998"/>
    <n v="5.133614627285513"/>
    <n v="0.2"/>
    <n v="284.40000000000003"/>
    <n v="0.15"/>
    <n v="213.29999999999998"/>
    <n v="0"/>
    <n v="42"/>
    <n v="0"/>
    <n v="255.29999999999998"/>
    <n v="29.100000000000051"/>
    <x v="0"/>
  </r>
  <r>
    <n v="616"/>
    <s v="C9175"/>
    <s v="R2988"/>
    <d v="2024-01-22T11:37:11"/>
    <d v="2024-01-22T13:25:11"/>
    <n v="1799"/>
    <n v="20"/>
    <s v="Digital Wallet"/>
    <n v="0.5"/>
    <x v="4"/>
    <n v="75"/>
    <n v="22"/>
    <n v="50"/>
    <n v="899.5"/>
    <n v="991.5"/>
    <n v="-916.5"/>
    <n v="4.1689827682045575"/>
    <n v="0.2"/>
    <n v="0"/>
    <n v="0"/>
    <n v="0"/>
    <n v="0"/>
    <n v="0"/>
    <n v="0"/>
    <n v="0"/>
    <n v="0"/>
    <x v="4"/>
  </r>
  <r>
    <n v="617"/>
    <s v="C3000"/>
    <s v="R2277"/>
    <d v="2024-01-07T21:53:38"/>
    <d v="2024-01-07T23:22:38"/>
    <n v="157"/>
    <n v="50"/>
    <s v="Cash on Delivery"/>
    <n v="0.15"/>
    <x v="2"/>
    <n v="129"/>
    <n v="19"/>
    <n v="0"/>
    <n v="23.55"/>
    <n v="92.55"/>
    <n v="36.450000000000003"/>
    <n v="82.165605095541409"/>
    <n v="0.2"/>
    <n v="31.400000000000002"/>
    <n v="0.15"/>
    <n v="23.55"/>
    <n v="50"/>
    <n v="19"/>
    <n v="0"/>
    <n v="92.55"/>
    <n v="-61.149999999999991"/>
    <x v="5"/>
  </r>
  <r>
    <n v="618"/>
    <s v="C6989"/>
    <s v="R2195"/>
    <d v="2024-01-10T10:57:32"/>
    <d v="2024-01-10T12:23:32"/>
    <n v="1392"/>
    <n v="30"/>
    <s v="Cash on Delivery"/>
    <n v="0"/>
    <x v="3"/>
    <n v="114"/>
    <n v="33"/>
    <n v="0"/>
    <n v="0"/>
    <n v="63"/>
    <n v="51"/>
    <n v="8.1896551724137936"/>
    <n v="0.2"/>
    <n v="278.40000000000003"/>
    <n v="0"/>
    <n v="0"/>
    <n v="30"/>
    <n v="33"/>
    <n v="0"/>
    <n v="63"/>
    <n v="215.40000000000003"/>
    <x v="2"/>
  </r>
  <r>
    <n v="619"/>
    <s v="C2460"/>
    <s v="R2915"/>
    <d v="2024-01-23T23:39:17"/>
    <d v="2024-01-24T00:54:17"/>
    <n v="407"/>
    <n v="40"/>
    <s v="Digital Wallet"/>
    <n v="0.1"/>
    <x v="1"/>
    <n v="124"/>
    <n v="19"/>
    <n v="100"/>
    <n v="40.700000000000003"/>
    <n v="199.7"/>
    <n v="-75.699999999999989"/>
    <n v="30.466830466830469"/>
    <n v="0.2"/>
    <n v="81.400000000000006"/>
    <n v="0.1"/>
    <n v="40.700000000000003"/>
    <n v="40"/>
    <n v="19"/>
    <n v="100"/>
    <n v="199.7"/>
    <n v="-118.29999999999998"/>
    <x v="3"/>
  </r>
  <r>
    <n v="620"/>
    <s v="C8190"/>
    <s v="R2863"/>
    <d v="2024-01-09T07:50:01"/>
    <d v="2024-01-09T08:41:01"/>
    <n v="1693"/>
    <n v="20"/>
    <s v="Cash on Delivery"/>
    <n v="0.05"/>
    <x v="0"/>
    <n v="92"/>
    <n v="50"/>
    <n v="0"/>
    <n v="84.65"/>
    <n v="154.65"/>
    <n v="-62.650000000000006"/>
    <n v="5.4341405788541053"/>
    <n v="0.2"/>
    <n v="338.6"/>
    <n v="0.05"/>
    <n v="84.65"/>
    <n v="20"/>
    <n v="50"/>
    <n v="0"/>
    <n v="154.65"/>
    <n v="183.95000000000002"/>
    <x v="3"/>
  </r>
  <r>
    <n v="621"/>
    <s v="C8140"/>
    <s v="R2483"/>
    <d v="2024-01-25T00:23:40"/>
    <d v="2024-01-25T02:19:40"/>
    <n v="1411"/>
    <n v="30"/>
    <s v="Digital Wallet"/>
    <n v="0.5"/>
    <x v="4"/>
    <n v="78"/>
    <n v="40"/>
    <n v="0"/>
    <n v="705.5"/>
    <n v="775.5"/>
    <n v="-697.5"/>
    <n v="5.5279943302622252"/>
    <n v="0.2"/>
    <n v="0"/>
    <n v="0"/>
    <n v="0"/>
    <n v="0"/>
    <n v="0"/>
    <n v="0"/>
    <n v="0"/>
    <n v="0"/>
    <x v="0"/>
  </r>
  <r>
    <n v="622"/>
    <s v="C4636"/>
    <s v="R2241"/>
    <d v="2024-01-17T12:41:20"/>
    <d v="2024-01-17T13:50:20"/>
    <n v="1076"/>
    <n v="40"/>
    <s v="Cash on Delivery"/>
    <n v="0.1"/>
    <x v="1"/>
    <n v="130"/>
    <n v="22"/>
    <n v="0"/>
    <n v="107.60000000000001"/>
    <n v="169.60000000000002"/>
    <n v="-39.600000000000023"/>
    <n v="12.0817843866171"/>
    <n v="0.2"/>
    <n v="215.20000000000002"/>
    <n v="0.1"/>
    <n v="107.60000000000001"/>
    <n v="40"/>
    <n v="22"/>
    <n v="0"/>
    <n v="169.60000000000002"/>
    <n v="45.599999999999994"/>
    <x v="2"/>
  </r>
  <r>
    <n v="623"/>
    <s v="C5809"/>
    <s v="R2323"/>
    <d v="2024-01-13T18:05:28"/>
    <d v="2024-01-13T19:19:28"/>
    <n v="1228"/>
    <n v="0"/>
    <s v="Credit Card"/>
    <n v="0.05"/>
    <x v="0"/>
    <n v="103"/>
    <n v="12"/>
    <n v="0"/>
    <n v="61.400000000000006"/>
    <n v="73.400000000000006"/>
    <n v="29.599999999999994"/>
    <n v="8.3876221498371333"/>
    <n v="0.2"/>
    <n v="245.60000000000002"/>
    <n v="0.05"/>
    <n v="61.400000000000006"/>
    <n v="0"/>
    <n v="12"/>
    <n v="0"/>
    <n v="73.400000000000006"/>
    <n v="172.20000000000002"/>
    <x v="6"/>
  </r>
  <r>
    <n v="624"/>
    <s v="C5178"/>
    <s v="R2730"/>
    <d v="2024-01-30T04:21:19"/>
    <d v="2024-01-30T05:45:19"/>
    <n v="1351"/>
    <n v="40"/>
    <s v="Credit Card"/>
    <n v="0.5"/>
    <x v="4"/>
    <n v="88"/>
    <n v="43"/>
    <n v="0"/>
    <n v="675.5"/>
    <n v="758.5"/>
    <n v="-670.5"/>
    <n v="6.5136935603256845"/>
    <n v="0.2"/>
    <n v="0"/>
    <n v="0"/>
    <n v="0"/>
    <n v="0"/>
    <n v="0"/>
    <n v="0"/>
    <n v="0"/>
    <n v="0"/>
    <x v="3"/>
  </r>
  <r>
    <n v="625"/>
    <s v="C8245"/>
    <s v="R2191"/>
    <d v="2024-01-25T07:25:43"/>
    <d v="2024-01-25T08:45:43"/>
    <n v="1370"/>
    <n v="30"/>
    <s v="Cash on Delivery"/>
    <n v="0.5"/>
    <x v="4"/>
    <n v="91"/>
    <n v="37"/>
    <n v="0"/>
    <n v="685"/>
    <n v="752"/>
    <n v="-661"/>
    <n v="6.6423357664233578"/>
    <n v="0.2"/>
    <n v="0"/>
    <n v="0"/>
    <n v="0"/>
    <n v="0"/>
    <n v="0"/>
    <n v="0"/>
    <n v="0"/>
    <n v="0"/>
    <x v="0"/>
  </r>
  <r>
    <n v="626"/>
    <s v="C7600"/>
    <s v="R2016"/>
    <d v="2024-01-23T06:52:24"/>
    <d v="2024-01-23T08:47:24"/>
    <n v="799"/>
    <n v="30"/>
    <s v="Cash on Delivery"/>
    <n v="0"/>
    <x v="3"/>
    <n v="78"/>
    <n v="28"/>
    <n v="100"/>
    <n v="0"/>
    <n v="158"/>
    <n v="-80"/>
    <n v="9.7622027534418017"/>
    <n v="0.2"/>
    <n v="159.80000000000001"/>
    <n v="0"/>
    <n v="0"/>
    <n v="30"/>
    <n v="28"/>
    <n v="100"/>
    <n v="158"/>
    <n v="1.8000000000000114"/>
    <x v="3"/>
  </r>
  <r>
    <n v="627"/>
    <s v="C6997"/>
    <s v="R2523"/>
    <d v="2024-02-01T13:13:36"/>
    <d v="2024-02-01T13:47:36"/>
    <n v="1617"/>
    <n v="0"/>
    <s v="Digital Wallet"/>
    <n v="0.1"/>
    <x v="1"/>
    <n v="180"/>
    <n v="32"/>
    <n v="0"/>
    <n v="161.70000000000002"/>
    <n v="193.70000000000002"/>
    <n v="-13.700000000000017"/>
    <n v="11.131725417439704"/>
    <n v="0.2"/>
    <n v="323.40000000000003"/>
    <n v="0.1"/>
    <n v="161.70000000000002"/>
    <n v="0"/>
    <n v="32"/>
    <n v="0"/>
    <n v="193.70000000000002"/>
    <n v="129.70000000000002"/>
    <x v="0"/>
  </r>
  <r>
    <n v="628"/>
    <s v="C3048"/>
    <s v="R2917"/>
    <d v="2024-01-15T09:38:09"/>
    <d v="2024-01-15T10:20:09"/>
    <n v="182"/>
    <n v="40"/>
    <s v="Credit Card"/>
    <n v="0.5"/>
    <x v="4"/>
    <n v="187"/>
    <n v="41"/>
    <n v="100"/>
    <n v="91"/>
    <n v="272"/>
    <n v="-85"/>
    <n v="102.74725274725273"/>
    <n v="0.2"/>
    <n v="0"/>
    <n v="0"/>
    <n v="0"/>
    <n v="0"/>
    <n v="0"/>
    <n v="0"/>
    <n v="0"/>
    <n v="0"/>
    <x v="4"/>
  </r>
  <r>
    <n v="629"/>
    <s v="C5780"/>
    <s v="R2400"/>
    <d v="2024-01-06T03:02:19"/>
    <d v="2024-01-06T03:59:19"/>
    <n v="1309"/>
    <n v="40"/>
    <s v="Digital Wallet"/>
    <n v="0.5"/>
    <x v="4"/>
    <n v="191"/>
    <n v="22"/>
    <n v="0"/>
    <n v="654.5"/>
    <n v="716.5"/>
    <n v="-525.5"/>
    <n v="14.591291061879296"/>
    <n v="0.2"/>
    <n v="0"/>
    <n v="0"/>
    <n v="0"/>
    <n v="0"/>
    <n v="0"/>
    <n v="0"/>
    <n v="0"/>
    <n v="0"/>
    <x v="6"/>
  </r>
  <r>
    <n v="630"/>
    <s v="C1716"/>
    <s v="R2905"/>
    <d v="2024-01-13T04:16:47"/>
    <d v="2024-01-13T06:09:47"/>
    <n v="351"/>
    <n v="0"/>
    <s v="Cash on Delivery"/>
    <n v="0.05"/>
    <x v="0"/>
    <n v="91"/>
    <n v="42"/>
    <n v="100"/>
    <n v="17.55"/>
    <n v="159.55000000000001"/>
    <n v="-68.550000000000011"/>
    <n v="25.925925925925924"/>
    <n v="0.2"/>
    <n v="70.2"/>
    <n v="0.05"/>
    <n v="17.55"/>
    <n v="0"/>
    <n v="42"/>
    <n v="100"/>
    <n v="159.55000000000001"/>
    <n v="-89.350000000000009"/>
    <x v="6"/>
  </r>
  <r>
    <n v="631"/>
    <s v="C8939"/>
    <s v="R2885"/>
    <d v="2024-02-07T23:56:12"/>
    <d v="2024-02-08T01:45:12"/>
    <n v="1478"/>
    <n v="40"/>
    <s v="Cash on Delivery"/>
    <n v="0"/>
    <x v="3"/>
    <n v="143"/>
    <n v="43"/>
    <n v="100"/>
    <n v="0"/>
    <n v="183"/>
    <n v="-40"/>
    <n v="9.6752368064952634"/>
    <n v="0.2"/>
    <n v="295.60000000000002"/>
    <n v="0"/>
    <n v="0"/>
    <n v="40"/>
    <n v="43"/>
    <n v="100"/>
    <n v="183"/>
    <n v="112.60000000000002"/>
    <x v="2"/>
  </r>
  <r>
    <n v="632"/>
    <s v="C6565"/>
    <s v="R2704"/>
    <d v="2024-01-04T12:30:24"/>
    <d v="2024-01-04T14:01:24"/>
    <n v="1873"/>
    <n v="0"/>
    <s v="Digital Wallet"/>
    <n v="0.15"/>
    <x v="2"/>
    <n v="81"/>
    <n v="42"/>
    <n v="0"/>
    <n v="280.95"/>
    <n v="322.95"/>
    <n v="-241.95"/>
    <n v="4.3246129204484784"/>
    <n v="0.2"/>
    <n v="374.6"/>
    <n v="0.15"/>
    <n v="280.95"/>
    <n v="0"/>
    <n v="42"/>
    <n v="0"/>
    <n v="322.95"/>
    <n v="51.650000000000034"/>
    <x v="0"/>
  </r>
  <r>
    <n v="633"/>
    <s v="C5544"/>
    <s v="R2021"/>
    <d v="2024-01-03T13:09:29"/>
    <d v="2024-01-03T15:05:29"/>
    <n v="1995"/>
    <n v="20"/>
    <s v="Cash on Delivery"/>
    <n v="0"/>
    <x v="3"/>
    <n v="75"/>
    <n v="14"/>
    <n v="0"/>
    <n v="0"/>
    <n v="34"/>
    <n v="41"/>
    <n v="3.7593984962406015"/>
    <n v="0.2"/>
    <n v="399"/>
    <n v="0"/>
    <n v="0"/>
    <n v="20"/>
    <n v="14"/>
    <n v="0"/>
    <n v="34"/>
    <n v="365"/>
    <x v="2"/>
  </r>
  <r>
    <n v="634"/>
    <s v="C5976"/>
    <s v="R2473"/>
    <d v="2024-02-01T09:16:33"/>
    <d v="2024-02-01T10:09:33"/>
    <n v="1819"/>
    <n v="30"/>
    <s v="Credit Card"/>
    <n v="0.15"/>
    <x v="2"/>
    <n v="164"/>
    <n v="12"/>
    <n v="0"/>
    <n v="272.84999999999997"/>
    <n v="314.84999999999997"/>
    <n v="-150.84999999999997"/>
    <n v="9.0159428257284215"/>
    <n v="0.2"/>
    <n v="363.8"/>
    <n v="0.15"/>
    <n v="272.84999999999997"/>
    <n v="30"/>
    <n v="12"/>
    <n v="0"/>
    <n v="314.84999999999997"/>
    <n v="48.950000000000045"/>
    <x v="0"/>
  </r>
  <r>
    <n v="635"/>
    <s v="C4419"/>
    <s v="R2119"/>
    <d v="2024-01-17T22:07:53"/>
    <d v="2024-01-17T22:43:53"/>
    <n v="895"/>
    <n v="20"/>
    <s v="Digital Wallet"/>
    <n v="0.1"/>
    <x v="1"/>
    <n v="178"/>
    <n v="16"/>
    <n v="0"/>
    <n v="89.5"/>
    <n v="125.5"/>
    <n v="52.5"/>
    <n v="19.888268156424584"/>
    <n v="0.2"/>
    <n v="179"/>
    <n v="0.1"/>
    <n v="89.5"/>
    <n v="20"/>
    <n v="16"/>
    <n v="0"/>
    <n v="125.5"/>
    <n v="53.5"/>
    <x v="2"/>
  </r>
  <r>
    <n v="636"/>
    <s v="C8239"/>
    <s v="R2209"/>
    <d v="2024-01-07T09:35:59"/>
    <d v="2024-01-07T10:42:59"/>
    <n v="996"/>
    <n v="50"/>
    <s v="Credit Card"/>
    <n v="0.1"/>
    <x v="1"/>
    <n v="105"/>
    <n v="33"/>
    <n v="0"/>
    <n v="99.600000000000009"/>
    <n v="182.60000000000002"/>
    <n v="-77.600000000000023"/>
    <n v="10.542168674698797"/>
    <n v="0.2"/>
    <n v="199.20000000000002"/>
    <n v="0.1"/>
    <n v="99.600000000000009"/>
    <n v="50"/>
    <n v="33"/>
    <n v="0"/>
    <n v="182.60000000000002"/>
    <n v="16.599999999999994"/>
    <x v="5"/>
  </r>
  <r>
    <n v="637"/>
    <s v="C1249"/>
    <s v="R2305"/>
    <d v="2024-01-20T15:01:15"/>
    <d v="2024-01-20T16:07:15"/>
    <n v="309"/>
    <n v="50"/>
    <s v="Credit Card"/>
    <n v="0.5"/>
    <x v="4"/>
    <n v="171"/>
    <n v="31"/>
    <n v="100"/>
    <n v="154.5"/>
    <n v="335.5"/>
    <n v="-164.5"/>
    <n v="55.339805825242713"/>
    <n v="0.2"/>
    <n v="0"/>
    <n v="0"/>
    <n v="0"/>
    <n v="0"/>
    <n v="0"/>
    <n v="0"/>
    <n v="0"/>
    <n v="0"/>
    <x v="6"/>
  </r>
  <r>
    <n v="638"/>
    <s v="C9865"/>
    <s v="R2269"/>
    <d v="2024-01-27T20:12:04"/>
    <d v="2024-01-27T21:49:04"/>
    <n v="915"/>
    <n v="50"/>
    <s v="Credit Card"/>
    <n v="0.1"/>
    <x v="1"/>
    <n v="155"/>
    <n v="32"/>
    <n v="0"/>
    <n v="91.5"/>
    <n v="173.5"/>
    <n v="-18.5"/>
    <n v="16.939890710382514"/>
    <n v="0.2"/>
    <n v="183"/>
    <n v="0.1"/>
    <n v="91.5"/>
    <n v="50"/>
    <n v="32"/>
    <n v="0"/>
    <n v="173.5"/>
    <n v="9.5"/>
    <x v="6"/>
  </r>
  <r>
    <n v="639"/>
    <s v="C1770"/>
    <s v="R2703"/>
    <d v="2024-01-24T23:54:50"/>
    <d v="2024-01-25T01:05:50"/>
    <n v="1931"/>
    <n v="0"/>
    <s v="Digital Wallet"/>
    <n v="0.5"/>
    <x v="4"/>
    <n v="179"/>
    <n v="39"/>
    <n v="50"/>
    <n v="965.5"/>
    <n v="1054.5"/>
    <n v="-875.5"/>
    <n v="9.269808389435525"/>
    <n v="0.2"/>
    <n v="0"/>
    <n v="0"/>
    <n v="0"/>
    <n v="0"/>
    <n v="0"/>
    <n v="0"/>
    <n v="0"/>
    <n v="0"/>
    <x v="2"/>
  </r>
  <r>
    <n v="640"/>
    <s v="C5363"/>
    <s v="R2686"/>
    <d v="2024-01-17T15:34:14"/>
    <d v="2024-01-17T17:29:14"/>
    <n v="708"/>
    <n v="40"/>
    <s v="Cash on Delivery"/>
    <n v="0"/>
    <x v="3"/>
    <n v="130"/>
    <n v="27"/>
    <n v="100"/>
    <n v="0"/>
    <n v="167"/>
    <n v="-37"/>
    <n v="18.361581920903955"/>
    <n v="0.2"/>
    <n v="141.6"/>
    <n v="0"/>
    <n v="0"/>
    <n v="40"/>
    <n v="27"/>
    <n v="100"/>
    <n v="167"/>
    <n v="-25.400000000000006"/>
    <x v="2"/>
  </r>
  <r>
    <n v="641"/>
    <s v="C2077"/>
    <s v="R2284"/>
    <d v="2024-01-09T15:52:01"/>
    <d v="2024-01-09T16:26:01"/>
    <n v="546"/>
    <n v="20"/>
    <s v="Credit Card"/>
    <n v="0.1"/>
    <x v="1"/>
    <n v="169"/>
    <n v="41"/>
    <n v="150"/>
    <n v="54.6"/>
    <n v="265.60000000000002"/>
    <n v="-96.600000000000023"/>
    <n v="30.952380952380953"/>
    <n v="0.2"/>
    <n v="109.2"/>
    <n v="0.1"/>
    <n v="54.6"/>
    <n v="20"/>
    <n v="41"/>
    <n v="150"/>
    <n v="265.60000000000002"/>
    <n v="-156.40000000000003"/>
    <x v="3"/>
  </r>
  <r>
    <n v="642"/>
    <s v="C9427"/>
    <s v="R2715"/>
    <d v="2024-01-31T03:50:31"/>
    <d v="2024-01-31T05:23:31"/>
    <n v="559"/>
    <n v="20"/>
    <s v="Credit Card"/>
    <n v="0"/>
    <x v="3"/>
    <n v="101"/>
    <n v="16"/>
    <n v="150"/>
    <n v="0"/>
    <n v="186"/>
    <n v="-85"/>
    <n v="18.067978533094813"/>
    <n v="0.2"/>
    <n v="111.80000000000001"/>
    <n v="0"/>
    <n v="0"/>
    <n v="20"/>
    <n v="16"/>
    <n v="150"/>
    <n v="186"/>
    <n v="-74.199999999999989"/>
    <x v="2"/>
  </r>
  <r>
    <n v="643"/>
    <s v="C9580"/>
    <s v="R2675"/>
    <d v="2024-01-30T03:42:50"/>
    <d v="2024-01-30T05:01:50"/>
    <n v="1067"/>
    <n v="20"/>
    <s v="Credit Card"/>
    <n v="0"/>
    <x v="3"/>
    <n v="140"/>
    <n v="42"/>
    <n v="0"/>
    <n v="0"/>
    <n v="62"/>
    <n v="78"/>
    <n v="13.120899718837864"/>
    <n v="0.2"/>
    <n v="213.4"/>
    <n v="0"/>
    <n v="0"/>
    <n v="20"/>
    <n v="42"/>
    <n v="0"/>
    <n v="62"/>
    <n v="151.4"/>
    <x v="3"/>
  </r>
  <r>
    <n v="644"/>
    <s v="C8901"/>
    <s v="R2762"/>
    <d v="2024-01-20T23:50:08"/>
    <d v="2024-01-21T01:46:08"/>
    <n v="571"/>
    <n v="20"/>
    <s v="Cash on Delivery"/>
    <n v="0.1"/>
    <x v="1"/>
    <n v="186"/>
    <n v="14"/>
    <n v="150"/>
    <n v="57.1"/>
    <n v="241.1"/>
    <n v="-55.099999999999994"/>
    <n v="32.574430823117339"/>
    <n v="0.2"/>
    <n v="114.2"/>
    <n v="0.1"/>
    <n v="57.1"/>
    <n v="20"/>
    <n v="14"/>
    <n v="150"/>
    <n v="241.1"/>
    <n v="-126.89999999999999"/>
    <x v="6"/>
  </r>
  <r>
    <n v="645"/>
    <s v="C5858"/>
    <s v="R2226"/>
    <d v="2024-02-02T10:15:42"/>
    <d v="2024-02-02T10:59:42"/>
    <n v="1843"/>
    <n v="50"/>
    <s v="Cash on Delivery"/>
    <n v="0"/>
    <x v="3"/>
    <n v="71"/>
    <n v="37"/>
    <n v="0"/>
    <n v="0"/>
    <n v="87"/>
    <n v="-16"/>
    <n v="3.8524145415084101"/>
    <n v="0.2"/>
    <n v="368.6"/>
    <n v="0"/>
    <n v="0"/>
    <n v="50"/>
    <n v="37"/>
    <n v="0"/>
    <n v="87"/>
    <n v="281.60000000000002"/>
    <x v="1"/>
  </r>
  <r>
    <n v="646"/>
    <s v="C7544"/>
    <s v="R2947"/>
    <d v="2024-02-05T17:51:12"/>
    <d v="2024-02-05T19:33:12"/>
    <n v="469"/>
    <n v="20"/>
    <s v="Digital Wallet"/>
    <n v="0.1"/>
    <x v="1"/>
    <n v="83"/>
    <n v="17"/>
    <n v="0"/>
    <n v="46.900000000000006"/>
    <n v="83.9"/>
    <n v="-0.90000000000000568"/>
    <n v="17.697228144989339"/>
    <n v="0.2"/>
    <n v="93.800000000000011"/>
    <n v="0.1"/>
    <n v="46.900000000000006"/>
    <n v="20"/>
    <n v="17"/>
    <n v="0"/>
    <n v="83.9"/>
    <n v="9.9000000000000057"/>
    <x v="4"/>
  </r>
  <r>
    <n v="647"/>
    <s v="C5719"/>
    <s v="R2380"/>
    <d v="2024-01-13T05:14:35"/>
    <d v="2024-01-13T06:36:35"/>
    <n v="999"/>
    <n v="40"/>
    <s v="Cash on Delivery"/>
    <n v="0.1"/>
    <x v="1"/>
    <n v="159"/>
    <n v="24"/>
    <n v="0"/>
    <n v="99.9"/>
    <n v="163.9"/>
    <n v="-4.9000000000000057"/>
    <n v="15.915915915915916"/>
    <n v="0.2"/>
    <n v="199.8"/>
    <n v="0.1"/>
    <n v="99.9"/>
    <n v="40"/>
    <n v="24"/>
    <n v="0"/>
    <n v="163.9"/>
    <n v="35.900000000000006"/>
    <x v="6"/>
  </r>
  <r>
    <n v="648"/>
    <s v="C3814"/>
    <s v="R2459"/>
    <d v="2024-01-22T02:15:50"/>
    <d v="2024-01-22T03:09:50"/>
    <n v="1615"/>
    <n v="50"/>
    <s v="Digital Wallet"/>
    <n v="0.1"/>
    <x v="1"/>
    <n v="98"/>
    <n v="13"/>
    <n v="0"/>
    <n v="161.5"/>
    <n v="224.5"/>
    <n v="-126.5"/>
    <n v="6.068111455108359"/>
    <n v="0.2"/>
    <n v="323"/>
    <n v="0.1"/>
    <n v="161.5"/>
    <n v="50"/>
    <n v="13"/>
    <n v="0"/>
    <n v="224.5"/>
    <n v="98.5"/>
    <x v="4"/>
  </r>
  <r>
    <n v="649"/>
    <s v="C4374"/>
    <s v="R2006"/>
    <d v="2024-01-31T23:52:12"/>
    <d v="2024-02-01T01:50:12"/>
    <n v="1022"/>
    <n v="20"/>
    <s v="Digital Wallet"/>
    <n v="0.15"/>
    <x v="2"/>
    <n v="178"/>
    <n v="43"/>
    <n v="0"/>
    <n v="153.29999999999998"/>
    <n v="216.29999999999998"/>
    <n v="-38.299999999999983"/>
    <n v="17.416829745596868"/>
    <n v="0.2"/>
    <n v="204.4"/>
    <n v="0.15"/>
    <n v="153.29999999999998"/>
    <n v="20"/>
    <n v="43"/>
    <n v="0"/>
    <n v="216.29999999999998"/>
    <n v="-11.899999999999977"/>
    <x v="2"/>
  </r>
  <r>
    <n v="650"/>
    <s v="C2252"/>
    <s v="R2028"/>
    <d v="2024-02-07T12:40:50"/>
    <d v="2024-02-07T14:34:50"/>
    <n v="236"/>
    <n v="0"/>
    <s v="Digital Wallet"/>
    <n v="0"/>
    <x v="3"/>
    <n v="122"/>
    <n v="14"/>
    <n v="50"/>
    <n v="0"/>
    <n v="64"/>
    <n v="58"/>
    <n v="51.694915254237287"/>
    <n v="0.2"/>
    <n v="47.2"/>
    <n v="0"/>
    <n v="0"/>
    <n v="0"/>
    <n v="14"/>
    <n v="50"/>
    <n v="64"/>
    <n v="-16.799999999999997"/>
    <x v="2"/>
  </r>
  <r>
    <n v="651"/>
    <s v="C7996"/>
    <s v="R2906"/>
    <d v="2024-01-12T04:06:28"/>
    <d v="2024-01-12T04:44:28"/>
    <n v="466"/>
    <n v="30"/>
    <s v="Digital Wallet"/>
    <n v="0.05"/>
    <x v="0"/>
    <n v="133"/>
    <n v="42"/>
    <n v="0"/>
    <n v="23.3"/>
    <n v="95.3"/>
    <n v="37.700000000000003"/>
    <n v="28.540772532188839"/>
    <n v="0.2"/>
    <n v="93.2"/>
    <n v="0.05"/>
    <n v="23.3"/>
    <n v="30"/>
    <n v="42"/>
    <n v="0"/>
    <n v="95.3"/>
    <n v="-2.0999999999999943"/>
    <x v="1"/>
  </r>
  <r>
    <n v="652"/>
    <s v="C5673"/>
    <s v="R2032"/>
    <d v="2024-01-07T09:59:59"/>
    <d v="2024-01-07T11:06:59"/>
    <n v="1011"/>
    <n v="30"/>
    <s v="Digital Wallet"/>
    <n v="0.1"/>
    <x v="1"/>
    <n v="102"/>
    <n v="14"/>
    <n v="150"/>
    <n v="101.10000000000001"/>
    <n v="295.10000000000002"/>
    <n v="-193.10000000000002"/>
    <n v="10.089020771513352"/>
    <n v="0.2"/>
    <n v="202.20000000000002"/>
    <n v="0.1"/>
    <n v="101.10000000000001"/>
    <n v="30"/>
    <n v="14"/>
    <n v="150"/>
    <n v="295.10000000000002"/>
    <n v="-92.9"/>
    <x v="5"/>
  </r>
  <r>
    <n v="653"/>
    <s v="C5530"/>
    <s v="R2645"/>
    <d v="2024-01-26T00:18:08"/>
    <d v="2024-01-26T01:09:08"/>
    <n v="283"/>
    <n v="30"/>
    <s v="Credit Card"/>
    <n v="0"/>
    <x v="3"/>
    <n v="149"/>
    <n v="47"/>
    <n v="0"/>
    <n v="0"/>
    <n v="77"/>
    <n v="72"/>
    <n v="52.650176678445227"/>
    <n v="0.2"/>
    <n v="56.6"/>
    <n v="0"/>
    <n v="0"/>
    <n v="30"/>
    <n v="47"/>
    <n v="0"/>
    <n v="77"/>
    <n v="-20.399999999999999"/>
    <x v="1"/>
  </r>
  <r>
    <n v="654"/>
    <s v="C7881"/>
    <s v="R2878"/>
    <d v="2024-01-27T20:34:44"/>
    <d v="2024-01-27T22:30:44"/>
    <n v="1711"/>
    <n v="50"/>
    <s v="Cash on Delivery"/>
    <n v="0.5"/>
    <x v="4"/>
    <n v="173"/>
    <n v="43"/>
    <n v="0"/>
    <n v="855.5"/>
    <n v="948.5"/>
    <n v="-775.5"/>
    <n v="10.11104617182934"/>
    <n v="0.2"/>
    <n v="0"/>
    <n v="0"/>
    <n v="0"/>
    <n v="0"/>
    <n v="0"/>
    <n v="0"/>
    <n v="0"/>
    <n v="0"/>
    <x v="6"/>
  </r>
  <r>
    <n v="655"/>
    <s v="C7949"/>
    <s v="R2078"/>
    <d v="2024-02-02T16:09:48"/>
    <d v="2024-02-02T17:27:48"/>
    <n v="1410"/>
    <n v="20"/>
    <s v="Credit Card"/>
    <n v="0.1"/>
    <x v="1"/>
    <n v="94"/>
    <n v="35"/>
    <n v="0"/>
    <n v="141"/>
    <n v="196"/>
    <n v="-102"/>
    <n v="6.666666666666667"/>
    <n v="0.2"/>
    <n v="282"/>
    <n v="0.1"/>
    <n v="141"/>
    <n v="20"/>
    <n v="35"/>
    <n v="0"/>
    <n v="196"/>
    <n v="86"/>
    <x v="1"/>
  </r>
  <r>
    <n v="656"/>
    <s v="C7241"/>
    <s v="R2927"/>
    <d v="2024-01-06T15:25:10"/>
    <d v="2024-01-06T17:02:10"/>
    <n v="571"/>
    <n v="50"/>
    <s v="Digital Wallet"/>
    <n v="0.1"/>
    <x v="1"/>
    <n v="186"/>
    <n v="10"/>
    <n v="0"/>
    <n v="57.1"/>
    <n v="117.1"/>
    <n v="68.900000000000006"/>
    <n v="32.574430823117339"/>
    <n v="0.2"/>
    <n v="114.2"/>
    <n v="0.1"/>
    <n v="57.1"/>
    <n v="50"/>
    <n v="10"/>
    <n v="0"/>
    <n v="117.1"/>
    <n v="-2.8999999999999915"/>
    <x v="6"/>
  </r>
  <r>
    <n v="657"/>
    <s v="C9017"/>
    <s v="R2946"/>
    <d v="2024-01-26T00:11:22"/>
    <d v="2024-01-26T00:55:22"/>
    <n v="1498"/>
    <n v="40"/>
    <s v="Cash on Delivery"/>
    <n v="0.05"/>
    <x v="0"/>
    <n v="154"/>
    <n v="13"/>
    <n v="0"/>
    <n v="74.900000000000006"/>
    <n v="127.9"/>
    <n v="26.099999999999994"/>
    <n v="10.2803738317757"/>
    <n v="0.2"/>
    <n v="299.60000000000002"/>
    <n v="0.05"/>
    <n v="74.900000000000006"/>
    <n v="40"/>
    <n v="13"/>
    <n v="0"/>
    <n v="127.9"/>
    <n v="171.70000000000002"/>
    <x v="1"/>
  </r>
  <r>
    <n v="658"/>
    <s v="C7941"/>
    <s v="R2458"/>
    <d v="2024-01-19T12:42:26"/>
    <d v="2024-01-19T14:16:26"/>
    <n v="753"/>
    <n v="0"/>
    <s v="Credit Card"/>
    <n v="0.15"/>
    <x v="2"/>
    <n v="199"/>
    <n v="48"/>
    <n v="0"/>
    <n v="112.95"/>
    <n v="160.94999999999999"/>
    <n v="38.050000000000011"/>
    <n v="26.427622841965469"/>
    <n v="0.2"/>
    <n v="150.6"/>
    <n v="0.15"/>
    <n v="112.95"/>
    <n v="0"/>
    <n v="48"/>
    <n v="0"/>
    <n v="160.94999999999999"/>
    <n v="-10.349999999999994"/>
    <x v="1"/>
  </r>
  <r>
    <n v="659"/>
    <s v="C8002"/>
    <s v="R2569"/>
    <d v="2024-01-20T08:57:59"/>
    <d v="2024-01-20T10:20:59"/>
    <n v="848"/>
    <n v="0"/>
    <s v="Credit Card"/>
    <n v="0.15"/>
    <x v="2"/>
    <n v="195"/>
    <n v="35"/>
    <n v="0"/>
    <n v="127.19999999999999"/>
    <n v="162.19999999999999"/>
    <n v="32.800000000000011"/>
    <n v="22.995283018867923"/>
    <n v="0.2"/>
    <n v="169.60000000000002"/>
    <n v="0.15"/>
    <n v="127.19999999999999"/>
    <n v="0"/>
    <n v="35"/>
    <n v="0"/>
    <n v="162.19999999999999"/>
    <n v="7.4000000000000341"/>
    <x v="6"/>
  </r>
  <r>
    <n v="660"/>
    <s v="C2331"/>
    <s v="R2982"/>
    <d v="2024-01-21T14:39:12"/>
    <d v="2024-01-21T15:38:12"/>
    <n v="636"/>
    <n v="30"/>
    <s v="Digital Wallet"/>
    <n v="0.1"/>
    <x v="1"/>
    <n v="155"/>
    <n v="42"/>
    <n v="0"/>
    <n v="63.6"/>
    <n v="135.6"/>
    <n v="19.400000000000006"/>
    <n v="24.371069182389938"/>
    <n v="0.2"/>
    <n v="127.2"/>
    <n v="0.1"/>
    <n v="63.6"/>
    <n v="30"/>
    <n v="42"/>
    <n v="0"/>
    <n v="135.6"/>
    <n v="-8.3999999999999915"/>
    <x v="5"/>
  </r>
  <r>
    <n v="661"/>
    <s v="C5261"/>
    <s v="R2537"/>
    <d v="2024-01-23T04:56:36"/>
    <d v="2024-01-23T05:45:36"/>
    <n v="1634"/>
    <n v="30"/>
    <s v="Credit Card"/>
    <n v="0"/>
    <x v="3"/>
    <n v="92"/>
    <n v="42"/>
    <n v="0"/>
    <n v="0"/>
    <n v="72"/>
    <n v="20"/>
    <n v="5.6303549571603426"/>
    <n v="0.2"/>
    <n v="326.8"/>
    <n v="0"/>
    <n v="0"/>
    <n v="30"/>
    <n v="42"/>
    <n v="0"/>
    <n v="72"/>
    <n v="254.8"/>
    <x v="3"/>
  </r>
  <r>
    <n v="662"/>
    <s v="C8648"/>
    <s v="R2481"/>
    <d v="2024-01-11T02:59:32"/>
    <d v="2024-01-11T04:01:32"/>
    <n v="901"/>
    <n v="30"/>
    <s v="Credit Card"/>
    <n v="0.5"/>
    <x v="4"/>
    <n v="183"/>
    <n v="17"/>
    <n v="0"/>
    <n v="450.5"/>
    <n v="497.5"/>
    <n v="-314.5"/>
    <n v="20.310765815760266"/>
    <n v="0.2"/>
    <n v="0"/>
    <n v="0"/>
    <n v="0"/>
    <n v="0"/>
    <n v="0"/>
    <n v="0"/>
    <n v="0"/>
    <n v="0"/>
    <x v="0"/>
  </r>
  <r>
    <n v="663"/>
    <s v="C6115"/>
    <s v="R2429"/>
    <d v="2024-02-05T09:51:53"/>
    <d v="2024-02-05T11:46:53"/>
    <n v="1702"/>
    <n v="20"/>
    <s v="Credit Card"/>
    <n v="0.5"/>
    <x v="4"/>
    <n v="97"/>
    <n v="29"/>
    <n v="0"/>
    <n v="851"/>
    <n v="900"/>
    <n v="-803"/>
    <n v="5.6991774383078733"/>
    <n v="0.2"/>
    <n v="0"/>
    <n v="0"/>
    <n v="0"/>
    <n v="0"/>
    <n v="0"/>
    <n v="0"/>
    <n v="0"/>
    <n v="0"/>
    <x v="4"/>
  </r>
  <r>
    <n v="664"/>
    <s v="C5637"/>
    <s v="R2737"/>
    <d v="2024-01-02T15:13:34"/>
    <d v="2024-01-02T16:59:34"/>
    <n v="1373"/>
    <n v="40"/>
    <s v="Credit Card"/>
    <n v="0"/>
    <x v="3"/>
    <n v="175"/>
    <n v="25"/>
    <n v="0"/>
    <n v="0"/>
    <n v="65"/>
    <n v="110"/>
    <n v="12.745812090313184"/>
    <n v="0.2"/>
    <n v="274.60000000000002"/>
    <n v="0"/>
    <n v="0"/>
    <n v="40"/>
    <n v="25"/>
    <n v="0"/>
    <n v="65"/>
    <n v="209.60000000000002"/>
    <x v="3"/>
  </r>
  <r>
    <n v="665"/>
    <s v="C5854"/>
    <s v="R2284"/>
    <d v="2024-02-01T16:08:13"/>
    <d v="2024-02-01T16:44:13"/>
    <n v="1019"/>
    <n v="40"/>
    <s v="Credit Card"/>
    <n v="0.1"/>
    <x v="1"/>
    <n v="56"/>
    <n v="30"/>
    <n v="0"/>
    <n v="101.9"/>
    <n v="171.9"/>
    <n v="-115.9"/>
    <n v="5.4955839057899896"/>
    <n v="0.2"/>
    <n v="203.8"/>
    <n v="0.1"/>
    <n v="101.9"/>
    <n v="40"/>
    <n v="30"/>
    <n v="0"/>
    <n v="171.9"/>
    <n v="31.900000000000006"/>
    <x v="0"/>
  </r>
  <r>
    <n v="666"/>
    <s v="C4177"/>
    <s v="R2515"/>
    <d v="2024-01-19T18:20:19"/>
    <d v="2024-01-19T18:57:19"/>
    <n v="609"/>
    <n v="40"/>
    <s v="Digital Wallet"/>
    <n v="0.5"/>
    <x v="4"/>
    <n v="65"/>
    <n v="35"/>
    <n v="0"/>
    <n v="304.5"/>
    <n v="379.5"/>
    <n v="-314.5"/>
    <n v="10.673234811165845"/>
    <n v="0.2"/>
    <n v="0"/>
    <n v="0"/>
    <n v="0"/>
    <n v="0"/>
    <n v="0"/>
    <n v="0"/>
    <n v="0"/>
    <n v="0"/>
    <x v="1"/>
  </r>
  <r>
    <n v="667"/>
    <s v="C8730"/>
    <s v="R2976"/>
    <d v="2024-01-05T15:58:02"/>
    <d v="2024-01-05T16:55:02"/>
    <n v="729"/>
    <n v="40"/>
    <s v="Digital Wallet"/>
    <n v="0.15"/>
    <x v="2"/>
    <n v="178"/>
    <n v="32"/>
    <n v="0"/>
    <n v="109.35"/>
    <n v="181.35"/>
    <n v="-3.3499999999999943"/>
    <n v="24.417009602194785"/>
    <n v="0.2"/>
    <n v="145.80000000000001"/>
    <n v="0.15"/>
    <n v="109.35"/>
    <n v="40"/>
    <n v="32"/>
    <n v="0"/>
    <n v="181.35"/>
    <n v="-35.549999999999983"/>
    <x v="1"/>
  </r>
  <r>
    <n v="668"/>
    <s v="C3180"/>
    <s v="R2098"/>
    <d v="2024-01-03T07:52:19"/>
    <d v="2024-01-03T09:06:19"/>
    <n v="1101"/>
    <n v="30"/>
    <s v="Credit Card"/>
    <n v="0"/>
    <x v="3"/>
    <n v="164"/>
    <n v="27"/>
    <n v="0"/>
    <n v="0"/>
    <n v="57"/>
    <n v="107"/>
    <n v="14.895549500454134"/>
    <n v="0.2"/>
    <n v="220.20000000000002"/>
    <n v="0"/>
    <n v="0"/>
    <n v="30"/>
    <n v="27"/>
    <n v="0"/>
    <n v="57"/>
    <n v="163.20000000000002"/>
    <x v="2"/>
  </r>
  <r>
    <n v="669"/>
    <s v="C5892"/>
    <s v="R2396"/>
    <d v="2024-01-12T21:41:34"/>
    <d v="2024-01-12T23:23:34"/>
    <n v="1196"/>
    <n v="0"/>
    <s v="Digital Wallet"/>
    <n v="0.05"/>
    <x v="0"/>
    <n v="86"/>
    <n v="40"/>
    <n v="0"/>
    <n v="59.800000000000004"/>
    <n v="99.800000000000011"/>
    <n v="-13.800000000000011"/>
    <n v="7.1906354515050159"/>
    <n v="0.2"/>
    <n v="239.20000000000002"/>
    <n v="0.05"/>
    <n v="59.800000000000004"/>
    <n v="0"/>
    <n v="40"/>
    <n v="0"/>
    <n v="99.800000000000011"/>
    <n v="139.4"/>
    <x v="1"/>
  </r>
  <r>
    <n v="670"/>
    <s v="C8043"/>
    <s v="R2488"/>
    <d v="2024-01-12T19:41:58"/>
    <d v="2024-01-12T21:39:58"/>
    <n v="1405"/>
    <n v="30"/>
    <s v="Digital Wallet"/>
    <n v="0.1"/>
    <x v="1"/>
    <n v="174"/>
    <n v="21"/>
    <n v="0"/>
    <n v="140.5"/>
    <n v="191.5"/>
    <n v="-17.5"/>
    <n v="12.384341637010676"/>
    <n v="0.2"/>
    <n v="281"/>
    <n v="0.1"/>
    <n v="140.5"/>
    <n v="30"/>
    <n v="21"/>
    <n v="0"/>
    <n v="191.5"/>
    <n v="89.5"/>
    <x v="1"/>
  </r>
  <r>
    <n v="671"/>
    <s v="C1137"/>
    <s v="R2038"/>
    <d v="2024-02-01T19:01:06"/>
    <d v="2024-02-01T20:50:06"/>
    <n v="1015"/>
    <n v="40"/>
    <s v="Cash on Delivery"/>
    <n v="0"/>
    <x v="3"/>
    <n v="130"/>
    <n v="10"/>
    <n v="0"/>
    <n v="0"/>
    <n v="50"/>
    <n v="80"/>
    <n v="12.807881773399016"/>
    <n v="0.2"/>
    <n v="203"/>
    <n v="0"/>
    <n v="0"/>
    <n v="40"/>
    <n v="10"/>
    <n v="0"/>
    <n v="50"/>
    <n v="153"/>
    <x v="0"/>
  </r>
  <r>
    <n v="672"/>
    <s v="C7327"/>
    <s v="R2270"/>
    <d v="2024-02-01T01:57:47"/>
    <d v="2024-02-01T03:40:47"/>
    <n v="1483"/>
    <n v="30"/>
    <s v="Credit Card"/>
    <n v="0.5"/>
    <x v="4"/>
    <n v="111"/>
    <n v="18"/>
    <n v="0"/>
    <n v="741.5"/>
    <n v="789.5"/>
    <n v="-678.5"/>
    <n v="7.4848280512474723"/>
    <n v="0.2"/>
    <n v="0"/>
    <n v="0"/>
    <n v="0"/>
    <n v="0"/>
    <n v="0"/>
    <n v="0"/>
    <n v="0"/>
    <n v="0"/>
    <x v="0"/>
  </r>
  <r>
    <n v="673"/>
    <s v="C4472"/>
    <s v="R2886"/>
    <d v="2024-01-18T08:34:58"/>
    <d v="2024-01-18T09:14:58"/>
    <n v="1133"/>
    <n v="40"/>
    <s v="Digital Wallet"/>
    <n v="0.1"/>
    <x v="1"/>
    <n v="121"/>
    <n v="12"/>
    <n v="0"/>
    <n v="113.30000000000001"/>
    <n v="165.3"/>
    <n v="-44.300000000000011"/>
    <n v="10.679611650485436"/>
    <n v="0.2"/>
    <n v="226.60000000000002"/>
    <n v="0.1"/>
    <n v="113.30000000000001"/>
    <n v="40"/>
    <n v="12"/>
    <n v="0"/>
    <n v="165.3"/>
    <n v="61.300000000000011"/>
    <x v="0"/>
  </r>
  <r>
    <n v="674"/>
    <s v="C6449"/>
    <s v="R2796"/>
    <d v="2024-01-14T23:29:46"/>
    <d v="2024-01-15T00:29:46"/>
    <n v="1334"/>
    <n v="50"/>
    <s v="Digital Wallet"/>
    <n v="0.15"/>
    <x v="2"/>
    <n v="174"/>
    <n v="35"/>
    <n v="0"/>
    <n v="200.1"/>
    <n v="285.10000000000002"/>
    <n v="-111.10000000000002"/>
    <n v="13.043478260869565"/>
    <n v="0.2"/>
    <n v="266.8"/>
    <n v="0.15"/>
    <n v="200.1"/>
    <n v="50"/>
    <n v="35"/>
    <n v="0"/>
    <n v="285.10000000000002"/>
    <n v="-18.300000000000011"/>
    <x v="5"/>
  </r>
  <r>
    <n v="675"/>
    <s v="C3832"/>
    <s v="R2156"/>
    <d v="2024-01-02T01:43:21"/>
    <d v="2024-01-02T02:24:21"/>
    <n v="1958"/>
    <n v="0"/>
    <s v="Credit Card"/>
    <n v="0.1"/>
    <x v="1"/>
    <n v="115"/>
    <n v="18"/>
    <n v="100"/>
    <n v="195.8"/>
    <n v="313.8"/>
    <n v="-198.8"/>
    <n v="5.8733401430030643"/>
    <n v="0.2"/>
    <n v="391.6"/>
    <n v="0.1"/>
    <n v="195.8"/>
    <n v="0"/>
    <n v="18"/>
    <n v="100"/>
    <n v="313.8"/>
    <n v="77.800000000000011"/>
    <x v="3"/>
  </r>
  <r>
    <n v="676"/>
    <s v="C4579"/>
    <s v="R2074"/>
    <d v="2024-02-06T18:08:04"/>
    <d v="2024-02-06T19:55:04"/>
    <n v="251"/>
    <n v="50"/>
    <s v="Cash on Delivery"/>
    <n v="0.1"/>
    <x v="1"/>
    <n v="79"/>
    <n v="25"/>
    <n v="0"/>
    <n v="25.1"/>
    <n v="100.1"/>
    <n v="-21.099999999999994"/>
    <n v="31.474103585657371"/>
    <n v="0.2"/>
    <n v="50.2"/>
    <n v="0.1"/>
    <n v="25.1"/>
    <n v="50"/>
    <n v="25"/>
    <n v="0"/>
    <n v="100.1"/>
    <n v="-49.899999999999991"/>
    <x v="3"/>
  </r>
  <r>
    <n v="677"/>
    <s v="C6971"/>
    <s v="R2883"/>
    <d v="2024-01-08T06:44:45"/>
    <d v="2024-01-08T08:04:45"/>
    <n v="1128"/>
    <n v="20"/>
    <s v="Credit Card"/>
    <n v="0.15"/>
    <x v="2"/>
    <n v="69"/>
    <n v="33"/>
    <n v="0"/>
    <n v="169.2"/>
    <n v="222.2"/>
    <n v="-153.19999999999999"/>
    <n v="6.1170212765957448"/>
    <n v="0.2"/>
    <n v="225.60000000000002"/>
    <n v="0.15"/>
    <n v="169.2"/>
    <n v="20"/>
    <n v="33"/>
    <n v="0"/>
    <n v="222.2"/>
    <n v="3.4000000000000341"/>
    <x v="4"/>
  </r>
  <r>
    <n v="678"/>
    <s v="C5164"/>
    <s v="R2799"/>
    <d v="2024-01-23T16:25:25"/>
    <d v="2024-01-23T17:38:25"/>
    <n v="1318"/>
    <n v="30"/>
    <s v="Cash on Delivery"/>
    <n v="0.15"/>
    <x v="2"/>
    <n v="131"/>
    <n v="23"/>
    <n v="0"/>
    <n v="197.7"/>
    <n v="250.7"/>
    <n v="-119.69999999999999"/>
    <n v="9.9393019726858878"/>
    <n v="0.2"/>
    <n v="263.60000000000002"/>
    <n v="0.15"/>
    <n v="197.7"/>
    <n v="30"/>
    <n v="23"/>
    <n v="0"/>
    <n v="250.7"/>
    <n v="12.900000000000034"/>
    <x v="3"/>
  </r>
  <r>
    <n v="679"/>
    <s v="C8941"/>
    <s v="R2129"/>
    <d v="2024-02-04T20:04:47"/>
    <d v="2024-02-04T21:23:47"/>
    <n v="1406"/>
    <n v="20"/>
    <s v="Credit Card"/>
    <n v="0.1"/>
    <x v="1"/>
    <n v="156"/>
    <n v="12"/>
    <n v="100"/>
    <n v="140.6"/>
    <n v="272.60000000000002"/>
    <n v="-116.60000000000002"/>
    <n v="11.095305832147938"/>
    <n v="0.2"/>
    <n v="281.2"/>
    <n v="0.1"/>
    <n v="140.6"/>
    <n v="20"/>
    <n v="12"/>
    <n v="100"/>
    <n v="272.60000000000002"/>
    <n v="8.5999999999999659"/>
    <x v="5"/>
  </r>
  <r>
    <n v="680"/>
    <s v="C6569"/>
    <s v="R2686"/>
    <d v="2024-01-18T13:41:27"/>
    <d v="2024-01-18T14:27:27"/>
    <n v="563"/>
    <n v="30"/>
    <s v="Credit Card"/>
    <n v="0.15"/>
    <x v="2"/>
    <n v="181"/>
    <n v="43"/>
    <n v="0"/>
    <n v="84.45"/>
    <n v="157.44999999999999"/>
    <n v="23.550000000000011"/>
    <n v="32.149200710479576"/>
    <n v="0.2"/>
    <n v="112.60000000000001"/>
    <n v="0.15"/>
    <n v="84.45"/>
    <n v="30"/>
    <n v="43"/>
    <n v="0"/>
    <n v="157.44999999999999"/>
    <n v="-44.84999999999998"/>
    <x v="0"/>
  </r>
  <r>
    <n v="681"/>
    <s v="C5300"/>
    <s v="R2973"/>
    <d v="2024-01-20T18:49:35"/>
    <d v="2024-01-20T19:53:35"/>
    <n v="1236"/>
    <n v="50"/>
    <s v="Credit Card"/>
    <n v="0"/>
    <x v="3"/>
    <n v="86"/>
    <n v="42"/>
    <n v="0"/>
    <n v="0"/>
    <n v="92"/>
    <n v="-6"/>
    <n v="6.9579288025889969"/>
    <n v="0.2"/>
    <n v="247.20000000000002"/>
    <n v="0"/>
    <n v="0"/>
    <n v="50"/>
    <n v="42"/>
    <n v="0"/>
    <n v="92"/>
    <n v="155.20000000000002"/>
    <x v="6"/>
  </r>
  <r>
    <n v="682"/>
    <s v="C7269"/>
    <s v="R2083"/>
    <d v="2024-01-24T07:15:21"/>
    <d v="2024-01-24T07:45:21"/>
    <n v="370"/>
    <n v="40"/>
    <s v="Credit Card"/>
    <n v="0.15"/>
    <x v="2"/>
    <n v="181"/>
    <n v="33"/>
    <n v="0"/>
    <n v="55.5"/>
    <n v="128.5"/>
    <n v="52.5"/>
    <n v="48.918918918918919"/>
    <n v="0.2"/>
    <n v="74"/>
    <n v="0.15"/>
    <n v="55.5"/>
    <n v="40"/>
    <n v="33"/>
    <n v="0"/>
    <n v="128.5"/>
    <n v="-54.5"/>
    <x v="2"/>
  </r>
  <r>
    <n v="683"/>
    <s v="C4818"/>
    <s v="R2021"/>
    <d v="2024-01-22T17:32:21"/>
    <d v="2024-01-22T18:30:21"/>
    <n v="1286"/>
    <n v="40"/>
    <s v="Cash on Delivery"/>
    <n v="0.15"/>
    <x v="2"/>
    <n v="126"/>
    <n v="18"/>
    <n v="0"/>
    <n v="192.9"/>
    <n v="250.9"/>
    <n v="-124.9"/>
    <n v="9.79782270606532"/>
    <n v="0.2"/>
    <n v="257.2"/>
    <n v="0.15"/>
    <n v="192.9"/>
    <n v="40"/>
    <n v="18"/>
    <n v="0"/>
    <n v="250.9"/>
    <n v="6.2999999999999829"/>
    <x v="4"/>
  </r>
  <r>
    <n v="684"/>
    <s v="C2906"/>
    <s v="R2458"/>
    <d v="2024-01-30T03:37:18"/>
    <d v="2024-01-30T04:57:18"/>
    <n v="559"/>
    <n v="30"/>
    <s v="Cash on Delivery"/>
    <n v="0.1"/>
    <x v="1"/>
    <n v="138"/>
    <n v="22"/>
    <n v="50"/>
    <n v="55.900000000000006"/>
    <n v="157.9"/>
    <n v="-19.900000000000006"/>
    <n v="24.686940966010734"/>
    <n v="0.2"/>
    <n v="111.80000000000001"/>
    <n v="0.1"/>
    <n v="55.900000000000006"/>
    <n v="30"/>
    <n v="22"/>
    <n v="50"/>
    <n v="157.9"/>
    <n v="-46.099999999999994"/>
    <x v="3"/>
  </r>
  <r>
    <n v="685"/>
    <s v="C7254"/>
    <s v="R2538"/>
    <d v="2024-01-07T23:31:43"/>
    <d v="2024-01-08T01:04:43"/>
    <n v="204"/>
    <n v="40"/>
    <s v="Digital Wallet"/>
    <n v="0"/>
    <x v="3"/>
    <n v="195"/>
    <n v="11"/>
    <n v="0"/>
    <n v="0"/>
    <n v="51"/>
    <n v="144"/>
    <n v="95.588235294117652"/>
    <n v="0.2"/>
    <n v="40.800000000000004"/>
    <n v="0"/>
    <n v="0"/>
    <n v="40"/>
    <n v="11"/>
    <n v="0"/>
    <n v="51"/>
    <n v="-10.199999999999996"/>
    <x v="5"/>
  </r>
  <r>
    <n v="686"/>
    <s v="C1760"/>
    <s v="R2706"/>
    <d v="2024-01-01T10:54:39"/>
    <d v="2024-01-01T11:27:39"/>
    <n v="1816"/>
    <n v="50"/>
    <s v="Credit Card"/>
    <n v="0.05"/>
    <x v="0"/>
    <n v="137"/>
    <n v="16"/>
    <n v="0"/>
    <n v="90.800000000000011"/>
    <n v="156.80000000000001"/>
    <n v="-19.800000000000011"/>
    <n v="7.5440528634361232"/>
    <n v="0.2"/>
    <n v="363.20000000000005"/>
    <n v="0.05"/>
    <n v="90.800000000000011"/>
    <n v="50"/>
    <n v="16"/>
    <n v="0"/>
    <n v="156.80000000000001"/>
    <n v="206.40000000000003"/>
    <x v="4"/>
  </r>
  <r>
    <n v="687"/>
    <s v="C8830"/>
    <s v="R2848"/>
    <d v="2024-01-05T07:18:51"/>
    <d v="2024-01-05T09:14:51"/>
    <n v="1679"/>
    <n v="40"/>
    <s v="Cash on Delivery"/>
    <n v="0.05"/>
    <x v="0"/>
    <n v="82"/>
    <n v="30"/>
    <n v="0"/>
    <n v="83.95"/>
    <n v="153.94999999999999"/>
    <n v="-71.949999999999989"/>
    <n v="4.8838594401429427"/>
    <n v="0.2"/>
    <n v="335.8"/>
    <n v="0.05"/>
    <n v="83.95"/>
    <n v="40"/>
    <n v="30"/>
    <n v="0"/>
    <n v="153.94999999999999"/>
    <n v="181.85000000000002"/>
    <x v="1"/>
  </r>
  <r>
    <n v="688"/>
    <s v="C8350"/>
    <s v="R2381"/>
    <d v="2024-01-24T00:46:08"/>
    <d v="2024-01-24T01:43:08"/>
    <n v="1405"/>
    <n v="50"/>
    <s v="Cash on Delivery"/>
    <n v="0.5"/>
    <x v="4"/>
    <n v="107"/>
    <n v="28"/>
    <n v="150"/>
    <n v="702.5"/>
    <n v="930.5"/>
    <n v="-823.5"/>
    <n v="7.6156583629893237"/>
    <n v="0.2"/>
    <n v="0"/>
    <n v="0"/>
    <n v="0"/>
    <n v="0"/>
    <n v="0"/>
    <n v="0"/>
    <n v="0"/>
    <n v="0"/>
    <x v="2"/>
  </r>
  <r>
    <n v="689"/>
    <s v="C7238"/>
    <s v="R2747"/>
    <d v="2024-01-26T23:50:54"/>
    <d v="2024-01-27T00:35:54"/>
    <n v="1810"/>
    <n v="20"/>
    <s v="Cash on Delivery"/>
    <n v="0.15"/>
    <x v="2"/>
    <n v="77"/>
    <n v="34"/>
    <n v="100"/>
    <n v="271.5"/>
    <n v="425.5"/>
    <n v="-348.5"/>
    <n v="4.2541436464088394"/>
    <n v="0.2"/>
    <n v="362"/>
    <n v="0.15"/>
    <n v="271.5"/>
    <n v="20"/>
    <n v="34"/>
    <n v="100"/>
    <n v="425.5"/>
    <n v="-63.5"/>
    <x v="1"/>
  </r>
  <r>
    <n v="690"/>
    <s v="C7090"/>
    <s v="R2439"/>
    <d v="2024-01-13T20:13:59"/>
    <d v="2024-01-13T21:45:59"/>
    <n v="261"/>
    <n v="50"/>
    <s v="Credit Card"/>
    <n v="0.15"/>
    <x v="2"/>
    <n v="84"/>
    <n v="31"/>
    <n v="0"/>
    <n v="39.15"/>
    <n v="120.15"/>
    <n v="-36.150000000000006"/>
    <n v="32.183908045977013"/>
    <n v="0.2"/>
    <n v="52.2"/>
    <n v="0.15"/>
    <n v="39.15"/>
    <n v="50"/>
    <n v="31"/>
    <n v="0"/>
    <n v="120.15"/>
    <n v="-67.95"/>
    <x v="6"/>
  </r>
  <r>
    <n v="691"/>
    <s v="C7031"/>
    <s v="R2603"/>
    <d v="2024-02-03T05:30:39"/>
    <d v="2024-02-03T07:15:39"/>
    <n v="450"/>
    <n v="0"/>
    <s v="Digital Wallet"/>
    <n v="0"/>
    <x v="3"/>
    <n v="174"/>
    <n v="20"/>
    <n v="100"/>
    <n v="0"/>
    <n v="120"/>
    <n v="54"/>
    <n v="38.666666666666664"/>
    <n v="0.2"/>
    <n v="90"/>
    <n v="0"/>
    <n v="0"/>
    <n v="0"/>
    <n v="20"/>
    <n v="100"/>
    <n v="120"/>
    <n v="-30"/>
    <x v="6"/>
  </r>
  <r>
    <n v="692"/>
    <s v="C8687"/>
    <s v="R2988"/>
    <d v="2024-01-16T01:54:47"/>
    <d v="2024-01-16T03:16:47"/>
    <n v="533"/>
    <n v="0"/>
    <s v="Cash on Delivery"/>
    <n v="0.05"/>
    <x v="0"/>
    <n v="187"/>
    <n v="42"/>
    <n v="0"/>
    <n v="26.650000000000002"/>
    <n v="68.650000000000006"/>
    <n v="118.35"/>
    <n v="35.084427767354597"/>
    <n v="0.2"/>
    <n v="106.60000000000001"/>
    <n v="0.05"/>
    <n v="26.650000000000002"/>
    <n v="0"/>
    <n v="42"/>
    <n v="0"/>
    <n v="68.650000000000006"/>
    <n v="37.950000000000003"/>
    <x v="3"/>
  </r>
  <r>
    <n v="693"/>
    <s v="C9472"/>
    <s v="R2020"/>
    <d v="2024-02-01T19:42:16"/>
    <d v="2024-02-01T21:36:16"/>
    <n v="951"/>
    <n v="0"/>
    <s v="Credit Card"/>
    <n v="0.5"/>
    <x v="4"/>
    <n v="114"/>
    <n v="41"/>
    <n v="0"/>
    <n v="475.5"/>
    <n v="516.5"/>
    <n v="-402.5"/>
    <n v="11.987381703470032"/>
    <n v="0.2"/>
    <n v="0"/>
    <n v="0"/>
    <n v="0"/>
    <n v="0"/>
    <n v="0"/>
    <n v="0"/>
    <n v="0"/>
    <n v="0"/>
    <x v="0"/>
  </r>
  <r>
    <n v="694"/>
    <s v="C2887"/>
    <s v="R2302"/>
    <d v="2024-01-21T03:04:40"/>
    <d v="2024-01-21T03:50:40"/>
    <n v="239"/>
    <n v="30"/>
    <s v="Cash on Delivery"/>
    <n v="0"/>
    <x v="3"/>
    <n v="91"/>
    <n v="30"/>
    <n v="0"/>
    <n v="0"/>
    <n v="60"/>
    <n v="31"/>
    <n v="38.07531380753138"/>
    <n v="0.2"/>
    <n v="47.800000000000004"/>
    <n v="0"/>
    <n v="0"/>
    <n v="30"/>
    <n v="30"/>
    <n v="0"/>
    <n v="60"/>
    <n v="-12.199999999999996"/>
    <x v="5"/>
  </r>
  <r>
    <n v="695"/>
    <s v="C4266"/>
    <s v="R2975"/>
    <d v="2024-01-06T03:42:57"/>
    <d v="2024-01-06T04:51:57"/>
    <n v="1594"/>
    <n v="30"/>
    <s v="Cash on Delivery"/>
    <n v="0.15"/>
    <x v="2"/>
    <n v="134"/>
    <n v="48"/>
    <n v="50"/>
    <n v="239.1"/>
    <n v="367.1"/>
    <n v="-233.10000000000002"/>
    <n v="8.4065244667503141"/>
    <n v="0.2"/>
    <n v="318.8"/>
    <n v="0.15"/>
    <n v="239.1"/>
    <n v="30"/>
    <n v="48"/>
    <n v="50"/>
    <n v="367.1"/>
    <n v="-48.300000000000011"/>
    <x v="6"/>
  </r>
  <r>
    <n v="696"/>
    <s v="C1666"/>
    <s v="R2868"/>
    <d v="2024-01-18T19:21:50"/>
    <d v="2024-01-18T20:03:50"/>
    <n v="1255"/>
    <n v="30"/>
    <s v="Digital Wallet"/>
    <n v="0.05"/>
    <x v="0"/>
    <n v="186"/>
    <n v="29"/>
    <n v="0"/>
    <n v="62.75"/>
    <n v="121.75"/>
    <n v="64.25"/>
    <n v="14.820717131474105"/>
    <n v="0.2"/>
    <n v="251"/>
    <n v="0.05"/>
    <n v="62.75"/>
    <n v="30"/>
    <n v="29"/>
    <n v="0"/>
    <n v="121.75"/>
    <n v="129.25"/>
    <x v="0"/>
  </r>
  <r>
    <n v="697"/>
    <s v="C5188"/>
    <s v="R2954"/>
    <d v="2024-01-31T06:44:01"/>
    <d v="2024-01-31T08:05:01"/>
    <n v="186"/>
    <n v="50"/>
    <s v="Cash on Delivery"/>
    <n v="0.5"/>
    <x v="4"/>
    <n v="160"/>
    <n v="17"/>
    <n v="0"/>
    <n v="93"/>
    <n v="160"/>
    <n v="0"/>
    <n v="86.021505376344081"/>
    <n v="0.2"/>
    <n v="0"/>
    <n v="0"/>
    <n v="0"/>
    <n v="0"/>
    <n v="0"/>
    <n v="0"/>
    <n v="0"/>
    <n v="0"/>
    <x v="2"/>
  </r>
  <r>
    <n v="698"/>
    <s v="C1671"/>
    <s v="R2083"/>
    <d v="2024-02-02T21:53:06"/>
    <d v="2024-02-02T23:20:06"/>
    <n v="1811"/>
    <n v="30"/>
    <s v="Cash on Delivery"/>
    <n v="0.1"/>
    <x v="1"/>
    <n v="64"/>
    <n v="46"/>
    <n v="0"/>
    <n v="181.10000000000002"/>
    <n v="257.10000000000002"/>
    <n v="-193.10000000000002"/>
    <n v="3.5339591385974605"/>
    <n v="0.2"/>
    <n v="362.20000000000005"/>
    <n v="0.1"/>
    <n v="181.10000000000002"/>
    <n v="30"/>
    <n v="46"/>
    <n v="0"/>
    <n v="257.10000000000002"/>
    <n v="105.10000000000002"/>
    <x v="1"/>
  </r>
  <r>
    <n v="699"/>
    <s v="C7777"/>
    <s v="R2773"/>
    <d v="2024-01-15T13:10:08"/>
    <d v="2024-01-15T14:16:08"/>
    <n v="282"/>
    <n v="20"/>
    <s v="Credit Card"/>
    <n v="0.05"/>
    <x v="0"/>
    <n v="118"/>
    <n v="18"/>
    <n v="100"/>
    <n v="14.100000000000001"/>
    <n v="152.1"/>
    <n v="-34.099999999999994"/>
    <n v="41.843971631205676"/>
    <n v="0.2"/>
    <n v="56.400000000000006"/>
    <n v="0.05"/>
    <n v="14.100000000000001"/>
    <n v="20"/>
    <n v="18"/>
    <n v="100"/>
    <n v="152.1"/>
    <n v="-95.699999999999989"/>
    <x v="4"/>
  </r>
  <r>
    <n v="700"/>
    <s v="C8570"/>
    <s v="R2658"/>
    <d v="2024-01-27T09:06:43"/>
    <d v="2024-01-27T10:54:43"/>
    <n v="467"/>
    <n v="0"/>
    <s v="Credit Card"/>
    <n v="0.5"/>
    <x v="4"/>
    <n v="154"/>
    <n v="34"/>
    <n v="150"/>
    <n v="233.5"/>
    <n v="417.5"/>
    <n v="-263.5"/>
    <n v="32.976445396145607"/>
    <n v="0.2"/>
    <n v="0"/>
    <n v="0"/>
    <n v="0"/>
    <n v="0"/>
    <n v="0"/>
    <n v="0"/>
    <n v="0"/>
    <n v="0"/>
    <x v="6"/>
  </r>
  <r>
    <n v="701"/>
    <s v="C8956"/>
    <s v="R2952"/>
    <d v="2024-02-07T12:56:29"/>
    <d v="2024-02-07T14:41:29"/>
    <n v="228"/>
    <n v="50"/>
    <s v="Digital Wallet"/>
    <n v="0"/>
    <x v="3"/>
    <n v="199"/>
    <n v="34"/>
    <n v="0"/>
    <n v="0"/>
    <n v="84"/>
    <n v="115"/>
    <n v="87.280701754385973"/>
    <n v="0.2"/>
    <n v="45.6"/>
    <n v="0"/>
    <n v="0"/>
    <n v="50"/>
    <n v="34"/>
    <n v="0"/>
    <n v="84"/>
    <n v="-38.4"/>
    <x v="2"/>
  </r>
  <r>
    <n v="702"/>
    <s v="C6124"/>
    <s v="R2452"/>
    <d v="2024-01-11T22:08:13"/>
    <d v="2024-01-11T23:38:13"/>
    <n v="1369"/>
    <n v="0"/>
    <s v="Credit Card"/>
    <n v="0.1"/>
    <x v="1"/>
    <n v="113"/>
    <n v="42"/>
    <n v="100"/>
    <n v="136.9"/>
    <n v="278.89999999999998"/>
    <n v="-165.89999999999998"/>
    <n v="8.2542001460920371"/>
    <n v="0.2"/>
    <n v="273.8"/>
    <n v="0.1"/>
    <n v="136.9"/>
    <n v="0"/>
    <n v="42"/>
    <n v="100"/>
    <n v="278.89999999999998"/>
    <n v="-5.0999999999999659"/>
    <x v="0"/>
  </r>
  <r>
    <n v="703"/>
    <s v="C6585"/>
    <s v="R2386"/>
    <d v="2024-01-18T09:02:32"/>
    <d v="2024-01-18T10:50:32"/>
    <n v="1724"/>
    <n v="30"/>
    <s v="Credit Card"/>
    <n v="0.5"/>
    <x v="4"/>
    <n v="90"/>
    <n v="11"/>
    <n v="50"/>
    <n v="862"/>
    <n v="953"/>
    <n v="-863"/>
    <n v="5.2204176334106727"/>
    <n v="0.2"/>
    <n v="0"/>
    <n v="0"/>
    <n v="0"/>
    <n v="0"/>
    <n v="0"/>
    <n v="0"/>
    <n v="0"/>
    <n v="0"/>
    <x v="0"/>
  </r>
  <r>
    <n v="704"/>
    <s v="C5777"/>
    <s v="R2506"/>
    <d v="2024-01-02T10:14:17"/>
    <d v="2024-01-02T11:17:17"/>
    <n v="1701"/>
    <n v="50"/>
    <s v="Digital Wallet"/>
    <n v="0.5"/>
    <x v="4"/>
    <n v="120"/>
    <n v="28"/>
    <n v="0"/>
    <n v="850.5"/>
    <n v="928.5"/>
    <n v="-808.5"/>
    <n v="7.0546737213403876"/>
    <n v="0.2"/>
    <n v="0"/>
    <n v="0"/>
    <n v="0"/>
    <n v="0"/>
    <n v="0"/>
    <n v="0"/>
    <n v="0"/>
    <n v="0"/>
    <x v="3"/>
  </r>
  <r>
    <n v="705"/>
    <s v="C4900"/>
    <s v="R2256"/>
    <d v="2024-02-05T14:30:14"/>
    <d v="2024-02-05T16:09:14"/>
    <n v="769"/>
    <n v="40"/>
    <s v="Cash on Delivery"/>
    <n v="0.15"/>
    <x v="2"/>
    <n v="105"/>
    <n v="29"/>
    <n v="100"/>
    <n v="115.35"/>
    <n v="284.35000000000002"/>
    <n v="-179.35000000000002"/>
    <n v="13.654096228868662"/>
    <n v="0.2"/>
    <n v="153.80000000000001"/>
    <n v="0.15"/>
    <n v="115.35"/>
    <n v="40"/>
    <n v="29"/>
    <n v="100"/>
    <n v="284.35000000000002"/>
    <n v="-130.55000000000001"/>
    <x v="4"/>
  </r>
  <r>
    <n v="706"/>
    <s v="C7677"/>
    <s v="R2569"/>
    <d v="2024-01-16T06:00:30"/>
    <d v="2024-01-16T06:46:30"/>
    <n v="1501"/>
    <n v="20"/>
    <s v="Digital Wallet"/>
    <n v="0.05"/>
    <x v="0"/>
    <n v="200"/>
    <n v="50"/>
    <n v="0"/>
    <n v="75.05"/>
    <n v="145.05000000000001"/>
    <n v="54.949999999999989"/>
    <n v="13.324450366422386"/>
    <n v="0.2"/>
    <n v="300.2"/>
    <n v="0.05"/>
    <n v="75.05"/>
    <n v="20"/>
    <n v="50"/>
    <n v="0"/>
    <n v="145.05000000000001"/>
    <n v="155.14999999999998"/>
    <x v="3"/>
  </r>
  <r>
    <n v="707"/>
    <s v="C7981"/>
    <s v="R2891"/>
    <d v="2024-02-05T13:26:09"/>
    <d v="2024-02-05T14:15:09"/>
    <n v="248"/>
    <n v="30"/>
    <s v="Credit Card"/>
    <n v="0.15"/>
    <x v="2"/>
    <n v="74"/>
    <n v="38"/>
    <n v="0"/>
    <n v="37.199999999999996"/>
    <n v="105.19999999999999"/>
    <n v="-31.199999999999989"/>
    <n v="29.838709677419356"/>
    <n v="0.2"/>
    <n v="49.6"/>
    <n v="0.15"/>
    <n v="37.199999999999996"/>
    <n v="30"/>
    <n v="38"/>
    <n v="0"/>
    <n v="105.19999999999999"/>
    <n v="-55.599999999999987"/>
    <x v="4"/>
  </r>
  <r>
    <n v="708"/>
    <s v="C7376"/>
    <s v="R2933"/>
    <d v="2024-01-12T14:39:31"/>
    <d v="2024-01-12T16:21:31"/>
    <n v="1084"/>
    <n v="30"/>
    <s v="Digital Wallet"/>
    <n v="0.1"/>
    <x v="1"/>
    <n v="154"/>
    <n v="15"/>
    <n v="0"/>
    <n v="108.4"/>
    <n v="153.4"/>
    <n v="0.59999999999999432"/>
    <n v="14.206642066420663"/>
    <n v="0.2"/>
    <n v="216.8"/>
    <n v="0.1"/>
    <n v="108.4"/>
    <n v="30"/>
    <n v="15"/>
    <n v="0"/>
    <n v="153.4"/>
    <n v="63.400000000000006"/>
    <x v="1"/>
  </r>
  <r>
    <n v="709"/>
    <s v="C1523"/>
    <s v="R2526"/>
    <d v="2024-02-04T23:03:54"/>
    <d v="2024-02-05T00:31:54"/>
    <n v="951"/>
    <n v="20"/>
    <s v="Cash on Delivery"/>
    <n v="0.5"/>
    <x v="4"/>
    <n v="183"/>
    <n v="26"/>
    <n v="50"/>
    <n v="475.5"/>
    <n v="571.5"/>
    <n v="-388.5"/>
    <n v="19.242902208201894"/>
    <n v="0.2"/>
    <n v="0"/>
    <n v="0"/>
    <n v="0"/>
    <n v="0"/>
    <n v="0"/>
    <n v="0"/>
    <n v="0"/>
    <n v="0"/>
    <x v="5"/>
  </r>
  <r>
    <n v="710"/>
    <s v="C3393"/>
    <s v="R2161"/>
    <d v="2024-01-24T18:26:47"/>
    <d v="2024-01-24T20:04:47"/>
    <n v="1556"/>
    <n v="20"/>
    <s v="Digital Wallet"/>
    <n v="0.15"/>
    <x v="2"/>
    <n v="168"/>
    <n v="34"/>
    <n v="0"/>
    <n v="233.39999999999998"/>
    <n v="287.39999999999998"/>
    <n v="-119.39999999999998"/>
    <n v="10.796915167095115"/>
    <n v="0.2"/>
    <n v="311.20000000000005"/>
    <n v="0.15"/>
    <n v="233.39999999999998"/>
    <n v="20"/>
    <n v="34"/>
    <n v="0"/>
    <n v="287.39999999999998"/>
    <n v="23.800000000000068"/>
    <x v="2"/>
  </r>
  <r>
    <n v="711"/>
    <s v="C3593"/>
    <s v="R2956"/>
    <d v="2024-02-03T13:45:37"/>
    <d v="2024-02-03T15:41:37"/>
    <n v="727"/>
    <n v="40"/>
    <s v="Credit Card"/>
    <n v="0.05"/>
    <x v="0"/>
    <n v="58"/>
    <n v="47"/>
    <n v="0"/>
    <n v="36.35"/>
    <n v="123.35"/>
    <n v="-65.349999999999994"/>
    <n v="7.9779917469050883"/>
    <n v="0.2"/>
    <n v="145.4"/>
    <n v="0.05"/>
    <n v="36.35"/>
    <n v="40"/>
    <n v="47"/>
    <n v="0"/>
    <n v="123.35"/>
    <n v="22.050000000000011"/>
    <x v="6"/>
  </r>
  <r>
    <n v="712"/>
    <s v="C8240"/>
    <s v="R2162"/>
    <d v="2024-01-16T20:41:25"/>
    <d v="2024-01-16T21:43:25"/>
    <n v="1849"/>
    <n v="30"/>
    <s v="Credit Card"/>
    <n v="0.1"/>
    <x v="1"/>
    <n v="109"/>
    <n v="13"/>
    <n v="0"/>
    <n v="184.9"/>
    <n v="227.9"/>
    <n v="-118.9"/>
    <n v="5.8950784207679821"/>
    <n v="0.2"/>
    <n v="369.8"/>
    <n v="0.1"/>
    <n v="184.9"/>
    <n v="30"/>
    <n v="13"/>
    <n v="0"/>
    <n v="227.9"/>
    <n v="141.9"/>
    <x v="3"/>
  </r>
  <r>
    <n v="713"/>
    <s v="C7937"/>
    <s v="R2831"/>
    <d v="2024-02-03T00:06:36"/>
    <d v="2024-02-03T01:53:36"/>
    <n v="1592"/>
    <n v="30"/>
    <s v="Digital Wallet"/>
    <n v="0"/>
    <x v="3"/>
    <n v="174"/>
    <n v="39"/>
    <n v="50"/>
    <n v="0"/>
    <n v="119"/>
    <n v="55"/>
    <n v="10.92964824120603"/>
    <n v="0.2"/>
    <n v="318.40000000000003"/>
    <n v="0"/>
    <n v="0"/>
    <n v="30"/>
    <n v="39"/>
    <n v="50"/>
    <n v="119"/>
    <n v="199.40000000000003"/>
    <x v="6"/>
  </r>
  <r>
    <n v="714"/>
    <s v="C7190"/>
    <s v="R2792"/>
    <d v="2024-01-20T10:57:56"/>
    <d v="2024-01-20T11:43:56"/>
    <n v="545"/>
    <n v="0"/>
    <s v="Cash on Delivery"/>
    <n v="0.15"/>
    <x v="2"/>
    <n v="98"/>
    <n v="29"/>
    <n v="0"/>
    <n v="81.75"/>
    <n v="110.75"/>
    <n v="-12.75"/>
    <n v="17.98165137614679"/>
    <n v="0.2"/>
    <n v="109"/>
    <n v="0.15"/>
    <n v="81.75"/>
    <n v="0"/>
    <n v="29"/>
    <n v="0"/>
    <n v="110.75"/>
    <n v="-1.75"/>
    <x v="6"/>
  </r>
  <r>
    <n v="715"/>
    <s v="C6240"/>
    <s v="R2791"/>
    <d v="2024-01-19T15:45:35"/>
    <d v="2024-01-19T17:11:35"/>
    <n v="1604"/>
    <n v="50"/>
    <s v="Digital Wallet"/>
    <n v="0.1"/>
    <x v="1"/>
    <n v="100"/>
    <n v="12"/>
    <n v="0"/>
    <n v="160.4"/>
    <n v="222.4"/>
    <n v="-122.4"/>
    <n v="6.2344139650872821"/>
    <n v="0.2"/>
    <n v="320.8"/>
    <n v="0.1"/>
    <n v="160.4"/>
    <n v="50"/>
    <n v="12"/>
    <n v="0"/>
    <n v="222.4"/>
    <n v="98.4"/>
    <x v="1"/>
  </r>
  <r>
    <n v="716"/>
    <s v="C7493"/>
    <s v="R2523"/>
    <d v="2024-01-02T07:23:10"/>
    <d v="2024-01-02T09:15:10"/>
    <n v="983"/>
    <n v="50"/>
    <s v="Cash on Delivery"/>
    <n v="0"/>
    <x v="3"/>
    <n v="119"/>
    <n v="32"/>
    <n v="0"/>
    <n v="0"/>
    <n v="82"/>
    <n v="37"/>
    <n v="12.105798575788402"/>
    <n v="0.2"/>
    <n v="196.60000000000002"/>
    <n v="0"/>
    <n v="0"/>
    <n v="50"/>
    <n v="32"/>
    <n v="0"/>
    <n v="82"/>
    <n v="114.60000000000002"/>
    <x v="3"/>
  </r>
  <r>
    <n v="717"/>
    <s v="C3878"/>
    <s v="R2785"/>
    <d v="2024-01-13T22:34:55"/>
    <d v="2024-01-13T23:04:55"/>
    <n v="393"/>
    <n v="0"/>
    <s v="Cash on Delivery"/>
    <n v="0.15"/>
    <x v="2"/>
    <n v="86"/>
    <n v="27"/>
    <n v="0"/>
    <n v="58.949999999999996"/>
    <n v="85.949999999999989"/>
    <n v="5.0000000000011369E-2"/>
    <n v="21.882951653944023"/>
    <n v="0.2"/>
    <n v="78.600000000000009"/>
    <n v="0.15"/>
    <n v="58.949999999999996"/>
    <n v="0"/>
    <n v="27"/>
    <n v="0"/>
    <n v="85.949999999999989"/>
    <n v="-7.3499999999999801"/>
    <x v="6"/>
  </r>
  <r>
    <n v="718"/>
    <s v="C5143"/>
    <s v="R2270"/>
    <d v="2024-01-13T05:54:39"/>
    <d v="2024-01-13T06:36:39"/>
    <n v="1888"/>
    <n v="50"/>
    <s v="Digital Wallet"/>
    <n v="0.1"/>
    <x v="1"/>
    <n v="80"/>
    <n v="35"/>
    <n v="0"/>
    <n v="188.8"/>
    <n v="273.8"/>
    <n v="-193.8"/>
    <n v="4.2372881355932197"/>
    <n v="0.2"/>
    <n v="377.6"/>
    <n v="0.1"/>
    <n v="188.8"/>
    <n v="50"/>
    <n v="35"/>
    <n v="0"/>
    <n v="273.8"/>
    <n v="103.80000000000001"/>
    <x v="6"/>
  </r>
  <r>
    <n v="719"/>
    <s v="C4644"/>
    <s v="R2491"/>
    <d v="2024-01-15T08:32:31"/>
    <d v="2024-01-15T09:28:31"/>
    <n v="1266"/>
    <n v="20"/>
    <s v="Cash on Delivery"/>
    <n v="0.1"/>
    <x v="1"/>
    <n v="111"/>
    <n v="45"/>
    <n v="0"/>
    <n v="126.60000000000001"/>
    <n v="191.60000000000002"/>
    <n v="-80.600000000000023"/>
    <n v="8.7677725118483423"/>
    <n v="0.2"/>
    <n v="253.20000000000002"/>
    <n v="0.1"/>
    <n v="126.60000000000001"/>
    <n v="20"/>
    <n v="45"/>
    <n v="0"/>
    <n v="191.60000000000002"/>
    <n v="61.599999999999994"/>
    <x v="4"/>
  </r>
  <r>
    <n v="720"/>
    <s v="C5432"/>
    <s v="R2207"/>
    <d v="2024-01-12T08:44:43"/>
    <d v="2024-01-12T10:23:43"/>
    <n v="349"/>
    <n v="50"/>
    <s v="Credit Card"/>
    <n v="0.15"/>
    <x v="2"/>
    <n v="142"/>
    <n v="17"/>
    <n v="150"/>
    <n v="52.35"/>
    <n v="269.35000000000002"/>
    <n v="-127.35000000000002"/>
    <n v="40.687679083094558"/>
    <n v="0.2"/>
    <n v="69.8"/>
    <n v="0.15"/>
    <n v="52.35"/>
    <n v="50"/>
    <n v="17"/>
    <n v="150"/>
    <n v="269.35000000000002"/>
    <n v="-199.55"/>
    <x v="1"/>
  </r>
  <r>
    <n v="721"/>
    <s v="C2276"/>
    <s v="R2538"/>
    <d v="2024-01-20T07:25:21"/>
    <d v="2024-01-20T08:53:21"/>
    <n v="977"/>
    <n v="50"/>
    <s v="Digital Wallet"/>
    <n v="0.1"/>
    <x v="1"/>
    <n v="63"/>
    <n v="26"/>
    <n v="100"/>
    <n v="97.7"/>
    <n v="273.7"/>
    <n v="-210.7"/>
    <n v="6.4483111566018421"/>
    <n v="0.2"/>
    <n v="195.4"/>
    <n v="0.1"/>
    <n v="97.7"/>
    <n v="50"/>
    <n v="26"/>
    <n v="100"/>
    <n v="273.7"/>
    <n v="-78.299999999999983"/>
    <x v="6"/>
  </r>
  <r>
    <n v="722"/>
    <s v="C6811"/>
    <s v="R2583"/>
    <d v="2024-01-09T06:07:06"/>
    <d v="2024-01-09T06:42:06"/>
    <n v="1047"/>
    <n v="0"/>
    <s v="Cash on Delivery"/>
    <n v="0.5"/>
    <x v="4"/>
    <n v="128"/>
    <n v="40"/>
    <n v="100"/>
    <n v="523.5"/>
    <n v="663.5"/>
    <n v="-535.5"/>
    <n v="12.225405921680993"/>
    <n v="0.2"/>
    <n v="0"/>
    <n v="0"/>
    <n v="0"/>
    <n v="0"/>
    <n v="0"/>
    <n v="0"/>
    <n v="0"/>
    <n v="0"/>
    <x v="3"/>
  </r>
  <r>
    <n v="723"/>
    <s v="C1302"/>
    <s v="R2059"/>
    <d v="2024-01-19T17:38:22"/>
    <d v="2024-01-19T18:30:22"/>
    <n v="1074"/>
    <n v="40"/>
    <s v="Credit Card"/>
    <n v="0.15"/>
    <x v="2"/>
    <n v="57"/>
    <n v="46"/>
    <n v="0"/>
    <n v="161.1"/>
    <n v="247.1"/>
    <n v="-190.1"/>
    <n v="5.3072625698324023"/>
    <n v="0.2"/>
    <n v="214.8"/>
    <n v="0.15"/>
    <n v="161.1"/>
    <n v="40"/>
    <n v="46"/>
    <n v="0"/>
    <n v="247.1"/>
    <n v="-32.299999999999983"/>
    <x v="1"/>
  </r>
  <r>
    <n v="724"/>
    <s v="C1638"/>
    <s v="R2429"/>
    <d v="2024-01-23T16:30:08"/>
    <d v="2024-01-23T17:09:08"/>
    <n v="1425"/>
    <n v="50"/>
    <s v="Digital Wallet"/>
    <n v="0.1"/>
    <x v="1"/>
    <n v="85"/>
    <n v="42"/>
    <n v="100"/>
    <n v="142.5"/>
    <n v="334.5"/>
    <n v="-249.5"/>
    <n v="5.9649122807017543"/>
    <n v="0.2"/>
    <n v="285"/>
    <n v="0.1"/>
    <n v="142.5"/>
    <n v="50"/>
    <n v="42"/>
    <n v="100"/>
    <n v="334.5"/>
    <n v="-49.5"/>
    <x v="3"/>
  </r>
  <r>
    <n v="725"/>
    <s v="C1055"/>
    <s v="R2984"/>
    <d v="2024-01-18T08:41:11"/>
    <d v="2024-01-18T10:01:11"/>
    <n v="1148"/>
    <n v="50"/>
    <s v="Credit Card"/>
    <n v="0"/>
    <x v="3"/>
    <n v="97"/>
    <n v="36"/>
    <n v="0"/>
    <n v="0"/>
    <n v="86"/>
    <n v="11"/>
    <n v="8.4494773519163768"/>
    <n v="0.2"/>
    <n v="229.60000000000002"/>
    <n v="0"/>
    <n v="0"/>
    <n v="50"/>
    <n v="36"/>
    <n v="0"/>
    <n v="86"/>
    <n v="143.60000000000002"/>
    <x v="0"/>
  </r>
  <r>
    <n v="726"/>
    <s v="C9717"/>
    <s v="R2656"/>
    <d v="2024-01-01T07:26:46"/>
    <d v="2024-01-01T08:14:46"/>
    <n v="888"/>
    <n v="40"/>
    <s v="Credit Card"/>
    <n v="0"/>
    <x v="3"/>
    <n v="134"/>
    <n v="13"/>
    <n v="0"/>
    <n v="0"/>
    <n v="53"/>
    <n v="81"/>
    <n v="15.090090090090092"/>
    <n v="0.2"/>
    <n v="177.60000000000002"/>
    <n v="0"/>
    <n v="0"/>
    <n v="40"/>
    <n v="13"/>
    <n v="0"/>
    <n v="53"/>
    <n v="124.60000000000002"/>
    <x v="4"/>
  </r>
  <r>
    <n v="727"/>
    <s v="C9150"/>
    <s v="R2604"/>
    <d v="2024-01-15T04:10:48"/>
    <d v="2024-01-15T05:30:48"/>
    <n v="1083"/>
    <n v="0"/>
    <s v="Credit Card"/>
    <n v="0.5"/>
    <x v="4"/>
    <n v="77"/>
    <n v="31"/>
    <n v="0"/>
    <n v="541.5"/>
    <n v="572.5"/>
    <n v="-495.5"/>
    <n v="7.1098799630655591"/>
    <n v="0.2"/>
    <n v="0"/>
    <n v="0"/>
    <n v="0"/>
    <n v="0"/>
    <n v="0"/>
    <n v="0"/>
    <n v="0"/>
    <n v="0"/>
    <x v="4"/>
  </r>
  <r>
    <n v="728"/>
    <s v="C3125"/>
    <s v="R2308"/>
    <d v="2024-01-05T19:23:04"/>
    <d v="2024-01-05T21:19:04"/>
    <n v="988"/>
    <n v="40"/>
    <s v="Cash on Delivery"/>
    <n v="0.15"/>
    <x v="2"/>
    <n v="100"/>
    <n v="35"/>
    <n v="0"/>
    <n v="148.19999999999999"/>
    <n v="223.2"/>
    <n v="-123.19999999999999"/>
    <n v="10.121457489878543"/>
    <n v="0.2"/>
    <n v="197.60000000000002"/>
    <n v="0.15"/>
    <n v="148.19999999999999"/>
    <n v="40"/>
    <n v="35"/>
    <n v="0"/>
    <n v="223.2"/>
    <n v="-25.599999999999966"/>
    <x v="1"/>
  </r>
  <r>
    <n v="729"/>
    <s v="C1364"/>
    <s v="R2519"/>
    <d v="2024-01-01T19:28:39"/>
    <d v="2024-01-01T21:05:39"/>
    <n v="989"/>
    <n v="0"/>
    <s v="Digital Wallet"/>
    <n v="0.1"/>
    <x v="1"/>
    <n v="153"/>
    <n v="41"/>
    <n v="0"/>
    <n v="98.9"/>
    <n v="139.9"/>
    <n v="13.099999999999994"/>
    <n v="15.470171890798786"/>
    <n v="0.2"/>
    <n v="197.8"/>
    <n v="0.1"/>
    <n v="98.9"/>
    <n v="0"/>
    <n v="41"/>
    <n v="0"/>
    <n v="139.9"/>
    <n v="57.900000000000006"/>
    <x v="4"/>
  </r>
  <r>
    <n v="730"/>
    <s v="C7809"/>
    <s v="R2590"/>
    <d v="2024-01-22T16:28:42"/>
    <d v="2024-01-22T18:21:42"/>
    <n v="169"/>
    <n v="20"/>
    <s v="Digital Wallet"/>
    <n v="0.1"/>
    <x v="1"/>
    <n v="150"/>
    <n v="33"/>
    <n v="0"/>
    <n v="16.900000000000002"/>
    <n v="69.900000000000006"/>
    <n v="80.099999999999994"/>
    <n v="88.757396449704146"/>
    <n v="0.2"/>
    <n v="33.800000000000004"/>
    <n v="0.1"/>
    <n v="16.900000000000002"/>
    <n v="20"/>
    <n v="33"/>
    <n v="0"/>
    <n v="69.900000000000006"/>
    <n v="-36.1"/>
    <x v="4"/>
  </r>
  <r>
    <n v="731"/>
    <s v="C5621"/>
    <s v="R2026"/>
    <d v="2024-01-15T06:42:21"/>
    <d v="2024-01-15T08:34:21"/>
    <n v="724"/>
    <n v="0"/>
    <s v="Cash on Delivery"/>
    <n v="0"/>
    <x v="3"/>
    <n v="78"/>
    <n v="44"/>
    <n v="100"/>
    <n v="0"/>
    <n v="144"/>
    <n v="-66"/>
    <n v="10.773480662983426"/>
    <n v="0.2"/>
    <n v="144.80000000000001"/>
    <n v="0"/>
    <n v="0"/>
    <n v="0"/>
    <n v="44"/>
    <n v="100"/>
    <n v="144"/>
    <n v="0.80000000000001137"/>
    <x v="4"/>
  </r>
  <r>
    <n v="732"/>
    <s v="C6126"/>
    <s v="R2685"/>
    <d v="2024-02-01T13:27:52"/>
    <d v="2024-02-01T14:38:52"/>
    <n v="974"/>
    <n v="20"/>
    <s v="Digital Wallet"/>
    <n v="0.5"/>
    <x v="4"/>
    <n v="176"/>
    <n v="46"/>
    <n v="0"/>
    <n v="487"/>
    <n v="553"/>
    <n v="-377"/>
    <n v="18.069815195071868"/>
    <n v="0.2"/>
    <n v="0"/>
    <n v="0"/>
    <n v="0"/>
    <n v="0"/>
    <n v="0"/>
    <n v="0"/>
    <n v="0"/>
    <n v="0"/>
    <x v="0"/>
  </r>
  <r>
    <n v="733"/>
    <s v="C6122"/>
    <s v="R2561"/>
    <d v="2024-01-30T17:16:33"/>
    <d v="2024-01-30T18:42:33"/>
    <n v="1235"/>
    <n v="20"/>
    <s v="Credit Card"/>
    <n v="0"/>
    <x v="3"/>
    <n v="131"/>
    <n v="41"/>
    <n v="0"/>
    <n v="0"/>
    <n v="61"/>
    <n v="70"/>
    <n v="10.607287449392713"/>
    <n v="0.2"/>
    <n v="247"/>
    <n v="0"/>
    <n v="0"/>
    <n v="20"/>
    <n v="41"/>
    <n v="0"/>
    <n v="61"/>
    <n v="186"/>
    <x v="3"/>
  </r>
  <r>
    <n v="734"/>
    <s v="C2646"/>
    <s v="R2198"/>
    <d v="2024-02-04T10:48:53"/>
    <d v="2024-02-04T12:25:53"/>
    <n v="1487"/>
    <n v="0"/>
    <s v="Digital Wallet"/>
    <n v="0"/>
    <x v="3"/>
    <n v="59"/>
    <n v="16"/>
    <n v="0"/>
    <n v="0"/>
    <n v="16"/>
    <n v="43"/>
    <n v="3.9677202420981841"/>
    <n v="0.2"/>
    <n v="297.40000000000003"/>
    <n v="0"/>
    <n v="0"/>
    <n v="0"/>
    <n v="16"/>
    <n v="0"/>
    <n v="16"/>
    <n v="281.40000000000003"/>
    <x v="5"/>
  </r>
  <r>
    <n v="735"/>
    <s v="C1918"/>
    <s v="R2386"/>
    <d v="2024-01-18T14:06:43"/>
    <d v="2024-01-18T15:13:43"/>
    <n v="1426"/>
    <n v="30"/>
    <s v="Cash on Delivery"/>
    <n v="0.5"/>
    <x v="4"/>
    <n v="155"/>
    <n v="42"/>
    <n v="0"/>
    <n v="713"/>
    <n v="785"/>
    <n v="-630"/>
    <n v="10.869565217391305"/>
    <n v="0.2"/>
    <n v="0"/>
    <n v="0"/>
    <n v="0"/>
    <n v="0"/>
    <n v="0"/>
    <n v="0"/>
    <n v="0"/>
    <n v="0"/>
    <x v="0"/>
  </r>
  <r>
    <n v="736"/>
    <s v="C3797"/>
    <s v="R2348"/>
    <d v="2024-01-23T18:49:01"/>
    <d v="2024-01-23T20:20:01"/>
    <n v="570"/>
    <n v="0"/>
    <s v="Credit Card"/>
    <n v="0.15"/>
    <x v="2"/>
    <n v="50"/>
    <n v="40"/>
    <n v="0"/>
    <n v="85.5"/>
    <n v="125.5"/>
    <n v="-75.5"/>
    <n v="8.7719298245614024"/>
    <n v="0.2"/>
    <n v="114"/>
    <n v="0.15"/>
    <n v="85.5"/>
    <n v="0"/>
    <n v="40"/>
    <n v="0"/>
    <n v="125.5"/>
    <n v="-11.5"/>
    <x v="3"/>
  </r>
  <r>
    <n v="737"/>
    <s v="C7506"/>
    <s v="R2959"/>
    <d v="2024-01-29T23:44:19"/>
    <d v="2024-01-30T00:20:19"/>
    <n v="190"/>
    <n v="50"/>
    <s v="Cash on Delivery"/>
    <n v="0.1"/>
    <x v="1"/>
    <n v="88"/>
    <n v="21"/>
    <n v="50"/>
    <n v="19"/>
    <n v="140"/>
    <n v="-52"/>
    <n v="46.315789473684212"/>
    <n v="0.2"/>
    <n v="38"/>
    <n v="0.1"/>
    <n v="19"/>
    <n v="50"/>
    <n v="21"/>
    <n v="50"/>
    <n v="140"/>
    <n v="-102"/>
    <x v="4"/>
  </r>
  <r>
    <n v="738"/>
    <s v="C6870"/>
    <s v="R2939"/>
    <d v="2024-01-21T06:19:00"/>
    <d v="2024-01-21T07:59:00"/>
    <n v="629"/>
    <n v="50"/>
    <s v="Credit Card"/>
    <n v="0.15"/>
    <x v="2"/>
    <n v="70"/>
    <n v="20"/>
    <n v="0"/>
    <n v="94.35"/>
    <n v="164.35"/>
    <n v="-94.35"/>
    <n v="11.128775834658187"/>
    <n v="0.2"/>
    <n v="125.80000000000001"/>
    <n v="0.15"/>
    <n v="94.35"/>
    <n v="50"/>
    <n v="20"/>
    <n v="0"/>
    <n v="164.35"/>
    <n v="-38.549999999999983"/>
    <x v="5"/>
  </r>
  <r>
    <n v="739"/>
    <s v="C2531"/>
    <s v="R2692"/>
    <d v="2024-01-10T23:50:03"/>
    <d v="2024-01-11T01:09:03"/>
    <n v="760"/>
    <n v="30"/>
    <s v="Credit Card"/>
    <n v="0.05"/>
    <x v="0"/>
    <n v="114"/>
    <n v="33"/>
    <n v="100"/>
    <n v="38"/>
    <n v="201"/>
    <n v="-87"/>
    <n v="15"/>
    <n v="0.2"/>
    <n v="152"/>
    <n v="0.05"/>
    <n v="38"/>
    <n v="30"/>
    <n v="33"/>
    <n v="100"/>
    <n v="201"/>
    <n v="-49"/>
    <x v="2"/>
  </r>
  <r>
    <n v="740"/>
    <s v="C9172"/>
    <s v="R2535"/>
    <d v="2024-01-11T04:25:03"/>
    <d v="2024-01-11T05:46:03"/>
    <n v="838"/>
    <n v="20"/>
    <s v="Digital Wallet"/>
    <n v="0.05"/>
    <x v="0"/>
    <n v="64"/>
    <n v="17"/>
    <n v="50"/>
    <n v="41.900000000000006"/>
    <n v="128.9"/>
    <n v="-64.900000000000006"/>
    <n v="7.6372315035799527"/>
    <n v="0.2"/>
    <n v="167.60000000000002"/>
    <n v="0.05"/>
    <n v="41.900000000000006"/>
    <n v="20"/>
    <n v="17"/>
    <n v="50"/>
    <n v="128.9"/>
    <n v="38.700000000000017"/>
    <x v="0"/>
  </r>
  <r>
    <n v="741"/>
    <s v="C4345"/>
    <s v="R2827"/>
    <d v="2024-01-11T05:57:01"/>
    <d v="2024-01-11T06:52:01"/>
    <n v="825"/>
    <n v="30"/>
    <s v="Credit Card"/>
    <n v="0.05"/>
    <x v="0"/>
    <n v="181"/>
    <n v="41"/>
    <n v="0"/>
    <n v="41.25"/>
    <n v="112.25"/>
    <n v="68.75"/>
    <n v="21.939393939393938"/>
    <n v="0.2"/>
    <n v="165"/>
    <n v="0.05"/>
    <n v="41.25"/>
    <n v="30"/>
    <n v="41"/>
    <n v="0"/>
    <n v="112.25"/>
    <n v="52.75"/>
    <x v="0"/>
  </r>
  <r>
    <n v="742"/>
    <s v="C8673"/>
    <s v="R2377"/>
    <d v="2024-01-01T23:21:20"/>
    <d v="2024-01-02T00:16:20"/>
    <n v="971"/>
    <n v="50"/>
    <s v="Cash on Delivery"/>
    <n v="0.5"/>
    <x v="4"/>
    <n v="110"/>
    <n v="47"/>
    <n v="0"/>
    <n v="485.5"/>
    <n v="582.5"/>
    <n v="-472.5"/>
    <n v="11.328527291452112"/>
    <n v="0.2"/>
    <n v="0"/>
    <n v="0"/>
    <n v="0"/>
    <n v="0"/>
    <n v="0"/>
    <n v="0"/>
    <n v="0"/>
    <n v="0"/>
    <x v="4"/>
  </r>
  <r>
    <n v="743"/>
    <s v="C7949"/>
    <s v="R2898"/>
    <d v="2024-01-16T01:29:27"/>
    <d v="2024-01-16T02:17:27"/>
    <n v="1786"/>
    <n v="30"/>
    <s v="Digital Wallet"/>
    <n v="0"/>
    <x v="3"/>
    <n v="197"/>
    <n v="31"/>
    <n v="0"/>
    <n v="0"/>
    <n v="61"/>
    <n v="136"/>
    <n v="11.030235162374021"/>
    <n v="0.2"/>
    <n v="357.20000000000005"/>
    <n v="0"/>
    <n v="0"/>
    <n v="30"/>
    <n v="31"/>
    <n v="0"/>
    <n v="61"/>
    <n v="296.20000000000005"/>
    <x v="3"/>
  </r>
  <r>
    <n v="744"/>
    <s v="C7882"/>
    <s v="R2915"/>
    <d v="2024-01-12T07:53:56"/>
    <d v="2024-01-12T08:31:56"/>
    <n v="291"/>
    <n v="0"/>
    <s v="Cash on Delivery"/>
    <n v="0.15"/>
    <x v="2"/>
    <n v="187"/>
    <n v="43"/>
    <n v="0"/>
    <n v="43.65"/>
    <n v="86.65"/>
    <n v="100.35"/>
    <n v="64.261168384879724"/>
    <n v="0.2"/>
    <n v="58.2"/>
    <n v="0.15"/>
    <n v="43.65"/>
    <n v="0"/>
    <n v="43"/>
    <n v="0"/>
    <n v="86.65"/>
    <n v="-28.450000000000003"/>
    <x v="1"/>
  </r>
  <r>
    <n v="745"/>
    <s v="C2906"/>
    <s v="R2557"/>
    <d v="2024-02-07T07:25:22"/>
    <d v="2024-02-07T08:55:22"/>
    <n v="1675"/>
    <n v="30"/>
    <s v="Credit Card"/>
    <n v="0.1"/>
    <x v="1"/>
    <n v="136"/>
    <n v="28"/>
    <n v="0"/>
    <n v="167.5"/>
    <n v="225.5"/>
    <n v="-89.5"/>
    <n v="8.1194029850746272"/>
    <n v="0.2"/>
    <n v="335"/>
    <n v="0.1"/>
    <n v="167.5"/>
    <n v="30"/>
    <n v="28"/>
    <n v="0"/>
    <n v="225.5"/>
    <n v="109.5"/>
    <x v="2"/>
  </r>
  <r>
    <n v="746"/>
    <s v="C4086"/>
    <s v="R2526"/>
    <d v="2024-01-28T15:55:37"/>
    <d v="2024-01-28T16:44:37"/>
    <n v="1365"/>
    <n v="20"/>
    <s v="Cash on Delivery"/>
    <n v="0.05"/>
    <x v="0"/>
    <n v="154"/>
    <n v="29"/>
    <n v="0"/>
    <n v="68.25"/>
    <n v="117.25"/>
    <n v="36.75"/>
    <n v="11.282051282051283"/>
    <n v="0.2"/>
    <n v="273"/>
    <n v="0.05"/>
    <n v="68.25"/>
    <n v="20"/>
    <n v="29"/>
    <n v="0"/>
    <n v="117.25"/>
    <n v="155.75"/>
    <x v="5"/>
  </r>
  <r>
    <n v="747"/>
    <s v="C9152"/>
    <s v="R2152"/>
    <d v="2024-01-26T17:06:39"/>
    <d v="2024-01-26T18:25:39"/>
    <n v="237"/>
    <n v="0"/>
    <s v="Cash on Delivery"/>
    <n v="0.15"/>
    <x v="2"/>
    <n v="83"/>
    <n v="23"/>
    <n v="0"/>
    <n v="35.549999999999997"/>
    <n v="58.55"/>
    <n v="24.450000000000003"/>
    <n v="35.021097046413502"/>
    <n v="0.2"/>
    <n v="47.400000000000006"/>
    <n v="0.15"/>
    <n v="35.549999999999997"/>
    <n v="0"/>
    <n v="23"/>
    <n v="0"/>
    <n v="58.55"/>
    <n v="-11.149999999999991"/>
    <x v="1"/>
  </r>
  <r>
    <n v="748"/>
    <s v="C6750"/>
    <s v="R2733"/>
    <d v="2024-01-26T15:53:01"/>
    <d v="2024-01-26T17:42:01"/>
    <n v="444"/>
    <n v="40"/>
    <s v="Credit Card"/>
    <n v="0.05"/>
    <x v="0"/>
    <n v="173"/>
    <n v="42"/>
    <n v="0"/>
    <n v="22.200000000000003"/>
    <n v="104.2"/>
    <n v="68.8"/>
    <n v="38.963963963963963"/>
    <n v="0.2"/>
    <n v="88.800000000000011"/>
    <n v="0.05"/>
    <n v="22.200000000000003"/>
    <n v="40"/>
    <n v="42"/>
    <n v="0"/>
    <n v="104.2"/>
    <n v="-15.399999999999991"/>
    <x v="1"/>
  </r>
  <r>
    <n v="749"/>
    <s v="C9905"/>
    <s v="R2205"/>
    <d v="2024-01-03T01:57:10"/>
    <d v="2024-01-03T03:47:10"/>
    <n v="1303"/>
    <n v="50"/>
    <s v="Digital Wallet"/>
    <n v="0.05"/>
    <x v="0"/>
    <n v="159"/>
    <n v="19"/>
    <n v="0"/>
    <n v="65.150000000000006"/>
    <n v="134.15"/>
    <n v="24.849999999999994"/>
    <n v="12.202609363008442"/>
    <n v="0.2"/>
    <n v="260.60000000000002"/>
    <n v="0.05"/>
    <n v="65.150000000000006"/>
    <n v="50"/>
    <n v="19"/>
    <n v="0"/>
    <n v="134.15"/>
    <n v="126.45000000000002"/>
    <x v="2"/>
  </r>
  <r>
    <n v="750"/>
    <s v="C2062"/>
    <s v="R2454"/>
    <d v="2024-01-19T00:21:58"/>
    <d v="2024-01-19T01:12:58"/>
    <n v="1108"/>
    <n v="50"/>
    <s v="Cash on Delivery"/>
    <n v="0.1"/>
    <x v="1"/>
    <n v="82"/>
    <n v="25"/>
    <n v="0"/>
    <n v="110.80000000000001"/>
    <n v="185.8"/>
    <n v="-103.80000000000001"/>
    <n v="7.4007220216606493"/>
    <n v="0.2"/>
    <n v="221.60000000000002"/>
    <n v="0.1"/>
    <n v="110.80000000000001"/>
    <n v="50"/>
    <n v="25"/>
    <n v="0"/>
    <n v="185.8"/>
    <n v="35.800000000000011"/>
    <x v="1"/>
  </r>
  <r>
    <n v="751"/>
    <s v="C2976"/>
    <s v="R2272"/>
    <d v="2024-01-31T18:38:03"/>
    <d v="2024-01-31T19:20:03"/>
    <n v="1835"/>
    <n v="30"/>
    <s v="Credit Card"/>
    <n v="0.5"/>
    <x v="4"/>
    <n v="147"/>
    <n v="13"/>
    <n v="100"/>
    <n v="917.5"/>
    <n v="1060.5"/>
    <n v="-913.5"/>
    <n v="8.0108991825613085"/>
    <n v="0.2"/>
    <n v="0"/>
    <n v="0"/>
    <n v="0"/>
    <n v="0"/>
    <n v="0"/>
    <n v="0"/>
    <n v="0"/>
    <n v="0"/>
    <x v="2"/>
  </r>
  <r>
    <n v="752"/>
    <s v="C2296"/>
    <s v="R2893"/>
    <d v="2024-01-04T13:01:34"/>
    <d v="2024-01-04T13:42:34"/>
    <n v="602"/>
    <n v="0"/>
    <s v="Digital Wallet"/>
    <n v="0"/>
    <x v="3"/>
    <n v="110"/>
    <n v="36"/>
    <n v="150"/>
    <n v="0"/>
    <n v="186"/>
    <n v="-76"/>
    <n v="18.272425249169437"/>
    <n v="0.2"/>
    <n v="120.4"/>
    <n v="0"/>
    <n v="0"/>
    <n v="0"/>
    <n v="36"/>
    <n v="150"/>
    <n v="186"/>
    <n v="-65.599999999999994"/>
    <x v="0"/>
  </r>
  <r>
    <n v="753"/>
    <s v="C7229"/>
    <s v="R2235"/>
    <d v="2024-01-15T07:28:17"/>
    <d v="2024-01-15T08:07:17"/>
    <n v="302"/>
    <n v="40"/>
    <s v="Digital Wallet"/>
    <n v="0.5"/>
    <x v="4"/>
    <n v="59"/>
    <n v="37"/>
    <n v="0"/>
    <n v="151"/>
    <n v="228"/>
    <n v="-169"/>
    <n v="19.536423841059602"/>
    <n v="0.2"/>
    <n v="0"/>
    <n v="0"/>
    <n v="0"/>
    <n v="0"/>
    <n v="0"/>
    <n v="0"/>
    <n v="0"/>
    <n v="0"/>
    <x v="4"/>
  </r>
  <r>
    <n v="754"/>
    <s v="C8641"/>
    <s v="R2851"/>
    <d v="2024-01-17T08:00:20"/>
    <d v="2024-01-17T09:34:20"/>
    <n v="672"/>
    <n v="0"/>
    <s v="Digital Wallet"/>
    <n v="0.15"/>
    <x v="2"/>
    <n v="133"/>
    <n v="25"/>
    <n v="100"/>
    <n v="100.8"/>
    <n v="225.8"/>
    <n v="-92.800000000000011"/>
    <n v="19.791666666666664"/>
    <n v="0.2"/>
    <n v="134.4"/>
    <n v="0.15"/>
    <n v="100.8"/>
    <n v="0"/>
    <n v="25"/>
    <n v="100"/>
    <n v="225.8"/>
    <n v="-91.4"/>
    <x v="2"/>
  </r>
  <r>
    <n v="755"/>
    <s v="C1125"/>
    <s v="R2739"/>
    <d v="2024-01-08T21:50:04"/>
    <d v="2024-01-08T22:49:04"/>
    <n v="291"/>
    <n v="50"/>
    <s v="Cash on Delivery"/>
    <n v="0.5"/>
    <x v="4"/>
    <n v="114"/>
    <n v="42"/>
    <n v="100"/>
    <n v="145.5"/>
    <n v="337.5"/>
    <n v="-223.5"/>
    <n v="39.175257731958766"/>
    <n v="0.2"/>
    <n v="0"/>
    <n v="0"/>
    <n v="0"/>
    <n v="0"/>
    <n v="0"/>
    <n v="0"/>
    <n v="0"/>
    <n v="0"/>
    <x v="4"/>
  </r>
  <r>
    <n v="756"/>
    <s v="C5632"/>
    <s v="R2520"/>
    <d v="2024-01-18T21:47:41"/>
    <d v="2024-01-18T22:24:41"/>
    <n v="104"/>
    <n v="0"/>
    <s v="Cash on Delivery"/>
    <n v="0.15"/>
    <x v="2"/>
    <n v="126"/>
    <n v="28"/>
    <n v="0"/>
    <n v="15.6"/>
    <n v="43.6"/>
    <n v="82.4"/>
    <n v="121.15384615384615"/>
    <n v="0.2"/>
    <n v="20.8"/>
    <n v="0.15"/>
    <n v="15.6"/>
    <n v="0"/>
    <n v="28"/>
    <n v="0"/>
    <n v="43.6"/>
    <n v="-22.8"/>
    <x v="0"/>
  </r>
  <r>
    <n v="757"/>
    <s v="C7288"/>
    <s v="R2677"/>
    <d v="2024-01-29T18:14:44"/>
    <d v="2024-01-29T19:04:44"/>
    <n v="1360"/>
    <n v="40"/>
    <s v="Cash on Delivery"/>
    <n v="0.15"/>
    <x v="2"/>
    <n v="50"/>
    <n v="30"/>
    <n v="0"/>
    <n v="204"/>
    <n v="274"/>
    <n v="-224"/>
    <n v="3.6764705882352944"/>
    <n v="0.2"/>
    <n v="272"/>
    <n v="0.15"/>
    <n v="204"/>
    <n v="40"/>
    <n v="30"/>
    <n v="0"/>
    <n v="274"/>
    <n v="-2"/>
    <x v="4"/>
  </r>
  <r>
    <n v="758"/>
    <s v="C4596"/>
    <s v="R2943"/>
    <d v="2024-01-11T00:36:23"/>
    <d v="2024-01-11T01:27:23"/>
    <n v="1816"/>
    <n v="30"/>
    <s v="Digital Wallet"/>
    <n v="0"/>
    <x v="3"/>
    <n v="182"/>
    <n v="31"/>
    <n v="100"/>
    <n v="0"/>
    <n v="161"/>
    <n v="21"/>
    <n v="10.022026431718063"/>
    <n v="0.2"/>
    <n v="363.20000000000005"/>
    <n v="0"/>
    <n v="0"/>
    <n v="30"/>
    <n v="31"/>
    <n v="100"/>
    <n v="161"/>
    <n v="202.20000000000005"/>
    <x v="0"/>
  </r>
  <r>
    <n v="759"/>
    <s v="C7168"/>
    <s v="R2955"/>
    <d v="2024-01-08T05:01:33"/>
    <d v="2024-01-08T05:48:33"/>
    <n v="410"/>
    <n v="20"/>
    <s v="Cash on Delivery"/>
    <n v="0.1"/>
    <x v="1"/>
    <n v="129"/>
    <n v="18"/>
    <n v="0"/>
    <n v="41"/>
    <n v="79"/>
    <n v="50"/>
    <n v="31.463414634146343"/>
    <n v="0.2"/>
    <n v="82"/>
    <n v="0.1"/>
    <n v="41"/>
    <n v="20"/>
    <n v="18"/>
    <n v="0"/>
    <n v="79"/>
    <n v="3"/>
    <x v="4"/>
  </r>
  <r>
    <n v="760"/>
    <s v="C8561"/>
    <s v="R2830"/>
    <d v="2024-01-10T17:52:45"/>
    <d v="2024-01-10T19:27:45"/>
    <n v="648"/>
    <n v="0"/>
    <s v="Credit Card"/>
    <n v="0"/>
    <x v="3"/>
    <n v="64"/>
    <n v="18"/>
    <n v="0"/>
    <n v="0"/>
    <n v="18"/>
    <n v="46"/>
    <n v="9.8765432098765427"/>
    <n v="0.2"/>
    <n v="129.6"/>
    <n v="0"/>
    <n v="0"/>
    <n v="0"/>
    <n v="18"/>
    <n v="0"/>
    <n v="18"/>
    <n v="111.6"/>
    <x v="2"/>
  </r>
  <r>
    <n v="761"/>
    <s v="C9258"/>
    <s v="R2725"/>
    <d v="2024-01-04T23:45:10"/>
    <d v="2024-01-05T01:02:10"/>
    <n v="155"/>
    <n v="20"/>
    <s v="Cash on Delivery"/>
    <n v="0.5"/>
    <x v="4"/>
    <n v="77"/>
    <n v="18"/>
    <n v="0"/>
    <n v="77.5"/>
    <n v="115.5"/>
    <n v="-38.5"/>
    <n v="49.677419354838712"/>
    <n v="0.2"/>
    <n v="0"/>
    <n v="0"/>
    <n v="0"/>
    <n v="0"/>
    <n v="0"/>
    <n v="0"/>
    <n v="0"/>
    <n v="0"/>
    <x v="0"/>
  </r>
  <r>
    <n v="762"/>
    <s v="C1232"/>
    <s v="R2500"/>
    <d v="2024-01-08T07:42:23"/>
    <d v="2024-01-08T08:55:23"/>
    <n v="542"/>
    <n v="50"/>
    <s v="Cash on Delivery"/>
    <n v="0.15"/>
    <x v="2"/>
    <n v="72"/>
    <n v="36"/>
    <n v="50"/>
    <n v="81.3"/>
    <n v="217.3"/>
    <n v="-145.30000000000001"/>
    <n v="13.284132841328415"/>
    <n v="0.2"/>
    <n v="108.4"/>
    <n v="0.15"/>
    <n v="81.3"/>
    <n v="50"/>
    <n v="36"/>
    <n v="50"/>
    <n v="217.3"/>
    <n v="-108.9"/>
    <x v="4"/>
  </r>
  <r>
    <n v="763"/>
    <s v="C7371"/>
    <s v="R2116"/>
    <d v="2024-02-03T08:28:58"/>
    <d v="2024-02-03T09:06:58"/>
    <n v="1360"/>
    <n v="30"/>
    <s v="Digital Wallet"/>
    <n v="0.05"/>
    <x v="0"/>
    <n v="158"/>
    <n v="26"/>
    <n v="150"/>
    <n v="68"/>
    <n v="274"/>
    <n v="-116"/>
    <n v="11.617647058823529"/>
    <n v="0.2"/>
    <n v="272"/>
    <n v="0.05"/>
    <n v="68"/>
    <n v="30"/>
    <n v="26"/>
    <n v="150"/>
    <n v="274"/>
    <n v="-2"/>
    <x v="6"/>
  </r>
  <r>
    <n v="764"/>
    <s v="C5206"/>
    <s v="R2385"/>
    <d v="2024-02-05T23:38:39"/>
    <d v="2024-02-06T01:14:39"/>
    <n v="969"/>
    <n v="30"/>
    <s v="Cash on Delivery"/>
    <n v="0.05"/>
    <x v="0"/>
    <n v="156"/>
    <n v="17"/>
    <n v="100"/>
    <n v="48.45"/>
    <n v="195.45"/>
    <n v="-39.449999999999989"/>
    <n v="16.099071207430342"/>
    <n v="0.2"/>
    <n v="193.8"/>
    <n v="0.05"/>
    <n v="48.45"/>
    <n v="30"/>
    <n v="17"/>
    <n v="100"/>
    <n v="195.45"/>
    <n v="-1.6499999999999773"/>
    <x v="4"/>
  </r>
  <r>
    <n v="765"/>
    <s v="C8943"/>
    <s v="R2343"/>
    <d v="2024-01-06T05:19:17"/>
    <d v="2024-01-06T06:42:17"/>
    <n v="1984"/>
    <n v="0"/>
    <s v="Credit Card"/>
    <n v="0.15"/>
    <x v="2"/>
    <n v="194"/>
    <n v="25"/>
    <n v="150"/>
    <n v="297.59999999999997"/>
    <n v="472.59999999999997"/>
    <n v="-278.59999999999997"/>
    <n v="9.7782258064516121"/>
    <n v="0.2"/>
    <n v="396.8"/>
    <n v="0.15"/>
    <n v="297.59999999999997"/>
    <n v="0"/>
    <n v="25"/>
    <n v="150"/>
    <n v="472.59999999999997"/>
    <n v="-75.799999999999955"/>
    <x v="6"/>
  </r>
  <r>
    <n v="766"/>
    <s v="C7891"/>
    <s v="R2583"/>
    <d v="2024-01-13T19:23:01"/>
    <d v="2024-01-13T20:18:01"/>
    <n v="1320"/>
    <n v="30"/>
    <s v="Digital Wallet"/>
    <n v="0"/>
    <x v="3"/>
    <n v="162"/>
    <n v="27"/>
    <n v="0"/>
    <n v="0"/>
    <n v="57"/>
    <n v="105"/>
    <n v="12.272727272727273"/>
    <n v="0.2"/>
    <n v="264"/>
    <n v="0"/>
    <n v="0"/>
    <n v="30"/>
    <n v="27"/>
    <n v="0"/>
    <n v="57"/>
    <n v="207"/>
    <x v="6"/>
  </r>
  <r>
    <n v="767"/>
    <s v="C7738"/>
    <s v="R2394"/>
    <d v="2024-01-15T15:38:18"/>
    <d v="2024-01-15T17:32:18"/>
    <n v="684"/>
    <n v="0"/>
    <s v="Credit Card"/>
    <n v="0.1"/>
    <x v="1"/>
    <n v="147"/>
    <n v="42"/>
    <n v="0"/>
    <n v="68.400000000000006"/>
    <n v="110.4"/>
    <n v="36.599999999999994"/>
    <n v="21.491228070175438"/>
    <n v="0.2"/>
    <n v="136.80000000000001"/>
    <n v="0.1"/>
    <n v="68.400000000000006"/>
    <n v="0"/>
    <n v="42"/>
    <n v="0"/>
    <n v="110.4"/>
    <n v="26.400000000000006"/>
    <x v="4"/>
  </r>
  <r>
    <n v="768"/>
    <s v="C3472"/>
    <s v="R2063"/>
    <d v="2024-01-25T13:02:19"/>
    <d v="2024-01-25T13:57:19"/>
    <n v="1694"/>
    <n v="0"/>
    <s v="Digital Wallet"/>
    <n v="0"/>
    <x v="3"/>
    <n v="190"/>
    <n v="10"/>
    <n v="50"/>
    <n v="0"/>
    <n v="60"/>
    <n v="130"/>
    <n v="11.216056670602125"/>
    <n v="0.2"/>
    <n v="338.8"/>
    <n v="0"/>
    <n v="0"/>
    <n v="0"/>
    <n v="10"/>
    <n v="50"/>
    <n v="60"/>
    <n v="278.8"/>
    <x v="0"/>
  </r>
  <r>
    <n v="769"/>
    <s v="C3739"/>
    <s v="R2716"/>
    <d v="2024-01-11T04:33:32"/>
    <d v="2024-01-11T05:36:32"/>
    <n v="851"/>
    <n v="20"/>
    <s v="Digital Wallet"/>
    <n v="0.15"/>
    <x v="2"/>
    <n v="191"/>
    <n v="21"/>
    <n v="0"/>
    <n v="127.64999999999999"/>
    <n v="168.64999999999998"/>
    <n v="22.350000000000023"/>
    <n v="22.444183313748532"/>
    <n v="0.2"/>
    <n v="170.20000000000002"/>
    <n v="0.15"/>
    <n v="127.64999999999999"/>
    <n v="20"/>
    <n v="21"/>
    <n v="0"/>
    <n v="168.64999999999998"/>
    <n v="1.5500000000000398"/>
    <x v="0"/>
  </r>
  <r>
    <n v="770"/>
    <s v="C6401"/>
    <s v="R2720"/>
    <d v="2024-01-21T06:54:04"/>
    <d v="2024-01-21T07:31:04"/>
    <n v="1637"/>
    <n v="30"/>
    <s v="Cash on Delivery"/>
    <n v="0.15"/>
    <x v="2"/>
    <n v="188"/>
    <n v="15"/>
    <n v="0"/>
    <n v="245.54999999999998"/>
    <n v="290.54999999999995"/>
    <n v="-102.54999999999995"/>
    <n v="11.48442272449603"/>
    <n v="0.2"/>
    <n v="327.40000000000003"/>
    <n v="0.15"/>
    <n v="245.54999999999998"/>
    <n v="30"/>
    <n v="15"/>
    <n v="0"/>
    <n v="290.54999999999995"/>
    <n v="36.85000000000008"/>
    <x v="5"/>
  </r>
  <r>
    <n v="771"/>
    <s v="C2761"/>
    <s v="R2071"/>
    <d v="2024-02-07T09:33:05"/>
    <d v="2024-02-07T10:12:05"/>
    <n v="1572"/>
    <n v="0"/>
    <s v="Credit Card"/>
    <n v="0.1"/>
    <x v="1"/>
    <n v="77"/>
    <n v="50"/>
    <n v="50"/>
    <n v="157.20000000000002"/>
    <n v="257.20000000000005"/>
    <n v="-180.20000000000005"/>
    <n v="4.8982188295165399"/>
    <n v="0.2"/>
    <n v="314.40000000000003"/>
    <n v="0.1"/>
    <n v="157.20000000000002"/>
    <n v="0"/>
    <n v="50"/>
    <n v="50"/>
    <n v="257.20000000000005"/>
    <n v="57.199999999999989"/>
    <x v="2"/>
  </r>
  <r>
    <n v="772"/>
    <s v="C1876"/>
    <s v="R2788"/>
    <d v="2024-01-26T22:34:41"/>
    <d v="2024-01-26T23:51:41"/>
    <n v="459"/>
    <n v="20"/>
    <s v="Digital Wallet"/>
    <n v="0.5"/>
    <x v="4"/>
    <n v="91"/>
    <n v="14"/>
    <n v="0"/>
    <n v="229.5"/>
    <n v="263.5"/>
    <n v="-172.5"/>
    <n v="19.825708061002178"/>
    <n v="0.2"/>
    <n v="0"/>
    <n v="0"/>
    <n v="0"/>
    <n v="0"/>
    <n v="0"/>
    <n v="0"/>
    <n v="0"/>
    <n v="0"/>
    <x v="1"/>
  </r>
  <r>
    <n v="773"/>
    <s v="C4812"/>
    <s v="R2273"/>
    <d v="2024-02-06T04:11:00"/>
    <d v="2024-02-06T05:35:00"/>
    <n v="1823"/>
    <n v="40"/>
    <s v="Cash on Delivery"/>
    <n v="0.5"/>
    <x v="4"/>
    <n v="148"/>
    <n v="25"/>
    <n v="0"/>
    <n v="911.5"/>
    <n v="976.5"/>
    <n v="-828.5"/>
    <n v="8.1184860120680202"/>
    <n v="0.2"/>
    <n v="0"/>
    <n v="0"/>
    <n v="0"/>
    <n v="0"/>
    <n v="0"/>
    <n v="0"/>
    <n v="0"/>
    <n v="0"/>
    <x v="3"/>
  </r>
  <r>
    <n v="774"/>
    <s v="C2460"/>
    <s v="R2989"/>
    <d v="2024-01-20T14:01:50"/>
    <d v="2024-01-20T15:24:50"/>
    <n v="918"/>
    <n v="20"/>
    <s v="Digital Wallet"/>
    <n v="0.1"/>
    <x v="1"/>
    <n v="110"/>
    <n v="27"/>
    <n v="0"/>
    <n v="91.800000000000011"/>
    <n v="138.80000000000001"/>
    <n v="-28.800000000000011"/>
    <n v="11.982570806100219"/>
    <n v="0.2"/>
    <n v="183.60000000000002"/>
    <n v="0.1"/>
    <n v="91.800000000000011"/>
    <n v="20"/>
    <n v="27"/>
    <n v="0"/>
    <n v="138.80000000000001"/>
    <n v="44.800000000000011"/>
    <x v="6"/>
  </r>
  <r>
    <n v="775"/>
    <s v="C2733"/>
    <s v="R2319"/>
    <d v="2024-01-04T16:17:55"/>
    <d v="2024-01-04T18:04:55"/>
    <n v="129"/>
    <n v="20"/>
    <s v="Digital Wallet"/>
    <n v="0.5"/>
    <x v="4"/>
    <n v="172"/>
    <n v="27"/>
    <n v="0"/>
    <n v="64.5"/>
    <n v="111.5"/>
    <n v="60.5"/>
    <n v="133.33333333333331"/>
    <n v="0.2"/>
    <n v="0"/>
    <n v="0"/>
    <n v="0"/>
    <n v="0"/>
    <n v="0"/>
    <n v="0"/>
    <n v="0"/>
    <n v="0"/>
    <x v="0"/>
  </r>
  <r>
    <n v="776"/>
    <s v="C2605"/>
    <s v="R2337"/>
    <d v="2024-01-21T00:13:14"/>
    <d v="2024-01-21T01:22:14"/>
    <n v="1902"/>
    <n v="0"/>
    <s v="Digital Wallet"/>
    <n v="0.05"/>
    <x v="0"/>
    <n v="113"/>
    <n v="10"/>
    <n v="0"/>
    <n v="95.100000000000009"/>
    <n v="105.10000000000001"/>
    <n v="7.8999999999999915"/>
    <n v="5.94111461619348"/>
    <n v="0.2"/>
    <n v="380.40000000000003"/>
    <n v="0.05"/>
    <n v="95.100000000000009"/>
    <n v="0"/>
    <n v="10"/>
    <n v="0"/>
    <n v="105.10000000000001"/>
    <n v="275.3"/>
    <x v="5"/>
  </r>
  <r>
    <n v="777"/>
    <s v="C6622"/>
    <s v="R2365"/>
    <d v="2024-01-15T05:12:17"/>
    <d v="2024-01-15T05:56:17"/>
    <n v="207"/>
    <n v="50"/>
    <s v="Digital Wallet"/>
    <n v="0.5"/>
    <x v="4"/>
    <n v="80"/>
    <n v="28"/>
    <n v="0"/>
    <n v="103.5"/>
    <n v="181.5"/>
    <n v="-101.5"/>
    <n v="38.647342995169083"/>
    <n v="0.2"/>
    <n v="0"/>
    <n v="0"/>
    <n v="0"/>
    <n v="0"/>
    <n v="0"/>
    <n v="0"/>
    <n v="0"/>
    <n v="0"/>
    <x v="4"/>
  </r>
  <r>
    <n v="778"/>
    <s v="C7767"/>
    <s v="R2494"/>
    <d v="2024-01-31T20:34:38"/>
    <d v="2024-01-31T22:24:38"/>
    <n v="943"/>
    <n v="50"/>
    <s v="Digital Wallet"/>
    <n v="0.5"/>
    <x v="4"/>
    <n v="130"/>
    <n v="17"/>
    <n v="0"/>
    <n v="471.5"/>
    <n v="538.5"/>
    <n v="-408.5"/>
    <n v="13.785790031813361"/>
    <n v="0.2"/>
    <n v="0"/>
    <n v="0"/>
    <n v="0"/>
    <n v="0"/>
    <n v="0"/>
    <n v="0"/>
    <n v="0"/>
    <n v="0"/>
    <x v="2"/>
  </r>
  <r>
    <n v="779"/>
    <s v="C7986"/>
    <s v="R2606"/>
    <d v="2024-01-06T14:40:14"/>
    <d v="2024-01-06T15:27:14"/>
    <n v="1725"/>
    <n v="50"/>
    <s v="Digital Wallet"/>
    <n v="0.5"/>
    <x v="4"/>
    <n v="59"/>
    <n v="12"/>
    <n v="0"/>
    <n v="862.5"/>
    <n v="924.5"/>
    <n v="-865.5"/>
    <n v="3.4202898550724634"/>
    <n v="0.2"/>
    <n v="0"/>
    <n v="0"/>
    <n v="0"/>
    <n v="0"/>
    <n v="0"/>
    <n v="0"/>
    <n v="0"/>
    <n v="0"/>
    <x v="6"/>
  </r>
  <r>
    <n v="780"/>
    <s v="C4517"/>
    <s v="R2165"/>
    <d v="2024-01-15T04:35:34"/>
    <d v="2024-01-15T05:27:34"/>
    <n v="816"/>
    <n v="20"/>
    <s v="Cash on Delivery"/>
    <n v="0.05"/>
    <x v="0"/>
    <n v="57"/>
    <n v="34"/>
    <n v="0"/>
    <n v="40.800000000000004"/>
    <n v="94.800000000000011"/>
    <n v="-37.800000000000011"/>
    <n v="6.9852941176470589"/>
    <n v="0.2"/>
    <n v="163.20000000000002"/>
    <n v="0.05"/>
    <n v="40.800000000000004"/>
    <n v="20"/>
    <n v="34"/>
    <n v="0"/>
    <n v="94.800000000000011"/>
    <n v="68.400000000000006"/>
    <x v="4"/>
  </r>
  <r>
    <n v="781"/>
    <s v="C4735"/>
    <s v="R2543"/>
    <d v="2024-01-30T04:01:47"/>
    <d v="2024-01-30T05:32:47"/>
    <n v="990"/>
    <n v="0"/>
    <s v="Digital Wallet"/>
    <n v="0.5"/>
    <x v="4"/>
    <n v="198"/>
    <n v="14"/>
    <n v="0"/>
    <n v="495"/>
    <n v="509"/>
    <n v="-311"/>
    <n v="20"/>
    <n v="0.2"/>
    <n v="0"/>
    <n v="0"/>
    <n v="0"/>
    <n v="0"/>
    <n v="0"/>
    <n v="0"/>
    <n v="0"/>
    <n v="0"/>
    <x v="3"/>
  </r>
  <r>
    <n v="782"/>
    <s v="C9434"/>
    <s v="R2010"/>
    <d v="2024-01-19T20:57:48"/>
    <d v="2024-01-19T22:12:48"/>
    <n v="1059"/>
    <n v="30"/>
    <s v="Credit Card"/>
    <n v="0.05"/>
    <x v="0"/>
    <n v="108"/>
    <n v="49"/>
    <n v="0"/>
    <n v="52.95"/>
    <n v="131.94999999999999"/>
    <n v="-23.949999999999989"/>
    <n v="10.198300283286118"/>
    <n v="0.2"/>
    <n v="211.8"/>
    <n v="0.05"/>
    <n v="52.95"/>
    <n v="30"/>
    <n v="49"/>
    <n v="0"/>
    <n v="131.94999999999999"/>
    <n v="79.850000000000023"/>
    <x v="1"/>
  </r>
  <r>
    <n v="783"/>
    <s v="C3590"/>
    <s v="R2300"/>
    <d v="2024-01-17T10:19:01"/>
    <d v="2024-01-17T12:15:01"/>
    <n v="1568"/>
    <n v="20"/>
    <s v="Cash on Delivery"/>
    <n v="0.1"/>
    <x v="1"/>
    <n v="79"/>
    <n v="28"/>
    <n v="0"/>
    <n v="156.80000000000001"/>
    <n v="204.8"/>
    <n v="-125.80000000000001"/>
    <n v="5.0382653061224492"/>
    <n v="0.2"/>
    <n v="313.60000000000002"/>
    <n v="0.1"/>
    <n v="156.80000000000001"/>
    <n v="20"/>
    <n v="28"/>
    <n v="0"/>
    <n v="204.8"/>
    <n v="108.80000000000001"/>
    <x v="2"/>
  </r>
  <r>
    <n v="784"/>
    <s v="C2063"/>
    <s v="R2728"/>
    <d v="2024-01-13T04:18:50"/>
    <d v="2024-01-13T05:26:50"/>
    <n v="992"/>
    <n v="20"/>
    <s v="Credit Card"/>
    <n v="0"/>
    <x v="3"/>
    <n v="194"/>
    <n v="27"/>
    <n v="100"/>
    <n v="0"/>
    <n v="147"/>
    <n v="47"/>
    <n v="19.556451612903224"/>
    <n v="0.2"/>
    <n v="198.4"/>
    <n v="0"/>
    <n v="0"/>
    <n v="20"/>
    <n v="27"/>
    <n v="100"/>
    <n v="147"/>
    <n v="51.400000000000006"/>
    <x v="6"/>
  </r>
  <r>
    <n v="785"/>
    <s v="C5324"/>
    <s v="R2800"/>
    <d v="2024-01-19T12:25:08"/>
    <d v="2024-01-19T13:09:08"/>
    <n v="1561"/>
    <n v="0"/>
    <s v="Digital Wallet"/>
    <n v="0.1"/>
    <x v="1"/>
    <n v="69"/>
    <n v="40"/>
    <n v="0"/>
    <n v="156.10000000000002"/>
    <n v="196.10000000000002"/>
    <n v="-127.10000000000002"/>
    <n v="4.4202434336963483"/>
    <n v="0.2"/>
    <n v="312.20000000000005"/>
    <n v="0.1"/>
    <n v="156.10000000000002"/>
    <n v="0"/>
    <n v="40"/>
    <n v="0"/>
    <n v="196.10000000000002"/>
    <n v="116.10000000000002"/>
    <x v="1"/>
  </r>
  <r>
    <n v="786"/>
    <s v="C6342"/>
    <s v="R2101"/>
    <d v="2024-01-26T01:13:32"/>
    <d v="2024-01-26T02:35:32"/>
    <n v="831"/>
    <n v="40"/>
    <s v="Credit Card"/>
    <n v="0"/>
    <x v="3"/>
    <n v="97"/>
    <n v="42"/>
    <n v="0"/>
    <n v="0"/>
    <n v="82"/>
    <n v="15"/>
    <n v="11.672683513838749"/>
    <n v="0.2"/>
    <n v="166.20000000000002"/>
    <n v="0"/>
    <n v="0"/>
    <n v="40"/>
    <n v="42"/>
    <n v="0"/>
    <n v="82"/>
    <n v="84.200000000000017"/>
    <x v="1"/>
  </r>
  <r>
    <n v="787"/>
    <s v="C1005"/>
    <s v="R2424"/>
    <d v="2024-01-13T21:51:28"/>
    <d v="2024-01-13T23:48:28"/>
    <n v="705"/>
    <n v="20"/>
    <s v="Digital Wallet"/>
    <n v="0.1"/>
    <x v="1"/>
    <n v="179"/>
    <n v="27"/>
    <n v="0"/>
    <n v="70.5"/>
    <n v="117.5"/>
    <n v="61.5"/>
    <n v="25.390070921985814"/>
    <n v="0.2"/>
    <n v="141"/>
    <n v="0.1"/>
    <n v="70.5"/>
    <n v="20"/>
    <n v="27"/>
    <n v="0"/>
    <n v="117.5"/>
    <n v="23.5"/>
    <x v="6"/>
  </r>
  <r>
    <n v="788"/>
    <s v="C8489"/>
    <s v="R2391"/>
    <d v="2024-01-28T05:50:47"/>
    <d v="2024-01-28T07:23:47"/>
    <n v="556"/>
    <n v="40"/>
    <s v="Digital Wallet"/>
    <n v="0"/>
    <x v="3"/>
    <n v="86"/>
    <n v="48"/>
    <n v="0"/>
    <n v="0"/>
    <n v="88"/>
    <n v="-2"/>
    <n v="15.467625899280577"/>
    <n v="0.2"/>
    <n v="111.2"/>
    <n v="0"/>
    <n v="0"/>
    <n v="40"/>
    <n v="48"/>
    <n v="0"/>
    <n v="88"/>
    <n v="23.200000000000003"/>
    <x v="5"/>
  </r>
  <r>
    <n v="789"/>
    <s v="C9659"/>
    <s v="R2778"/>
    <d v="2024-01-31T10:35:46"/>
    <d v="2024-01-31T12:07:46"/>
    <n v="714"/>
    <n v="40"/>
    <s v="Cash on Delivery"/>
    <n v="0"/>
    <x v="3"/>
    <n v="178"/>
    <n v="25"/>
    <n v="150"/>
    <n v="0"/>
    <n v="215"/>
    <n v="-37"/>
    <n v="24.929971988795518"/>
    <n v="0.2"/>
    <n v="142.80000000000001"/>
    <n v="0"/>
    <n v="0"/>
    <n v="40"/>
    <n v="25"/>
    <n v="150"/>
    <n v="215"/>
    <n v="-72.199999999999989"/>
    <x v="2"/>
  </r>
  <r>
    <n v="790"/>
    <s v="C9195"/>
    <s v="R2213"/>
    <d v="2024-02-03T11:27:58"/>
    <d v="2024-02-03T13:16:58"/>
    <n v="1858"/>
    <n v="50"/>
    <s v="Cash on Delivery"/>
    <n v="0.15"/>
    <x v="2"/>
    <n v="181"/>
    <n v="25"/>
    <n v="0"/>
    <n v="278.7"/>
    <n v="353.7"/>
    <n v="-172.7"/>
    <n v="9.7416576964477937"/>
    <n v="0.2"/>
    <n v="371.6"/>
    <n v="0.15"/>
    <n v="278.7"/>
    <n v="50"/>
    <n v="25"/>
    <n v="0"/>
    <n v="353.7"/>
    <n v="17.900000000000034"/>
    <x v="6"/>
  </r>
  <r>
    <n v="791"/>
    <s v="C6966"/>
    <s v="R2690"/>
    <d v="2024-01-23T23:08:37"/>
    <d v="2024-01-23T23:53:37"/>
    <n v="797"/>
    <n v="0"/>
    <s v="Digital Wallet"/>
    <n v="0"/>
    <x v="3"/>
    <n v="149"/>
    <n v="47"/>
    <n v="0"/>
    <n v="0"/>
    <n v="47"/>
    <n v="102"/>
    <n v="18.695106649937266"/>
    <n v="0.2"/>
    <n v="159.4"/>
    <n v="0"/>
    <n v="0"/>
    <n v="0"/>
    <n v="47"/>
    <n v="0"/>
    <n v="47"/>
    <n v="112.4"/>
    <x v="3"/>
  </r>
  <r>
    <n v="792"/>
    <s v="C9837"/>
    <s v="R2087"/>
    <d v="2024-01-29T06:41:22"/>
    <d v="2024-01-29T08:20:22"/>
    <n v="1819"/>
    <n v="40"/>
    <s v="Cash on Delivery"/>
    <n v="0"/>
    <x v="3"/>
    <n v="103"/>
    <n v="50"/>
    <n v="0"/>
    <n v="0"/>
    <n v="90"/>
    <n v="13"/>
    <n v="5.6624518966465098"/>
    <n v="0.2"/>
    <n v="363.8"/>
    <n v="0"/>
    <n v="0"/>
    <n v="40"/>
    <n v="50"/>
    <n v="0"/>
    <n v="90"/>
    <n v="273.8"/>
    <x v="4"/>
  </r>
  <r>
    <n v="793"/>
    <s v="C1117"/>
    <s v="R2552"/>
    <d v="2024-01-11T01:12:54"/>
    <d v="2024-01-11T02:47:54"/>
    <n v="1618"/>
    <n v="0"/>
    <s v="Credit Card"/>
    <n v="0.15"/>
    <x v="2"/>
    <n v="171"/>
    <n v="16"/>
    <n v="50"/>
    <n v="242.7"/>
    <n v="308.7"/>
    <n v="-137.69999999999999"/>
    <n v="10.568603213844252"/>
    <n v="0.2"/>
    <n v="323.60000000000002"/>
    <n v="0.15"/>
    <n v="242.7"/>
    <n v="0"/>
    <n v="16"/>
    <n v="50"/>
    <n v="308.7"/>
    <n v="14.900000000000034"/>
    <x v="0"/>
  </r>
  <r>
    <n v="794"/>
    <s v="C3551"/>
    <s v="R2400"/>
    <d v="2024-01-21T07:39:08"/>
    <d v="2024-01-21T08:21:08"/>
    <n v="773"/>
    <n v="50"/>
    <s v="Cash on Delivery"/>
    <n v="0.5"/>
    <x v="4"/>
    <n v="74"/>
    <n v="23"/>
    <n v="100"/>
    <n v="386.5"/>
    <n v="559.5"/>
    <n v="-485.5"/>
    <n v="9.5730918499353166"/>
    <n v="0.2"/>
    <n v="0"/>
    <n v="0"/>
    <n v="0"/>
    <n v="0"/>
    <n v="0"/>
    <n v="0"/>
    <n v="0"/>
    <n v="0"/>
    <x v="5"/>
  </r>
  <r>
    <n v="795"/>
    <s v="C6560"/>
    <s v="R2587"/>
    <d v="2024-01-01T08:15:25"/>
    <d v="2024-01-01T09:31:25"/>
    <n v="1370"/>
    <n v="0"/>
    <s v="Cash on Delivery"/>
    <n v="0.5"/>
    <x v="4"/>
    <n v="180"/>
    <n v="34"/>
    <n v="150"/>
    <n v="685"/>
    <n v="869"/>
    <n v="-689"/>
    <n v="13.138686131386862"/>
    <n v="0.2"/>
    <n v="0"/>
    <n v="0"/>
    <n v="0"/>
    <n v="0"/>
    <n v="0"/>
    <n v="0"/>
    <n v="0"/>
    <n v="0"/>
    <x v="4"/>
  </r>
  <r>
    <n v="796"/>
    <s v="C5289"/>
    <s v="R2888"/>
    <d v="2024-01-14T17:19:34"/>
    <d v="2024-01-14T17:57:34"/>
    <n v="642"/>
    <n v="20"/>
    <s v="Credit Card"/>
    <n v="0.15"/>
    <x v="2"/>
    <n v="58"/>
    <n v="41"/>
    <n v="150"/>
    <n v="96.3"/>
    <n v="307.3"/>
    <n v="-249.3"/>
    <n v="9.0342679127725845"/>
    <n v="0.2"/>
    <n v="128.4"/>
    <n v="0.15"/>
    <n v="96.3"/>
    <n v="20"/>
    <n v="41"/>
    <n v="150"/>
    <n v="307.3"/>
    <n v="-178.9"/>
    <x v="5"/>
  </r>
  <r>
    <n v="797"/>
    <s v="C1846"/>
    <s v="R2045"/>
    <d v="2024-01-02T05:02:35"/>
    <d v="2024-01-02T06:34:35"/>
    <n v="1687"/>
    <n v="40"/>
    <s v="Cash on Delivery"/>
    <n v="0.05"/>
    <x v="0"/>
    <n v="83"/>
    <n v="47"/>
    <n v="0"/>
    <n v="84.350000000000009"/>
    <n v="171.35000000000002"/>
    <n v="-88.350000000000023"/>
    <n v="4.9199762892708954"/>
    <n v="0.2"/>
    <n v="337.40000000000003"/>
    <n v="0.05"/>
    <n v="84.350000000000009"/>
    <n v="40"/>
    <n v="47"/>
    <n v="0"/>
    <n v="171.35000000000002"/>
    <n v="166.05"/>
    <x v="3"/>
  </r>
  <r>
    <n v="798"/>
    <s v="C7316"/>
    <s v="R2671"/>
    <d v="2024-01-28T07:10:38"/>
    <d v="2024-01-28T08:13:38"/>
    <n v="956"/>
    <n v="0"/>
    <s v="Digital Wallet"/>
    <n v="0"/>
    <x v="3"/>
    <n v="92"/>
    <n v="31"/>
    <n v="100"/>
    <n v="0"/>
    <n v="131"/>
    <n v="-39"/>
    <n v="9.6234309623430967"/>
    <n v="0.2"/>
    <n v="191.20000000000002"/>
    <n v="0"/>
    <n v="0"/>
    <n v="0"/>
    <n v="31"/>
    <n v="100"/>
    <n v="131"/>
    <n v="60.200000000000017"/>
    <x v="5"/>
  </r>
  <r>
    <n v="799"/>
    <s v="C7469"/>
    <s v="R2462"/>
    <d v="2024-01-10T05:05:28"/>
    <d v="2024-01-10T06:55:28"/>
    <n v="1711"/>
    <n v="30"/>
    <s v="Credit Card"/>
    <n v="0"/>
    <x v="3"/>
    <n v="123"/>
    <n v="25"/>
    <n v="0"/>
    <n v="0"/>
    <n v="55"/>
    <n v="68"/>
    <n v="7.1887784921098774"/>
    <n v="0.2"/>
    <n v="342.20000000000005"/>
    <n v="0"/>
    <n v="0"/>
    <n v="30"/>
    <n v="25"/>
    <n v="0"/>
    <n v="55"/>
    <n v="287.20000000000005"/>
    <x v="2"/>
  </r>
  <r>
    <n v="800"/>
    <s v="C9915"/>
    <s v="R2591"/>
    <d v="2024-01-19T20:35:11"/>
    <d v="2024-01-19T21:33:11"/>
    <n v="996"/>
    <n v="0"/>
    <s v="Digital Wallet"/>
    <n v="0.15"/>
    <x v="2"/>
    <n v="143"/>
    <n v="38"/>
    <n v="0"/>
    <n v="149.4"/>
    <n v="187.4"/>
    <n v="-44.400000000000006"/>
    <n v="14.357429718875503"/>
    <n v="0.2"/>
    <n v="199.20000000000002"/>
    <n v="0.15"/>
    <n v="149.4"/>
    <n v="0"/>
    <n v="38"/>
    <n v="0"/>
    <n v="187.4"/>
    <n v="11.800000000000011"/>
    <x v="1"/>
  </r>
  <r>
    <n v="801"/>
    <s v="C1224"/>
    <s v="R2309"/>
    <d v="2024-01-11T06:40:36"/>
    <d v="2024-01-11T07:46:36"/>
    <n v="1562"/>
    <n v="40"/>
    <s v="Credit Card"/>
    <n v="0.15"/>
    <x v="2"/>
    <n v="71"/>
    <n v="25"/>
    <n v="0"/>
    <n v="234.29999999999998"/>
    <n v="299.29999999999995"/>
    <n v="-228.29999999999995"/>
    <n v="4.5454545454545459"/>
    <n v="0.2"/>
    <n v="312.40000000000003"/>
    <n v="0.15"/>
    <n v="234.29999999999998"/>
    <n v="40"/>
    <n v="25"/>
    <n v="0"/>
    <n v="299.29999999999995"/>
    <n v="13.10000000000008"/>
    <x v="0"/>
  </r>
  <r>
    <n v="802"/>
    <s v="C5208"/>
    <s v="R2085"/>
    <d v="2024-02-04T09:29:43"/>
    <d v="2024-02-04T10:41:43"/>
    <n v="377"/>
    <n v="50"/>
    <s v="Digital Wallet"/>
    <n v="0.05"/>
    <x v="0"/>
    <n v="119"/>
    <n v="21"/>
    <n v="0"/>
    <n v="18.850000000000001"/>
    <n v="89.85"/>
    <n v="29.150000000000006"/>
    <n v="31.564986737400531"/>
    <n v="0.2"/>
    <n v="75.400000000000006"/>
    <n v="0.05"/>
    <n v="18.850000000000001"/>
    <n v="50"/>
    <n v="21"/>
    <n v="0"/>
    <n v="89.85"/>
    <n v="-14.449999999999989"/>
    <x v="5"/>
  </r>
  <r>
    <n v="803"/>
    <s v="C7283"/>
    <s v="R2091"/>
    <d v="2024-01-31T19:39:21"/>
    <d v="2024-01-31T21:34:21"/>
    <n v="651"/>
    <n v="50"/>
    <s v="Digital Wallet"/>
    <n v="0.5"/>
    <x v="4"/>
    <n v="179"/>
    <n v="26"/>
    <n v="0"/>
    <n v="325.5"/>
    <n v="401.5"/>
    <n v="-222.5"/>
    <n v="27.496159754224269"/>
    <n v="0.2"/>
    <n v="0"/>
    <n v="0"/>
    <n v="0"/>
    <n v="0"/>
    <n v="0"/>
    <n v="0"/>
    <n v="0"/>
    <n v="0"/>
    <x v="2"/>
  </r>
  <r>
    <n v="804"/>
    <s v="C3048"/>
    <s v="R2659"/>
    <d v="2024-01-22T03:12:57"/>
    <d v="2024-01-22T04:45:57"/>
    <n v="1736"/>
    <n v="40"/>
    <s v="Cash on Delivery"/>
    <n v="0.1"/>
    <x v="1"/>
    <n v="143"/>
    <n v="46"/>
    <n v="0"/>
    <n v="173.60000000000002"/>
    <n v="259.60000000000002"/>
    <n v="-116.60000000000002"/>
    <n v="8.2373271889400925"/>
    <n v="0.2"/>
    <n v="347.20000000000005"/>
    <n v="0.1"/>
    <n v="173.60000000000002"/>
    <n v="40"/>
    <n v="46"/>
    <n v="0"/>
    <n v="259.60000000000002"/>
    <n v="87.600000000000023"/>
    <x v="4"/>
  </r>
  <r>
    <n v="805"/>
    <s v="C7233"/>
    <s v="R2672"/>
    <d v="2024-01-27T23:17:35"/>
    <d v="2024-01-28T00:10:35"/>
    <n v="210"/>
    <n v="20"/>
    <s v="Digital Wallet"/>
    <n v="0.5"/>
    <x v="4"/>
    <n v="81"/>
    <n v="36"/>
    <n v="0"/>
    <n v="105"/>
    <n v="161"/>
    <n v="-80"/>
    <n v="38.571428571428577"/>
    <n v="0.2"/>
    <n v="0"/>
    <n v="0"/>
    <n v="0"/>
    <n v="0"/>
    <n v="0"/>
    <n v="0"/>
    <n v="0"/>
    <n v="0"/>
    <x v="6"/>
  </r>
  <r>
    <n v="806"/>
    <s v="C2828"/>
    <s v="R2713"/>
    <d v="2024-01-12T08:56:39"/>
    <d v="2024-01-12T10:36:39"/>
    <n v="484"/>
    <n v="20"/>
    <s v="Cash on Delivery"/>
    <n v="0"/>
    <x v="3"/>
    <n v="155"/>
    <n v="34"/>
    <n v="150"/>
    <n v="0"/>
    <n v="204"/>
    <n v="-49"/>
    <n v="32.02479338842975"/>
    <n v="0.2"/>
    <n v="96.800000000000011"/>
    <n v="0"/>
    <n v="0"/>
    <n v="20"/>
    <n v="34"/>
    <n v="150"/>
    <n v="204"/>
    <n v="-107.19999999999999"/>
    <x v="1"/>
  </r>
  <r>
    <n v="807"/>
    <s v="C2917"/>
    <s v="R2935"/>
    <d v="2024-01-30T02:03:44"/>
    <d v="2024-01-30T03:06:44"/>
    <n v="1956"/>
    <n v="50"/>
    <s v="Credit Card"/>
    <n v="0.15"/>
    <x v="2"/>
    <n v="193"/>
    <n v="22"/>
    <n v="0"/>
    <n v="293.39999999999998"/>
    <n v="365.4"/>
    <n v="-172.39999999999998"/>
    <n v="9.8670756646216766"/>
    <n v="0.2"/>
    <n v="391.20000000000005"/>
    <n v="0.15"/>
    <n v="293.39999999999998"/>
    <n v="50"/>
    <n v="22"/>
    <n v="0"/>
    <n v="365.4"/>
    <n v="25.800000000000068"/>
    <x v="3"/>
  </r>
  <r>
    <n v="808"/>
    <s v="C5234"/>
    <s v="R2927"/>
    <d v="2024-01-25T21:51:39"/>
    <d v="2024-01-25T23:08:39"/>
    <n v="860"/>
    <n v="50"/>
    <s v="Digital Wallet"/>
    <n v="0.05"/>
    <x v="0"/>
    <n v="50"/>
    <n v="17"/>
    <n v="50"/>
    <n v="43"/>
    <n v="160"/>
    <n v="-110"/>
    <n v="5.8139534883720927"/>
    <n v="0.2"/>
    <n v="172"/>
    <n v="0.05"/>
    <n v="43"/>
    <n v="50"/>
    <n v="17"/>
    <n v="50"/>
    <n v="160"/>
    <n v="12"/>
    <x v="0"/>
  </r>
  <r>
    <n v="809"/>
    <s v="C7988"/>
    <s v="R2241"/>
    <d v="2024-01-30T09:33:54"/>
    <d v="2024-01-30T10:14:54"/>
    <n v="1314"/>
    <n v="40"/>
    <s v="Digital Wallet"/>
    <n v="0.5"/>
    <x v="4"/>
    <n v="121"/>
    <n v="14"/>
    <n v="100"/>
    <n v="657"/>
    <n v="811"/>
    <n v="-690"/>
    <n v="9.2085235920852355"/>
    <n v="0.2"/>
    <n v="0"/>
    <n v="0"/>
    <n v="0"/>
    <n v="0"/>
    <n v="0"/>
    <n v="0"/>
    <n v="0"/>
    <n v="0"/>
    <x v="3"/>
  </r>
  <r>
    <n v="810"/>
    <s v="C3026"/>
    <s v="R2864"/>
    <d v="2024-01-30T18:38:56"/>
    <d v="2024-01-30T19:30:56"/>
    <n v="1613"/>
    <n v="20"/>
    <s v="Credit Card"/>
    <n v="0.05"/>
    <x v="0"/>
    <n v="99"/>
    <n v="21"/>
    <n v="0"/>
    <n v="80.650000000000006"/>
    <n v="121.65"/>
    <n v="-22.650000000000006"/>
    <n v="6.1376317420954747"/>
    <n v="0.2"/>
    <n v="322.60000000000002"/>
    <n v="0.05"/>
    <n v="80.650000000000006"/>
    <n v="20"/>
    <n v="21"/>
    <n v="0"/>
    <n v="121.65"/>
    <n v="200.95000000000002"/>
    <x v="3"/>
  </r>
  <r>
    <n v="811"/>
    <s v="C4744"/>
    <s v="R2001"/>
    <d v="2024-01-28T18:08:03"/>
    <d v="2024-01-28T19:56:03"/>
    <n v="793"/>
    <n v="50"/>
    <s v="Credit Card"/>
    <n v="0.5"/>
    <x v="4"/>
    <n v="190"/>
    <n v="50"/>
    <n v="0"/>
    <n v="396.5"/>
    <n v="496.5"/>
    <n v="-306.5"/>
    <n v="23.959646910466585"/>
    <n v="0.2"/>
    <n v="0"/>
    <n v="0"/>
    <n v="0"/>
    <n v="0"/>
    <n v="0"/>
    <n v="0"/>
    <n v="0"/>
    <n v="0"/>
    <x v="5"/>
  </r>
  <r>
    <n v="812"/>
    <s v="C1009"/>
    <s v="R2224"/>
    <d v="2024-01-28T02:33:11"/>
    <d v="2024-01-28T03:15:11"/>
    <n v="1549"/>
    <n v="20"/>
    <s v="Digital Wallet"/>
    <n v="0"/>
    <x v="3"/>
    <n v="64"/>
    <n v="12"/>
    <n v="0"/>
    <n v="0"/>
    <n v="32"/>
    <n v="32"/>
    <n v="4.1316978695932853"/>
    <n v="0.2"/>
    <n v="309.8"/>
    <n v="0"/>
    <n v="0"/>
    <n v="20"/>
    <n v="12"/>
    <n v="0"/>
    <n v="32"/>
    <n v="277.8"/>
    <x v="5"/>
  </r>
  <r>
    <n v="813"/>
    <s v="C1260"/>
    <s v="R2800"/>
    <d v="2024-01-30T13:15:14"/>
    <d v="2024-01-30T15:11:14"/>
    <n v="504"/>
    <n v="50"/>
    <s v="Credit Card"/>
    <n v="0.1"/>
    <x v="1"/>
    <n v="102"/>
    <n v="44"/>
    <n v="150"/>
    <n v="50.400000000000006"/>
    <n v="294.39999999999998"/>
    <n v="-192.39999999999998"/>
    <n v="20.238095238095237"/>
    <n v="0.2"/>
    <n v="100.80000000000001"/>
    <n v="0.1"/>
    <n v="50.400000000000006"/>
    <n v="50"/>
    <n v="44"/>
    <n v="150"/>
    <n v="294.39999999999998"/>
    <n v="-193.59999999999997"/>
    <x v="3"/>
  </r>
  <r>
    <n v="814"/>
    <s v="C7038"/>
    <s v="R2744"/>
    <d v="2024-01-07T07:40:15"/>
    <d v="2024-01-07T08:54:15"/>
    <n v="1458"/>
    <n v="0"/>
    <s v="Cash on Delivery"/>
    <n v="0.05"/>
    <x v="0"/>
    <n v="57"/>
    <n v="42"/>
    <n v="50"/>
    <n v="72.900000000000006"/>
    <n v="164.9"/>
    <n v="-107.9"/>
    <n v="3.9094650205761319"/>
    <n v="0.2"/>
    <n v="291.60000000000002"/>
    <n v="0.05"/>
    <n v="72.900000000000006"/>
    <n v="0"/>
    <n v="42"/>
    <n v="50"/>
    <n v="164.9"/>
    <n v="126.70000000000002"/>
    <x v="5"/>
  </r>
  <r>
    <n v="815"/>
    <s v="C3219"/>
    <s v="R2972"/>
    <d v="2024-01-14T05:40:57"/>
    <d v="2024-01-14T07:14:57"/>
    <n v="1332"/>
    <n v="30"/>
    <s v="Credit Card"/>
    <n v="0.05"/>
    <x v="0"/>
    <n v="123"/>
    <n v="31"/>
    <n v="0"/>
    <n v="66.600000000000009"/>
    <n v="127.60000000000001"/>
    <n v="-4.6000000000000085"/>
    <n v="9.2342342342342345"/>
    <n v="0.2"/>
    <n v="266.40000000000003"/>
    <n v="0.05"/>
    <n v="66.600000000000009"/>
    <n v="30"/>
    <n v="31"/>
    <n v="0"/>
    <n v="127.60000000000001"/>
    <n v="138.80000000000001"/>
    <x v="5"/>
  </r>
  <r>
    <n v="816"/>
    <s v="C8041"/>
    <s v="R2925"/>
    <d v="2024-01-17T14:10:41"/>
    <d v="2024-01-17T15:26:41"/>
    <n v="121"/>
    <n v="0"/>
    <s v="Credit Card"/>
    <n v="0.1"/>
    <x v="1"/>
    <n v="95"/>
    <n v="18"/>
    <n v="0"/>
    <n v="12.100000000000001"/>
    <n v="30.1"/>
    <n v="64.900000000000006"/>
    <n v="78.512396694214885"/>
    <n v="0.2"/>
    <n v="24.200000000000003"/>
    <n v="0.1"/>
    <n v="12.100000000000001"/>
    <n v="0"/>
    <n v="18"/>
    <n v="0"/>
    <n v="30.1"/>
    <n v="-5.8999999999999986"/>
    <x v="2"/>
  </r>
  <r>
    <n v="817"/>
    <s v="C3060"/>
    <s v="R2928"/>
    <d v="2024-01-19T23:48:40"/>
    <d v="2024-01-20T01:15:40"/>
    <n v="777"/>
    <n v="50"/>
    <s v="Digital Wallet"/>
    <n v="0.05"/>
    <x v="0"/>
    <n v="118"/>
    <n v="50"/>
    <n v="150"/>
    <n v="38.85"/>
    <n v="288.85000000000002"/>
    <n v="-170.85000000000002"/>
    <n v="15.186615186615187"/>
    <n v="0.2"/>
    <n v="155.4"/>
    <n v="0.05"/>
    <n v="38.85"/>
    <n v="50"/>
    <n v="50"/>
    <n v="150"/>
    <n v="288.85000000000002"/>
    <n v="-133.45000000000002"/>
    <x v="1"/>
  </r>
  <r>
    <n v="818"/>
    <s v="C6287"/>
    <s v="R2588"/>
    <d v="2024-01-20T18:10:17"/>
    <d v="2024-01-20T18:44:17"/>
    <n v="710"/>
    <n v="30"/>
    <s v="Cash on Delivery"/>
    <n v="0.05"/>
    <x v="0"/>
    <n v="163"/>
    <n v="27"/>
    <n v="50"/>
    <n v="35.5"/>
    <n v="142.5"/>
    <n v="20.5"/>
    <n v="22.95774647887324"/>
    <n v="0.2"/>
    <n v="142"/>
    <n v="0.05"/>
    <n v="35.5"/>
    <n v="30"/>
    <n v="27"/>
    <n v="50"/>
    <n v="142.5"/>
    <n v="-0.5"/>
    <x v="6"/>
  </r>
  <r>
    <n v="819"/>
    <s v="C2619"/>
    <s v="R2115"/>
    <d v="2024-01-08T23:32:36"/>
    <d v="2024-01-09T01:18:36"/>
    <n v="1331"/>
    <n v="30"/>
    <s v="Credit Card"/>
    <n v="0.5"/>
    <x v="4"/>
    <n v="196"/>
    <n v="38"/>
    <n v="50"/>
    <n v="665.5"/>
    <n v="783.5"/>
    <n v="-587.5"/>
    <n v="14.725770097670923"/>
    <n v="0.2"/>
    <n v="0"/>
    <n v="0"/>
    <n v="0"/>
    <n v="0"/>
    <n v="0"/>
    <n v="0"/>
    <n v="0"/>
    <n v="0"/>
    <x v="4"/>
  </r>
  <r>
    <n v="820"/>
    <s v="C9512"/>
    <s v="R2665"/>
    <d v="2024-02-02T06:47:27"/>
    <d v="2024-02-02T07:21:27"/>
    <n v="107"/>
    <n v="50"/>
    <s v="Cash on Delivery"/>
    <n v="0.5"/>
    <x v="4"/>
    <n v="172"/>
    <n v="48"/>
    <n v="0"/>
    <n v="53.5"/>
    <n v="151.5"/>
    <n v="20.5"/>
    <n v="160.74766355140187"/>
    <n v="0.2"/>
    <n v="0"/>
    <n v="0"/>
    <n v="0"/>
    <n v="0"/>
    <n v="0"/>
    <n v="0"/>
    <n v="0"/>
    <n v="0"/>
    <x v="1"/>
  </r>
  <r>
    <n v="821"/>
    <s v="C2342"/>
    <s v="R2917"/>
    <d v="2024-02-03T01:41:01"/>
    <d v="2024-02-03T03:10:01"/>
    <n v="801"/>
    <n v="50"/>
    <s v="Cash on Delivery"/>
    <n v="0.1"/>
    <x v="1"/>
    <n v="188"/>
    <n v="36"/>
    <n v="50"/>
    <n v="80.100000000000009"/>
    <n v="216.10000000000002"/>
    <n v="-28.100000000000023"/>
    <n v="23.470661672908864"/>
    <n v="0.2"/>
    <n v="160.20000000000002"/>
    <n v="0.1"/>
    <n v="80.100000000000009"/>
    <n v="50"/>
    <n v="36"/>
    <n v="50"/>
    <n v="216.10000000000002"/>
    <n v="-55.900000000000006"/>
    <x v="6"/>
  </r>
  <r>
    <n v="822"/>
    <s v="C3832"/>
    <s v="R2102"/>
    <d v="2024-02-07T08:03:50"/>
    <d v="2024-02-07T08:53:50"/>
    <n v="1810"/>
    <n v="20"/>
    <s v="Cash on Delivery"/>
    <n v="0"/>
    <x v="3"/>
    <n v="166"/>
    <n v="45"/>
    <n v="0"/>
    <n v="0"/>
    <n v="65"/>
    <n v="101"/>
    <n v="9.1712707182320443"/>
    <n v="0.2"/>
    <n v="362"/>
    <n v="0"/>
    <n v="0"/>
    <n v="20"/>
    <n v="45"/>
    <n v="0"/>
    <n v="65"/>
    <n v="297"/>
    <x v="2"/>
  </r>
  <r>
    <n v="823"/>
    <s v="C3824"/>
    <s v="R2193"/>
    <d v="2024-02-05T19:30:34"/>
    <d v="2024-02-05T20:23:34"/>
    <n v="1908"/>
    <n v="50"/>
    <s v="Digital Wallet"/>
    <n v="0.05"/>
    <x v="0"/>
    <n v="92"/>
    <n v="26"/>
    <n v="0"/>
    <n v="95.4"/>
    <n v="171.4"/>
    <n v="-79.400000000000006"/>
    <n v="4.8218029350104823"/>
    <n v="0.2"/>
    <n v="381.6"/>
    <n v="0.05"/>
    <n v="95.4"/>
    <n v="50"/>
    <n v="26"/>
    <n v="0"/>
    <n v="171.4"/>
    <n v="210.20000000000002"/>
    <x v="4"/>
  </r>
  <r>
    <n v="824"/>
    <s v="C2994"/>
    <s v="R2165"/>
    <d v="2024-01-27T02:02:02"/>
    <d v="2024-01-27T02:49:02"/>
    <n v="628"/>
    <n v="40"/>
    <s v="Credit Card"/>
    <n v="0"/>
    <x v="3"/>
    <n v="69"/>
    <n v="43"/>
    <n v="0"/>
    <n v="0"/>
    <n v="83"/>
    <n v="-14"/>
    <n v="10.987261146496815"/>
    <n v="0.2"/>
    <n v="125.60000000000001"/>
    <n v="0"/>
    <n v="0"/>
    <n v="40"/>
    <n v="43"/>
    <n v="0"/>
    <n v="83"/>
    <n v="42.600000000000009"/>
    <x v="6"/>
  </r>
  <r>
    <n v="825"/>
    <s v="C4490"/>
    <s v="R2870"/>
    <d v="2024-01-20T02:15:29"/>
    <d v="2024-01-20T03:05:29"/>
    <n v="701"/>
    <n v="50"/>
    <s v="Digital Wallet"/>
    <n v="0.1"/>
    <x v="1"/>
    <n v="197"/>
    <n v="12"/>
    <n v="0"/>
    <n v="70.100000000000009"/>
    <n v="132.10000000000002"/>
    <n v="64.899999999999977"/>
    <n v="28.102710413694719"/>
    <n v="0.2"/>
    <n v="140.20000000000002"/>
    <n v="0.1"/>
    <n v="70.100000000000009"/>
    <n v="50"/>
    <n v="12"/>
    <n v="0"/>
    <n v="132.10000000000002"/>
    <n v="8.0999999999999943"/>
    <x v="6"/>
  </r>
  <r>
    <n v="826"/>
    <s v="C8984"/>
    <s v="R2089"/>
    <d v="2024-01-13T22:04:31"/>
    <d v="2024-01-13T23:27:31"/>
    <n v="1776"/>
    <n v="40"/>
    <s v="Credit Card"/>
    <n v="0.1"/>
    <x v="1"/>
    <n v="70"/>
    <n v="14"/>
    <n v="0"/>
    <n v="177.60000000000002"/>
    <n v="231.60000000000002"/>
    <n v="-161.60000000000002"/>
    <n v="3.9414414414414414"/>
    <n v="0.2"/>
    <n v="355.20000000000005"/>
    <n v="0.1"/>
    <n v="177.60000000000002"/>
    <n v="40"/>
    <n v="14"/>
    <n v="0"/>
    <n v="231.60000000000002"/>
    <n v="123.60000000000002"/>
    <x v="6"/>
  </r>
  <r>
    <n v="827"/>
    <s v="C2604"/>
    <s v="R2685"/>
    <d v="2024-01-30T06:17:48"/>
    <d v="2024-01-30T06:56:48"/>
    <n v="756"/>
    <n v="50"/>
    <s v="Credit Card"/>
    <n v="0.5"/>
    <x v="4"/>
    <n v="131"/>
    <n v="23"/>
    <n v="0"/>
    <n v="378"/>
    <n v="451"/>
    <n v="-320"/>
    <n v="17.328042328042329"/>
    <n v="0.2"/>
    <n v="0"/>
    <n v="0"/>
    <n v="0"/>
    <n v="0"/>
    <n v="0"/>
    <n v="0"/>
    <n v="0"/>
    <n v="0"/>
    <x v="3"/>
  </r>
  <r>
    <n v="828"/>
    <s v="C1235"/>
    <s v="R2121"/>
    <d v="2024-01-31T07:26:00"/>
    <d v="2024-01-31T08:19:00"/>
    <n v="265"/>
    <n v="20"/>
    <s v="Digital Wallet"/>
    <n v="0.05"/>
    <x v="0"/>
    <n v="106"/>
    <n v="12"/>
    <n v="0"/>
    <n v="13.25"/>
    <n v="45.25"/>
    <n v="60.75"/>
    <n v="40"/>
    <n v="0.2"/>
    <n v="53"/>
    <n v="0.05"/>
    <n v="13.25"/>
    <n v="20"/>
    <n v="12"/>
    <n v="0"/>
    <n v="45.25"/>
    <n v="7.75"/>
    <x v="2"/>
  </r>
  <r>
    <n v="829"/>
    <s v="C2908"/>
    <s v="R2142"/>
    <d v="2024-01-26T15:06:27"/>
    <d v="2024-01-26T17:00:27"/>
    <n v="948"/>
    <n v="40"/>
    <s v="Cash on Delivery"/>
    <n v="0.15"/>
    <x v="2"/>
    <n v="123"/>
    <n v="32"/>
    <n v="50"/>
    <n v="142.19999999999999"/>
    <n v="264.2"/>
    <n v="-141.19999999999999"/>
    <n v="12.974683544303797"/>
    <n v="0.2"/>
    <n v="189.60000000000002"/>
    <n v="0.15"/>
    <n v="142.19999999999999"/>
    <n v="40"/>
    <n v="32"/>
    <n v="50"/>
    <n v="264.2"/>
    <n v="-74.599999999999966"/>
    <x v="1"/>
  </r>
  <r>
    <n v="830"/>
    <s v="C9567"/>
    <s v="R2993"/>
    <d v="2024-02-05T20:59:15"/>
    <d v="2024-02-05T22:57:15"/>
    <n v="595"/>
    <n v="0"/>
    <s v="Cash on Delivery"/>
    <n v="0.1"/>
    <x v="1"/>
    <n v="147"/>
    <n v="48"/>
    <n v="0"/>
    <n v="59.5"/>
    <n v="107.5"/>
    <n v="39.5"/>
    <n v="24.705882352941178"/>
    <n v="0.2"/>
    <n v="119"/>
    <n v="0.1"/>
    <n v="59.5"/>
    <n v="0"/>
    <n v="48"/>
    <n v="0"/>
    <n v="107.5"/>
    <n v="11.5"/>
    <x v="4"/>
  </r>
  <r>
    <n v="831"/>
    <s v="C4530"/>
    <s v="R2105"/>
    <d v="2024-01-18T05:44:53"/>
    <d v="2024-01-18T07:13:53"/>
    <n v="689"/>
    <n v="40"/>
    <s v="Credit Card"/>
    <n v="0.05"/>
    <x v="0"/>
    <n v="159"/>
    <n v="39"/>
    <n v="0"/>
    <n v="34.450000000000003"/>
    <n v="113.45"/>
    <n v="45.55"/>
    <n v="23.076923076923077"/>
    <n v="0.2"/>
    <n v="137.80000000000001"/>
    <n v="0.05"/>
    <n v="34.450000000000003"/>
    <n v="40"/>
    <n v="39"/>
    <n v="0"/>
    <n v="113.45"/>
    <n v="24.350000000000009"/>
    <x v="0"/>
  </r>
  <r>
    <n v="832"/>
    <s v="C6256"/>
    <s v="R2886"/>
    <d v="2024-01-20T11:07:21"/>
    <d v="2024-01-20T12:33:21"/>
    <n v="528"/>
    <n v="20"/>
    <s v="Digital Wallet"/>
    <n v="0"/>
    <x v="3"/>
    <n v="164"/>
    <n v="32"/>
    <n v="0"/>
    <n v="0"/>
    <n v="52"/>
    <n v="112"/>
    <n v="31.060606060606062"/>
    <n v="0.2"/>
    <n v="105.60000000000001"/>
    <n v="0"/>
    <n v="0"/>
    <n v="20"/>
    <n v="32"/>
    <n v="0"/>
    <n v="52"/>
    <n v="53.600000000000009"/>
    <x v="6"/>
  </r>
  <r>
    <n v="833"/>
    <s v="C3635"/>
    <s v="R2427"/>
    <d v="2024-01-13T08:33:29"/>
    <d v="2024-01-13T09:25:29"/>
    <n v="873"/>
    <n v="40"/>
    <s v="Cash on Delivery"/>
    <n v="0.5"/>
    <x v="4"/>
    <n v="91"/>
    <n v="36"/>
    <n v="0"/>
    <n v="436.5"/>
    <n v="512.5"/>
    <n v="-421.5"/>
    <n v="10.423825887743414"/>
    <n v="0.2"/>
    <n v="0"/>
    <n v="0"/>
    <n v="0"/>
    <n v="0"/>
    <n v="0"/>
    <n v="0"/>
    <n v="0"/>
    <n v="0"/>
    <x v="6"/>
  </r>
  <r>
    <n v="834"/>
    <s v="C9162"/>
    <s v="R2304"/>
    <d v="2024-01-06T23:26:49"/>
    <d v="2024-01-07T00:17:49"/>
    <n v="262"/>
    <n v="50"/>
    <s v="Cash on Delivery"/>
    <n v="0"/>
    <x v="3"/>
    <n v="117"/>
    <n v="19"/>
    <n v="0"/>
    <n v="0"/>
    <n v="69"/>
    <n v="48"/>
    <n v="44.656488549618324"/>
    <n v="0.2"/>
    <n v="52.400000000000006"/>
    <n v="0"/>
    <n v="0"/>
    <n v="50"/>
    <n v="19"/>
    <n v="0"/>
    <n v="69"/>
    <n v="-16.599999999999994"/>
    <x v="6"/>
  </r>
  <r>
    <n v="835"/>
    <s v="C3560"/>
    <s v="R2871"/>
    <d v="2024-01-08T17:02:45"/>
    <d v="2024-01-08T18:39:45"/>
    <n v="465"/>
    <n v="50"/>
    <s v="Credit Card"/>
    <n v="0.1"/>
    <x v="1"/>
    <n v="119"/>
    <n v="34"/>
    <n v="0"/>
    <n v="46.5"/>
    <n v="130.5"/>
    <n v="-11.5"/>
    <n v="25.591397849462368"/>
    <n v="0.2"/>
    <n v="93"/>
    <n v="0.1"/>
    <n v="46.5"/>
    <n v="50"/>
    <n v="34"/>
    <n v="0"/>
    <n v="130.5"/>
    <n v="-37.5"/>
    <x v="4"/>
  </r>
  <r>
    <n v="836"/>
    <s v="C6415"/>
    <s v="R2970"/>
    <d v="2024-02-02T06:32:43"/>
    <d v="2024-02-02T07:35:43"/>
    <n v="1649"/>
    <n v="20"/>
    <s v="Credit Card"/>
    <n v="0.1"/>
    <x v="1"/>
    <n v="127"/>
    <n v="22"/>
    <n v="50"/>
    <n v="164.9"/>
    <n v="256.89999999999998"/>
    <n v="-129.89999999999998"/>
    <n v="7.7016373559733173"/>
    <n v="0.2"/>
    <n v="329.8"/>
    <n v="0.1"/>
    <n v="164.9"/>
    <n v="20"/>
    <n v="22"/>
    <n v="50"/>
    <n v="256.89999999999998"/>
    <n v="72.900000000000034"/>
    <x v="1"/>
  </r>
  <r>
    <n v="837"/>
    <s v="C4391"/>
    <s v="R2316"/>
    <d v="2024-01-31T15:37:52"/>
    <d v="2024-01-31T17:16:52"/>
    <n v="1362"/>
    <n v="30"/>
    <s v="Digital Wallet"/>
    <n v="0"/>
    <x v="3"/>
    <n v="139"/>
    <n v="25"/>
    <n v="0"/>
    <n v="0"/>
    <n v="55"/>
    <n v="84"/>
    <n v="10.205580029368576"/>
    <n v="0.2"/>
    <n v="272.40000000000003"/>
    <n v="0"/>
    <n v="0"/>
    <n v="30"/>
    <n v="25"/>
    <n v="0"/>
    <n v="55"/>
    <n v="217.40000000000003"/>
    <x v="2"/>
  </r>
  <r>
    <n v="838"/>
    <s v="C6951"/>
    <s v="R2962"/>
    <d v="2024-01-15T09:18:05"/>
    <d v="2024-01-15T10:15:05"/>
    <n v="171"/>
    <n v="50"/>
    <s v="Credit Card"/>
    <n v="0.1"/>
    <x v="1"/>
    <n v="160"/>
    <n v="50"/>
    <n v="0"/>
    <n v="17.100000000000001"/>
    <n v="117.1"/>
    <n v="42.900000000000006"/>
    <n v="93.567251461988292"/>
    <n v="0.2"/>
    <n v="34.200000000000003"/>
    <n v="0.1"/>
    <n v="17.100000000000001"/>
    <n v="50"/>
    <n v="50"/>
    <n v="0"/>
    <n v="117.1"/>
    <n v="-82.899999999999991"/>
    <x v="4"/>
  </r>
  <r>
    <n v="839"/>
    <s v="C6468"/>
    <s v="R2634"/>
    <d v="2024-01-17T12:14:05"/>
    <d v="2024-01-17T13:22:05"/>
    <n v="1568"/>
    <n v="0"/>
    <s v="Cash on Delivery"/>
    <n v="0.05"/>
    <x v="0"/>
    <n v="161"/>
    <n v="43"/>
    <n v="0"/>
    <n v="78.400000000000006"/>
    <n v="121.4"/>
    <n v="39.599999999999994"/>
    <n v="10.267857142857142"/>
    <n v="0.2"/>
    <n v="313.60000000000002"/>
    <n v="0.05"/>
    <n v="78.400000000000006"/>
    <n v="0"/>
    <n v="43"/>
    <n v="0"/>
    <n v="121.4"/>
    <n v="192.20000000000002"/>
    <x v="2"/>
  </r>
  <r>
    <n v="840"/>
    <s v="C9007"/>
    <s v="R2901"/>
    <d v="2024-01-26T22:49:28"/>
    <d v="2024-01-27T00:00:28"/>
    <n v="754"/>
    <n v="20"/>
    <s v="Cash on Delivery"/>
    <n v="0.1"/>
    <x v="1"/>
    <n v="152"/>
    <n v="46"/>
    <n v="0"/>
    <n v="75.400000000000006"/>
    <n v="141.4"/>
    <n v="10.599999999999994"/>
    <n v="20.159151193633953"/>
    <n v="0.2"/>
    <n v="150.80000000000001"/>
    <n v="0.1"/>
    <n v="75.400000000000006"/>
    <n v="20"/>
    <n v="46"/>
    <n v="0"/>
    <n v="141.4"/>
    <n v="9.4000000000000057"/>
    <x v="1"/>
  </r>
  <r>
    <n v="841"/>
    <s v="C7413"/>
    <s v="R2008"/>
    <d v="2024-01-04T06:20:17"/>
    <d v="2024-01-04T07:12:17"/>
    <n v="1945"/>
    <n v="40"/>
    <s v="Cash on Delivery"/>
    <n v="0.5"/>
    <x v="4"/>
    <n v="194"/>
    <n v="31"/>
    <n v="100"/>
    <n v="972.5"/>
    <n v="1143.5"/>
    <n v="-949.5"/>
    <n v="9.974293059125964"/>
    <n v="0.2"/>
    <n v="0"/>
    <n v="0"/>
    <n v="0"/>
    <n v="0"/>
    <n v="0"/>
    <n v="0"/>
    <n v="0"/>
    <n v="0"/>
    <x v="0"/>
  </r>
  <r>
    <n v="842"/>
    <s v="C7941"/>
    <s v="R2773"/>
    <d v="2024-02-07T10:39:52"/>
    <d v="2024-02-07T12:18:52"/>
    <n v="1632"/>
    <n v="40"/>
    <s v="Cash on Delivery"/>
    <n v="0.05"/>
    <x v="0"/>
    <n v="68"/>
    <n v="26"/>
    <n v="150"/>
    <n v="81.600000000000009"/>
    <n v="297.60000000000002"/>
    <n v="-229.60000000000002"/>
    <n v="4.1666666666666661"/>
    <n v="0.2"/>
    <n v="326.40000000000003"/>
    <n v="0.05"/>
    <n v="81.600000000000009"/>
    <n v="40"/>
    <n v="26"/>
    <n v="150"/>
    <n v="297.60000000000002"/>
    <n v="28.800000000000011"/>
    <x v="2"/>
  </r>
  <r>
    <n v="843"/>
    <s v="C5820"/>
    <s v="R2072"/>
    <d v="2024-02-02T00:51:31"/>
    <d v="2024-02-02T02:40:31"/>
    <n v="1918"/>
    <n v="0"/>
    <s v="Digital Wallet"/>
    <n v="0.15"/>
    <x v="2"/>
    <n v="119"/>
    <n v="32"/>
    <n v="150"/>
    <n v="287.7"/>
    <n v="469.7"/>
    <n v="-350.7"/>
    <n v="6.2043795620437958"/>
    <n v="0.2"/>
    <n v="383.6"/>
    <n v="0.15"/>
    <n v="287.7"/>
    <n v="0"/>
    <n v="32"/>
    <n v="150"/>
    <n v="469.7"/>
    <n v="-86.099999999999966"/>
    <x v="1"/>
  </r>
  <r>
    <n v="844"/>
    <s v="C3898"/>
    <s v="R2358"/>
    <d v="2024-02-07T18:24:10"/>
    <d v="2024-02-07T18:55:10"/>
    <n v="368"/>
    <n v="50"/>
    <s v="Digital Wallet"/>
    <n v="0.1"/>
    <x v="1"/>
    <n v="112"/>
    <n v="45"/>
    <n v="0"/>
    <n v="36.800000000000004"/>
    <n v="131.80000000000001"/>
    <n v="-19.800000000000011"/>
    <n v="30.434782608695656"/>
    <n v="0.2"/>
    <n v="73.600000000000009"/>
    <n v="0.1"/>
    <n v="36.800000000000004"/>
    <n v="50"/>
    <n v="45"/>
    <n v="0"/>
    <n v="131.80000000000001"/>
    <n v="-58.2"/>
    <x v="2"/>
  </r>
  <r>
    <n v="845"/>
    <s v="C8546"/>
    <s v="R2222"/>
    <d v="2024-01-21T03:31:27"/>
    <d v="2024-01-21T04:24:27"/>
    <n v="1876"/>
    <n v="20"/>
    <s v="Credit Card"/>
    <n v="0.1"/>
    <x v="1"/>
    <n v="124"/>
    <n v="18"/>
    <n v="0"/>
    <n v="187.60000000000002"/>
    <n v="225.60000000000002"/>
    <n v="-101.60000000000002"/>
    <n v="6.6098081023454158"/>
    <n v="0.2"/>
    <n v="375.20000000000005"/>
    <n v="0.1"/>
    <n v="187.60000000000002"/>
    <n v="20"/>
    <n v="18"/>
    <n v="0"/>
    <n v="225.60000000000002"/>
    <n v="149.60000000000002"/>
    <x v="5"/>
  </r>
  <r>
    <n v="846"/>
    <s v="C1077"/>
    <s v="R2415"/>
    <d v="2024-01-23T09:31:30"/>
    <d v="2024-01-23T10:17:30"/>
    <n v="514"/>
    <n v="0"/>
    <s v="Credit Card"/>
    <n v="0.5"/>
    <x v="4"/>
    <n v="153"/>
    <n v="11"/>
    <n v="0"/>
    <n v="257"/>
    <n v="268"/>
    <n v="-115"/>
    <n v="29.766536964980546"/>
    <n v="0.2"/>
    <n v="0"/>
    <n v="0"/>
    <n v="0"/>
    <n v="0"/>
    <n v="0"/>
    <n v="0"/>
    <n v="0"/>
    <n v="0"/>
    <x v="3"/>
  </r>
  <r>
    <n v="847"/>
    <s v="C8577"/>
    <s v="R2552"/>
    <d v="2024-01-09T14:59:42"/>
    <d v="2024-01-09T16:33:42"/>
    <n v="1368"/>
    <n v="50"/>
    <s v="Credit Card"/>
    <n v="0.5"/>
    <x v="4"/>
    <n v="124"/>
    <n v="41"/>
    <n v="0"/>
    <n v="684"/>
    <n v="775"/>
    <n v="-651"/>
    <n v="9.064327485380117"/>
    <n v="0.2"/>
    <n v="0"/>
    <n v="0"/>
    <n v="0"/>
    <n v="0"/>
    <n v="0"/>
    <n v="0"/>
    <n v="0"/>
    <n v="0"/>
    <x v="3"/>
  </r>
  <r>
    <n v="848"/>
    <s v="C5227"/>
    <s v="R2369"/>
    <d v="2024-01-30T10:51:49"/>
    <d v="2024-01-30T12:30:49"/>
    <n v="1115"/>
    <n v="20"/>
    <s v="Digital Wallet"/>
    <n v="0"/>
    <x v="3"/>
    <n v="177"/>
    <n v="31"/>
    <n v="0"/>
    <n v="0"/>
    <n v="51"/>
    <n v="126"/>
    <n v="15.874439461883409"/>
    <n v="0.2"/>
    <n v="223"/>
    <n v="0"/>
    <n v="0"/>
    <n v="20"/>
    <n v="31"/>
    <n v="0"/>
    <n v="51"/>
    <n v="172"/>
    <x v="3"/>
  </r>
  <r>
    <n v="849"/>
    <s v="C1600"/>
    <s v="R2715"/>
    <d v="2024-02-03T12:21:11"/>
    <d v="2024-02-03T13:59:11"/>
    <n v="774"/>
    <n v="40"/>
    <s v="Cash on Delivery"/>
    <n v="0"/>
    <x v="3"/>
    <n v="105"/>
    <n v="22"/>
    <n v="0"/>
    <n v="0"/>
    <n v="62"/>
    <n v="43"/>
    <n v="13.565891472868216"/>
    <n v="0.2"/>
    <n v="154.80000000000001"/>
    <n v="0"/>
    <n v="0"/>
    <n v="40"/>
    <n v="22"/>
    <n v="0"/>
    <n v="62"/>
    <n v="92.800000000000011"/>
    <x v="6"/>
  </r>
  <r>
    <n v="850"/>
    <s v="C2065"/>
    <s v="R2263"/>
    <d v="2024-01-05T19:49:38"/>
    <d v="2024-01-05T21:18:38"/>
    <n v="1183"/>
    <n v="20"/>
    <s v="Credit Card"/>
    <n v="0"/>
    <x v="3"/>
    <n v="71"/>
    <n v="17"/>
    <n v="0"/>
    <n v="0"/>
    <n v="37"/>
    <n v="34"/>
    <n v="6.0016906170752327"/>
    <n v="0.2"/>
    <n v="236.60000000000002"/>
    <n v="0"/>
    <n v="0"/>
    <n v="20"/>
    <n v="17"/>
    <n v="0"/>
    <n v="37"/>
    <n v="199.60000000000002"/>
    <x v="1"/>
  </r>
  <r>
    <n v="851"/>
    <s v="C3136"/>
    <s v="R2839"/>
    <d v="2024-01-12T23:01:56"/>
    <d v="2024-01-13T00:20:56"/>
    <n v="105"/>
    <n v="30"/>
    <s v="Cash on Delivery"/>
    <n v="0.5"/>
    <x v="4"/>
    <n v="138"/>
    <n v="10"/>
    <n v="0"/>
    <n v="52.5"/>
    <n v="92.5"/>
    <n v="45.5"/>
    <n v="131.42857142857142"/>
    <n v="0.2"/>
    <n v="0"/>
    <n v="0"/>
    <n v="0"/>
    <n v="0"/>
    <n v="0"/>
    <n v="0"/>
    <n v="0"/>
    <n v="0"/>
    <x v="1"/>
  </r>
  <r>
    <n v="852"/>
    <s v="C7943"/>
    <s v="R2689"/>
    <d v="2024-02-04T07:56:41"/>
    <d v="2024-02-04T08:37:41"/>
    <n v="1832"/>
    <n v="20"/>
    <s v="Credit Card"/>
    <n v="0"/>
    <x v="3"/>
    <n v="68"/>
    <n v="26"/>
    <n v="0"/>
    <n v="0"/>
    <n v="46"/>
    <n v="22"/>
    <n v="3.7117903930131009"/>
    <n v="0.2"/>
    <n v="366.40000000000003"/>
    <n v="0"/>
    <n v="0"/>
    <n v="20"/>
    <n v="26"/>
    <n v="0"/>
    <n v="46"/>
    <n v="320.40000000000003"/>
    <x v="5"/>
  </r>
  <r>
    <n v="853"/>
    <s v="C8804"/>
    <s v="R2859"/>
    <d v="2024-01-08T05:32:51"/>
    <d v="2024-01-08T06:48:51"/>
    <n v="1081"/>
    <n v="30"/>
    <s v="Credit Card"/>
    <n v="0"/>
    <x v="3"/>
    <n v="75"/>
    <n v="21"/>
    <n v="0"/>
    <n v="0"/>
    <n v="51"/>
    <n v="24"/>
    <n v="6.9380203515263634"/>
    <n v="0.2"/>
    <n v="216.20000000000002"/>
    <n v="0"/>
    <n v="0"/>
    <n v="30"/>
    <n v="21"/>
    <n v="0"/>
    <n v="51"/>
    <n v="165.20000000000002"/>
    <x v="4"/>
  </r>
  <r>
    <n v="854"/>
    <s v="C7565"/>
    <s v="R2317"/>
    <d v="2024-01-31T08:03:58"/>
    <d v="2024-01-31T09:39:58"/>
    <n v="669"/>
    <n v="20"/>
    <s v="Credit Card"/>
    <n v="0.15"/>
    <x v="2"/>
    <n v="72"/>
    <n v="13"/>
    <n v="0"/>
    <n v="100.35"/>
    <n v="133.35"/>
    <n v="-61.349999999999994"/>
    <n v="10.762331838565023"/>
    <n v="0.2"/>
    <n v="133.80000000000001"/>
    <n v="0.15"/>
    <n v="100.35"/>
    <n v="20"/>
    <n v="13"/>
    <n v="0"/>
    <n v="133.35"/>
    <n v="0.45000000000001705"/>
    <x v="2"/>
  </r>
  <r>
    <n v="855"/>
    <s v="C6984"/>
    <s v="R2083"/>
    <d v="2024-01-19T07:34:20"/>
    <d v="2024-01-19T09:08:20"/>
    <n v="1940"/>
    <n v="30"/>
    <s v="Credit Card"/>
    <n v="0"/>
    <x v="3"/>
    <n v="96"/>
    <n v="22"/>
    <n v="50"/>
    <n v="0"/>
    <n v="102"/>
    <n v="-6"/>
    <n v="4.9484536082474229"/>
    <n v="0.2"/>
    <n v="388"/>
    <n v="0"/>
    <n v="0"/>
    <n v="30"/>
    <n v="22"/>
    <n v="50"/>
    <n v="102"/>
    <n v="286"/>
    <x v="1"/>
  </r>
  <r>
    <n v="856"/>
    <s v="C6142"/>
    <s v="R2317"/>
    <d v="2024-01-20T10:46:43"/>
    <d v="2024-01-20T11:42:43"/>
    <n v="506"/>
    <n v="40"/>
    <s v="Credit Card"/>
    <n v="0.1"/>
    <x v="1"/>
    <n v="62"/>
    <n v="40"/>
    <n v="0"/>
    <n v="50.6"/>
    <n v="130.6"/>
    <n v="-68.599999999999994"/>
    <n v="12.252964426877471"/>
    <n v="0.2"/>
    <n v="101.2"/>
    <n v="0.1"/>
    <n v="50.6"/>
    <n v="40"/>
    <n v="40"/>
    <n v="0"/>
    <n v="130.6"/>
    <n v="-29.399999999999991"/>
    <x v="6"/>
  </r>
  <r>
    <n v="857"/>
    <s v="C5670"/>
    <s v="R2110"/>
    <d v="2024-01-07T06:43:21"/>
    <d v="2024-01-07T08:00:21"/>
    <n v="1340"/>
    <n v="50"/>
    <s v="Cash on Delivery"/>
    <n v="0.5"/>
    <x v="4"/>
    <n v="115"/>
    <n v="50"/>
    <n v="0"/>
    <n v="670"/>
    <n v="770"/>
    <n v="-655"/>
    <n v="8.5820895522388057"/>
    <n v="0.2"/>
    <n v="0"/>
    <n v="0"/>
    <n v="0"/>
    <n v="0"/>
    <n v="0"/>
    <n v="0"/>
    <n v="0"/>
    <n v="0"/>
    <x v="5"/>
  </r>
  <r>
    <n v="858"/>
    <s v="C3190"/>
    <s v="R2250"/>
    <d v="2024-01-23T13:09:43"/>
    <d v="2024-01-23T15:06:43"/>
    <n v="125"/>
    <n v="30"/>
    <s v="Credit Card"/>
    <n v="0.05"/>
    <x v="0"/>
    <n v="193"/>
    <n v="16"/>
    <n v="0"/>
    <n v="6.25"/>
    <n v="52.25"/>
    <n v="140.75"/>
    <n v="154.4"/>
    <n v="0.2"/>
    <n v="25"/>
    <n v="0.05"/>
    <n v="6.25"/>
    <n v="30"/>
    <n v="16"/>
    <n v="0"/>
    <n v="52.25"/>
    <n v="-27.25"/>
    <x v="3"/>
  </r>
  <r>
    <n v="859"/>
    <s v="C3712"/>
    <s v="R2382"/>
    <d v="2024-01-21T11:48:05"/>
    <d v="2024-01-21T13:19:05"/>
    <n v="1938"/>
    <n v="30"/>
    <s v="Cash on Delivery"/>
    <n v="0.15"/>
    <x v="2"/>
    <n v="122"/>
    <n v="32"/>
    <n v="0"/>
    <n v="290.7"/>
    <n v="352.7"/>
    <n v="-230.7"/>
    <n v="6.29514963880289"/>
    <n v="0.2"/>
    <n v="387.6"/>
    <n v="0.15"/>
    <n v="290.7"/>
    <n v="30"/>
    <n v="32"/>
    <n v="0"/>
    <n v="352.7"/>
    <n v="34.900000000000034"/>
    <x v="5"/>
  </r>
  <r>
    <n v="860"/>
    <s v="C3192"/>
    <s v="R2006"/>
    <d v="2024-01-14T11:11:30"/>
    <d v="2024-01-14T12:24:30"/>
    <n v="1128"/>
    <n v="40"/>
    <s v="Digital Wallet"/>
    <n v="0.5"/>
    <x v="4"/>
    <n v="126"/>
    <n v="33"/>
    <n v="0"/>
    <n v="564"/>
    <n v="637"/>
    <n v="-511"/>
    <n v="11.170212765957446"/>
    <n v="0.2"/>
    <n v="0"/>
    <n v="0"/>
    <n v="0"/>
    <n v="0"/>
    <n v="0"/>
    <n v="0"/>
    <n v="0"/>
    <n v="0"/>
    <x v="5"/>
  </r>
  <r>
    <n v="861"/>
    <s v="C2248"/>
    <s v="R2458"/>
    <d v="2024-01-07T08:13:13"/>
    <d v="2024-01-07T09:01:13"/>
    <n v="1085"/>
    <n v="30"/>
    <s v="Credit Card"/>
    <n v="0.5"/>
    <x v="4"/>
    <n v="80"/>
    <n v="14"/>
    <n v="0"/>
    <n v="542.5"/>
    <n v="586.5"/>
    <n v="-506.5"/>
    <n v="7.3732718894009217"/>
    <n v="0.2"/>
    <n v="0"/>
    <n v="0"/>
    <n v="0"/>
    <n v="0"/>
    <n v="0"/>
    <n v="0"/>
    <n v="0"/>
    <n v="0"/>
    <x v="5"/>
  </r>
  <r>
    <n v="862"/>
    <s v="C5033"/>
    <s v="R2083"/>
    <d v="2024-01-26T11:24:04"/>
    <d v="2024-01-26T12:52:04"/>
    <n v="1655"/>
    <n v="0"/>
    <s v="Cash on Delivery"/>
    <n v="0.1"/>
    <x v="1"/>
    <n v="134"/>
    <n v="14"/>
    <n v="0"/>
    <n v="165.5"/>
    <n v="179.5"/>
    <n v="-45.5"/>
    <n v="8.09667673716012"/>
    <n v="0.2"/>
    <n v="331"/>
    <n v="0.1"/>
    <n v="165.5"/>
    <n v="0"/>
    <n v="14"/>
    <n v="0"/>
    <n v="179.5"/>
    <n v="151.5"/>
    <x v="1"/>
  </r>
  <r>
    <n v="863"/>
    <s v="C2997"/>
    <s v="R2207"/>
    <d v="2024-01-16T04:39:03"/>
    <d v="2024-01-16T05:16:03"/>
    <n v="489"/>
    <n v="40"/>
    <s v="Digital Wallet"/>
    <n v="0"/>
    <x v="3"/>
    <n v="108"/>
    <n v="26"/>
    <n v="0"/>
    <n v="0"/>
    <n v="66"/>
    <n v="42"/>
    <n v="22.085889570552148"/>
    <n v="0.2"/>
    <n v="97.800000000000011"/>
    <n v="0"/>
    <n v="0"/>
    <n v="40"/>
    <n v="26"/>
    <n v="0"/>
    <n v="66"/>
    <n v="31.800000000000011"/>
    <x v="3"/>
  </r>
  <r>
    <n v="864"/>
    <s v="C4687"/>
    <s v="R2899"/>
    <d v="2024-02-01T17:24:54"/>
    <d v="2024-02-01T18:48:54"/>
    <n v="809"/>
    <n v="0"/>
    <s v="Digital Wallet"/>
    <n v="0.1"/>
    <x v="1"/>
    <n v="90"/>
    <n v="39"/>
    <n v="50"/>
    <n v="80.900000000000006"/>
    <n v="169.9"/>
    <n v="-79.900000000000006"/>
    <n v="11.124845488257108"/>
    <n v="0.2"/>
    <n v="161.80000000000001"/>
    <n v="0.1"/>
    <n v="80.900000000000006"/>
    <n v="0"/>
    <n v="39"/>
    <n v="50"/>
    <n v="169.9"/>
    <n v="-8.0999999999999943"/>
    <x v="0"/>
  </r>
  <r>
    <n v="865"/>
    <s v="C5018"/>
    <s v="R2389"/>
    <d v="2024-01-15T08:17:24"/>
    <d v="2024-01-15T09:33:24"/>
    <n v="670"/>
    <n v="40"/>
    <s v="Digital Wallet"/>
    <n v="0"/>
    <x v="3"/>
    <n v="161"/>
    <n v="18"/>
    <n v="150"/>
    <n v="0"/>
    <n v="208"/>
    <n v="-47"/>
    <n v="24.029850746268657"/>
    <n v="0.2"/>
    <n v="134"/>
    <n v="0"/>
    <n v="0"/>
    <n v="40"/>
    <n v="18"/>
    <n v="150"/>
    <n v="208"/>
    <n v="-74"/>
    <x v="4"/>
  </r>
  <r>
    <n v="866"/>
    <s v="C2970"/>
    <s v="R2313"/>
    <d v="2024-02-07T08:03:21"/>
    <d v="2024-02-07T08:34:21"/>
    <n v="1571"/>
    <n v="30"/>
    <s v="Cash on Delivery"/>
    <n v="0"/>
    <x v="3"/>
    <n v="145"/>
    <n v="15"/>
    <n v="0"/>
    <n v="0"/>
    <n v="45"/>
    <n v="100"/>
    <n v="9.2297899427116477"/>
    <n v="0.2"/>
    <n v="314.20000000000005"/>
    <n v="0"/>
    <n v="0"/>
    <n v="30"/>
    <n v="15"/>
    <n v="0"/>
    <n v="45"/>
    <n v="269.20000000000005"/>
    <x v="2"/>
  </r>
  <r>
    <n v="867"/>
    <s v="C9389"/>
    <s v="R2021"/>
    <d v="2024-01-23T07:20:05"/>
    <d v="2024-01-23T08:28:05"/>
    <n v="853"/>
    <n v="0"/>
    <s v="Credit Card"/>
    <n v="0.5"/>
    <x v="4"/>
    <n v="171"/>
    <n v="34"/>
    <n v="0"/>
    <n v="426.5"/>
    <n v="460.5"/>
    <n v="-289.5"/>
    <n v="20.046893317702228"/>
    <n v="0.2"/>
    <n v="0"/>
    <n v="0"/>
    <n v="0"/>
    <n v="0"/>
    <n v="0"/>
    <n v="0"/>
    <n v="0"/>
    <n v="0"/>
    <x v="3"/>
  </r>
  <r>
    <n v="868"/>
    <s v="C6765"/>
    <s v="R2409"/>
    <d v="2024-01-02T04:56:35"/>
    <d v="2024-01-02T06:10:35"/>
    <n v="245"/>
    <n v="30"/>
    <s v="Credit Card"/>
    <n v="0"/>
    <x v="3"/>
    <n v="154"/>
    <n v="28"/>
    <n v="0"/>
    <n v="0"/>
    <n v="58"/>
    <n v="96"/>
    <n v="62.857142857142854"/>
    <n v="0.2"/>
    <n v="49"/>
    <n v="0"/>
    <n v="0"/>
    <n v="30"/>
    <n v="28"/>
    <n v="0"/>
    <n v="58"/>
    <n v="-9"/>
    <x v="3"/>
  </r>
  <r>
    <n v="869"/>
    <s v="C2202"/>
    <s v="R2894"/>
    <d v="2024-02-02T13:42:19"/>
    <d v="2024-02-02T14:43:19"/>
    <n v="1511"/>
    <n v="40"/>
    <s v="Cash on Delivery"/>
    <n v="0.15"/>
    <x v="2"/>
    <n v="123"/>
    <n v="25"/>
    <n v="150"/>
    <n v="226.65"/>
    <n v="441.65"/>
    <n v="-318.64999999999998"/>
    <n v="8.1403044341495701"/>
    <n v="0.2"/>
    <n v="302.2"/>
    <n v="0.15"/>
    <n v="226.65"/>
    <n v="40"/>
    <n v="25"/>
    <n v="150"/>
    <n v="441.65"/>
    <n v="-139.44999999999999"/>
    <x v="1"/>
  </r>
  <r>
    <n v="870"/>
    <s v="C9135"/>
    <s v="R2514"/>
    <d v="2024-01-13T12:40:24"/>
    <d v="2024-01-13T14:14:24"/>
    <n v="884"/>
    <n v="30"/>
    <s v="Credit Card"/>
    <n v="0.15"/>
    <x v="2"/>
    <n v="181"/>
    <n v="30"/>
    <n v="0"/>
    <n v="132.6"/>
    <n v="192.6"/>
    <n v="-11.599999999999994"/>
    <n v="20.475113122171944"/>
    <n v="0.2"/>
    <n v="176.8"/>
    <n v="0.15"/>
    <n v="132.6"/>
    <n v="30"/>
    <n v="30"/>
    <n v="0"/>
    <n v="192.6"/>
    <n v="-15.799999999999983"/>
    <x v="6"/>
  </r>
  <r>
    <n v="871"/>
    <s v="C6567"/>
    <s v="R2126"/>
    <d v="2024-01-11T19:08:03"/>
    <d v="2024-01-11T20:15:03"/>
    <n v="1372"/>
    <n v="0"/>
    <s v="Cash on Delivery"/>
    <n v="0.15"/>
    <x v="2"/>
    <n v="148"/>
    <n v="11"/>
    <n v="0"/>
    <n v="205.79999999999998"/>
    <n v="216.79999999999998"/>
    <n v="-68.799999999999983"/>
    <n v="10.787172011661808"/>
    <n v="0.2"/>
    <n v="274.40000000000003"/>
    <n v="0.15"/>
    <n v="205.79999999999998"/>
    <n v="0"/>
    <n v="11"/>
    <n v="0"/>
    <n v="216.79999999999998"/>
    <n v="57.600000000000051"/>
    <x v="0"/>
  </r>
  <r>
    <n v="872"/>
    <s v="C8667"/>
    <s v="R2808"/>
    <d v="2024-01-16T11:48:06"/>
    <d v="2024-01-16T13:34:06"/>
    <n v="625"/>
    <n v="0"/>
    <s v="Credit Card"/>
    <n v="0.5"/>
    <x v="4"/>
    <n v="175"/>
    <n v="19"/>
    <n v="0"/>
    <n v="312.5"/>
    <n v="331.5"/>
    <n v="-156.5"/>
    <n v="28.000000000000004"/>
    <n v="0.2"/>
    <n v="0"/>
    <n v="0"/>
    <n v="0"/>
    <n v="0"/>
    <n v="0"/>
    <n v="0"/>
    <n v="0"/>
    <n v="0"/>
    <x v="3"/>
  </r>
  <r>
    <n v="873"/>
    <s v="C6742"/>
    <s v="R2699"/>
    <d v="2024-01-12T21:10:30"/>
    <d v="2024-01-12T21:50:30"/>
    <n v="1585"/>
    <n v="30"/>
    <s v="Digital Wallet"/>
    <n v="0.1"/>
    <x v="1"/>
    <n v="187"/>
    <n v="25"/>
    <n v="0"/>
    <n v="158.5"/>
    <n v="213.5"/>
    <n v="-26.5"/>
    <n v="11.798107255520504"/>
    <n v="0.2"/>
    <n v="317"/>
    <n v="0.1"/>
    <n v="158.5"/>
    <n v="30"/>
    <n v="25"/>
    <n v="0"/>
    <n v="213.5"/>
    <n v="103.5"/>
    <x v="1"/>
  </r>
  <r>
    <n v="874"/>
    <s v="C6788"/>
    <s v="R2873"/>
    <d v="2024-01-26T01:27:31"/>
    <d v="2024-01-26T02:06:31"/>
    <n v="112"/>
    <n v="20"/>
    <s v="Credit Card"/>
    <n v="0.05"/>
    <x v="0"/>
    <n v="124"/>
    <n v="46"/>
    <n v="100"/>
    <n v="5.6000000000000005"/>
    <n v="171.6"/>
    <n v="-47.599999999999994"/>
    <n v="110.71428571428572"/>
    <n v="0.2"/>
    <n v="22.400000000000002"/>
    <n v="0.05"/>
    <n v="5.6000000000000005"/>
    <n v="20"/>
    <n v="46"/>
    <n v="100"/>
    <n v="171.6"/>
    <n v="-149.19999999999999"/>
    <x v="1"/>
  </r>
  <r>
    <n v="875"/>
    <s v="C6408"/>
    <s v="R2013"/>
    <d v="2024-01-18T02:30:52"/>
    <d v="2024-01-18T03:58:52"/>
    <n v="1002"/>
    <n v="40"/>
    <s v="Cash on Delivery"/>
    <n v="0"/>
    <x v="3"/>
    <n v="63"/>
    <n v="24"/>
    <n v="0"/>
    <n v="0"/>
    <n v="64"/>
    <n v="-1"/>
    <n v="6.2874251497005984"/>
    <n v="0.2"/>
    <n v="200.4"/>
    <n v="0"/>
    <n v="0"/>
    <n v="40"/>
    <n v="24"/>
    <n v="0"/>
    <n v="64"/>
    <n v="136.4"/>
    <x v="0"/>
  </r>
  <r>
    <n v="876"/>
    <s v="C9669"/>
    <s v="R2970"/>
    <d v="2024-02-05T23:43:09"/>
    <d v="2024-02-06T01:42:09"/>
    <n v="483"/>
    <n v="40"/>
    <s v="Cash on Delivery"/>
    <n v="0.05"/>
    <x v="0"/>
    <n v="87"/>
    <n v="22"/>
    <n v="100"/>
    <n v="24.150000000000002"/>
    <n v="186.15"/>
    <n v="-99.15"/>
    <n v="18.012422360248447"/>
    <n v="0.2"/>
    <n v="96.600000000000009"/>
    <n v="0.05"/>
    <n v="24.150000000000002"/>
    <n v="40"/>
    <n v="22"/>
    <n v="100"/>
    <n v="186.15"/>
    <n v="-89.55"/>
    <x v="4"/>
  </r>
  <r>
    <n v="877"/>
    <s v="C1922"/>
    <s v="R2977"/>
    <d v="2024-02-07T05:00:50"/>
    <d v="2024-02-07T06:24:50"/>
    <n v="655"/>
    <n v="30"/>
    <s v="Digital Wallet"/>
    <n v="0.1"/>
    <x v="1"/>
    <n v="189"/>
    <n v="22"/>
    <n v="0"/>
    <n v="65.5"/>
    <n v="117.5"/>
    <n v="71.5"/>
    <n v="28.854961832061072"/>
    <n v="0.2"/>
    <n v="131"/>
    <n v="0.1"/>
    <n v="65.5"/>
    <n v="30"/>
    <n v="22"/>
    <n v="0"/>
    <n v="117.5"/>
    <n v="13.5"/>
    <x v="2"/>
  </r>
  <r>
    <n v="878"/>
    <s v="C1419"/>
    <s v="R2011"/>
    <d v="2024-01-20T21:47:03"/>
    <d v="2024-01-20T22:36:03"/>
    <n v="986"/>
    <n v="20"/>
    <s v="Cash on Delivery"/>
    <n v="0.1"/>
    <x v="1"/>
    <n v="94"/>
    <n v="41"/>
    <n v="0"/>
    <n v="98.600000000000009"/>
    <n v="159.60000000000002"/>
    <n v="-65.600000000000023"/>
    <n v="9.5334685598377273"/>
    <n v="0.2"/>
    <n v="197.20000000000002"/>
    <n v="0.1"/>
    <n v="98.600000000000009"/>
    <n v="20"/>
    <n v="41"/>
    <n v="0"/>
    <n v="159.60000000000002"/>
    <n v="37.599999999999994"/>
    <x v="6"/>
  </r>
  <r>
    <n v="879"/>
    <s v="C3204"/>
    <s v="R2086"/>
    <d v="2024-01-31T21:45:08"/>
    <d v="2024-01-31T23:35:08"/>
    <n v="1522"/>
    <n v="0"/>
    <s v="Credit Card"/>
    <n v="0.5"/>
    <x v="4"/>
    <n v="194"/>
    <n v="17"/>
    <n v="0"/>
    <n v="761"/>
    <n v="778"/>
    <n v="-584"/>
    <n v="12.746386333771353"/>
    <n v="0.2"/>
    <n v="0"/>
    <n v="0"/>
    <n v="0"/>
    <n v="0"/>
    <n v="0"/>
    <n v="0"/>
    <n v="0"/>
    <n v="0"/>
    <x v="2"/>
  </r>
  <r>
    <n v="880"/>
    <s v="C2120"/>
    <s v="R2523"/>
    <d v="2024-01-06T15:04:35"/>
    <d v="2024-01-06T15:50:35"/>
    <n v="118"/>
    <n v="50"/>
    <s v="Credit Card"/>
    <n v="0.15"/>
    <x v="2"/>
    <n v="124"/>
    <n v="27"/>
    <n v="0"/>
    <n v="17.7"/>
    <n v="94.7"/>
    <n v="29.299999999999997"/>
    <n v="105.08474576271188"/>
    <n v="0.2"/>
    <n v="23.6"/>
    <n v="0.15"/>
    <n v="17.7"/>
    <n v="50"/>
    <n v="27"/>
    <n v="0"/>
    <n v="94.7"/>
    <n v="-71.099999999999994"/>
    <x v="6"/>
  </r>
  <r>
    <n v="881"/>
    <s v="C1950"/>
    <s v="R2908"/>
    <d v="2024-01-04T11:01:11"/>
    <d v="2024-01-04T12:38:11"/>
    <n v="674"/>
    <n v="50"/>
    <s v="Digital Wallet"/>
    <n v="0.15"/>
    <x v="2"/>
    <n v="78"/>
    <n v="45"/>
    <n v="0"/>
    <n v="101.1"/>
    <n v="196.1"/>
    <n v="-118.1"/>
    <n v="11.572700296735905"/>
    <n v="0.2"/>
    <n v="134.80000000000001"/>
    <n v="0.15"/>
    <n v="101.1"/>
    <n v="50"/>
    <n v="45"/>
    <n v="0"/>
    <n v="196.1"/>
    <n v="-61.299999999999983"/>
    <x v="0"/>
  </r>
  <r>
    <n v="882"/>
    <s v="C3336"/>
    <s v="R2536"/>
    <d v="2024-01-14T09:34:15"/>
    <d v="2024-01-14T10:08:15"/>
    <n v="1614"/>
    <n v="30"/>
    <s v="Cash on Delivery"/>
    <n v="0.1"/>
    <x v="1"/>
    <n v="67"/>
    <n v="35"/>
    <n v="0"/>
    <n v="161.4"/>
    <n v="226.4"/>
    <n v="-159.4"/>
    <n v="4.1511771995043372"/>
    <n v="0.2"/>
    <n v="322.8"/>
    <n v="0.1"/>
    <n v="161.4"/>
    <n v="30"/>
    <n v="35"/>
    <n v="0"/>
    <n v="226.4"/>
    <n v="96.4"/>
    <x v="5"/>
  </r>
  <r>
    <n v="883"/>
    <s v="C6373"/>
    <s v="R2300"/>
    <d v="2024-02-04T03:14:41"/>
    <d v="2024-02-04T04:43:41"/>
    <n v="850"/>
    <n v="20"/>
    <s v="Digital Wallet"/>
    <n v="0.5"/>
    <x v="4"/>
    <n v="69"/>
    <n v="19"/>
    <n v="0"/>
    <n v="425"/>
    <n v="464"/>
    <n v="-395"/>
    <n v="8.117647058823529"/>
    <n v="0.2"/>
    <n v="0"/>
    <n v="0"/>
    <n v="0"/>
    <n v="0"/>
    <n v="0"/>
    <n v="0"/>
    <n v="0"/>
    <n v="0"/>
    <x v="5"/>
  </r>
  <r>
    <n v="884"/>
    <s v="C3243"/>
    <s v="R2242"/>
    <d v="2024-02-06T14:15:57"/>
    <d v="2024-02-06T15:07:57"/>
    <n v="1103"/>
    <n v="20"/>
    <s v="Credit Card"/>
    <n v="0.5"/>
    <x v="4"/>
    <n v="63"/>
    <n v="40"/>
    <n v="0"/>
    <n v="551.5"/>
    <n v="611.5"/>
    <n v="-548.5"/>
    <n v="5.7116953762466007"/>
    <n v="0.2"/>
    <n v="0"/>
    <n v="0"/>
    <n v="0"/>
    <n v="0"/>
    <n v="0"/>
    <n v="0"/>
    <n v="0"/>
    <n v="0"/>
    <x v="3"/>
  </r>
  <r>
    <n v="885"/>
    <s v="C3645"/>
    <s v="R2121"/>
    <d v="2024-01-15T23:42:09"/>
    <d v="2024-01-16T00:57:09"/>
    <n v="518"/>
    <n v="40"/>
    <s v="Digital Wallet"/>
    <n v="0"/>
    <x v="3"/>
    <n v="103"/>
    <n v="42"/>
    <n v="0"/>
    <n v="0"/>
    <n v="82"/>
    <n v="21"/>
    <n v="19.884169884169882"/>
    <n v="0.2"/>
    <n v="103.60000000000001"/>
    <n v="0"/>
    <n v="0"/>
    <n v="40"/>
    <n v="42"/>
    <n v="0"/>
    <n v="82"/>
    <n v="21.600000000000009"/>
    <x v="4"/>
  </r>
  <r>
    <n v="886"/>
    <s v="C5612"/>
    <s v="R2146"/>
    <d v="2024-01-29T23:43:14"/>
    <d v="2024-01-30T01:04:14"/>
    <n v="1460"/>
    <n v="0"/>
    <s v="Cash on Delivery"/>
    <n v="0.15"/>
    <x v="2"/>
    <n v="80"/>
    <n v="38"/>
    <n v="150"/>
    <n v="219"/>
    <n v="407"/>
    <n v="-327"/>
    <n v="5.4794520547945202"/>
    <n v="0.2"/>
    <n v="292"/>
    <n v="0.15"/>
    <n v="219"/>
    <n v="0"/>
    <n v="38"/>
    <n v="150"/>
    <n v="407"/>
    <n v="-115"/>
    <x v="4"/>
  </r>
  <r>
    <n v="887"/>
    <s v="C2865"/>
    <s v="R2566"/>
    <d v="2024-01-15T09:21:34"/>
    <d v="2024-01-15T10:00:34"/>
    <n v="518"/>
    <n v="20"/>
    <s v="Digital Wallet"/>
    <n v="0.1"/>
    <x v="1"/>
    <n v="107"/>
    <n v="14"/>
    <n v="0"/>
    <n v="51.800000000000004"/>
    <n v="85.800000000000011"/>
    <n v="21.199999999999989"/>
    <n v="20.656370656370658"/>
    <n v="0.2"/>
    <n v="103.60000000000001"/>
    <n v="0.1"/>
    <n v="51.800000000000004"/>
    <n v="20"/>
    <n v="14"/>
    <n v="0"/>
    <n v="85.800000000000011"/>
    <n v="17.799999999999997"/>
    <x v="4"/>
  </r>
  <r>
    <n v="888"/>
    <s v="C7028"/>
    <s v="R2749"/>
    <d v="2024-01-24T10:58:03"/>
    <d v="2024-01-24T12:13:03"/>
    <n v="1735"/>
    <n v="50"/>
    <s v="Cash on Delivery"/>
    <n v="0.05"/>
    <x v="0"/>
    <n v="153"/>
    <n v="22"/>
    <n v="0"/>
    <n v="86.75"/>
    <n v="158.75"/>
    <n v="-5.75"/>
    <n v="8.8184438040345832"/>
    <n v="0.2"/>
    <n v="347"/>
    <n v="0.05"/>
    <n v="86.75"/>
    <n v="50"/>
    <n v="22"/>
    <n v="0"/>
    <n v="158.75"/>
    <n v="188.25"/>
    <x v="2"/>
  </r>
  <r>
    <n v="889"/>
    <s v="C8326"/>
    <s v="R2355"/>
    <d v="2024-01-11T09:06:56"/>
    <d v="2024-01-11T10:03:56"/>
    <n v="1798"/>
    <n v="0"/>
    <s v="Cash on Delivery"/>
    <n v="0.15"/>
    <x v="2"/>
    <n v="177"/>
    <n v="10"/>
    <n v="0"/>
    <n v="269.7"/>
    <n v="279.7"/>
    <n v="-102.69999999999999"/>
    <n v="9.8442714126807562"/>
    <n v="0.2"/>
    <n v="359.6"/>
    <n v="0.15"/>
    <n v="269.7"/>
    <n v="0"/>
    <n v="10"/>
    <n v="0"/>
    <n v="279.7"/>
    <n v="79.900000000000034"/>
    <x v="0"/>
  </r>
  <r>
    <n v="890"/>
    <s v="C7371"/>
    <s v="R2684"/>
    <d v="2024-02-07T04:57:34"/>
    <d v="2024-02-07T06:09:34"/>
    <n v="221"/>
    <n v="0"/>
    <s v="Credit Card"/>
    <n v="0"/>
    <x v="3"/>
    <n v="74"/>
    <n v="32"/>
    <n v="0"/>
    <n v="0"/>
    <n v="32"/>
    <n v="42"/>
    <n v="33.484162895927597"/>
    <n v="0.2"/>
    <n v="44.2"/>
    <n v="0"/>
    <n v="0"/>
    <n v="0"/>
    <n v="32"/>
    <n v="0"/>
    <n v="32"/>
    <n v="12.200000000000003"/>
    <x v="2"/>
  </r>
  <r>
    <n v="891"/>
    <s v="C7359"/>
    <s v="R2903"/>
    <d v="2024-01-28T22:46:42"/>
    <d v="2024-01-28T23:41:42"/>
    <n v="531"/>
    <n v="30"/>
    <s v="Credit Card"/>
    <n v="0.5"/>
    <x v="4"/>
    <n v="68"/>
    <n v="49"/>
    <n v="0"/>
    <n v="265.5"/>
    <n v="344.5"/>
    <n v="-276.5"/>
    <n v="12.8060263653484"/>
    <n v="0.2"/>
    <n v="0"/>
    <n v="0"/>
    <n v="0"/>
    <n v="0"/>
    <n v="0"/>
    <n v="0"/>
    <n v="0"/>
    <n v="0"/>
    <x v="5"/>
  </r>
  <r>
    <n v="892"/>
    <s v="C8863"/>
    <s v="R2732"/>
    <d v="2024-01-06T03:03:51"/>
    <d v="2024-01-06T04:27:51"/>
    <n v="143"/>
    <n v="20"/>
    <s v="Credit Card"/>
    <n v="0.1"/>
    <x v="1"/>
    <n v="185"/>
    <n v="12"/>
    <n v="150"/>
    <n v="14.3"/>
    <n v="196.3"/>
    <n v="-11.300000000000011"/>
    <n v="129.37062937062939"/>
    <n v="0.2"/>
    <n v="28.6"/>
    <n v="0.1"/>
    <n v="14.3"/>
    <n v="20"/>
    <n v="12"/>
    <n v="150"/>
    <n v="196.3"/>
    <n v="-167.70000000000002"/>
    <x v="6"/>
  </r>
  <r>
    <n v="893"/>
    <s v="C4228"/>
    <s v="R2630"/>
    <d v="2024-01-13T14:57:48"/>
    <d v="2024-01-13T16:14:48"/>
    <n v="1995"/>
    <n v="30"/>
    <s v="Cash on Delivery"/>
    <n v="0.15"/>
    <x v="2"/>
    <n v="52"/>
    <n v="12"/>
    <n v="100"/>
    <n v="299.25"/>
    <n v="441.25"/>
    <n v="-389.25"/>
    <n v="2.6065162907268169"/>
    <n v="0.2"/>
    <n v="399"/>
    <n v="0.15"/>
    <n v="299.25"/>
    <n v="30"/>
    <n v="12"/>
    <n v="100"/>
    <n v="441.25"/>
    <n v="-42.25"/>
    <x v="6"/>
  </r>
  <r>
    <n v="894"/>
    <s v="C4719"/>
    <s v="R2308"/>
    <d v="2024-02-05T15:45:33"/>
    <d v="2024-02-05T16:43:33"/>
    <n v="1440"/>
    <n v="20"/>
    <s v="Digital Wallet"/>
    <n v="0.05"/>
    <x v="0"/>
    <n v="135"/>
    <n v="16"/>
    <n v="0"/>
    <n v="72"/>
    <n v="108"/>
    <n v="27"/>
    <n v="9.375"/>
    <n v="0.2"/>
    <n v="288"/>
    <n v="0.05"/>
    <n v="72"/>
    <n v="20"/>
    <n v="16"/>
    <n v="0"/>
    <n v="108"/>
    <n v="180"/>
    <x v="4"/>
  </r>
  <r>
    <n v="895"/>
    <s v="C3371"/>
    <s v="R2694"/>
    <d v="2024-01-27T01:00:41"/>
    <d v="2024-01-27T01:56:41"/>
    <n v="480"/>
    <n v="40"/>
    <s v="Cash on Delivery"/>
    <n v="0"/>
    <x v="3"/>
    <n v="194"/>
    <n v="45"/>
    <n v="0"/>
    <n v="0"/>
    <n v="85"/>
    <n v="109"/>
    <n v="40.416666666666664"/>
    <n v="0.2"/>
    <n v="96"/>
    <n v="0"/>
    <n v="0"/>
    <n v="40"/>
    <n v="45"/>
    <n v="0"/>
    <n v="85"/>
    <n v="11"/>
    <x v="6"/>
  </r>
  <r>
    <n v="896"/>
    <s v="C3891"/>
    <s v="R2287"/>
    <d v="2024-02-02T07:06:13"/>
    <d v="2024-02-02T07:53:13"/>
    <n v="244"/>
    <n v="30"/>
    <s v="Credit Card"/>
    <n v="0"/>
    <x v="3"/>
    <n v="191"/>
    <n v="44"/>
    <n v="150"/>
    <n v="0"/>
    <n v="224"/>
    <n v="-33"/>
    <n v="78.278688524590166"/>
    <n v="0.2"/>
    <n v="48.800000000000004"/>
    <n v="0"/>
    <n v="0"/>
    <n v="30"/>
    <n v="44"/>
    <n v="150"/>
    <n v="224"/>
    <n v="-175.2"/>
    <x v="1"/>
  </r>
  <r>
    <n v="897"/>
    <s v="C4756"/>
    <s v="R2306"/>
    <d v="2024-01-27T07:09:18"/>
    <d v="2024-01-27T08:38:18"/>
    <n v="1450"/>
    <n v="30"/>
    <s v="Credit Card"/>
    <n v="0.15"/>
    <x v="2"/>
    <n v="58"/>
    <n v="24"/>
    <n v="50"/>
    <n v="217.5"/>
    <n v="321.5"/>
    <n v="-263.5"/>
    <n v="4"/>
    <n v="0.2"/>
    <n v="290"/>
    <n v="0.15"/>
    <n v="217.5"/>
    <n v="30"/>
    <n v="24"/>
    <n v="50"/>
    <n v="321.5"/>
    <n v="-31.5"/>
    <x v="6"/>
  </r>
  <r>
    <n v="898"/>
    <s v="C5225"/>
    <s v="R2811"/>
    <d v="2024-02-03T04:21:19"/>
    <d v="2024-02-03T06:04:19"/>
    <n v="462"/>
    <n v="50"/>
    <s v="Digital Wallet"/>
    <n v="0.05"/>
    <x v="0"/>
    <n v="143"/>
    <n v="49"/>
    <n v="0"/>
    <n v="23.1"/>
    <n v="122.1"/>
    <n v="20.900000000000006"/>
    <n v="30.952380952380953"/>
    <n v="0.2"/>
    <n v="92.4"/>
    <n v="0.05"/>
    <n v="23.1"/>
    <n v="50"/>
    <n v="49"/>
    <n v="0"/>
    <n v="122.1"/>
    <n v="-29.699999999999989"/>
    <x v="6"/>
  </r>
  <r>
    <n v="899"/>
    <s v="C1094"/>
    <s v="R2593"/>
    <d v="2024-02-07T01:51:43"/>
    <d v="2024-02-07T03:29:43"/>
    <n v="1173"/>
    <n v="30"/>
    <s v="Credit Card"/>
    <n v="0"/>
    <x v="3"/>
    <n v="198"/>
    <n v="12"/>
    <n v="0"/>
    <n v="0"/>
    <n v="42"/>
    <n v="156"/>
    <n v="16.879795396419436"/>
    <n v="0.2"/>
    <n v="234.60000000000002"/>
    <n v="0"/>
    <n v="0"/>
    <n v="30"/>
    <n v="12"/>
    <n v="0"/>
    <n v="42"/>
    <n v="192.60000000000002"/>
    <x v="2"/>
  </r>
  <r>
    <n v="900"/>
    <s v="C3674"/>
    <s v="R2965"/>
    <d v="2024-01-21T15:58:36"/>
    <d v="2024-01-21T17:41:36"/>
    <n v="1188"/>
    <n v="20"/>
    <s v="Credit Card"/>
    <n v="0.1"/>
    <x v="1"/>
    <n v="188"/>
    <n v="38"/>
    <n v="0"/>
    <n v="118.80000000000001"/>
    <n v="176.8"/>
    <n v="11.199999999999989"/>
    <n v="15.824915824915825"/>
    <n v="0.2"/>
    <n v="237.60000000000002"/>
    <n v="0.1"/>
    <n v="118.80000000000001"/>
    <n v="20"/>
    <n v="38"/>
    <n v="0"/>
    <n v="176.8"/>
    <n v="60.800000000000011"/>
    <x v="5"/>
  </r>
  <r>
    <n v="901"/>
    <s v="C7898"/>
    <s v="R2913"/>
    <d v="2024-01-16T05:36:29"/>
    <d v="2024-01-16T06:26:29"/>
    <n v="454"/>
    <n v="50"/>
    <s v="Credit Card"/>
    <n v="0"/>
    <x v="3"/>
    <n v="69"/>
    <n v="39"/>
    <n v="100"/>
    <n v="0"/>
    <n v="189"/>
    <n v="-120"/>
    <n v="15.198237885462554"/>
    <n v="0.2"/>
    <n v="90.800000000000011"/>
    <n v="0"/>
    <n v="0"/>
    <n v="50"/>
    <n v="39"/>
    <n v="100"/>
    <n v="189"/>
    <n v="-98.199999999999989"/>
    <x v="3"/>
  </r>
  <r>
    <n v="902"/>
    <s v="C1793"/>
    <s v="R2722"/>
    <d v="2024-01-04T08:49:58"/>
    <d v="2024-01-04T09:42:58"/>
    <n v="899"/>
    <n v="30"/>
    <s v="Digital Wallet"/>
    <n v="0.05"/>
    <x v="0"/>
    <n v="84"/>
    <n v="48"/>
    <n v="0"/>
    <n v="44.95"/>
    <n v="122.95"/>
    <n v="-38.950000000000003"/>
    <n v="9.3437152391546174"/>
    <n v="0.2"/>
    <n v="179.8"/>
    <n v="0.05"/>
    <n v="44.95"/>
    <n v="30"/>
    <n v="48"/>
    <n v="0"/>
    <n v="122.95"/>
    <n v="56.850000000000009"/>
    <x v="0"/>
  </r>
  <r>
    <n v="903"/>
    <s v="C3116"/>
    <s v="R2661"/>
    <d v="2024-01-08T15:46:56"/>
    <d v="2024-01-08T16:18:56"/>
    <n v="1287"/>
    <n v="30"/>
    <s v="Cash on Delivery"/>
    <n v="0.5"/>
    <x v="4"/>
    <n v="102"/>
    <n v="27"/>
    <n v="150"/>
    <n v="643.5"/>
    <n v="850.5"/>
    <n v="-748.5"/>
    <n v="7.9254079254079253"/>
    <n v="0.2"/>
    <n v="0"/>
    <n v="0"/>
    <n v="0"/>
    <n v="0"/>
    <n v="0"/>
    <n v="0"/>
    <n v="0"/>
    <n v="0"/>
    <x v="4"/>
  </r>
  <r>
    <n v="904"/>
    <s v="C6779"/>
    <s v="R2548"/>
    <d v="2024-01-22T03:47:02"/>
    <d v="2024-01-22T05:18:02"/>
    <n v="1264"/>
    <n v="40"/>
    <s v="Credit Card"/>
    <n v="0.5"/>
    <x v="4"/>
    <n v="159"/>
    <n v="20"/>
    <n v="100"/>
    <n v="632"/>
    <n v="792"/>
    <n v="-633"/>
    <n v="12.579113924050633"/>
    <n v="0.2"/>
    <n v="0"/>
    <n v="0"/>
    <n v="0"/>
    <n v="0"/>
    <n v="0"/>
    <n v="0"/>
    <n v="0"/>
    <n v="0"/>
    <x v="4"/>
  </r>
  <r>
    <n v="905"/>
    <s v="C7166"/>
    <s v="R2351"/>
    <d v="2024-01-26T03:43:28"/>
    <d v="2024-01-26T04:14:28"/>
    <n v="925"/>
    <n v="30"/>
    <s v="Digital Wallet"/>
    <n v="0.15"/>
    <x v="2"/>
    <n v="185"/>
    <n v="47"/>
    <n v="0"/>
    <n v="138.75"/>
    <n v="215.75"/>
    <n v="-30.75"/>
    <n v="20"/>
    <n v="0.2"/>
    <n v="185"/>
    <n v="0.15"/>
    <n v="138.75"/>
    <n v="30"/>
    <n v="47"/>
    <n v="0"/>
    <n v="215.75"/>
    <n v="-30.75"/>
    <x v="1"/>
  </r>
  <r>
    <n v="906"/>
    <s v="C1814"/>
    <s v="R2311"/>
    <d v="2024-02-05T06:49:53"/>
    <d v="2024-02-05T08:24:53"/>
    <n v="1251"/>
    <n v="0"/>
    <s v="Credit Card"/>
    <n v="0.05"/>
    <x v="0"/>
    <n v="53"/>
    <n v="49"/>
    <n v="0"/>
    <n v="62.550000000000004"/>
    <n v="111.55000000000001"/>
    <n v="-58.550000000000011"/>
    <n v="4.2366107114308553"/>
    <n v="0.2"/>
    <n v="250.20000000000002"/>
    <n v="0.05"/>
    <n v="62.550000000000004"/>
    <n v="0"/>
    <n v="49"/>
    <n v="0"/>
    <n v="111.55000000000001"/>
    <n v="138.65"/>
    <x v="4"/>
  </r>
  <r>
    <n v="907"/>
    <s v="C1345"/>
    <s v="R2872"/>
    <d v="2024-01-17T07:37:34"/>
    <d v="2024-01-17T08:48:34"/>
    <n v="497"/>
    <n v="50"/>
    <s v="Digital Wallet"/>
    <n v="0"/>
    <x v="3"/>
    <n v="151"/>
    <n v="10"/>
    <n v="0"/>
    <n v="0"/>
    <n v="60"/>
    <n v="91"/>
    <n v="30.382293762575451"/>
    <n v="0.2"/>
    <n v="99.4"/>
    <n v="0"/>
    <n v="0"/>
    <n v="50"/>
    <n v="10"/>
    <n v="0"/>
    <n v="60"/>
    <n v="39.400000000000006"/>
    <x v="2"/>
  </r>
  <r>
    <n v="908"/>
    <s v="C9554"/>
    <s v="R2058"/>
    <d v="2024-01-03T02:22:40"/>
    <d v="2024-01-03T03:25:40"/>
    <n v="979"/>
    <n v="0"/>
    <s v="Credit Card"/>
    <n v="0"/>
    <x v="3"/>
    <n v="96"/>
    <n v="38"/>
    <n v="150"/>
    <n v="0"/>
    <n v="188"/>
    <n v="-92"/>
    <n v="9.8059244126659859"/>
    <n v="0.2"/>
    <n v="195.8"/>
    <n v="0"/>
    <n v="0"/>
    <n v="0"/>
    <n v="38"/>
    <n v="150"/>
    <n v="188"/>
    <n v="7.8000000000000114"/>
    <x v="2"/>
  </r>
  <r>
    <n v="909"/>
    <s v="C3443"/>
    <s v="R2642"/>
    <d v="2024-01-29T06:53:46"/>
    <d v="2024-01-29T08:04:46"/>
    <n v="562"/>
    <n v="50"/>
    <s v="Digital Wallet"/>
    <n v="0.5"/>
    <x v="4"/>
    <n v="143"/>
    <n v="19"/>
    <n v="0"/>
    <n v="281"/>
    <n v="350"/>
    <n v="-207"/>
    <n v="25.444839857651246"/>
    <n v="0.2"/>
    <n v="0"/>
    <n v="0"/>
    <n v="0"/>
    <n v="0"/>
    <n v="0"/>
    <n v="0"/>
    <n v="0"/>
    <n v="0"/>
    <x v="4"/>
  </r>
  <r>
    <n v="910"/>
    <s v="C8783"/>
    <s v="R2923"/>
    <d v="2024-01-30T02:43:39"/>
    <d v="2024-01-30T03:32:39"/>
    <n v="1874"/>
    <n v="40"/>
    <s v="Credit Card"/>
    <n v="0.5"/>
    <x v="4"/>
    <n v="97"/>
    <n v="37"/>
    <n v="0"/>
    <n v="937"/>
    <n v="1014"/>
    <n v="-917"/>
    <n v="5.1760939167556028"/>
    <n v="0.2"/>
    <n v="0"/>
    <n v="0"/>
    <n v="0"/>
    <n v="0"/>
    <n v="0"/>
    <n v="0"/>
    <n v="0"/>
    <n v="0"/>
    <x v="3"/>
  </r>
  <r>
    <n v="911"/>
    <s v="C1984"/>
    <s v="R2713"/>
    <d v="2024-01-16T11:41:46"/>
    <d v="2024-01-16T13:18:46"/>
    <n v="1959"/>
    <n v="30"/>
    <s v="Cash on Delivery"/>
    <n v="0.1"/>
    <x v="1"/>
    <n v="140"/>
    <n v="40"/>
    <n v="0"/>
    <n v="195.9"/>
    <n v="265.89999999999998"/>
    <n v="-125.89999999999998"/>
    <n v="7.1465033180193984"/>
    <n v="0.2"/>
    <n v="391.8"/>
    <n v="0.1"/>
    <n v="195.9"/>
    <n v="30"/>
    <n v="40"/>
    <n v="0"/>
    <n v="265.89999999999998"/>
    <n v="125.90000000000003"/>
    <x v="3"/>
  </r>
  <r>
    <n v="912"/>
    <s v="C8790"/>
    <s v="R2754"/>
    <d v="2024-01-15T22:40:10"/>
    <d v="2024-01-15T23:54:10"/>
    <n v="907"/>
    <n v="30"/>
    <s v="Credit Card"/>
    <n v="0.5"/>
    <x v="4"/>
    <n v="133"/>
    <n v="28"/>
    <n v="150"/>
    <n v="453.5"/>
    <n v="661.5"/>
    <n v="-528.5"/>
    <n v="14.66372657111356"/>
    <n v="0.2"/>
    <n v="0"/>
    <n v="0"/>
    <n v="0"/>
    <n v="0"/>
    <n v="0"/>
    <n v="0"/>
    <n v="0"/>
    <n v="0"/>
    <x v="4"/>
  </r>
  <r>
    <n v="913"/>
    <s v="C1827"/>
    <s v="R2034"/>
    <d v="2024-01-11T19:21:28"/>
    <d v="2024-01-11T21:05:28"/>
    <n v="286"/>
    <n v="30"/>
    <s v="Digital Wallet"/>
    <n v="0.1"/>
    <x v="1"/>
    <n v="117"/>
    <n v="12"/>
    <n v="0"/>
    <n v="28.6"/>
    <n v="70.599999999999994"/>
    <n v="46.400000000000006"/>
    <n v="40.909090909090914"/>
    <n v="0.2"/>
    <n v="57.2"/>
    <n v="0.1"/>
    <n v="28.6"/>
    <n v="30"/>
    <n v="12"/>
    <n v="0"/>
    <n v="70.599999999999994"/>
    <n v="-13.399999999999991"/>
    <x v="0"/>
  </r>
  <r>
    <n v="914"/>
    <s v="C4531"/>
    <s v="R2444"/>
    <d v="2024-01-25T15:55:39"/>
    <d v="2024-01-25T17:06:39"/>
    <n v="1843"/>
    <n v="50"/>
    <s v="Credit Card"/>
    <n v="0"/>
    <x v="3"/>
    <n v="188"/>
    <n v="45"/>
    <n v="0"/>
    <n v="0"/>
    <n v="95"/>
    <n v="93"/>
    <n v="10.200759631036354"/>
    <n v="0.2"/>
    <n v="368.6"/>
    <n v="0"/>
    <n v="0"/>
    <n v="50"/>
    <n v="45"/>
    <n v="0"/>
    <n v="95"/>
    <n v="273.60000000000002"/>
    <x v="0"/>
  </r>
  <r>
    <n v="915"/>
    <s v="C8147"/>
    <s v="R2092"/>
    <d v="2024-01-31T14:11:01"/>
    <d v="2024-01-31T15:27:01"/>
    <n v="831"/>
    <n v="30"/>
    <s v="Cash on Delivery"/>
    <n v="0.1"/>
    <x v="1"/>
    <n v="174"/>
    <n v="24"/>
    <n v="50"/>
    <n v="83.100000000000009"/>
    <n v="187.10000000000002"/>
    <n v="-13.100000000000023"/>
    <n v="20.938628158844764"/>
    <n v="0.2"/>
    <n v="166.20000000000002"/>
    <n v="0.1"/>
    <n v="83.100000000000009"/>
    <n v="30"/>
    <n v="24"/>
    <n v="50"/>
    <n v="187.10000000000002"/>
    <n v="-20.900000000000006"/>
    <x v="2"/>
  </r>
  <r>
    <n v="916"/>
    <s v="C5451"/>
    <s v="R2949"/>
    <d v="2024-02-01T05:50:24"/>
    <d v="2024-02-01T06:24:24"/>
    <n v="1313"/>
    <n v="0"/>
    <s v="Credit Card"/>
    <n v="0.1"/>
    <x v="1"/>
    <n v="122"/>
    <n v="42"/>
    <n v="0"/>
    <n v="131.30000000000001"/>
    <n v="173.3"/>
    <n v="-51.300000000000011"/>
    <n v="9.2916984006092918"/>
    <n v="0.2"/>
    <n v="262.60000000000002"/>
    <n v="0.1"/>
    <n v="131.30000000000001"/>
    <n v="0"/>
    <n v="42"/>
    <n v="0"/>
    <n v="173.3"/>
    <n v="89.300000000000011"/>
    <x v="0"/>
  </r>
  <r>
    <n v="917"/>
    <s v="C4876"/>
    <s v="R2958"/>
    <d v="2024-01-18T09:06:24"/>
    <d v="2024-01-18T11:04:24"/>
    <n v="1511"/>
    <n v="30"/>
    <s v="Digital Wallet"/>
    <n v="0.15"/>
    <x v="2"/>
    <n v="53"/>
    <n v="50"/>
    <n v="0"/>
    <n v="226.65"/>
    <n v="306.64999999999998"/>
    <n v="-253.64999999999998"/>
    <n v="3.5076108537392461"/>
    <n v="0.2"/>
    <n v="302.2"/>
    <n v="0.15"/>
    <n v="226.65"/>
    <n v="30"/>
    <n v="50"/>
    <n v="0"/>
    <n v="306.64999999999998"/>
    <n v="-4.4499999999999886"/>
    <x v="0"/>
  </r>
  <r>
    <n v="918"/>
    <s v="C6959"/>
    <s v="R2206"/>
    <d v="2024-01-22T15:10:59"/>
    <d v="2024-01-22T16:28:59"/>
    <n v="528"/>
    <n v="40"/>
    <s v="Digital Wallet"/>
    <n v="0.5"/>
    <x v="4"/>
    <n v="125"/>
    <n v="35"/>
    <n v="0"/>
    <n v="264"/>
    <n v="339"/>
    <n v="-214"/>
    <n v="23.674242424242426"/>
    <n v="0.2"/>
    <n v="0"/>
    <n v="0"/>
    <n v="0"/>
    <n v="0"/>
    <n v="0"/>
    <n v="0"/>
    <n v="0"/>
    <n v="0"/>
    <x v="4"/>
  </r>
  <r>
    <n v="919"/>
    <s v="C1126"/>
    <s v="R2352"/>
    <d v="2024-01-04T14:39:15"/>
    <d v="2024-01-04T15:45:15"/>
    <n v="957"/>
    <n v="0"/>
    <s v="Cash on Delivery"/>
    <n v="0.1"/>
    <x v="1"/>
    <n v="122"/>
    <n v="25"/>
    <n v="0"/>
    <n v="95.7"/>
    <n v="120.7"/>
    <n v="1.2999999999999972"/>
    <n v="12.748171368861025"/>
    <n v="0.2"/>
    <n v="191.4"/>
    <n v="0.1"/>
    <n v="95.7"/>
    <n v="0"/>
    <n v="25"/>
    <n v="0"/>
    <n v="120.7"/>
    <n v="70.7"/>
    <x v="0"/>
  </r>
  <r>
    <n v="920"/>
    <s v="C4177"/>
    <s v="R2902"/>
    <d v="2024-01-25T14:59:59"/>
    <d v="2024-01-25T16:02:59"/>
    <n v="1407"/>
    <n v="30"/>
    <s v="Digital Wallet"/>
    <n v="0"/>
    <x v="3"/>
    <n v="126"/>
    <n v="45"/>
    <n v="150"/>
    <n v="0"/>
    <n v="225"/>
    <n v="-99"/>
    <n v="8.9552238805970141"/>
    <n v="0.2"/>
    <n v="281.40000000000003"/>
    <n v="0"/>
    <n v="0"/>
    <n v="30"/>
    <n v="45"/>
    <n v="150"/>
    <n v="225"/>
    <n v="56.400000000000034"/>
    <x v="0"/>
  </r>
  <r>
    <n v="921"/>
    <s v="C9795"/>
    <s v="R2331"/>
    <d v="2024-01-26T18:06:38"/>
    <d v="2024-01-26T19:48:38"/>
    <n v="1987"/>
    <n v="30"/>
    <s v="Credit Card"/>
    <n v="0.05"/>
    <x v="0"/>
    <n v="97"/>
    <n v="42"/>
    <n v="0"/>
    <n v="99.350000000000009"/>
    <n v="171.35000000000002"/>
    <n v="-74.350000000000023"/>
    <n v="4.8817312531454453"/>
    <n v="0.2"/>
    <n v="397.40000000000003"/>
    <n v="0.05"/>
    <n v="99.350000000000009"/>
    <n v="30"/>
    <n v="42"/>
    <n v="0"/>
    <n v="171.35000000000002"/>
    <n v="226.05"/>
    <x v="1"/>
  </r>
  <r>
    <n v="922"/>
    <s v="C7024"/>
    <s v="R2816"/>
    <d v="2024-01-09T13:21:30"/>
    <d v="2024-01-09T15:00:30"/>
    <n v="336"/>
    <n v="20"/>
    <s v="Credit Card"/>
    <n v="0.1"/>
    <x v="1"/>
    <n v="151"/>
    <n v="29"/>
    <n v="150"/>
    <n v="33.6"/>
    <n v="232.6"/>
    <n v="-81.599999999999994"/>
    <n v="44.94047619047619"/>
    <n v="0.2"/>
    <n v="67.2"/>
    <n v="0.1"/>
    <n v="33.6"/>
    <n v="20"/>
    <n v="29"/>
    <n v="150"/>
    <n v="232.6"/>
    <n v="-165.39999999999998"/>
    <x v="3"/>
  </r>
  <r>
    <n v="923"/>
    <s v="C6109"/>
    <s v="R2861"/>
    <d v="2024-01-19T02:44:30"/>
    <d v="2024-01-19T03:31:30"/>
    <n v="1317"/>
    <n v="50"/>
    <s v="Credit Card"/>
    <n v="0.5"/>
    <x v="4"/>
    <n v="155"/>
    <n v="22"/>
    <n v="0"/>
    <n v="658.5"/>
    <n v="730.5"/>
    <n v="-575.5"/>
    <n v="11.769172361427486"/>
    <n v="0.2"/>
    <n v="0"/>
    <n v="0"/>
    <n v="0"/>
    <n v="0"/>
    <n v="0"/>
    <n v="0"/>
    <n v="0"/>
    <n v="0"/>
    <x v="1"/>
  </r>
  <r>
    <n v="924"/>
    <s v="C5146"/>
    <s v="R2724"/>
    <d v="2024-02-06T01:11:33"/>
    <d v="2024-02-06T02:58:33"/>
    <n v="1410"/>
    <n v="0"/>
    <s v="Digital Wallet"/>
    <n v="0.15"/>
    <x v="2"/>
    <n v="126"/>
    <n v="42"/>
    <n v="50"/>
    <n v="211.5"/>
    <n v="303.5"/>
    <n v="-177.5"/>
    <n v="8.9361702127659584"/>
    <n v="0.2"/>
    <n v="282"/>
    <n v="0.15"/>
    <n v="211.5"/>
    <n v="0"/>
    <n v="42"/>
    <n v="50"/>
    <n v="303.5"/>
    <n v="-21.5"/>
    <x v="3"/>
  </r>
  <r>
    <n v="925"/>
    <s v="C8196"/>
    <s v="R2158"/>
    <d v="2024-01-08T10:05:47"/>
    <d v="2024-01-08T10:53:47"/>
    <n v="870"/>
    <n v="20"/>
    <s v="Credit Card"/>
    <n v="0"/>
    <x v="3"/>
    <n v="88"/>
    <n v="14"/>
    <n v="50"/>
    <n v="0"/>
    <n v="84"/>
    <n v="4"/>
    <n v="10.114942528735632"/>
    <n v="0.2"/>
    <n v="174"/>
    <n v="0"/>
    <n v="0"/>
    <n v="20"/>
    <n v="14"/>
    <n v="50"/>
    <n v="84"/>
    <n v="90"/>
    <x v="4"/>
  </r>
  <r>
    <n v="926"/>
    <s v="C4368"/>
    <s v="R2953"/>
    <d v="2024-01-03T04:21:30"/>
    <d v="2024-01-03T06:08:30"/>
    <n v="857"/>
    <n v="40"/>
    <s v="Credit Card"/>
    <n v="0.15"/>
    <x v="2"/>
    <n v="107"/>
    <n v="46"/>
    <n v="100"/>
    <n v="128.54999999999998"/>
    <n v="314.54999999999995"/>
    <n v="-207.54999999999995"/>
    <n v="12.485414235705951"/>
    <n v="0.2"/>
    <n v="171.4"/>
    <n v="0.15"/>
    <n v="128.54999999999998"/>
    <n v="40"/>
    <n v="46"/>
    <n v="100"/>
    <n v="314.54999999999995"/>
    <n v="-143.14999999999995"/>
    <x v="2"/>
  </r>
  <r>
    <n v="927"/>
    <s v="C4797"/>
    <s v="R2956"/>
    <d v="2024-02-06T05:13:10"/>
    <d v="2024-02-06T06:22:10"/>
    <n v="235"/>
    <n v="50"/>
    <s v="Credit Card"/>
    <n v="0.05"/>
    <x v="0"/>
    <n v="68"/>
    <n v="23"/>
    <n v="0"/>
    <n v="11.75"/>
    <n v="84.75"/>
    <n v="-16.75"/>
    <n v="28.936170212765955"/>
    <n v="0.2"/>
    <n v="47"/>
    <n v="0.05"/>
    <n v="11.75"/>
    <n v="50"/>
    <n v="23"/>
    <n v="0"/>
    <n v="84.75"/>
    <n v="-37.75"/>
    <x v="3"/>
  </r>
  <r>
    <n v="928"/>
    <s v="C2792"/>
    <s v="R2023"/>
    <d v="2024-01-29T23:47:20"/>
    <d v="2024-01-30T00:33:20"/>
    <n v="891"/>
    <n v="0"/>
    <s v="Cash on Delivery"/>
    <n v="0.1"/>
    <x v="1"/>
    <n v="137"/>
    <n v="36"/>
    <n v="0"/>
    <n v="89.100000000000009"/>
    <n v="125.10000000000001"/>
    <n v="11.899999999999991"/>
    <n v="15.375982042648708"/>
    <n v="0.2"/>
    <n v="178.20000000000002"/>
    <n v="0.1"/>
    <n v="89.100000000000009"/>
    <n v="0"/>
    <n v="36"/>
    <n v="0"/>
    <n v="125.10000000000001"/>
    <n v="53.100000000000009"/>
    <x v="4"/>
  </r>
  <r>
    <n v="929"/>
    <s v="C6732"/>
    <s v="R2403"/>
    <d v="2024-01-06T20:06:49"/>
    <d v="2024-01-06T21:35:49"/>
    <n v="1906"/>
    <n v="30"/>
    <s v="Digital Wallet"/>
    <n v="0.1"/>
    <x v="1"/>
    <n v="162"/>
    <n v="32"/>
    <n v="0"/>
    <n v="190.60000000000002"/>
    <n v="252.60000000000002"/>
    <n v="-90.600000000000023"/>
    <n v="8.4994753410283312"/>
    <n v="0.2"/>
    <n v="381.20000000000005"/>
    <n v="0.1"/>
    <n v="190.60000000000002"/>
    <n v="30"/>
    <n v="32"/>
    <n v="0"/>
    <n v="252.60000000000002"/>
    <n v="128.60000000000002"/>
    <x v="6"/>
  </r>
  <r>
    <n v="930"/>
    <s v="C4476"/>
    <s v="R2804"/>
    <d v="2024-01-06T23:29:55"/>
    <d v="2024-01-07T00:40:55"/>
    <n v="270"/>
    <n v="0"/>
    <s v="Digital Wallet"/>
    <n v="0.5"/>
    <x v="4"/>
    <n v="126"/>
    <n v="23"/>
    <n v="0"/>
    <n v="135"/>
    <n v="158"/>
    <n v="-32"/>
    <n v="46.666666666666664"/>
    <n v="0.2"/>
    <n v="0"/>
    <n v="0"/>
    <n v="0"/>
    <n v="0"/>
    <n v="0"/>
    <n v="0"/>
    <n v="0"/>
    <n v="0"/>
    <x v="6"/>
  </r>
  <r>
    <n v="931"/>
    <s v="C4417"/>
    <s v="R2515"/>
    <d v="2024-01-08T16:21:29"/>
    <d v="2024-01-08T18:11:29"/>
    <n v="258"/>
    <n v="30"/>
    <s v="Digital Wallet"/>
    <n v="0.1"/>
    <x v="1"/>
    <n v="126"/>
    <n v="49"/>
    <n v="0"/>
    <n v="25.8"/>
    <n v="104.8"/>
    <n v="21.200000000000003"/>
    <n v="48.837209302325576"/>
    <n v="0.2"/>
    <n v="51.6"/>
    <n v="0.1"/>
    <n v="25.8"/>
    <n v="30"/>
    <n v="49"/>
    <n v="0"/>
    <n v="104.8"/>
    <n v="-53.199999999999996"/>
    <x v="4"/>
  </r>
  <r>
    <n v="932"/>
    <s v="C2645"/>
    <s v="R2731"/>
    <d v="2024-01-27T04:38:09"/>
    <d v="2024-01-27T06:19:09"/>
    <n v="300"/>
    <n v="50"/>
    <s v="Cash on Delivery"/>
    <n v="0"/>
    <x v="3"/>
    <n v="77"/>
    <n v="13"/>
    <n v="0"/>
    <n v="0"/>
    <n v="63"/>
    <n v="14"/>
    <n v="25.666666666666664"/>
    <n v="0.2"/>
    <n v="60"/>
    <n v="0"/>
    <n v="0"/>
    <n v="50"/>
    <n v="13"/>
    <n v="0"/>
    <n v="63"/>
    <n v="-3"/>
    <x v="6"/>
  </r>
  <r>
    <n v="933"/>
    <s v="C4030"/>
    <s v="R2363"/>
    <d v="2024-01-13T16:17:06"/>
    <d v="2024-01-13T17:51:06"/>
    <n v="1610"/>
    <n v="30"/>
    <s v="Digital Wallet"/>
    <n v="0.05"/>
    <x v="0"/>
    <n v="115"/>
    <n v="48"/>
    <n v="0"/>
    <n v="80.5"/>
    <n v="158.5"/>
    <n v="-43.5"/>
    <n v="7.1428571428571423"/>
    <n v="0.2"/>
    <n v="322"/>
    <n v="0.05"/>
    <n v="80.5"/>
    <n v="30"/>
    <n v="48"/>
    <n v="0"/>
    <n v="158.5"/>
    <n v="163.5"/>
    <x v="6"/>
  </r>
  <r>
    <n v="934"/>
    <s v="C3872"/>
    <s v="R2381"/>
    <d v="2024-01-03T19:35:06"/>
    <d v="2024-01-03T20:57:06"/>
    <n v="1680"/>
    <n v="40"/>
    <s v="Cash on Delivery"/>
    <n v="0.15"/>
    <x v="2"/>
    <n v="59"/>
    <n v="28"/>
    <n v="0"/>
    <n v="252"/>
    <n v="320"/>
    <n v="-261"/>
    <n v="3.5119047619047619"/>
    <n v="0.2"/>
    <n v="336"/>
    <n v="0.15"/>
    <n v="252"/>
    <n v="40"/>
    <n v="28"/>
    <n v="0"/>
    <n v="320"/>
    <n v="16"/>
    <x v="2"/>
  </r>
  <r>
    <n v="935"/>
    <s v="C4072"/>
    <s v="R2531"/>
    <d v="2024-02-07T11:52:16"/>
    <d v="2024-02-07T12:28:16"/>
    <n v="1061"/>
    <n v="30"/>
    <s v="Cash on Delivery"/>
    <n v="0.05"/>
    <x v="0"/>
    <n v="175"/>
    <n v="13"/>
    <n v="0"/>
    <n v="53.050000000000004"/>
    <n v="96.050000000000011"/>
    <n v="78.949999999999989"/>
    <n v="16.493873704052781"/>
    <n v="0.2"/>
    <n v="212.20000000000002"/>
    <n v="0.05"/>
    <n v="53.050000000000004"/>
    <n v="30"/>
    <n v="13"/>
    <n v="0"/>
    <n v="96.050000000000011"/>
    <n v="116.15"/>
    <x v="2"/>
  </r>
  <r>
    <n v="936"/>
    <s v="C2854"/>
    <s v="R2955"/>
    <d v="2024-02-01T22:21:49"/>
    <d v="2024-02-01T22:55:49"/>
    <n v="1899"/>
    <n v="40"/>
    <s v="Digital Wallet"/>
    <n v="0.1"/>
    <x v="1"/>
    <n v="107"/>
    <n v="39"/>
    <n v="50"/>
    <n v="189.9"/>
    <n v="318.89999999999998"/>
    <n v="-211.89999999999998"/>
    <n v="5.6345444971037395"/>
    <n v="0.2"/>
    <n v="379.8"/>
    <n v="0.1"/>
    <n v="189.9"/>
    <n v="40"/>
    <n v="39"/>
    <n v="50"/>
    <n v="318.89999999999998"/>
    <n v="60.900000000000034"/>
    <x v="0"/>
  </r>
  <r>
    <n v="937"/>
    <s v="C5021"/>
    <s v="R2151"/>
    <d v="2024-01-27T22:08:53"/>
    <d v="2024-01-27T23:01:53"/>
    <n v="682"/>
    <n v="50"/>
    <s v="Credit Card"/>
    <n v="0.15"/>
    <x v="2"/>
    <n v="191"/>
    <n v="28"/>
    <n v="0"/>
    <n v="102.3"/>
    <n v="180.3"/>
    <n v="10.699999999999989"/>
    <n v="28.005865102639294"/>
    <n v="0.2"/>
    <n v="136.4"/>
    <n v="0.15"/>
    <n v="102.3"/>
    <n v="50"/>
    <n v="28"/>
    <n v="0"/>
    <n v="180.3"/>
    <n v="-43.900000000000006"/>
    <x v="6"/>
  </r>
  <r>
    <n v="938"/>
    <s v="C5662"/>
    <s v="R2561"/>
    <d v="2024-01-31T07:36:12"/>
    <d v="2024-01-31T08:33:12"/>
    <n v="1627"/>
    <n v="50"/>
    <s v="Credit Card"/>
    <n v="0.5"/>
    <x v="4"/>
    <n v="174"/>
    <n v="40"/>
    <n v="0"/>
    <n v="813.5"/>
    <n v="903.5"/>
    <n v="-729.5"/>
    <n v="10.694529809465275"/>
    <n v="0.2"/>
    <n v="0"/>
    <n v="0"/>
    <n v="0"/>
    <n v="0"/>
    <n v="0"/>
    <n v="0"/>
    <n v="0"/>
    <n v="0"/>
    <x v="2"/>
  </r>
  <r>
    <n v="939"/>
    <s v="C7514"/>
    <s v="R2688"/>
    <d v="2024-01-21T03:11:01"/>
    <d v="2024-01-21T04:42:01"/>
    <n v="975"/>
    <n v="0"/>
    <s v="Digital Wallet"/>
    <n v="0.05"/>
    <x v="0"/>
    <n v="161"/>
    <n v="40"/>
    <n v="50"/>
    <n v="48.75"/>
    <n v="138.75"/>
    <n v="22.25"/>
    <n v="16.512820512820515"/>
    <n v="0.2"/>
    <n v="195"/>
    <n v="0.05"/>
    <n v="48.75"/>
    <n v="0"/>
    <n v="40"/>
    <n v="50"/>
    <n v="138.75"/>
    <n v="56.25"/>
    <x v="5"/>
  </r>
  <r>
    <n v="940"/>
    <s v="C6031"/>
    <s v="R2946"/>
    <d v="2024-01-25T21:17:04"/>
    <d v="2024-01-25T22:03:04"/>
    <n v="470"/>
    <n v="40"/>
    <s v="Digital Wallet"/>
    <n v="0.15"/>
    <x v="2"/>
    <n v="133"/>
    <n v="18"/>
    <n v="100"/>
    <n v="70.5"/>
    <n v="228.5"/>
    <n v="-95.5"/>
    <n v="28.297872340425535"/>
    <n v="0.2"/>
    <n v="94"/>
    <n v="0.15"/>
    <n v="70.5"/>
    <n v="40"/>
    <n v="18"/>
    <n v="100"/>
    <n v="228.5"/>
    <n v="-134.5"/>
    <x v="0"/>
  </r>
  <r>
    <n v="941"/>
    <s v="C3708"/>
    <s v="R2607"/>
    <d v="2024-01-18T15:58:42"/>
    <d v="2024-01-18T16:47:42"/>
    <n v="202"/>
    <n v="40"/>
    <s v="Cash on Delivery"/>
    <n v="0.15"/>
    <x v="2"/>
    <n v="192"/>
    <n v="22"/>
    <n v="0"/>
    <n v="30.299999999999997"/>
    <n v="92.3"/>
    <n v="99.7"/>
    <n v="95.049504950495049"/>
    <n v="0.2"/>
    <n v="40.400000000000006"/>
    <n v="0.15"/>
    <n v="30.299999999999997"/>
    <n v="40"/>
    <n v="22"/>
    <n v="0"/>
    <n v="92.3"/>
    <n v="-51.899999999999991"/>
    <x v="0"/>
  </r>
  <r>
    <n v="942"/>
    <s v="C8112"/>
    <s v="R2616"/>
    <d v="2024-01-13T09:44:20"/>
    <d v="2024-01-13T10:16:20"/>
    <n v="1101"/>
    <n v="20"/>
    <s v="Digital Wallet"/>
    <n v="0.15"/>
    <x v="2"/>
    <n v="145"/>
    <n v="23"/>
    <n v="0"/>
    <n v="165.15"/>
    <n v="208.15"/>
    <n v="-63.150000000000006"/>
    <n v="13.169845594913715"/>
    <n v="0.2"/>
    <n v="220.20000000000002"/>
    <n v="0.15"/>
    <n v="165.15"/>
    <n v="20"/>
    <n v="23"/>
    <n v="0"/>
    <n v="208.15"/>
    <n v="12.050000000000011"/>
    <x v="6"/>
  </r>
  <r>
    <n v="943"/>
    <s v="C9393"/>
    <s v="R2419"/>
    <d v="2024-01-24T11:10:10"/>
    <d v="2024-01-24T12:16:10"/>
    <n v="1248"/>
    <n v="20"/>
    <s v="Cash on Delivery"/>
    <n v="0"/>
    <x v="3"/>
    <n v="82"/>
    <n v="19"/>
    <n v="0"/>
    <n v="0"/>
    <n v="39"/>
    <n v="43"/>
    <n v="6.5705128205128212"/>
    <n v="0.2"/>
    <n v="249.60000000000002"/>
    <n v="0"/>
    <n v="0"/>
    <n v="20"/>
    <n v="19"/>
    <n v="0"/>
    <n v="39"/>
    <n v="210.60000000000002"/>
    <x v="2"/>
  </r>
  <r>
    <n v="944"/>
    <s v="C4507"/>
    <s v="R2249"/>
    <d v="2024-01-26T05:42:01"/>
    <d v="2024-01-26T07:41:01"/>
    <n v="1436"/>
    <n v="20"/>
    <s v="Digital Wallet"/>
    <n v="0.05"/>
    <x v="0"/>
    <n v="194"/>
    <n v="40"/>
    <n v="0"/>
    <n v="71.8"/>
    <n v="131.80000000000001"/>
    <n v="62.199999999999989"/>
    <n v="13.509749303621168"/>
    <n v="0.2"/>
    <n v="287.2"/>
    <n v="0.05"/>
    <n v="71.8"/>
    <n v="20"/>
    <n v="40"/>
    <n v="0"/>
    <n v="131.80000000000001"/>
    <n v="155.39999999999998"/>
    <x v="1"/>
  </r>
  <r>
    <n v="945"/>
    <s v="C7456"/>
    <s v="R2116"/>
    <d v="2024-01-10T09:25:54"/>
    <d v="2024-01-10T10:09:54"/>
    <n v="1075"/>
    <n v="30"/>
    <s v="Credit Card"/>
    <n v="0.15"/>
    <x v="2"/>
    <n v="190"/>
    <n v="46"/>
    <n v="0"/>
    <n v="161.25"/>
    <n v="237.25"/>
    <n v="-47.25"/>
    <n v="17.674418604651162"/>
    <n v="0.2"/>
    <n v="215"/>
    <n v="0.15"/>
    <n v="161.25"/>
    <n v="30"/>
    <n v="46"/>
    <n v="0"/>
    <n v="237.25"/>
    <n v="-22.25"/>
    <x v="2"/>
  </r>
  <r>
    <n v="946"/>
    <s v="C5212"/>
    <s v="R2865"/>
    <d v="2024-02-02T19:20:18"/>
    <d v="2024-02-02T20:40:18"/>
    <n v="897"/>
    <n v="20"/>
    <s v="Credit Card"/>
    <n v="0.05"/>
    <x v="0"/>
    <n v="96"/>
    <n v="32"/>
    <n v="0"/>
    <n v="44.85"/>
    <n v="96.85"/>
    <n v="-0.84999999999999432"/>
    <n v="10.702341137123746"/>
    <n v="0.2"/>
    <n v="179.4"/>
    <n v="0.05"/>
    <n v="44.85"/>
    <n v="20"/>
    <n v="32"/>
    <n v="0"/>
    <n v="96.85"/>
    <n v="82.550000000000011"/>
    <x v="1"/>
  </r>
  <r>
    <n v="947"/>
    <s v="C8970"/>
    <s v="R2511"/>
    <d v="2024-01-07T19:05:00"/>
    <d v="2024-01-07T20:22:00"/>
    <n v="1581"/>
    <n v="40"/>
    <s v="Digital Wallet"/>
    <n v="0.15"/>
    <x v="2"/>
    <n v="161"/>
    <n v="36"/>
    <n v="0"/>
    <n v="237.14999999999998"/>
    <n v="313.14999999999998"/>
    <n v="-152.14999999999998"/>
    <n v="10.183428209993675"/>
    <n v="0.2"/>
    <n v="316.20000000000005"/>
    <n v="0.15"/>
    <n v="237.14999999999998"/>
    <n v="40"/>
    <n v="36"/>
    <n v="0"/>
    <n v="313.14999999999998"/>
    <n v="3.0500000000000682"/>
    <x v="5"/>
  </r>
  <r>
    <n v="948"/>
    <s v="C9766"/>
    <s v="R2739"/>
    <d v="2024-01-28T13:35:32"/>
    <d v="2024-01-28T14:12:32"/>
    <n v="1353"/>
    <n v="30"/>
    <s v="Cash on Delivery"/>
    <n v="0.5"/>
    <x v="4"/>
    <n v="193"/>
    <n v="15"/>
    <n v="0"/>
    <n v="676.5"/>
    <n v="721.5"/>
    <n v="-528.5"/>
    <n v="14.264597191426459"/>
    <n v="0.2"/>
    <n v="0"/>
    <n v="0"/>
    <n v="0"/>
    <n v="0"/>
    <n v="0"/>
    <n v="0"/>
    <n v="0"/>
    <n v="0"/>
    <x v="5"/>
  </r>
  <r>
    <n v="949"/>
    <s v="C1536"/>
    <s v="R2577"/>
    <d v="2024-01-22T17:39:31"/>
    <d v="2024-01-22T18:21:31"/>
    <n v="757"/>
    <n v="50"/>
    <s v="Credit Card"/>
    <n v="0.5"/>
    <x v="4"/>
    <n v="92"/>
    <n v="35"/>
    <n v="0"/>
    <n v="378.5"/>
    <n v="463.5"/>
    <n v="-371.5"/>
    <n v="12.15323645970938"/>
    <n v="0.2"/>
    <n v="0"/>
    <n v="0"/>
    <n v="0"/>
    <n v="0"/>
    <n v="0"/>
    <n v="0"/>
    <n v="0"/>
    <n v="0"/>
    <x v="4"/>
  </r>
  <r>
    <n v="950"/>
    <s v="C2625"/>
    <s v="R2334"/>
    <d v="2024-01-31T07:51:48"/>
    <d v="2024-01-31T09:08:48"/>
    <n v="981"/>
    <n v="0"/>
    <s v="Cash on Delivery"/>
    <n v="0.5"/>
    <x v="4"/>
    <n v="57"/>
    <n v="11"/>
    <n v="150"/>
    <n v="490.5"/>
    <n v="651.5"/>
    <n v="-594.5"/>
    <n v="5.81039755351682"/>
    <n v="0.2"/>
    <n v="0"/>
    <n v="0"/>
    <n v="0"/>
    <n v="0"/>
    <n v="0"/>
    <n v="0"/>
    <n v="0"/>
    <n v="0"/>
    <x v="2"/>
  </r>
  <r>
    <n v="951"/>
    <s v="C8973"/>
    <s v="R2417"/>
    <d v="2024-01-09T21:38:17"/>
    <d v="2024-01-09T22:10:17"/>
    <n v="1320"/>
    <n v="20"/>
    <s v="Digital Wallet"/>
    <n v="0.1"/>
    <x v="1"/>
    <n v="52"/>
    <n v="22"/>
    <n v="0"/>
    <n v="132"/>
    <n v="174"/>
    <n v="-122"/>
    <n v="3.939393939393939"/>
    <n v="0.2"/>
    <n v="264"/>
    <n v="0.1"/>
    <n v="132"/>
    <n v="20"/>
    <n v="22"/>
    <n v="0"/>
    <n v="174"/>
    <n v="90"/>
    <x v="3"/>
  </r>
  <r>
    <n v="952"/>
    <s v="C9577"/>
    <s v="R2931"/>
    <d v="2024-01-28T04:35:16"/>
    <d v="2024-01-28T06:09:16"/>
    <n v="832"/>
    <n v="50"/>
    <s v="Digital Wallet"/>
    <n v="0.15"/>
    <x v="2"/>
    <n v="174"/>
    <n v="28"/>
    <n v="0"/>
    <n v="124.8"/>
    <n v="202.8"/>
    <n v="-28.800000000000011"/>
    <n v="20.91346153846154"/>
    <n v="0.2"/>
    <n v="166.4"/>
    <n v="0.15"/>
    <n v="124.8"/>
    <n v="50"/>
    <n v="28"/>
    <n v="0"/>
    <n v="202.8"/>
    <n v="-36.400000000000006"/>
    <x v="5"/>
  </r>
  <r>
    <n v="953"/>
    <s v="C9070"/>
    <s v="R2773"/>
    <d v="2024-02-03T04:19:17"/>
    <d v="2024-02-03T06:01:17"/>
    <n v="522"/>
    <n v="40"/>
    <s v="Credit Card"/>
    <n v="0.1"/>
    <x v="1"/>
    <n v="61"/>
    <n v="10"/>
    <n v="0"/>
    <n v="52.2"/>
    <n v="102.2"/>
    <n v="-41.2"/>
    <n v="11.685823754789272"/>
    <n v="0.2"/>
    <n v="104.4"/>
    <n v="0.1"/>
    <n v="52.2"/>
    <n v="40"/>
    <n v="10"/>
    <n v="0"/>
    <n v="102.2"/>
    <n v="2.2000000000000028"/>
    <x v="6"/>
  </r>
  <r>
    <n v="954"/>
    <s v="C9666"/>
    <s v="R2294"/>
    <d v="2024-01-16T11:22:01"/>
    <d v="2024-01-16T12:22:01"/>
    <n v="671"/>
    <n v="0"/>
    <s v="Digital Wallet"/>
    <n v="0.05"/>
    <x v="0"/>
    <n v="133"/>
    <n v="49"/>
    <n v="150"/>
    <n v="33.550000000000004"/>
    <n v="232.55"/>
    <n v="-99.550000000000011"/>
    <n v="19.821162444113263"/>
    <n v="0.2"/>
    <n v="134.20000000000002"/>
    <n v="0.05"/>
    <n v="33.550000000000004"/>
    <n v="0"/>
    <n v="49"/>
    <n v="150"/>
    <n v="232.55"/>
    <n v="-98.35"/>
    <x v="3"/>
  </r>
  <r>
    <n v="955"/>
    <s v="C9609"/>
    <s v="R2937"/>
    <d v="2024-01-27T00:25:39"/>
    <d v="2024-01-27T01:20:39"/>
    <n v="1733"/>
    <n v="50"/>
    <s v="Credit Card"/>
    <n v="0.1"/>
    <x v="1"/>
    <n v="65"/>
    <n v="41"/>
    <n v="0"/>
    <n v="173.3"/>
    <n v="264.3"/>
    <n v="-199.3"/>
    <n v="3.750721292556261"/>
    <n v="0.2"/>
    <n v="346.6"/>
    <n v="0.1"/>
    <n v="173.3"/>
    <n v="50"/>
    <n v="41"/>
    <n v="0"/>
    <n v="264.3"/>
    <n v="82.300000000000011"/>
    <x v="6"/>
  </r>
  <r>
    <n v="956"/>
    <s v="C7490"/>
    <s v="R2754"/>
    <d v="2024-01-02T20:33:01"/>
    <d v="2024-01-02T22:23:01"/>
    <n v="270"/>
    <n v="0"/>
    <s v="Cash on Delivery"/>
    <n v="0.05"/>
    <x v="0"/>
    <n v="127"/>
    <n v="31"/>
    <n v="0"/>
    <n v="13.5"/>
    <n v="44.5"/>
    <n v="82.5"/>
    <n v="47.037037037037038"/>
    <n v="0.2"/>
    <n v="54"/>
    <n v="0.05"/>
    <n v="13.5"/>
    <n v="0"/>
    <n v="31"/>
    <n v="0"/>
    <n v="44.5"/>
    <n v="9.5"/>
    <x v="3"/>
  </r>
  <r>
    <n v="957"/>
    <s v="C4600"/>
    <s v="R2370"/>
    <d v="2024-01-20T21:30:14"/>
    <d v="2024-01-20T22:55:14"/>
    <n v="1505"/>
    <n v="20"/>
    <s v="Credit Card"/>
    <n v="0.05"/>
    <x v="0"/>
    <n v="108"/>
    <n v="38"/>
    <n v="0"/>
    <n v="75.25"/>
    <n v="133.25"/>
    <n v="-25.25"/>
    <n v="7.176079734219269"/>
    <n v="0.2"/>
    <n v="301"/>
    <n v="0.05"/>
    <n v="75.25"/>
    <n v="20"/>
    <n v="38"/>
    <n v="0"/>
    <n v="133.25"/>
    <n v="167.75"/>
    <x v="6"/>
  </r>
  <r>
    <n v="958"/>
    <s v="C7783"/>
    <s v="R2185"/>
    <d v="2024-01-30T11:29:42"/>
    <d v="2024-01-30T12:32:42"/>
    <n v="272"/>
    <n v="40"/>
    <s v="Credit Card"/>
    <n v="0.05"/>
    <x v="0"/>
    <n v="112"/>
    <n v="11"/>
    <n v="0"/>
    <n v="13.600000000000001"/>
    <n v="64.599999999999994"/>
    <n v="47.400000000000006"/>
    <n v="41.17647058823529"/>
    <n v="0.2"/>
    <n v="54.400000000000006"/>
    <n v="0.05"/>
    <n v="13.600000000000001"/>
    <n v="40"/>
    <n v="11"/>
    <n v="0"/>
    <n v="64.599999999999994"/>
    <n v="-10.199999999999989"/>
    <x v="3"/>
  </r>
  <r>
    <n v="959"/>
    <s v="C5971"/>
    <s v="R2245"/>
    <d v="2024-01-19T06:19:29"/>
    <d v="2024-01-19T06:57:29"/>
    <n v="762"/>
    <n v="0"/>
    <s v="Cash on Delivery"/>
    <n v="0.1"/>
    <x v="1"/>
    <n v="98"/>
    <n v="49"/>
    <n v="0"/>
    <n v="76.2"/>
    <n v="125.2"/>
    <n v="-27.200000000000003"/>
    <n v="12.860892388451445"/>
    <n v="0.2"/>
    <n v="152.4"/>
    <n v="0.1"/>
    <n v="76.2"/>
    <n v="0"/>
    <n v="49"/>
    <n v="0"/>
    <n v="125.2"/>
    <n v="27.200000000000003"/>
    <x v="1"/>
  </r>
  <r>
    <n v="960"/>
    <s v="C2205"/>
    <s v="R2636"/>
    <d v="2024-01-11T11:08:18"/>
    <d v="2024-01-11T12:39:18"/>
    <n v="552"/>
    <n v="50"/>
    <s v="Credit Card"/>
    <n v="0.15"/>
    <x v="2"/>
    <n v="100"/>
    <n v="47"/>
    <n v="0"/>
    <n v="82.8"/>
    <n v="179.8"/>
    <n v="-79.800000000000011"/>
    <n v="18.115942028985508"/>
    <n v="0.2"/>
    <n v="110.4"/>
    <n v="0.15"/>
    <n v="82.8"/>
    <n v="50"/>
    <n v="47"/>
    <n v="0"/>
    <n v="179.8"/>
    <n v="-69.400000000000006"/>
    <x v="0"/>
  </r>
  <r>
    <n v="961"/>
    <s v="C2990"/>
    <s v="R2267"/>
    <d v="2024-01-17T06:26:08"/>
    <d v="2024-01-17T07:08:08"/>
    <n v="449"/>
    <n v="20"/>
    <s v="Credit Card"/>
    <n v="0.1"/>
    <x v="1"/>
    <n v="82"/>
    <n v="20"/>
    <n v="0"/>
    <n v="44.900000000000006"/>
    <n v="84.9"/>
    <n v="-2.9000000000000057"/>
    <n v="18.262806236080177"/>
    <n v="0.2"/>
    <n v="89.800000000000011"/>
    <n v="0.1"/>
    <n v="44.900000000000006"/>
    <n v="20"/>
    <n v="20"/>
    <n v="0"/>
    <n v="84.9"/>
    <n v="4.9000000000000057"/>
    <x v="2"/>
  </r>
  <r>
    <n v="962"/>
    <s v="C6299"/>
    <s v="R2642"/>
    <d v="2024-01-01T19:08:40"/>
    <d v="2024-01-01T20:46:40"/>
    <n v="1757"/>
    <n v="20"/>
    <s v="Digital Wallet"/>
    <n v="0.15"/>
    <x v="2"/>
    <n v="79"/>
    <n v="26"/>
    <n v="150"/>
    <n v="263.55"/>
    <n v="459.55"/>
    <n v="-380.55"/>
    <n v="4.4963005122367674"/>
    <n v="0.2"/>
    <n v="351.40000000000003"/>
    <n v="0.15"/>
    <n v="263.55"/>
    <n v="20"/>
    <n v="26"/>
    <n v="150"/>
    <n v="459.55"/>
    <n v="-108.14999999999998"/>
    <x v="4"/>
  </r>
  <r>
    <n v="963"/>
    <s v="C4572"/>
    <s v="R2236"/>
    <d v="2024-01-10T14:34:11"/>
    <d v="2024-01-10T15:44:11"/>
    <n v="593"/>
    <n v="50"/>
    <s v="Cash on Delivery"/>
    <n v="0.15"/>
    <x v="2"/>
    <n v="125"/>
    <n v="17"/>
    <n v="100"/>
    <n v="88.95"/>
    <n v="255.95"/>
    <n v="-130.94999999999999"/>
    <n v="21.079258010118043"/>
    <n v="0.2"/>
    <n v="118.60000000000001"/>
    <n v="0.15"/>
    <n v="88.95"/>
    <n v="50"/>
    <n v="17"/>
    <n v="100"/>
    <n v="255.95"/>
    <n v="-137.34999999999997"/>
    <x v="2"/>
  </r>
  <r>
    <n v="964"/>
    <s v="C6975"/>
    <s v="R2529"/>
    <d v="2024-02-01T19:06:16"/>
    <d v="2024-02-01T20:52:16"/>
    <n v="719"/>
    <n v="50"/>
    <s v="Credit Card"/>
    <n v="0.05"/>
    <x v="0"/>
    <n v="64"/>
    <n v="31"/>
    <n v="0"/>
    <n v="35.950000000000003"/>
    <n v="116.95"/>
    <n v="-52.95"/>
    <n v="8.9012517385257297"/>
    <n v="0.2"/>
    <n v="143.80000000000001"/>
    <n v="0.05"/>
    <n v="35.950000000000003"/>
    <n v="50"/>
    <n v="31"/>
    <n v="0"/>
    <n v="116.95"/>
    <n v="26.850000000000009"/>
    <x v="0"/>
  </r>
  <r>
    <n v="965"/>
    <s v="C7320"/>
    <s v="R2551"/>
    <d v="2024-02-05T01:09:09"/>
    <d v="2024-02-05T01:39:09"/>
    <n v="1127"/>
    <n v="0"/>
    <s v="Cash on Delivery"/>
    <n v="0.1"/>
    <x v="1"/>
    <n v="131"/>
    <n v="13"/>
    <n v="0"/>
    <n v="112.7"/>
    <n v="125.7"/>
    <n v="5.2999999999999972"/>
    <n v="11.623779946761314"/>
    <n v="0.2"/>
    <n v="225.4"/>
    <n v="0.1"/>
    <n v="112.7"/>
    <n v="0"/>
    <n v="13"/>
    <n v="0"/>
    <n v="125.7"/>
    <n v="99.7"/>
    <x v="4"/>
  </r>
  <r>
    <n v="966"/>
    <s v="C5380"/>
    <s v="R2020"/>
    <d v="2024-01-31T12:55:09"/>
    <d v="2024-01-31T14:53:09"/>
    <n v="1216"/>
    <n v="30"/>
    <s v="Cash on Delivery"/>
    <n v="0.15"/>
    <x v="2"/>
    <n v="141"/>
    <n v="20"/>
    <n v="100"/>
    <n v="182.4"/>
    <n v="332.4"/>
    <n v="-191.39999999999998"/>
    <n v="11.595394736842106"/>
    <n v="0.2"/>
    <n v="243.20000000000002"/>
    <n v="0.15"/>
    <n v="182.4"/>
    <n v="30"/>
    <n v="20"/>
    <n v="100"/>
    <n v="332.4"/>
    <n v="-89.19999999999996"/>
    <x v="2"/>
  </r>
  <r>
    <n v="967"/>
    <s v="C5757"/>
    <s v="R2910"/>
    <d v="2024-01-25T08:38:03"/>
    <d v="2024-01-25T09:54:03"/>
    <n v="1018"/>
    <n v="20"/>
    <s v="Credit Card"/>
    <n v="0.5"/>
    <x v="4"/>
    <n v="72"/>
    <n v="17"/>
    <n v="0"/>
    <n v="509"/>
    <n v="546"/>
    <n v="-474"/>
    <n v="7.0726915520628681"/>
    <n v="0.2"/>
    <n v="0"/>
    <n v="0"/>
    <n v="0"/>
    <n v="0"/>
    <n v="0"/>
    <n v="0"/>
    <n v="0"/>
    <n v="0"/>
    <x v="0"/>
  </r>
  <r>
    <n v="968"/>
    <s v="C3713"/>
    <s v="R2736"/>
    <d v="2024-01-30T06:03:39"/>
    <d v="2024-01-30T06:36:39"/>
    <n v="105"/>
    <n v="0"/>
    <s v="Digital Wallet"/>
    <n v="0.15"/>
    <x v="2"/>
    <n v="143"/>
    <n v="18"/>
    <n v="0"/>
    <n v="15.75"/>
    <n v="33.75"/>
    <n v="109.25"/>
    <n v="136.1904761904762"/>
    <n v="0.2"/>
    <n v="21"/>
    <n v="0.15"/>
    <n v="15.75"/>
    <n v="0"/>
    <n v="18"/>
    <n v="0"/>
    <n v="33.75"/>
    <n v="-12.75"/>
    <x v="3"/>
  </r>
  <r>
    <n v="969"/>
    <s v="C6588"/>
    <s v="R2866"/>
    <d v="2024-01-20T19:27:52"/>
    <d v="2024-01-20T20:59:52"/>
    <n v="387"/>
    <n v="50"/>
    <s v="Cash on Delivery"/>
    <n v="0.5"/>
    <x v="4"/>
    <n v="94"/>
    <n v="35"/>
    <n v="0"/>
    <n v="193.5"/>
    <n v="278.5"/>
    <n v="-184.5"/>
    <n v="24.289405684754524"/>
    <n v="0.2"/>
    <n v="0"/>
    <n v="0"/>
    <n v="0"/>
    <n v="0"/>
    <n v="0"/>
    <n v="0"/>
    <n v="0"/>
    <n v="0"/>
    <x v="6"/>
  </r>
  <r>
    <n v="970"/>
    <s v="C1966"/>
    <s v="R2793"/>
    <d v="2024-01-20T19:27:26"/>
    <d v="2024-01-20T20:48:26"/>
    <n v="1741"/>
    <n v="0"/>
    <s v="Credit Card"/>
    <n v="0.1"/>
    <x v="1"/>
    <n v="111"/>
    <n v="11"/>
    <n v="50"/>
    <n v="174.10000000000002"/>
    <n v="235.10000000000002"/>
    <n v="-124.10000000000002"/>
    <n v="6.3756461803561173"/>
    <n v="0.2"/>
    <n v="348.20000000000005"/>
    <n v="0.1"/>
    <n v="174.10000000000002"/>
    <n v="0"/>
    <n v="11"/>
    <n v="50"/>
    <n v="235.10000000000002"/>
    <n v="113.10000000000002"/>
    <x v="6"/>
  </r>
  <r>
    <n v="971"/>
    <s v="C5944"/>
    <s v="R2519"/>
    <d v="2024-02-07T04:28:03"/>
    <d v="2024-02-07T05:07:03"/>
    <n v="1269"/>
    <n v="50"/>
    <s v="Cash on Delivery"/>
    <n v="0.1"/>
    <x v="1"/>
    <n v="64"/>
    <n v="25"/>
    <n v="0"/>
    <n v="126.9"/>
    <n v="201.9"/>
    <n v="-137.9"/>
    <n v="5.0433412135539797"/>
    <n v="0.2"/>
    <n v="253.8"/>
    <n v="0.1"/>
    <n v="126.9"/>
    <n v="50"/>
    <n v="25"/>
    <n v="0"/>
    <n v="201.9"/>
    <n v="51.900000000000006"/>
    <x v="2"/>
  </r>
  <r>
    <n v="972"/>
    <s v="C4432"/>
    <s v="R2099"/>
    <d v="2024-02-05T01:17:11"/>
    <d v="2024-02-05T02:14:11"/>
    <n v="1906"/>
    <n v="40"/>
    <s v="Digital Wallet"/>
    <n v="0.1"/>
    <x v="1"/>
    <n v="95"/>
    <n v="40"/>
    <n v="0"/>
    <n v="190.60000000000002"/>
    <n v="270.60000000000002"/>
    <n v="-175.60000000000002"/>
    <n v="4.984260230849948"/>
    <n v="0.2"/>
    <n v="381.20000000000005"/>
    <n v="0.1"/>
    <n v="190.60000000000002"/>
    <n v="40"/>
    <n v="40"/>
    <n v="0"/>
    <n v="270.60000000000002"/>
    <n v="110.60000000000002"/>
    <x v="4"/>
  </r>
  <r>
    <n v="973"/>
    <s v="C1688"/>
    <s v="R2751"/>
    <d v="2024-01-19T22:14:48"/>
    <d v="2024-01-19T22:49:48"/>
    <n v="1547"/>
    <n v="50"/>
    <s v="Digital Wallet"/>
    <n v="0.15"/>
    <x v="2"/>
    <n v="113"/>
    <n v="15"/>
    <n v="150"/>
    <n v="232.04999999999998"/>
    <n v="447.04999999999995"/>
    <n v="-334.04999999999995"/>
    <n v="7.3044602456367169"/>
    <n v="0.2"/>
    <n v="309.40000000000003"/>
    <n v="0.15"/>
    <n v="232.04999999999998"/>
    <n v="50"/>
    <n v="15"/>
    <n v="150"/>
    <n v="447.04999999999995"/>
    <n v="-137.64999999999992"/>
    <x v="1"/>
  </r>
  <r>
    <n v="974"/>
    <s v="C5243"/>
    <s v="R2477"/>
    <d v="2024-01-28T20:01:39"/>
    <d v="2024-01-28T20:57:39"/>
    <n v="707"/>
    <n v="50"/>
    <s v="Digital Wallet"/>
    <n v="0"/>
    <x v="3"/>
    <n v="124"/>
    <n v="30"/>
    <n v="0"/>
    <n v="0"/>
    <n v="80"/>
    <n v="44"/>
    <n v="17.538896746817539"/>
    <n v="0.2"/>
    <n v="141.4"/>
    <n v="0"/>
    <n v="0"/>
    <n v="50"/>
    <n v="30"/>
    <n v="0"/>
    <n v="80"/>
    <n v="61.400000000000006"/>
    <x v="5"/>
  </r>
  <r>
    <n v="975"/>
    <s v="C4701"/>
    <s v="R2598"/>
    <d v="2024-02-05T03:51:48"/>
    <d v="2024-02-05T04:32:48"/>
    <n v="556"/>
    <n v="50"/>
    <s v="Credit Card"/>
    <n v="0.15"/>
    <x v="2"/>
    <n v="101"/>
    <n v="35"/>
    <n v="0"/>
    <n v="83.399999999999991"/>
    <n v="168.39999999999998"/>
    <n v="-67.399999999999977"/>
    <n v="18.165467625899282"/>
    <n v="0.2"/>
    <n v="111.2"/>
    <n v="0.15"/>
    <n v="83.399999999999991"/>
    <n v="50"/>
    <n v="35"/>
    <n v="0"/>
    <n v="168.39999999999998"/>
    <n v="-57.199999999999974"/>
    <x v="4"/>
  </r>
  <r>
    <n v="976"/>
    <s v="C9533"/>
    <s v="R2297"/>
    <d v="2024-01-30T18:12:45"/>
    <d v="2024-01-30T19:43:45"/>
    <n v="1864"/>
    <n v="30"/>
    <s v="Credit Card"/>
    <n v="0.15"/>
    <x v="2"/>
    <n v="137"/>
    <n v="28"/>
    <n v="0"/>
    <n v="279.59999999999997"/>
    <n v="337.59999999999997"/>
    <n v="-200.59999999999997"/>
    <n v="7.3497854077253217"/>
    <n v="0.2"/>
    <n v="372.8"/>
    <n v="0.15"/>
    <n v="279.59999999999997"/>
    <n v="30"/>
    <n v="28"/>
    <n v="0"/>
    <n v="337.59999999999997"/>
    <n v="35.200000000000045"/>
    <x v="3"/>
  </r>
  <r>
    <n v="977"/>
    <s v="C6182"/>
    <s v="R2939"/>
    <d v="2024-01-26T19:20:55"/>
    <d v="2024-01-26T20:41:55"/>
    <n v="1325"/>
    <n v="50"/>
    <s v="Digital Wallet"/>
    <n v="0.05"/>
    <x v="0"/>
    <n v="106"/>
    <n v="37"/>
    <n v="0"/>
    <n v="66.25"/>
    <n v="153.25"/>
    <n v="-47.25"/>
    <n v="8"/>
    <n v="0.2"/>
    <n v="265"/>
    <n v="0.05"/>
    <n v="66.25"/>
    <n v="50"/>
    <n v="37"/>
    <n v="0"/>
    <n v="153.25"/>
    <n v="111.75"/>
    <x v="1"/>
  </r>
  <r>
    <n v="978"/>
    <s v="C7704"/>
    <s v="R2525"/>
    <d v="2024-01-21T14:02:19"/>
    <d v="2024-01-21T15:19:19"/>
    <n v="1335"/>
    <n v="20"/>
    <s v="Credit Card"/>
    <n v="0.05"/>
    <x v="0"/>
    <n v="132"/>
    <n v="17"/>
    <n v="50"/>
    <n v="66.75"/>
    <n v="153.75"/>
    <n v="-21.75"/>
    <n v="9.8876404494382015"/>
    <n v="0.2"/>
    <n v="267"/>
    <n v="0.05"/>
    <n v="66.75"/>
    <n v="20"/>
    <n v="17"/>
    <n v="50"/>
    <n v="153.75"/>
    <n v="113.25"/>
    <x v="5"/>
  </r>
  <r>
    <n v="979"/>
    <s v="C5422"/>
    <s v="R2333"/>
    <d v="2024-02-02T06:59:53"/>
    <d v="2024-02-02T08:35:53"/>
    <n v="1129"/>
    <n v="20"/>
    <s v="Digital Wallet"/>
    <n v="0.15"/>
    <x v="2"/>
    <n v="115"/>
    <n v="23"/>
    <n v="100"/>
    <n v="169.35"/>
    <n v="312.35000000000002"/>
    <n v="-197.35000000000002"/>
    <n v="10.186005314437557"/>
    <n v="0.2"/>
    <n v="225.8"/>
    <n v="0.15"/>
    <n v="169.35"/>
    <n v="20"/>
    <n v="23"/>
    <n v="100"/>
    <n v="312.35000000000002"/>
    <n v="-86.550000000000011"/>
    <x v="1"/>
  </r>
  <r>
    <n v="980"/>
    <s v="C2759"/>
    <s v="R2001"/>
    <d v="2024-01-08T16:41:57"/>
    <d v="2024-01-08T17:56:57"/>
    <n v="723"/>
    <n v="0"/>
    <s v="Credit Card"/>
    <n v="0.5"/>
    <x v="4"/>
    <n v="199"/>
    <n v="33"/>
    <n v="0"/>
    <n v="361.5"/>
    <n v="394.5"/>
    <n v="-195.5"/>
    <n v="27.524204702627941"/>
    <n v="0.2"/>
    <n v="0"/>
    <n v="0"/>
    <n v="0"/>
    <n v="0"/>
    <n v="0"/>
    <n v="0"/>
    <n v="0"/>
    <n v="0"/>
    <x v="4"/>
  </r>
  <r>
    <n v="981"/>
    <s v="C3482"/>
    <s v="R2374"/>
    <d v="2024-01-17T08:47:02"/>
    <d v="2024-01-17T10:30:02"/>
    <n v="475"/>
    <n v="30"/>
    <s v="Digital Wallet"/>
    <n v="0.05"/>
    <x v="0"/>
    <n v="69"/>
    <n v="46"/>
    <n v="0"/>
    <n v="23.75"/>
    <n v="99.75"/>
    <n v="-30.75"/>
    <n v="14.526315789473685"/>
    <n v="0.2"/>
    <n v="95"/>
    <n v="0.05"/>
    <n v="23.75"/>
    <n v="30"/>
    <n v="46"/>
    <n v="0"/>
    <n v="99.75"/>
    <n v="-4.75"/>
    <x v="2"/>
  </r>
  <r>
    <n v="982"/>
    <s v="C9058"/>
    <s v="R2292"/>
    <d v="2024-01-12T00:30:46"/>
    <d v="2024-01-12T01:14:46"/>
    <n v="546"/>
    <n v="0"/>
    <s v="Cash on Delivery"/>
    <n v="0.15"/>
    <x v="2"/>
    <n v="82"/>
    <n v="35"/>
    <n v="0"/>
    <n v="81.899999999999991"/>
    <n v="116.89999999999999"/>
    <n v="-34.899999999999991"/>
    <n v="15.018315018315018"/>
    <n v="0.2"/>
    <n v="109.2"/>
    <n v="0.15"/>
    <n v="81.899999999999991"/>
    <n v="0"/>
    <n v="35"/>
    <n v="0"/>
    <n v="116.89999999999999"/>
    <n v="-7.6999999999999886"/>
    <x v="1"/>
  </r>
  <r>
    <n v="983"/>
    <s v="C1951"/>
    <s v="R2836"/>
    <d v="2024-01-01T05:27:55"/>
    <d v="2024-01-01T07:07:55"/>
    <n v="934"/>
    <n v="20"/>
    <s v="Digital Wallet"/>
    <n v="0"/>
    <x v="3"/>
    <n v="121"/>
    <n v="40"/>
    <n v="0"/>
    <n v="0"/>
    <n v="60"/>
    <n v="61"/>
    <n v="12.955032119914348"/>
    <n v="0.2"/>
    <n v="186.8"/>
    <n v="0"/>
    <n v="0"/>
    <n v="20"/>
    <n v="40"/>
    <n v="0"/>
    <n v="60"/>
    <n v="126.80000000000001"/>
    <x v="4"/>
  </r>
  <r>
    <n v="984"/>
    <s v="C9914"/>
    <s v="R2933"/>
    <d v="2024-01-01T20:33:17"/>
    <d v="2024-01-01T21:38:17"/>
    <n v="1229"/>
    <n v="20"/>
    <s v="Digital Wallet"/>
    <n v="0.5"/>
    <x v="4"/>
    <n v="74"/>
    <n v="41"/>
    <n v="0"/>
    <n v="614.5"/>
    <n v="675.5"/>
    <n v="-601.5"/>
    <n v="6.021155410903174"/>
    <n v="0.2"/>
    <n v="0"/>
    <n v="0"/>
    <n v="0"/>
    <n v="0"/>
    <n v="0"/>
    <n v="0"/>
    <n v="0"/>
    <n v="0"/>
    <x v="4"/>
  </r>
  <r>
    <n v="985"/>
    <s v="C3079"/>
    <s v="R2552"/>
    <d v="2024-01-26T23:40:39"/>
    <d v="2024-01-27T00:23:39"/>
    <n v="1774"/>
    <n v="40"/>
    <s v="Credit Card"/>
    <n v="0.1"/>
    <x v="1"/>
    <n v="95"/>
    <n v="50"/>
    <n v="0"/>
    <n v="177.4"/>
    <n v="267.39999999999998"/>
    <n v="-172.39999999999998"/>
    <n v="5.3551296505073278"/>
    <n v="0.2"/>
    <n v="354.8"/>
    <n v="0.1"/>
    <n v="177.4"/>
    <n v="40"/>
    <n v="50"/>
    <n v="0"/>
    <n v="267.39999999999998"/>
    <n v="87.400000000000034"/>
    <x v="1"/>
  </r>
  <r>
    <n v="986"/>
    <s v="C3717"/>
    <s v="R2317"/>
    <d v="2024-01-12T04:46:01"/>
    <d v="2024-01-12T06:33:01"/>
    <n v="910"/>
    <n v="50"/>
    <s v="Credit Card"/>
    <n v="0.15"/>
    <x v="2"/>
    <n v="122"/>
    <n v="11"/>
    <n v="150"/>
    <n v="136.5"/>
    <n v="347.5"/>
    <n v="-225.5"/>
    <n v="13.406593406593407"/>
    <n v="0.2"/>
    <n v="182"/>
    <n v="0.15"/>
    <n v="136.5"/>
    <n v="50"/>
    <n v="11"/>
    <n v="150"/>
    <n v="347.5"/>
    <n v="-165.5"/>
    <x v="1"/>
  </r>
  <r>
    <n v="987"/>
    <s v="C5524"/>
    <s v="R2501"/>
    <d v="2024-01-24T03:11:11"/>
    <d v="2024-01-24T03:43:11"/>
    <n v="1524"/>
    <n v="20"/>
    <s v="Credit Card"/>
    <n v="0.15"/>
    <x v="2"/>
    <n v="147"/>
    <n v="34"/>
    <n v="0"/>
    <n v="228.6"/>
    <n v="282.60000000000002"/>
    <n v="-135.60000000000002"/>
    <n v="9.6456692913385815"/>
    <n v="0.2"/>
    <n v="304.8"/>
    <n v="0.15"/>
    <n v="228.6"/>
    <n v="20"/>
    <n v="34"/>
    <n v="0"/>
    <n v="282.60000000000002"/>
    <n v="22.199999999999989"/>
    <x v="2"/>
  </r>
  <r>
    <n v="988"/>
    <s v="C9477"/>
    <s v="R2827"/>
    <d v="2024-01-06T15:13:19"/>
    <d v="2024-01-06T16:49:19"/>
    <n v="1219"/>
    <n v="0"/>
    <s v="Credit Card"/>
    <n v="0.5"/>
    <x v="4"/>
    <n v="106"/>
    <n v="11"/>
    <n v="0"/>
    <n v="609.5"/>
    <n v="620.5"/>
    <n v="-514.5"/>
    <n v="8.695652173913043"/>
    <n v="0.2"/>
    <n v="0"/>
    <n v="0"/>
    <n v="0"/>
    <n v="0"/>
    <n v="0"/>
    <n v="0"/>
    <n v="0"/>
    <n v="0"/>
    <x v="6"/>
  </r>
  <r>
    <n v="989"/>
    <s v="C8311"/>
    <s v="R2380"/>
    <d v="2024-01-31T06:48:21"/>
    <d v="2024-01-31T08:43:21"/>
    <n v="1511"/>
    <n v="0"/>
    <s v="Credit Card"/>
    <n v="0.05"/>
    <x v="0"/>
    <n v="136"/>
    <n v="10"/>
    <n v="0"/>
    <n v="75.55"/>
    <n v="85.55"/>
    <n v="50.45"/>
    <n v="9.0006618133686302"/>
    <n v="0.2"/>
    <n v="302.2"/>
    <n v="0.05"/>
    <n v="75.55"/>
    <n v="0"/>
    <n v="10"/>
    <n v="0"/>
    <n v="85.55"/>
    <n v="216.64999999999998"/>
    <x v="2"/>
  </r>
  <r>
    <n v="990"/>
    <s v="C8186"/>
    <s v="R2622"/>
    <d v="2024-01-09T17:54:38"/>
    <d v="2024-01-09T18:42:38"/>
    <n v="1058"/>
    <n v="50"/>
    <s v="Credit Card"/>
    <n v="0.05"/>
    <x v="0"/>
    <n v="182"/>
    <n v="45"/>
    <n v="0"/>
    <n v="52.900000000000006"/>
    <n v="147.9"/>
    <n v="34.099999999999994"/>
    <n v="17.20226843100189"/>
    <n v="0.2"/>
    <n v="211.60000000000002"/>
    <n v="0.05"/>
    <n v="52.900000000000006"/>
    <n v="50"/>
    <n v="45"/>
    <n v="0"/>
    <n v="147.9"/>
    <n v="63.700000000000017"/>
    <x v="3"/>
  </r>
  <r>
    <n v="991"/>
    <s v="C3065"/>
    <s v="R2013"/>
    <d v="2024-01-26T21:40:57"/>
    <d v="2024-01-26T23:25:57"/>
    <n v="1575"/>
    <n v="50"/>
    <s v="Cash on Delivery"/>
    <n v="0.05"/>
    <x v="0"/>
    <n v="104"/>
    <n v="21"/>
    <n v="0"/>
    <n v="78.75"/>
    <n v="149.75"/>
    <n v="-45.75"/>
    <n v="6.6031746031746037"/>
    <n v="0.2"/>
    <n v="315"/>
    <n v="0.05"/>
    <n v="78.75"/>
    <n v="50"/>
    <n v="21"/>
    <n v="0"/>
    <n v="149.75"/>
    <n v="165.25"/>
    <x v="1"/>
  </r>
  <r>
    <n v="992"/>
    <s v="C1768"/>
    <s v="R2503"/>
    <d v="2024-01-04T03:00:40"/>
    <d v="2024-01-04T04:23:40"/>
    <n v="948"/>
    <n v="40"/>
    <s v="Digital Wallet"/>
    <n v="0.1"/>
    <x v="1"/>
    <n v="110"/>
    <n v="18"/>
    <n v="0"/>
    <n v="94.800000000000011"/>
    <n v="152.80000000000001"/>
    <n v="-42.800000000000011"/>
    <n v="11.603375527426159"/>
    <n v="0.2"/>
    <n v="189.60000000000002"/>
    <n v="0.1"/>
    <n v="94.800000000000011"/>
    <n v="40"/>
    <n v="18"/>
    <n v="0"/>
    <n v="152.80000000000001"/>
    <n v="36.800000000000011"/>
    <x v="0"/>
  </r>
  <r>
    <n v="993"/>
    <s v="C6490"/>
    <s v="R2230"/>
    <d v="2024-01-18T01:39:24"/>
    <d v="2024-01-18T03:17:24"/>
    <n v="908"/>
    <n v="30"/>
    <s v="Digital Wallet"/>
    <n v="0.5"/>
    <x v="4"/>
    <n v="138"/>
    <n v="45"/>
    <n v="0"/>
    <n v="454"/>
    <n v="529"/>
    <n v="-391"/>
    <n v="15.198237885462554"/>
    <n v="0.2"/>
    <n v="0"/>
    <n v="0"/>
    <n v="0"/>
    <n v="0"/>
    <n v="0"/>
    <n v="0"/>
    <n v="0"/>
    <n v="0"/>
    <x v="0"/>
  </r>
  <r>
    <n v="994"/>
    <s v="C7645"/>
    <s v="R2984"/>
    <d v="2024-01-28T21:10:29"/>
    <d v="2024-01-28T21:49:29"/>
    <n v="1078"/>
    <n v="0"/>
    <s v="Digital Wallet"/>
    <n v="0.5"/>
    <x v="4"/>
    <n v="57"/>
    <n v="50"/>
    <n v="0"/>
    <n v="539"/>
    <n v="589"/>
    <n v="-532"/>
    <n v="5.287569573283859"/>
    <n v="0.2"/>
    <n v="0"/>
    <n v="0"/>
    <n v="0"/>
    <n v="0"/>
    <n v="0"/>
    <n v="0"/>
    <n v="0"/>
    <n v="0"/>
    <x v="5"/>
  </r>
  <r>
    <n v="995"/>
    <s v="C6083"/>
    <s v="R2083"/>
    <d v="2024-01-07T13:14:48"/>
    <d v="2024-01-07T14:16:48"/>
    <n v="515"/>
    <n v="50"/>
    <s v="Cash on Delivery"/>
    <n v="0.05"/>
    <x v="0"/>
    <n v="65"/>
    <n v="37"/>
    <n v="0"/>
    <n v="25.75"/>
    <n v="112.75"/>
    <n v="-47.75"/>
    <n v="12.621359223300971"/>
    <n v="0.2"/>
    <n v="103"/>
    <n v="0.05"/>
    <n v="25.75"/>
    <n v="50"/>
    <n v="37"/>
    <n v="0"/>
    <n v="112.75"/>
    <n v="-9.75"/>
    <x v="5"/>
  </r>
  <r>
    <n v="996"/>
    <s v="C6232"/>
    <s v="R2129"/>
    <d v="2024-01-14T05:57:00"/>
    <d v="2024-01-14T06:39:00"/>
    <n v="825"/>
    <n v="0"/>
    <s v="Digital Wallet"/>
    <n v="0.05"/>
    <x v="0"/>
    <n v="165"/>
    <n v="47"/>
    <n v="50"/>
    <n v="41.25"/>
    <n v="138.25"/>
    <n v="26.75"/>
    <n v="20"/>
    <n v="0.2"/>
    <n v="165"/>
    <n v="0.05"/>
    <n v="41.25"/>
    <n v="0"/>
    <n v="47"/>
    <n v="50"/>
    <n v="138.25"/>
    <n v="26.75"/>
    <x v="5"/>
  </r>
  <r>
    <n v="997"/>
    <s v="C6797"/>
    <s v="R2742"/>
    <d v="2024-01-28T08:50:43"/>
    <d v="2024-01-28T10:10:43"/>
    <n v="1627"/>
    <n v="50"/>
    <s v="Cash on Delivery"/>
    <n v="0"/>
    <x v="3"/>
    <n v="110"/>
    <n v="42"/>
    <n v="0"/>
    <n v="0"/>
    <n v="92"/>
    <n v="18"/>
    <n v="6.7609096496619543"/>
    <n v="0.2"/>
    <n v="325.40000000000003"/>
    <n v="0"/>
    <n v="0"/>
    <n v="50"/>
    <n v="42"/>
    <n v="0"/>
    <n v="92"/>
    <n v="233.40000000000003"/>
    <x v="5"/>
  </r>
  <r>
    <n v="998"/>
    <s v="C5926"/>
    <s v="R2837"/>
    <d v="2024-01-21T09:43:19"/>
    <d v="2024-01-21T10:44:19"/>
    <n v="553"/>
    <n v="20"/>
    <s v="Cash on Delivery"/>
    <n v="0"/>
    <x v="3"/>
    <n v="64"/>
    <n v="31"/>
    <n v="0"/>
    <n v="0"/>
    <n v="51"/>
    <n v="13"/>
    <n v="11.573236889692586"/>
    <n v="0.2"/>
    <n v="110.60000000000001"/>
    <n v="0"/>
    <n v="0"/>
    <n v="20"/>
    <n v="31"/>
    <n v="0"/>
    <n v="51"/>
    <n v="59.600000000000009"/>
    <x v="5"/>
  </r>
  <r>
    <n v="999"/>
    <s v="C7016"/>
    <s v="R2144"/>
    <d v="2024-01-30T22:23:38"/>
    <d v="2024-01-31T00:07:38"/>
    <n v="1414"/>
    <n v="0"/>
    <s v="Cash on Delivery"/>
    <n v="0.15"/>
    <x v="2"/>
    <n v="199"/>
    <n v="34"/>
    <n v="0"/>
    <n v="212.1"/>
    <n v="246.1"/>
    <n v="-47.099999999999994"/>
    <n v="14.073550212164074"/>
    <n v="0.2"/>
    <n v="282.8"/>
    <n v="0.15"/>
    <n v="212.1"/>
    <n v="0"/>
    <n v="34"/>
    <n v="0"/>
    <n v="246.1"/>
    <n v="36.700000000000017"/>
    <x v="3"/>
  </r>
  <r>
    <n v="1000"/>
    <s v="C4335"/>
    <s v="R2890"/>
    <d v="2024-01-08T14:46:43"/>
    <d v="2024-01-08T15:39:43"/>
    <n v="1657"/>
    <n v="20"/>
    <s v="Digital Wallet"/>
    <n v="0.15"/>
    <x v="2"/>
    <n v="180"/>
    <n v="27"/>
    <n v="100"/>
    <n v="248.54999999999998"/>
    <n v="395.54999999999995"/>
    <n v="-215.54999999999995"/>
    <n v="10.863005431502716"/>
    <n v="0.2"/>
    <n v="331.40000000000003"/>
    <n v="0.15"/>
    <n v="248.54999999999998"/>
    <n v="20"/>
    <n v="27"/>
    <n v="100"/>
    <n v="395.54999999999995"/>
    <n v="-64.14999999999992"/>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E81E1E8-DABD-4E35-94ED-D1CD30249AD9}" name="PivotTable7" cacheId="0" dataOnRows="1" applyNumberFormats="0" applyBorderFormats="0" applyFontFormats="0" applyPatternFormats="0" applyAlignmentFormats="0" applyWidthHeightFormats="1" dataCaption="Simulation of Proposed Strategies" updatedVersion="8" minRefreshableVersion="3" useAutoFormatting="1" itemPrintTitles="1" createdVersion="8" indent="0" multipleFieldFilters="0" chartFormat="4">
  <location ref="B19:C22" firstHeaderRow="1" firstDataRow="1" firstDataCol="1"/>
  <pivotFields count="27">
    <pivotField showAll="0"/>
    <pivotField showAll="0"/>
    <pivotField showAll="0"/>
    <pivotField numFmtId="22" showAll="0"/>
    <pivotField numFmtId="22" showAll="0"/>
    <pivotField numFmtId="2" showAll="0"/>
    <pivotField numFmtId="2" showAll="0"/>
    <pivotField showAll="0"/>
    <pivotField numFmtId="9" showAll="0"/>
    <pivotField showAll="0">
      <items count="6">
        <item x="2"/>
        <item x="3"/>
        <item x="4"/>
        <item x="0"/>
        <item x="1"/>
        <item t="default"/>
      </items>
    </pivotField>
    <pivotField numFmtId="2" showAll="0"/>
    <pivotField numFmtId="2" showAll="0"/>
    <pivotField numFmtId="2" showAll="0"/>
    <pivotField numFmtId="2" showAll="0"/>
    <pivotField numFmtId="2" showAll="0"/>
    <pivotField numFmtId="2" showAll="0"/>
    <pivotField numFmtId="2" showAll="0"/>
    <pivotField numFmtId="9" showAll="0"/>
    <pivotField dataField="1" numFmtId="2" showAll="0"/>
    <pivotField numFmtId="9" showAll="0"/>
    <pivotField numFmtId="2" showAll="0"/>
    <pivotField numFmtId="2" showAll="0"/>
    <pivotField numFmtId="2" showAll="0"/>
    <pivotField numFmtId="2" showAll="0"/>
    <pivotField dataField="1" numFmtId="2" showAll="0"/>
    <pivotField dataField="1" numFmtId="2" showAll="0"/>
    <pivotField showAll="0">
      <items count="8">
        <item x="5"/>
        <item x="4"/>
        <item x="3"/>
        <item x="2"/>
        <item x="0"/>
        <item x="1"/>
        <item x="6"/>
        <item t="default"/>
      </items>
    </pivotField>
  </pivotFields>
  <rowFields count="1">
    <field x="-2"/>
  </rowFields>
  <rowItems count="3">
    <i>
      <x/>
    </i>
    <i i="1">
      <x v="1"/>
    </i>
    <i i="2">
      <x v="2"/>
    </i>
  </rowItems>
  <colItems count="1">
    <i/>
  </colItems>
  <dataFields count="3">
    <dataField name="Revenue (New Commision Fees)" fld="18" baseField="0" baseItem="0" numFmtId="2"/>
    <dataField name="New Costs" fld="24" baseField="0" baseItem="0" numFmtId="2"/>
    <dataField name="New Profits" fld="25" baseField="0" baseItem="0" numFmtId="2"/>
  </dataFields>
  <formats count="1">
    <format dxfId="6">
      <pivotArea outline="0" collapsedLevelsAreSubtotals="1" fieldPosition="0"/>
    </format>
  </formats>
  <chartFormats count="4">
    <chartFormat chart="3" format="8" series="1">
      <pivotArea type="data" outline="0" fieldPosition="0">
        <references count="1">
          <reference field="4294967294" count="1" selected="0">
            <x v="0"/>
          </reference>
        </references>
      </pivotArea>
    </chartFormat>
    <chartFormat chart="3" format="9">
      <pivotArea type="data" outline="0" fieldPosition="0">
        <references count="1">
          <reference field="4294967294" count="1" selected="0">
            <x v="0"/>
          </reference>
        </references>
      </pivotArea>
    </chartFormat>
    <chartFormat chart="3" format="10">
      <pivotArea type="data" outline="0" fieldPosition="0">
        <references count="1">
          <reference field="4294967294" count="1" selected="0">
            <x v="1"/>
          </reference>
        </references>
      </pivotArea>
    </chartFormat>
    <chartFormat chart="3" format="1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2C3569-E9C0-4F78-A1AC-540B4071E4FB}" name="PivotTable11"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E11:E12" firstHeaderRow="1" firstDataRow="1" firstDataCol="0"/>
  <pivotFields count="27">
    <pivotField showAll="0"/>
    <pivotField showAll="0"/>
    <pivotField showAll="0"/>
    <pivotField numFmtId="22" showAll="0"/>
    <pivotField numFmtId="22" showAll="0"/>
    <pivotField numFmtId="2" showAll="0"/>
    <pivotField numFmtId="2" showAll="0"/>
    <pivotField showAll="0"/>
    <pivotField numFmtId="9" showAll="0"/>
    <pivotField showAll="0">
      <items count="6">
        <item x="2"/>
        <item x="3"/>
        <item x="4"/>
        <item x="0"/>
        <item x="1"/>
        <item t="default"/>
      </items>
    </pivotField>
    <pivotField numFmtId="2" showAll="0"/>
    <pivotField numFmtId="2" showAll="0"/>
    <pivotField numFmtId="2" showAll="0"/>
    <pivotField numFmtId="2" showAll="0"/>
    <pivotField numFmtId="2" showAll="0"/>
    <pivotField dataField="1" numFmtId="2" showAll="0"/>
    <pivotField numFmtId="2" showAll="0"/>
    <pivotField numFmtId="9" showAll="0"/>
    <pivotField numFmtId="2" showAll="0"/>
    <pivotField numFmtId="9" showAll="0"/>
    <pivotField numFmtId="2" showAll="0"/>
    <pivotField numFmtId="2" showAll="0"/>
    <pivotField numFmtId="2" showAll="0"/>
    <pivotField numFmtId="2" showAll="0"/>
    <pivotField numFmtId="2" showAll="0"/>
    <pivotField numFmtId="2" showAll="0"/>
    <pivotField showAll="0">
      <items count="8">
        <item x="5"/>
        <item x="4"/>
        <item x="3"/>
        <item x="2"/>
        <item x="0"/>
        <item x="1"/>
        <item x="6"/>
        <item t="default"/>
      </items>
    </pivotField>
  </pivotFields>
  <rowItems count="1">
    <i/>
  </rowItems>
  <colItems count="1">
    <i/>
  </colItems>
  <dataFields count="1">
    <dataField name="Sum of Profit" fld="15" baseField="0" baseItem="0" numFmtId="165"/>
  </dataFields>
  <formats count="1">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2138F21-7CA1-4DA9-A588-22522CE5091A}" name="PivotTable8"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E2:E3" firstHeaderRow="1" firstDataRow="1" firstDataCol="0"/>
  <pivotFields count="27">
    <pivotField dataField="1" showAll="0"/>
    <pivotField showAll="0"/>
    <pivotField showAll="0"/>
    <pivotField numFmtId="22" showAll="0"/>
    <pivotField numFmtId="22" showAll="0"/>
    <pivotField numFmtId="2" showAll="0"/>
    <pivotField numFmtId="2" showAll="0"/>
    <pivotField showAll="0"/>
    <pivotField numFmtId="9" showAll="0"/>
    <pivotField showAll="0">
      <items count="6">
        <item x="2"/>
        <item x="3"/>
        <item x="4"/>
        <item x="0"/>
        <item x="1"/>
        <item t="default"/>
      </items>
    </pivotField>
    <pivotField numFmtId="2" showAll="0"/>
    <pivotField numFmtId="2" showAll="0"/>
    <pivotField numFmtId="2" showAll="0"/>
    <pivotField numFmtId="2" showAll="0"/>
    <pivotField numFmtId="2" showAll="0"/>
    <pivotField numFmtId="2" showAll="0"/>
    <pivotField numFmtId="2" showAll="0"/>
    <pivotField numFmtId="9" showAll="0"/>
    <pivotField numFmtId="2" showAll="0"/>
    <pivotField numFmtId="9" showAll="0"/>
    <pivotField numFmtId="2" showAll="0"/>
    <pivotField numFmtId="2" showAll="0"/>
    <pivotField numFmtId="2" showAll="0"/>
    <pivotField numFmtId="2" showAll="0"/>
    <pivotField numFmtId="2" showAll="0"/>
    <pivotField numFmtId="2" showAll="0"/>
    <pivotField showAll="0">
      <items count="8">
        <item x="5"/>
        <item x="4"/>
        <item x="3"/>
        <item x="2"/>
        <item x="0"/>
        <item x="1"/>
        <item x="6"/>
        <item t="default"/>
      </items>
    </pivotField>
  </pivotFields>
  <rowItems count="1">
    <i/>
  </rowItems>
  <colItems count="1">
    <i/>
  </colItems>
  <dataFields count="1">
    <dataField name="Count of Order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41469E3-F4C7-41BE-AC62-6D4A5352F402}" name="PivotTable10"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E8:E9" firstHeaderRow="1" firstDataRow="1" firstDataCol="0"/>
  <pivotFields count="27">
    <pivotField showAll="0"/>
    <pivotField showAll="0"/>
    <pivotField showAll="0"/>
    <pivotField numFmtId="22" showAll="0"/>
    <pivotField numFmtId="22" showAll="0"/>
    <pivotField numFmtId="2" showAll="0"/>
    <pivotField numFmtId="2" showAll="0"/>
    <pivotField showAll="0"/>
    <pivotField numFmtId="9" showAll="0"/>
    <pivotField showAll="0">
      <items count="6">
        <item x="2"/>
        <item x="3"/>
        <item x="4"/>
        <item x="0"/>
        <item x="1"/>
        <item t="default"/>
      </items>
    </pivotField>
    <pivotField numFmtId="2" showAll="0"/>
    <pivotField numFmtId="2" showAll="0"/>
    <pivotField numFmtId="2" showAll="0"/>
    <pivotField numFmtId="2" showAll="0"/>
    <pivotField dataField="1" numFmtId="2" showAll="0"/>
    <pivotField numFmtId="2" showAll="0"/>
    <pivotField numFmtId="2" showAll="0"/>
    <pivotField numFmtId="9" showAll="0"/>
    <pivotField numFmtId="2" showAll="0"/>
    <pivotField numFmtId="9" showAll="0"/>
    <pivotField numFmtId="2" showAll="0"/>
    <pivotField numFmtId="2" showAll="0"/>
    <pivotField numFmtId="2" showAll="0"/>
    <pivotField numFmtId="2" showAll="0"/>
    <pivotField numFmtId="2" showAll="0"/>
    <pivotField numFmtId="2" showAll="0"/>
    <pivotField showAll="0">
      <items count="8">
        <item x="5"/>
        <item x="4"/>
        <item x="3"/>
        <item x="2"/>
        <item x="0"/>
        <item x="1"/>
        <item x="6"/>
        <item t="default"/>
      </items>
    </pivotField>
  </pivotFields>
  <rowItems count="1">
    <i/>
  </rowItems>
  <colItems count="1">
    <i/>
  </colItems>
  <dataFields count="1">
    <dataField name="Sum of Cost" fld="14" baseField="0" baseItem="0" numFmtId="165"/>
  </dataFields>
  <formats count="1">
    <format dxfId="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146AFFF-2212-4FF3-A163-D54CA26882AF}" name="PivotTable5" cacheId="0" dataOnRows="1" applyNumberFormats="0" applyBorderFormats="0" applyFontFormats="0" applyPatternFormats="0" applyAlignmentFormats="0" applyWidthHeightFormats="1" dataCaption="Profitability Evaluation" updatedVersion="8" minRefreshableVersion="3" useAutoFormatting="1" itemPrintTitles="1" createdVersion="8" indent="0" multipleFieldFilters="0" chartFormat="4">
  <location ref="B8:C11" firstHeaderRow="1" firstDataRow="1" firstDataCol="1"/>
  <pivotFields count="27">
    <pivotField showAll="0"/>
    <pivotField showAll="0"/>
    <pivotField showAll="0"/>
    <pivotField numFmtId="22" showAll="0"/>
    <pivotField numFmtId="22" showAll="0"/>
    <pivotField numFmtId="2" showAll="0"/>
    <pivotField numFmtId="2" showAll="0"/>
    <pivotField showAll="0"/>
    <pivotField numFmtId="9" showAll="0"/>
    <pivotField showAll="0">
      <items count="6">
        <item x="2"/>
        <item x="3"/>
        <item x="4"/>
        <item x="0"/>
        <item x="1"/>
        <item t="default"/>
      </items>
    </pivotField>
    <pivotField dataField="1" numFmtId="2" showAll="0"/>
    <pivotField numFmtId="2" showAll="0"/>
    <pivotField numFmtId="2" showAll="0"/>
    <pivotField numFmtId="2" showAll="0"/>
    <pivotField dataField="1" numFmtId="2" showAll="0"/>
    <pivotField dataField="1" numFmtId="2" showAll="0"/>
    <pivotField numFmtId="2" showAll="0"/>
    <pivotField numFmtId="9" showAll="0"/>
    <pivotField numFmtId="2" showAll="0"/>
    <pivotField numFmtId="9" showAll="0"/>
    <pivotField numFmtId="2" showAll="0"/>
    <pivotField numFmtId="2" showAll="0"/>
    <pivotField numFmtId="2" showAll="0"/>
    <pivotField numFmtId="2" showAll="0"/>
    <pivotField numFmtId="2" showAll="0"/>
    <pivotField numFmtId="2" showAll="0"/>
    <pivotField showAll="0">
      <items count="8">
        <item x="5"/>
        <item x="4"/>
        <item x="3"/>
        <item x="2"/>
        <item x="0"/>
        <item x="1"/>
        <item x="6"/>
        <item t="default"/>
      </items>
    </pivotField>
  </pivotFields>
  <rowFields count="1">
    <field x="-2"/>
  </rowFields>
  <rowItems count="3">
    <i>
      <x/>
    </i>
    <i i="1">
      <x v="1"/>
    </i>
    <i i="2">
      <x v="2"/>
    </i>
  </rowItems>
  <colItems count="1">
    <i/>
  </colItems>
  <dataFields count="3">
    <dataField name="Revenue (Commission Fees)" fld="10" baseField="0" baseItem="0" numFmtId="2"/>
    <dataField name="Costs" fld="14" baseField="0" baseItem="0" numFmtId="2"/>
    <dataField name="Profits" fld="15" baseField="0" baseItem="0" numFmtId="2"/>
  </dataFields>
  <formats count="1">
    <format dxfId="9">
      <pivotArea outline="0" collapsedLevelsAreSubtotals="1" fieldPosition="0"/>
    </format>
  </formats>
  <chartFormats count="4">
    <chartFormat chart="3" format="8" series="1">
      <pivotArea type="data" outline="0" fieldPosition="0">
        <references count="1">
          <reference field="4294967294" count="1" selected="0">
            <x v="0"/>
          </reference>
        </references>
      </pivotArea>
    </chartFormat>
    <chartFormat chart="3" format="9">
      <pivotArea type="data" outline="0" fieldPosition="0">
        <references count="1">
          <reference field="4294967294" count="1" selected="0">
            <x v="0"/>
          </reference>
        </references>
      </pivotArea>
    </chartFormat>
    <chartFormat chart="3" format="10">
      <pivotArea type="data" outline="0" fieldPosition="0">
        <references count="1">
          <reference field="4294967294" count="1" selected="0">
            <x v="1"/>
          </reference>
        </references>
      </pivotArea>
    </chartFormat>
    <chartFormat chart="3" format="1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CB7D484-C4E8-4C92-9ED6-5BDA1D2D0ED9}" name="PivotTable4" cacheId="0" dataOnRows="1" applyNumberFormats="0" applyBorderFormats="0" applyFontFormats="0" applyPatternFormats="0" applyAlignmentFormats="0" applyWidthHeightFormats="1" dataCaption="Cost Analysis" updatedVersion="8" minRefreshableVersion="3" useAutoFormatting="1" itemPrintTitles="1" createdVersion="8" indent="0" multipleFieldFilters="0" chartFormat="5">
  <location ref="B2:C6" firstHeaderRow="1" firstDataRow="1" firstDataCol="1"/>
  <pivotFields count="27">
    <pivotField showAll="0"/>
    <pivotField showAll="0"/>
    <pivotField showAll="0"/>
    <pivotField numFmtId="22" showAll="0"/>
    <pivotField numFmtId="22" showAll="0"/>
    <pivotField numFmtId="2" showAll="0"/>
    <pivotField dataField="1" numFmtId="2" showAll="0"/>
    <pivotField showAll="0"/>
    <pivotField numFmtId="9" showAll="0"/>
    <pivotField showAll="0">
      <items count="6">
        <item x="2"/>
        <item x="3"/>
        <item x="4"/>
        <item x="0"/>
        <item x="1"/>
        <item t="default"/>
      </items>
    </pivotField>
    <pivotField numFmtId="2" showAll="0"/>
    <pivotField dataField="1" numFmtId="2" showAll="0"/>
    <pivotField dataField="1" numFmtId="2" showAll="0"/>
    <pivotField dataField="1" numFmtId="2" showAll="0"/>
    <pivotField numFmtId="2" showAll="0"/>
    <pivotField numFmtId="2" showAll="0"/>
    <pivotField numFmtId="2" showAll="0"/>
    <pivotField numFmtId="9" showAll="0"/>
    <pivotField numFmtId="2" showAll="0"/>
    <pivotField numFmtId="9" showAll="0"/>
    <pivotField numFmtId="2" showAll="0"/>
    <pivotField numFmtId="2" showAll="0"/>
    <pivotField numFmtId="2" showAll="0"/>
    <pivotField numFmtId="2" showAll="0"/>
    <pivotField numFmtId="2" showAll="0"/>
    <pivotField numFmtId="2" showAll="0"/>
    <pivotField showAll="0">
      <items count="8">
        <item x="5"/>
        <item x="4"/>
        <item x="3"/>
        <item x="2"/>
        <item x="0"/>
        <item x="1"/>
        <item x="6"/>
        <item t="default"/>
      </items>
    </pivotField>
  </pivotFields>
  <rowFields count="1">
    <field x="-2"/>
  </rowFields>
  <rowItems count="4">
    <i>
      <x/>
    </i>
    <i i="1">
      <x v="1"/>
    </i>
    <i i="2">
      <x v="2"/>
    </i>
    <i i="3">
      <x v="3"/>
    </i>
  </rowItems>
  <colItems count="1">
    <i/>
  </colItems>
  <dataFields count="4">
    <dataField name="Refund/Chargeback Fees" fld="12" baseField="0" baseItem="0" numFmtId="2"/>
    <dataField name="Delivery Fees" fld="6" baseField="0" baseItem="0" numFmtId="2"/>
    <dataField name="Payment Processing Fees" fld="11" baseField="0" baseItem="0" numFmtId="2"/>
    <dataField name="Discount Fees" fld="13" baseField="0" baseItem="0" numFmtId="2"/>
  </dataFields>
  <formats count="1">
    <format dxfId="10">
      <pivotArea outline="0" collapsedLevelsAreSubtotals="1" fieldPosition="0"/>
    </format>
  </formats>
  <chartFormats count="2">
    <chartFormat chart="4" format="2" series="1">
      <pivotArea type="data" outline="0" fieldPosition="0">
        <references count="1">
          <reference field="4294967294" count="1" selected="0">
            <x v="1"/>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896947C-721E-48BD-B089-6EDE73D1FD17}" name="PivotTable6" cacheId="0" dataOnRows="1" applyNumberFormats="0" applyBorderFormats="0" applyFontFormats="0" applyPatternFormats="0" applyAlignmentFormats="0" applyWidthHeightFormats="1" dataCaption="Proposed Cost Analysis" updatedVersion="8" minRefreshableVersion="3" useAutoFormatting="1" itemPrintTitles="1" createdVersion="8" indent="0" multipleFieldFilters="0" chartFormat="4">
  <location ref="B13:C17" firstHeaderRow="1" firstDataRow="1" firstDataCol="1"/>
  <pivotFields count="27">
    <pivotField showAll="0"/>
    <pivotField showAll="0"/>
    <pivotField showAll="0"/>
    <pivotField numFmtId="22" showAll="0"/>
    <pivotField numFmtId="22" showAll="0"/>
    <pivotField numFmtId="2" showAll="0"/>
    <pivotField numFmtId="2" showAll="0"/>
    <pivotField showAll="0"/>
    <pivotField numFmtId="9" showAll="0"/>
    <pivotField showAll="0">
      <items count="6">
        <item h="1" x="2"/>
        <item x="3"/>
        <item h="1" x="4"/>
        <item h="1" x="0"/>
        <item h="1" x="1"/>
        <item t="default"/>
      </items>
    </pivotField>
    <pivotField numFmtId="2" showAll="0"/>
    <pivotField numFmtId="2" showAll="0"/>
    <pivotField numFmtId="2" showAll="0"/>
    <pivotField numFmtId="2" showAll="0"/>
    <pivotField numFmtId="2" showAll="0"/>
    <pivotField numFmtId="2" showAll="0"/>
    <pivotField numFmtId="2" showAll="0"/>
    <pivotField numFmtId="9" showAll="0"/>
    <pivotField numFmtId="2" showAll="0"/>
    <pivotField numFmtId="9" showAll="0"/>
    <pivotField dataField="1" numFmtId="2" showAll="0"/>
    <pivotField dataField="1" numFmtId="2" showAll="0"/>
    <pivotField dataField="1" numFmtId="2" showAll="0"/>
    <pivotField dataField="1" numFmtId="2" showAll="0"/>
    <pivotField numFmtId="2" showAll="0"/>
    <pivotField numFmtId="2" showAll="0"/>
    <pivotField showAll="0"/>
  </pivotFields>
  <rowFields count="1">
    <field x="-2"/>
  </rowFields>
  <rowItems count="4">
    <i>
      <x/>
    </i>
    <i i="1">
      <x v="1"/>
    </i>
    <i i="2">
      <x v="2"/>
    </i>
    <i i="3">
      <x v="3"/>
    </i>
  </rowItems>
  <colItems count="1">
    <i/>
  </colItems>
  <dataFields count="4">
    <dataField name="New Discount Fees" fld="20" baseField="0" baseItem="0" numFmtId="2"/>
    <dataField name="New Payment Processing Fees" fld="22" baseField="0" baseItem="0" numFmtId="2"/>
    <dataField name="New Delivery Fees" fld="21" baseField="0" baseItem="0" numFmtId="2"/>
    <dataField name="New Refund/Chargeback Fees" fld="23" baseField="0" baseItem="0" numFmtId="2"/>
  </dataFields>
  <formats count="1">
    <format dxfId="11">
      <pivotArea outline="0" collapsedLevelsAreSubtotals="1" fieldPosition="0"/>
    </format>
  </formats>
  <chartFormats count="3">
    <chartFormat chart="3" format="2" series="1">
      <pivotArea type="data" outline="0" fieldPosition="0">
        <references count="1">
          <reference field="4294967294" count="1" selected="0">
            <x v="2"/>
          </reference>
        </references>
      </pivotArea>
    </chartFormat>
    <chartFormat chart="3" format="3" series="1">
      <pivotArea type="data" outline="0" fieldPosition="0">
        <references count="1">
          <reference field="4294967294" count="1" selected="0">
            <x v="3"/>
          </reference>
        </references>
      </pivotArea>
    </chartFormat>
    <chartFormat chart="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BA16552-A4A9-4E0D-ABD1-5625CB6BCC8B}" name="PivotTable9"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E5:E6" firstHeaderRow="1" firstDataRow="1" firstDataCol="0"/>
  <pivotFields count="27">
    <pivotField showAll="0"/>
    <pivotField showAll="0"/>
    <pivotField showAll="0"/>
    <pivotField numFmtId="22" showAll="0"/>
    <pivotField numFmtId="22" showAll="0"/>
    <pivotField numFmtId="2" showAll="0"/>
    <pivotField numFmtId="2" showAll="0"/>
    <pivotField showAll="0"/>
    <pivotField numFmtId="9" showAll="0"/>
    <pivotField showAll="0">
      <items count="6">
        <item x="2"/>
        <item x="3"/>
        <item x="4"/>
        <item x="0"/>
        <item x="1"/>
        <item t="default"/>
      </items>
    </pivotField>
    <pivotField dataField="1" numFmtId="2" showAll="0"/>
    <pivotField numFmtId="2" showAll="0"/>
    <pivotField numFmtId="2" showAll="0"/>
    <pivotField numFmtId="2" showAll="0"/>
    <pivotField numFmtId="2" showAll="0"/>
    <pivotField numFmtId="2" showAll="0"/>
    <pivotField numFmtId="2" showAll="0"/>
    <pivotField numFmtId="9" showAll="0"/>
    <pivotField numFmtId="2" showAll="0"/>
    <pivotField numFmtId="9" showAll="0"/>
    <pivotField numFmtId="2" showAll="0"/>
    <pivotField numFmtId="2" showAll="0"/>
    <pivotField numFmtId="2" showAll="0"/>
    <pivotField numFmtId="2" showAll="0"/>
    <pivotField numFmtId="2" showAll="0"/>
    <pivotField numFmtId="2" showAll="0"/>
    <pivotField showAll="0">
      <items count="8">
        <item x="5"/>
        <item x="4"/>
        <item x="3"/>
        <item x="2"/>
        <item x="0"/>
        <item x="1"/>
        <item x="6"/>
        <item t="default"/>
      </items>
    </pivotField>
  </pivotFields>
  <rowItems count="1">
    <i/>
  </rowItems>
  <colItems count="1">
    <i/>
  </colItems>
  <dataFields count="1">
    <dataField name="Sum of Commission Fee" fld="10" baseField="0" baseItem="0" numFmtId="165"/>
  </dataFields>
  <formats count="1">
    <format dxfId="1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FFERS" xr10:uid="{B7D74712-352D-47D3-A5EC-EE2F4B28CD26}" sourceName="OFFERS">
  <pivotTables>
    <pivotTable tabId="5" name="PivotTable4"/>
    <pivotTable tabId="5" name="PivotTable10"/>
    <pivotTable tabId="5" name="PivotTable11"/>
    <pivotTable tabId="5" name="PivotTable5"/>
    <pivotTable tabId="5" name="PivotTable7"/>
    <pivotTable tabId="5" name="PivotTable8"/>
    <pivotTable tabId="5" name="PivotTable9"/>
  </pivotTables>
  <data>
    <tabular pivotCacheId="836332757">
      <items count="5">
        <i x="2" s="1"/>
        <i x="3" s="1"/>
        <i x="4"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S_OF_THE_WEEK" xr10:uid="{DB94FD48-A5E2-43E0-936C-A8CDE8A3E68C}" sourceName="DAYS OF THE WEEK">
  <pivotTables>
    <pivotTable tabId="5" name="PivotTable4"/>
    <pivotTable tabId="5" name="PivotTable10"/>
    <pivotTable tabId="5" name="PivotTable11"/>
    <pivotTable tabId="5" name="PivotTable8"/>
    <pivotTable tabId="5" name="PivotTable9"/>
    <pivotTable tabId="5" name="PivotTable5"/>
    <pivotTable tabId="5" name="PivotTable7"/>
  </pivotTables>
  <data>
    <tabular pivotCacheId="836332757">
      <items count="7">
        <i x="5" s="1"/>
        <i x="4" s="1"/>
        <i x="3" s="1"/>
        <i x="2" s="1"/>
        <i x="0" s="1"/>
        <i x="1"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FFERS" xr10:uid="{8FA63C52-9319-43AD-8C23-BB244EF2E168}" cache="Slicer_OFFERS" caption="OFFERS" style="SlicerStyleLight5" rowHeight="251883"/>
  <slicer name="DAYS OF THE WEEK" xr10:uid="{C62984D5-E61B-4CFF-8179-6DA4BF893865}" cache="Slicer_DAYS_OF_THE_WEEK" caption="DAYS OF THE WEEK" style="SlicerStyleLight5"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FD34D-09A8-407D-B538-1DA805892646}">
  <dimension ref="A1:AA1001"/>
  <sheetViews>
    <sheetView zoomScaleNormal="100" workbookViewId="0">
      <selection activeCell="AC2" sqref="AC2"/>
    </sheetView>
  </sheetViews>
  <sheetFormatPr defaultRowHeight="14.5" x14ac:dyDescent="0.35"/>
  <cols>
    <col min="4" max="4" width="17.54296875" bestFit="1" customWidth="1"/>
    <col min="5" max="5" width="19.36328125" bestFit="1" customWidth="1"/>
    <col min="6" max="6" width="10.36328125" style="4" bestFit="1" customWidth="1"/>
    <col min="7" max="7" width="10.6328125" style="4" bestFit="1" customWidth="1"/>
    <col min="8" max="8" width="14.453125" bestFit="1" customWidth="1"/>
    <col min="9" max="9" width="17.90625" bestFit="1" customWidth="1"/>
    <col min="10" max="10" width="21.6328125" bestFit="1" customWidth="1"/>
    <col min="11" max="11" width="14.36328125" style="4" bestFit="1" customWidth="1"/>
    <col min="12" max="12" width="20.7265625" style="4" bestFit="1" customWidth="1"/>
    <col min="13" max="13" width="19.6328125" style="4" bestFit="1" customWidth="1"/>
    <col min="14" max="14" width="11.453125" bestFit="1" customWidth="1"/>
    <col min="17" max="17" width="16.26953125" style="4" bestFit="1" customWidth="1"/>
    <col min="18" max="18" width="20.26953125" bestFit="1" customWidth="1"/>
    <col min="19" max="19" width="17.453125" bestFit="1" customWidth="1"/>
    <col min="20" max="20" width="13" bestFit="1" customWidth="1"/>
    <col min="21" max="21" width="15.453125" bestFit="1" customWidth="1"/>
    <col min="22" max="22" width="14.6328125" style="4" bestFit="1" customWidth="1"/>
    <col min="23" max="23" width="24.7265625" style="4" bestFit="1" customWidth="1"/>
    <col min="24" max="24" width="22.81640625" style="4" bestFit="1" customWidth="1"/>
    <col min="25" max="25" width="9.453125" bestFit="1" customWidth="1"/>
    <col min="26" max="26" width="10" bestFit="1" customWidth="1"/>
    <col min="27" max="27" width="16.54296875" bestFit="1" customWidth="1"/>
  </cols>
  <sheetData>
    <row r="1" spans="1:27" s="5" customFormat="1" x14ac:dyDescent="0.35">
      <c r="A1" s="5" t="s">
        <v>0</v>
      </c>
      <c r="B1" s="5" t="s">
        <v>1</v>
      </c>
      <c r="C1" s="5" t="s">
        <v>2</v>
      </c>
      <c r="D1" s="5" t="s">
        <v>3</v>
      </c>
      <c r="E1" s="5" t="s">
        <v>4</v>
      </c>
      <c r="F1" s="6" t="s">
        <v>5</v>
      </c>
      <c r="G1" s="6" t="s">
        <v>6</v>
      </c>
      <c r="H1" s="5" t="s">
        <v>7</v>
      </c>
      <c r="I1" s="5" t="s">
        <v>1583</v>
      </c>
      <c r="J1" s="5" t="s">
        <v>1609</v>
      </c>
      <c r="K1" s="6" t="s">
        <v>8</v>
      </c>
      <c r="L1" s="6" t="s">
        <v>9</v>
      </c>
      <c r="M1" s="6" t="s">
        <v>10</v>
      </c>
      <c r="N1" s="6" t="s">
        <v>1589</v>
      </c>
      <c r="O1" s="6" t="s">
        <v>1612</v>
      </c>
      <c r="P1" s="6" t="s">
        <v>1613</v>
      </c>
      <c r="Q1" s="6" t="s">
        <v>1593</v>
      </c>
      <c r="R1" s="6" t="s">
        <v>1594</v>
      </c>
      <c r="S1" s="6" t="s">
        <v>1595</v>
      </c>
      <c r="T1" s="6" t="s">
        <v>1596</v>
      </c>
      <c r="U1" s="6" t="s">
        <v>1597</v>
      </c>
      <c r="V1" s="6" t="s">
        <v>1598</v>
      </c>
      <c r="W1" s="6" t="s">
        <v>1599</v>
      </c>
      <c r="X1" s="6" t="s">
        <v>1600</v>
      </c>
      <c r="Y1" s="6" t="s">
        <v>1614</v>
      </c>
      <c r="Z1" s="6" t="s">
        <v>1615</v>
      </c>
      <c r="AA1" s="6" t="s">
        <v>1603</v>
      </c>
    </row>
    <row r="2" spans="1:27" x14ac:dyDescent="0.35">
      <c r="A2">
        <v>1</v>
      </c>
      <c r="B2" t="s">
        <v>11</v>
      </c>
      <c r="C2" t="s">
        <v>12</v>
      </c>
      <c r="D2" s="1">
        <v>45323.049907407411</v>
      </c>
      <c r="E2" s="1">
        <v>45323.111018518517</v>
      </c>
      <c r="F2" s="4">
        <v>1914</v>
      </c>
      <c r="G2" s="4">
        <v>0</v>
      </c>
      <c r="H2" t="s">
        <v>13</v>
      </c>
      <c r="I2" s="2">
        <v>0.05</v>
      </c>
      <c r="J2" t="s">
        <v>1587</v>
      </c>
      <c r="K2" s="4">
        <v>150</v>
      </c>
      <c r="L2" s="4">
        <v>47</v>
      </c>
      <c r="M2" s="4">
        <v>0</v>
      </c>
      <c r="N2" s="4">
        <f>I2*F2</f>
        <v>95.7</v>
      </c>
      <c r="O2" s="4">
        <f>G2+L2+M2+N2</f>
        <v>142.69999999999999</v>
      </c>
      <c r="P2" s="4">
        <f>K2-O2</f>
        <v>7.3000000000000114</v>
      </c>
      <c r="Q2" s="4">
        <f>(K2/F2)*100</f>
        <v>7.8369905956112857</v>
      </c>
      <c r="R2" s="2">
        <v>0.2</v>
      </c>
      <c r="S2" s="4">
        <f>IF(I2&lt;&gt;50%,(R2*F2),"0")</f>
        <v>382.8</v>
      </c>
      <c r="T2" s="2">
        <v>0.05</v>
      </c>
      <c r="U2" s="4">
        <f>T2*F2</f>
        <v>95.7</v>
      </c>
      <c r="V2" s="4">
        <f>IF(I2&lt;&gt;50%,G2,"0")</f>
        <v>0</v>
      </c>
      <c r="W2" s="4">
        <f>IF(I2&lt;&gt;50%,L2,"0")</f>
        <v>47</v>
      </c>
      <c r="X2" s="4">
        <f>IF(I2&lt;&gt;50%,M2,"0")</f>
        <v>0</v>
      </c>
      <c r="Y2" s="4">
        <f>U2+V2+W2+X2</f>
        <v>142.69999999999999</v>
      </c>
      <c r="Z2" s="4">
        <f>S2-Y2</f>
        <v>240.10000000000002</v>
      </c>
      <c r="AA2" t="str">
        <f>TEXT(D2, "DDDD")</f>
        <v>Thursday</v>
      </c>
    </row>
    <row r="3" spans="1:27" x14ac:dyDescent="0.35">
      <c r="A3">
        <v>2</v>
      </c>
      <c r="B3" t="s">
        <v>14</v>
      </c>
      <c r="C3" t="s">
        <v>15</v>
      </c>
      <c r="D3" s="1">
        <v>45324.924351851849</v>
      </c>
      <c r="E3" s="1">
        <v>45324.948657407411</v>
      </c>
      <c r="F3" s="4">
        <v>986</v>
      </c>
      <c r="G3" s="4">
        <v>40</v>
      </c>
      <c r="H3" t="s">
        <v>16</v>
      </c>
      <c r="I3" s="2">
        <v>0.1</v>
      </c>
      <c r="J3" s="2" t="s">
        <v>1588</v>
      </c>
      <c r="K3" s="4">
        <v>198</v>
      </c>
      <c r="L3" s="4">
        <v>23</v>
      </c>
      <c r="M3" s="4">
        <v>0</v>
      </c>
      <c r="N3" s="4">
        <f t="shared" ref="N3:N66" si="0">I3*F3</f>
        <v>98.600000000000009</v>
      </c>
      <c r="O3" s="4">
        <f t="shared" ref="O3:O66" si="1">G3+L3+M3+N3</f>
        <v>161.60000000000002</v>
      </c>
      <c r="P3" s="4">
        <f t="shared" ref="P3:P66" si="2">K3-O3</f>
        <v>36.399999999999977</v>
      </c>
      <c r="Q3" s="4">
        <f t="shared" ref="Q3:Q66" si="3">(K3/F3)*100</f>
        <v>20.08113590263692</v>
      </c>
      <c r="R3" s="2">
        <v>0.2</v>
      </c>
      <c r="S3" s="4">
        <f t="shared" ref="S3:S66" si="4">IF(I3&lt;&gt;50%,(R3*F3),"0")</f>
        <v>197.20000000000002</v>
      </c>
      <c r="T3" s="2">
        <v>0.1</v>
      </c>
      <c r="U3" s="4">
        <f t="shared" ref="U3:U66" si="5">T3*F3</f>
        <v>98.600000000000009</v>
      </c>
      <c r="V3" s="4">
        <f t="shared" ref="V3:V66" si="6">IF(I3&lt;&gt;50%,G3,"0")</f>
        <v>40</v>
      </c>
      <c r="W3" s="4">
        <f t="shared" ref="W3:W66" si="7">IF(I3&lt;&gt;50%,L3,"0")</f>
        <v>23</v>
      </c>
      <c r="X3" s="4">
        <f t="shared" ref="X3:X66" si="8">IF(I3&lt;&gt;50%,M3,"0")</f>
        <v>0</v>
      </c>
      <c r="Y3" s="4">
        <f t="shared" ref="Y3:Y66" si="9">U3+V3+W3+X3</f>
        <v>161.60000000000002</v>
      </c>
      <c r="Z3" s="4">
        <f t="shared" ref="Z3:Z66" si="10">S3-Y3</f>
        <v>35.599999999999994</v>
      </c>
      <c r="AA3" t="str">
        <f t="shared" ref="AA3:AA66" si="11">TEXT(D3, "DDDD")</f>
        <v>Friday</v>
      </c>
    </row>
    <row r="4" spans="1:27" x14ac:dyDescent="0.35">
      <c r="A4">
        <v>3</v>
      </c>
      <c r="B4" t="s">
        <v>17</v>
      </c>
      <c r="C4" t="s">
        <v>18</v>
      </c>
      <c r="D4" s="1">
        <v>45322.246238425927</v>
      </c>
      <c r="E4" s="1">
        <v>45322.286516203705</v>
      </c>
      <c r="F4" s="4">
        <v>937</v>
      </c>
      <c r="G4" s="4">
        <v>30</v>
      </c>
      <c r="H4" t="s">
        <v>19</v>
      </c>
      <c r="I4" s="2">
        <v>0.15</v>
      </c>
      <c r="J4" t="s">
        <v>1585</v>
      </c>
      <c r="K4" s="4">
        <v>195</v>
      </c>
      <c r="L4" s="4">
        <v>45</v>
      </c>
      <c r="M4" s="4">
        <v>0</v>
      </c>
      <c r="N4" s="4">
        <f t="shared" si="0"/>
        <v>140.54999999999998</v>
      </c>
      <c r="O4" s="4">
        <f t="shared" si="1"/>
        <v>215.54999999999998</v>
      </c>
      <c r="P4" s="4">
        <f t="shared" si="2"/>
        <v>-20.549999999999983</v>
      </c>
      <c r="Q4" s="4">
        <f t="shared" si="3"/>
        <v>20.811099252934898</v>
      </c>
      <c r="R4" s="2">
        <v>0.2</v>
      </c>
      <c r="S4" s="4">
        <f t="shared" si="4"/>
        <v>187.4</v>
      </c>
      <c r="T4" s="2">
        <v>0.15</v>
      </c>
      <c r="U4" s="4">
        <f t="shared" si="5"/>
        <v>140.54999999999998</v>
      </c>
      <c r="V4" s="4">
        <f t="shared" si="6"/>
        <v>30</v>
      </c>
      <c r="W4" s="4">
        <f t="shared" si="7"/>
        <v>45</v>
      </c>
      <c r="X4" s="4">
        <f t="shared" si="8"/>
        <v>0</v>
      </c>
      <c r="Y4" s="4">
        <f t="shared" si="9"/>
        <v>215.54999999999998</v>
      </c>
      <c r="Z4" s="4">
        <f t="shared" si="10"/>
        <v>-28.149999999999977</v>
      </c>
      <c r="AA4" t="str">
        <f t="shared" si="11"/>
        <v>Wednesday</v>
      </c>
    </row>
    <row r="5" spans="1:27" x14ac:dyDescent="0.35">
      <c r="A5">
        <v>4</v>
      </c>
      <c r="B5" t="s">
        <v>20</v>
      </c>
      <c r="C5" t="s">
        <v>21</v>
      </c>
      <c r="D5" s="1">
        <v>45307.953344907408</v>
      </c>
      <c r="E5" s="1">
        <v>45307.985289351855</v>
      </c>
      <c r="F5" s="4">
        <v>1463</v>
      </c>
      <c r="G5" s="4">
        <v>50</v>
      </c>
      <c r="H5" t="s">
        <v>19</v>
      </c>
      <c r="I5" s="2">
        <v>0</v>
      </c>
      <c r="J5" t="s">
        <v>1584</v>
      </c>
      <c r="K5" s="4">
        <v>146</v>
      </c>
      <c r="L5" s="4">
        <v>27</v>
      </c>
      <c r="M5" s="4">
        <v>0</v>
      </c>
      <c r="N5" s="4">
        <f t="shared" si="0"/>
        <v>0</v>
      </c>
      <c r="O5" s="4">
        <f t="shared" si="1"/>
        <v>77</v>
      </c>
      <c r="P5" s="4">
        <f t="shared" si="2"/>
        <v>69</v>
      </c>
      <c r="Q5" s="4">
        <f t="shared" si="3"/>
        <v>9.9794941900205067</v>
      </c>
      <c r="R5" s="2">
        <v>0.2</v>
      </c>
      <c r="S5" s="4">
        <f t="shared" si="4"/>
        <v>292.60000000000002</v>
      </c>
      <c r="T5" s="2">
        <v>0</v>
      </c>
      <c r="U5" s="4">
        <f t="shared" si="5"/>
        <v>0</v>
      </c>
      <c r="V5" s="4">
        <f t="shared" si="6"/>
        <v>50</v>
      </c>
      <c r="W5" s="4">
        <f t="shared" si="7"/>
        <v>27</v>
      </c>
      <c r="X5" s="4">
        <f t="shared" si="8"/>
        <v>0</v>
      </c>
      <c r="Y5" s="4">
        <f t="shared" si="9"/>
        <v>77</v>
      </c>
      <c r="Z5" s="4">
        <f t="shared" si="10"/>
        <v>215.60000000000002</v>
      </c>
      <c r="AA5" t="str">
        <f t="shared" si="11"/>
        <v>Tuesday</v>
      </c>
    </row>
    <row r="6" spans="1:27" x14ac:dyDescent="0.35">
      <c r="A6">
        <v>5</v>
      </c>
      <c r="B6" t="s">
        <v>22</v>
      </c>
      <c r="C6" t="s">
        <v>23</v>
      </c>
      <c r="D6" s="1">
        <v>45320.055208333331</v>
      </c>
      <c r="E6" s="1">
        <v>45320.117013888892</v>
      </c>
      <c r="F6" s="4">
        <v>1992</v>
      </c>
      <c r="G6" s="4">
        <v>30</v>
      </c>
      <c r="H6" t="s">
        <v>19</v>
      </c>
      <c r="I6" s="2">
        <v>0.5</v>
      </c>
      <c r="J6" t="s">
        <v>1586</v>
      </c>
      <c r="K6" s="4">
        <v>130</v>
      </c>
      <c r="L6" s="4">
        <v>50</v>
      </c>
      <c r="M6" s="4">
        <v>0</v>
      </c>
      <c r="N6" s="4">
        <f t="shared" si="0"/>
        <v>996</v>
      </c>
      <c r="O6" s="4">
        <f t="shared" si="1"/>
        <v>1076</v>
      </c>
      <c r="P6" s="4">
        <f t="shared" si="2"/>
        <v>-946</v>
      </c>
      <c r="Q6" s="4">
        <f t="shared" si="3"/>
        <v>6.5261044176706831</v>
      </c>
      <c r="R6" s="2">
        <v>0.2</v>
      </c>
      <c r="S6" s="4">
        <v>0</v>
      </c>
      <c r="T6" s="2">
        <v>0</v>
      </c>
      <c r="U6" s="4">
        <f t="shared" si="5"/>
        <v>0</v>
      </c>
      <c r="V6" s="4">
        <v>0</v>
      </c>
      <c r="W6" s="4">
        <v>0</v>
      </c>
      <c r="X6" s="4">
        <v>0</v>
      </c>
      <c r="Y6" s="4">
        <f t="shared" si="9"/>
        <v>0</v>
      </c>
      <c r="Z6" s="4">
        <f t="shared" si="10"/>
        <v>0</v>
      </c>
      <c r="AA6" t="str">
        <f t="shared" si="11"/>
        <v>Monday</v>
      </c>
    </row>
    <row r="7" spans="1:27" x14ac:dyDescent="0.35">
      <c r="A7">
        <v>6</v>
      </c>
      <c r="B7" t="s">
        <v>24</v>
      </c>
      <c r="C7" t="s">
        <v>25</v>
      </c>
      <c r="D7" s="1">
        <v>45316.19226851852</v>
      </c>
      <c r="E7" s="1">
        <v>45316.227685185186</v>
      </c>
      <c r="F7" s="4">
        <v>439</v>
      </c>
      <c r="G7" s="4">
        <v>20</v>
      </c>
      <c r="H7" t="s">
        <v>19</v>
      </c>
      <c r="I7" s="2">
        <v>0.1</v>
      </c>
      <c r="J7" s="2" t="s">
        <v>1588</v>
      </c>
      <c r="K7" s="4">
        <v>92</v>
      </c>
      <c r="L7" s="4">
        <v>27</v>
      </c>
      <c r="M7" s="4">
        <v>150</v>
      </c>
      <c r="N7" s="4">
        <f t="shared" si="0"/>
        <v>43.900000000000006</v>
      </c>
      <c r="O7" s="4">
        <f t="shared" si="1"/>
        <v>240.9</v>
      </c>
      <c r="P7" s="4">
        <f t="shared" si="2"/>
        <v>-148.9</v>
      </c>
      <c r="Q7" s="4">
        <f t="shared" si="3"/>
        <v>20.956719817767656</v>
      </c>
      <c r="R7" s="2">
        <v>0.2</v>
      </c>
      <c r="S7" s="4">
        <f t="shared" si="4"/>
        <v>87.800000000000011</v>
      </c>
      <c r="T7" s="2">
        <v>0.1</v>
      </c>
      <c r="U7" s="4">
        <f t="shared" si="5"/>
        <v>43.900000000000006</v>
      </c>
      <c r="V7" s="4">
        <f t="shared" si="6"/>
        <v>20</v>
      </c>
      <c r="W7" s="4">
        <f t="shared" si="7"/>
        <v>27</v>
      </c>
      <c r="X7" s="4">
        <f t="shared" si="8"/>
        <v>150</v>
      </c>
      <c r="Y7" s="4">
        <f t="shared" si="9"/>
        <v>240.9</v>
      </c>
      <c r="Z7" s="4">
        <f t="shared" si="10"/>
        <v>-153.1</v>
      </c>
      <c r="AA7" t="str">
        <f t="shared" si="11"/>
        <v>Thursday</v>
      </c>
    </row>
    <row r="8" spans="1:27" x14ac:dyDescent="0.35">
      <c r="A8">
        <v>7</v>
      </c>
      <c r="B8" t="s">
        <v>26</v>
      </c>
      <c r="C8" t="s">
        <v>27</v>
      </c>
      <c r="D8" s="1">
        <v>45303.997083333335</v>
      </c>
      <c r="E8" s="1">
        <v>45304.033888888887</v>
      </c>
      <c r="F8" s="4">
        <v>303</v>
      </c>
      <c r="G8" s="4">
        <v>30</v>
      </c>
      <c r="H8" t="s">
        <v>16</v>
      </c>
      <c r="I8" s="2">
        <v>0.05</v>
      </c>
      <c r="J8" t="s">
        <v>1587</v>
      </c>
      <c r="K8" s="4">
        <v>144</v>
      </c>
      <c r="L8" s="4">
        <v>12</v>
      </c>
      <c r="M8" s="4">
        <v>50</v>
      </c>
      <c r="N8" s="4">
        <f t="shared" si="0"/>
        <v>15.15</v>
      </c>
      <c r="O8" s="4">
        <f t="shared" si="1"/>
        <v>107.15</v>
      </c>
      <c r="P8" s="4">
        <f t="shared" si="2"/>
        <v>36.849999999999994</v>
      </c>
      <c r="Q8" s="4">
        <f t="shared" si="3"/>
        <v>47.524752475247524</v>
      </c>
      <c r="R8" s="2">
        <v>0.2</v>
      </c>
      <c r="S8" s="4">
        <f t="shared" si="4"/>
        <v>60.6</v>
      </c>
      <c r="T8" s="2">
        <v>0.05</v>
      </c>
      <c r="U8" s="4">
        <f t="shared" si="5"/>
        <v>15.15</v>
      </c>
      <c r="V8" s="4">
        <f t="shared" si="6"/>
        <v>30</v>
      </c>
      <c r="W8" s="4">
        <f t="shared" si="7"/>
        <v>12</v>
      </c>
      <c r="X8" s="4">
        <f t="shared" si="8"/>
        <v>50</v>
      </c>
      <c r="Y8" s="4">
        <f t="shared" si="9"/>
        <v>107.15</v>
      </c>
      <c r="Z8" s="4">
        <f t="shared" si="10"/>
        <v>-46.550000000000004</v>
      </c>
      <c r="AA8" t="str">
        <f t="shared" si="11"/>
        <v>Friday</v>
      </c>
    </row>
    <row r="9" spans="1:27" x14ac:dyDescent="0.35">
      <c r="A9">
        <v>8</v>
      </c>
      <c r="B9" t="s">
        <v>28</v>
      </c>
      <c r="C9" t="s">
        <v>29</v>
      </c>
      <c r="D9" s="1">
        <v>45317.948888888888</v>
      </c>
      <c r="E9" s="1">
        <v>45318.025277777779</v>
      </c>
      <c r="F9" s="4">
        <v>260</v>
      </c>
      <c r="G9" s="4">
        <v>0</v>
      </c>
      <c r="H9" t="s">
        <v>13</v>
      </c>
      <c r="I9" s="2">
        <v>0.1</v>
      </c>
      <c r="J9" s="2" t="s">
        <v>1588</v>
      </c>
      <c r="K9" s="4">
        <v>55</v>
      </c>
      <c r="L9" s="4">
        <v>19</v>
      </c>
      <c r="M9" s="4">
        <v>0</v>
      </c>
      <c r="N9" s="4">
        <f t="shared" si="0"/>
        <v>26</v>
      </c>
      <c r="O9" s="4">
        <f t="shared" si="1"/>
        <v>45</v>
      </c>
      <c r="P9" s="4">
        <f t="shared" si="2"/>
        <v>10</v>
      </c>
      <c r="Q9" s="4">
        <f t="shared" si="3"/>
        <v>21.153846153846153</v>
      </c>
      <c r="R9" s="2">
        <v>0.2</v>
      </c>
      <c r="S9" s="4">
        <f t="shared" si="4"/>
        <v>52</v>
      </c>
      <c r="T9" s="2">
        <v>0.1</v>
      </c>
      <c r="U9" s="4">
        <f t="shared" si="5"/>
        <v>26</v>
      </c>
      <c r="V9" s="4">
        <f t="shared" si="6"/>
        <v>0</v>
      </c>
      <c r="W9" s="4">
        <f t="shared" si="7"/>
        <v>19</v>
      </c>
      <c r="X9" s="4">
        <f t="shared" si="8"/>
        <v>0</v>
      </c>
      <c r="Y9" s="4">
        <f t="shared" si="9"/>
        <v>45</v>
      </c>
      <c r="Z9" s="4">
        <f t="shared" si="10"/>
        <v>7</v>
      </c>
      <c r="AA9" t="str">
        <f t="shared" si="11"/>
        <v>Friday</v>
      </c>
    </row>
    <row r="10" spans="1:27" x14ac:dyDescent="0.35">
      <c r="A10">
        <v>9</v>
      </c>
      <c r="B10" t="s">
        <v>30</v>
      </c>
      <c r="C10" t="s">
        <v>31</v>
      </c>
      <c r="D10" s="1">
        <v>45293.770821759259</v>
      </c>
      <c r="E10" s="1">
        <v>45293.849988425929</v>
      </c>
      <c r="F10" s="4">
        <v>1663</v>
      </c>
      <c r="G10" s="4">
        <v>40</v>
      </c>
      <c r="H10" t="s">
        <v>19</v>
      </c>
      <c r="I10" s="2">
        <v>0.05</v>
      </c>
      <c r="J10" t="s">
        <v>1587</v>
      </c>
      <c r="K10" s="4">
        <v>116</v>
      </c>
      <c r="L10" s="4">
        <v>48</v>
      </c>
      <c r="M10" s="4">
        <v>0</v>
      </c>
      <c r="N10" s="4">
        <f t="shared" si="0"/>
        <v>83.15</v>
      </c>
      <c r="O10" s="4">
        <f t="shared" si="1"/>
        <v>171.15</v>
      </c>
      <c r="P10" s="4">
        <f t="shared" si="2"/>
        <v>-55.150000000000006</v>
      </c>
      <c r="Q10" s="4">
        <f t="shared" si="3"/>
        <v>6.9753457606734823</v>
      </c>
      <c r="R10" s="2">
        <v>0.2</v>
      </c>
      <c r="S10" s="4">
        <f t="shared" si="4"/>
        <v>332.6</v>
      </c>
      <c r="T10" s="2">
        <v>0.05</v>
      </c>
      <c r="U10" s="4">
        <f t="shared" si="5"/>
        <v>83.15</v>
      </c>
      <c r="V10" s="4">
        <f t="shared" si="6"/>
        <v>40</v>
      </c>
      <c r="W10" s="4">
        <f t="shared" si="7"/>
        <v>48</v>
      </c>
      <c r="X10" s="4">
        <f t="shared" si="8"/>
        <v>0</v>
      </c>
      <c r="Y10" s="4">
        <f t="shared" si="9"/>
        <v>171.15</v>
      </c>
      <c r="Z10" s="4">
        <f t="shared" si="10"/>
        <v>161.45000000000002</v>
      </c>
      <c r="AA10" t="str">
        <f t="shared" si="11"/>
        <v>Tuesday</v>
      </c>
    </row>
    <row r="11" spans="1:27" x14ac:dyDescent="0.35">
      <c r="A11">
        <v>10</v>
      </c>
      <c r="B11" t="s">
        <v>32</v>
      </c>
      <c r="C11" t="s">
        <v>33</v>
      </c>
      <c r="D11" s="1">
        <v>45296.034942129627</v>
      </c>
      <c r="E11" s="1">
        <v>45296.090497685182</v>
      </c>
      <c r="F11" s="4">
        <v>491</v>
      </c>
      <c r="G11" s="4">
        <v>40</v>
      </c>
      <c r="H11" t="s">
        <v>16</v>
      </c>
      <c r="I11" s="2">
        <v>0.1</v>
      </c>
      <c r="J11" s="2" t="s">
        <v>1588</v>
      </c>
      <c r="K11" s="4">
        <v>189</v>
      </c>
      <c r="L11" s="4">
        <v>10</v>
      </c>
      <c r="M11" s="4">
        <v>0</v>
      </c>
      <c r="N11" s="4">
        <f t="shared" si="0"/>
        <v>49.1</v>
      </c>
      <c r="O11" s="4">
        <f t="shared" si="1"/>
        <v>99.1</v>
      </c>
      <c r="P11" s="4">
        <f t="shared" si="2"/>
        <v>89.9</v>
      </c>
      <c r="Q11" s="4">
        <f t="shared" si="3"/>
        <v>38.492871690427698</v>
      </c>
      <c r="R11" s="2">
        <v>0.2</v>
      </c>
      <c r="S11" s="4">
        <f t="shared" si="4"/>
        <v>98.2</v>
      </c>
      <c r="T11" s="2">
        <v>0.1</v>
      </c>
      <c r="U11" s="4">
        <f t="shared" si="5"/>
        <v>49.1</v>
      </c>
      <c r="V11" s="4">
        <f t="shared" si="6"/>
        <v>40</v>
      </c>
      <c r="W11" s="4">
        <f t="shared" si="7"/>
        <v>10</v>
      </c>
      <c r="X11" s="4">
        <f t="shared" si="8"/>
        <v>0</v>
      </c>
      <c r="Y11" s="4">
        <f t="shared" si="9"/>
        <v>99.1</v>
      </c>
      <c r="Z11" s="4">
        <f t="shared" si="10"/>
        <v>-0.89999999999999147</v>
      </c>
      <c r="AA11" t="str">
        <f t="shared" si="11"/>
        <v>Friday</v>
      </c>
    </row>
    <row r="12" spans="1:27" x14ac:dyDescent="0.35">
      <c r="A12">
        <v>11</v>
      </c>
      <c r="B12" t="s">
        <v>34</v>
      </c>
      <c r="C12" t="s">
        <v>35</v>
      </c>
      <c r="D12" s="1">
        <v>45292.710266203707</v>
      </c>
      <c r="E12" s="1">
        <v>45292.765127314815</v>
      </c>
      <c r="F12" s="4">
        <v>868</v>
      </c>
      <c r="G12" s="4">
        <v>0</v>
      </c>
      <c r="H12" t="s">
        <v>19</v>
      </c>
      <c r="I12" s="2">
        <v>0.05</v>
      </c>
      <c r="J12" t="s">
        <v>1587</v>
      </c>
      <c r="K12" s="4">
        <v>149</v>
      </c>
      <c r="L12" s="4">
        <v>36</v>
      </c>
      <c r="M12" s="4">
        <v>0</v>
      </c>
      <c r="N12" s="4">
        <f t="shared" si="0"/>
        <v>43.400000000000006</v>
      </c>
      <c r="O12" s="4">
        <f t="shared" si="1"/>
        <v>79.400000000000006</v>
      </c>
      <c r="P12" s="4">
        <f t="shared" si="2"/>
        <v>69.599999999999994</v>
      </c>
      <c r="Q12" s="4">
        <f t="shared" si="3"/>
        <v>17.165898617511523</v>
      </c>
      <c r="R12" s="2">
        <v>0.2</v>
      </c>
      <c r="S12" s="4">
        <f t="shared" si="4"/>
        <v>173.60000000000002</v>
      </c>
      <c r="T12" s="2">
        <v>0.05</v>
      </c>
      <c r="U12" s="4">
        <f t="shared" si="5"/>
        <v>43.400000000000006</v>
      </c>
      <c r="V12" s="4">
        <f t="shared" si="6"/>
        <v>0</v>
      </c>
      <c r="W12" s="4">
        <f t="shared" si="7"/>
        <v>36</v>
      </c>
      <c r="X12" s="4">
        <f t="shared" si="8"/>
        <v>0</v>
      </c>
      <c r="Y12" s="4">
        <f t="shared" si="9"/>
        <v>79.400000000000006</v>
      </c>
      <c r="Z12" s="4">
        <f t="shared" si="10"/>
        <v>94.200000000000017</v>
      </c>
      <c r="AA12" t="str">
        <f t="shared" si="11"/>
        <v>Monday</v>
      </c>
    </row>
    <row r="13" spans="1:27" x14ac:dyDescent="0.35">
      <c r="A13">
        <v>12</v>
      </c>
      <c r="B13" t="s">
        <v>36</v>
      </c>
      <c r="C13" t="s">
        <v>37</v>
      </c>
      <c r="D13" s="1">
        <v>45300.718923611108</v>
      </c>
      <c r="E13" s="1">
        <v>45300.746701388889</v>
      </c>
      <c r="F13" s="4">
        <v>1800</v>
      </c>
      <c r="G13" s="4">
        <v>20</v>
      </c>
      <c r="H13" t="s">
        <v>13</v>
      </c>
      <c r="I13" s="2">
        <v>0.15</v>
      </c>
      <c r="J13" t="s">
        <v>1585</v>
      </c>
      <c r="K13" s="4">
        <v>61</v>
      </c>
      <c r="L13" s="4">
        <v>36</v>
      </c>
      <c r="M13" s="4">
        <v>0</v>
      </c>
      <c r="N13" s="4">
        <f t="shared" si="0"/>
        <v>270</v>
      </c>
      <c r="O13" s="4">
        <f t="shared" si="1"/>
        <v>326</v>
      </c>
      <c r="P13" s="4">
        <f t="shared" si="2"/>
        <v>-265</v>
      </c>
      <c r="Q13" s="4">
        <f t="shared" si="3"/>
        <v>3.3888888888888893</v>
      </c>
      <c r="R13" s="2">
        <v>0.2</v>
      </c>
      <c r="S13" s="4">
        <f t="shared" si="4"/>
        <v>360</v>
      </c>
      <c r="T13" s="2">
        <v>0.15</v>
      </c>
      <c r="U13" s="4">
        <f t="shared" si="5"/>
        <v>270</v>
      </c>
      <c r="V13" s="4">
        <f t="shared" si="6"/>
        <v>20</v>
      </c>
      <c r="W13" s="4">
        <f t="shared" si="7"/>
        <v>36</v>
      </c>
      <c r="X13" s="4">
        <f t="shared" si="8"/>
        <v>0</v>
      </c>
      <c r="Y13" s="4">
        <f t="shared" si="9"/>
        <v>326</v>
      </c>
      <c r="Z13" s="4">
        <f t="shared" si="10"/>
        <v>34</v>
      </c>
      <c r="AA13" t="str">
        <f t="shared" si="11"/>
        <v>Tuesday</v>
      </c>
    </row>
    <row r="14" spans="1:27" x14ac:dyDescent="0.35">
      <c r="A14">
        <v>13</v>
      </c>
      <c r="B14" t="s">
        <v>38</v>
      </c>
      <c r="C14" t="s">
        <v>39</v>
      </c>
      <c r="D14" s="1">
        <v>45296.696805555555</v>
      </c>
      <c r="E14" s="1">
        <v>45296.755833333336</v>
      </c>
      <c r="F14" s="4">
        <v>674</v>
      </c>
      <c r="G14" s="4">
        <v>0</v>
      </c>
      <c r="H14" t="s">
        <v>19</v>
      </c>
      <c r="I14" s="2">
        <v>0</v>
      </c>
      <c r="J14" t="s">
        <v>1584</v>
      </c>
      <c r="K14" s="4">
        <v>115</v>
      </c>
      <c r="L14" s="4">
        <v>20</v>
      </c>
      <c r="M14" s="4">
        <v>0</v>
      </c>
      <c r="N14" s="4">
        <f t="shared" si="0"/>
        <v>0</v>
      </c>
      <c r="O14" s="4">
        <f t="shared" si="1"/>
        <v>20</v>
      </c>
      <c r="P14" s="4">
        <f t="shared" si="2"/>
        <v>95</v>
      </c>
      <c r="Q14" s="4">
        <f t="shared" si="3"/>
        <v>17.062314540059347</v>
      </c>
      <c r="R14" s="2">
        <v>0.2</v>
      </c>
      <c r="S14" s="4">
        <f t="shared" si="4"/>
        <v>134.80000000000001</v>
      </c>
      <c r="T14" s="2">
        <v>0</v>
      </c>
      <c r="U14" s="4">
        <f t="shared" si="5"/>
        <v>0</v>
      </c>
      <c r="V14" s="4">
        <f t="shared" si="6"/>
        <v>0</v>
      </c>
      <c r="W14" s="4">
        <f t="shared" si="7"/>
        <v>20</v>
      </c>
      <c r="X14" s="4">
        <f t="shared" si="8"/>
        <v>0</v>
      </c>
      <c r="Y14" s="4">
        <f t="shared" si="9"/>
        <v>20</v>
      </c>
      <c r="Z14" s="4">
        <f t="shared" si="10"/>
        <v>114.80000000000001</v>
      </c>
      <c r="AA14" t="str">
        <f t="shared" si="11"/>
        <v>Friday</v>
      </c>
    </row>
    <row r="15" spans="1:27" x14ac:dyDescent="0.35">
      <c r="A15">
        <v>14</v>
      </c>
      <c r="B15" t="s">
        <v>40</v>
      </c>
      <c r="C15" t="s">
        <v>15</v>
      </c>
      <c r="D15" s="1">
        <v>45326.783958333333</v>
      </c>
      <c r="E15" s="1">
        <v>45326.853402777779</v>
      </c>
      <c r="F15" s="4">
        <v>633</v>
      </c>
      <c r="G15" s="4">
        <v>30</v>
      </c>
      <c r="H15" t="s">
        <v>16</v>
      </c>
      <c r="I15" s="2">
        <v>0.15</v>
      </c>
      <c r="J15" t="s">
        <v>1585</v>
      </c>
      <c r="K15" s="4">
        <v>51</v>
      </c>
      <c r="L15" s="4">
        <v>14</v>
      </c>
      <c r="M15" s="4">
        <v>50</v>
      </c>
      <c r="N15" s="4">
        <f t="shared" si="0"/>
        <v>94.95</v>
      </c>
      <c r="O15" s="4">
        <f t="shared" si="1"/>
        <v>188.95</v>
      </c>
      <c r="P15" s="4">
        <f t="shared" si="2"/>
        <v>-137.94999999999999</v>
      </c>
      <c r="Q15" s="4">
        <f t="shared" si="3"/>
        <v>8.0568720379146921</v>
      </c>
      <c r="R15" s="2">
        <v>0.2</v>
      </c>
      <c r="S15" s="4">
        <f t="shared" si="4"/>
        <v>126.60000000000001</v>
      </c>
      <c r="T15" s="2">
        <v>0.15</v>
      </c>
      <c r="U15" s="4">
        <f t="shared" si="5"/>
        <v>94.95</v>
      </c>
      <c r="V15" s="4">
        <f t="shared" si="6"/>
        <v>30</v>
      </c>
      <c r="W15" s="4">
        <f t="shared" si="7"/>
        <v>14</v>
      </c>
      <c r="X15" s="4">
        <f t="shared" si="8"/>
        <v>50</v>
      </c>
      <c r="Y15" s="4">
        <f t="shared" si="9"/>
        <v>188.95</v>
      </c>
      <c r="Z15" s="4">
        <f t="shared" si="10"/>
        <v>-62.34999999999998</v>
      </c>
      <c r="AA15" t="str">
        <f t="shared" si="11"/>
        <v>Sunday</v>
      </c>
    </row>
    <row r="16" spans="1:27" x14ac:dyDescent="0.35">
      <c r="A16">
        <v>15</v>
      </c>
      <c r="B16" t="s">
        <v>41</v>
      </c>
      <c r="C16" t="s">
        <v>42</v>
      </c>
      <c r="D16" s="1">
        <v>45325.03460648148</v>
      </c>
      <c r="E16" s="1">
        <v>45325.083912037036</v>
      </c>
      <c r="F16" s="4">
        <v>1193</v>
      </c>
      <c r="G16" s="4">
        <v>0</v>
      </c>
      <c r="H16" t="s">
        <v>13</v>
      </c>
      <c r="I16" s="2">
        <v>0</v>
      </c>
      <c r="J16" t="s">
        <v>1584</v>
      </c>
      <c r="K16" s="4">
        <v>192</v>
      </c>
      <c r="L16" s="4">
        <v>16</v>
      </c>
      <c r="M16" s="4">
        <v>0</v>
      </c>
      <c r="N16" s="4">
        <f t="shared" si="0"/>
        <v>0</v>
      </c>
      <c r="O16" s="4">
        <f t="shared" si="1"/>
        <v>16</v>
      </c>
      <c r="P16" s="4">
        <f t="shared" si="2"/>
        <v>176</v>
      </c>
      <c r="Q16" s="4">
        <f t="shared" si="3"/>
        <v>16.093880972338642</v>
      </c>
      <c r="R16" s="2">
        <v>0.2</v>
      </c>
      <c r="S16" s="4">
        <f t="shared" si="4"/>
        <v>238.60000000000002</v>
      </c>
      <c r="T16" s="2">
        <v>0</v>
      </c>
      <c r="U16" s="4">
        <f t="shared" si="5"/>
        <v>0</v>
      </c>
      <c r="V16" s="4">
        <f t="shared" si="6"/>
        <v>0</v>
      </c>
      <c r="W16" s="4">
        <f t="shared" si="7"/>
        <v>16</v>
      </c>
      <c r="X16" s="4">
        <f t="shared" si="8"/>
        <v>0</v>
      </c>
      <c r="Y16" s="4">
        <f t="shared" si="9"/>
        <v>16</v>
      </c>
      <c r="Z16" s="4">
        <f t="shared" si="10"/>
        <v>222.60000000000002</v>
      </c>
      <c r="AA16" t="str">
        <f t="shared" si="11"/>
        <v>Saturday</v>
      </c>
    </row>
    <row r="17" spans="1:27" x14ac:dyDescent="0.35">
      <c r="A17">
        <v>16</v>
      </c>
      <c r="B17" t="s">
        <v>43</v>
      </c>
      <c r="C17" t="s">
        <v>23</v>
      </c>
      <c r="D17" s="1">
        <v>45306.865532407406</v>
      </c>
      <c r="E17" s="1">
        <v>45306.912754629629</v>
      </c>
      <c r="F17" s="4">
        <v>992</v>
      </c>
      <c r="G17" s="4">
        <v>0</v>
      </c>
      <c r="H17" t="s">
        <v>16</v>
      </c>
      <c r="I17" s="2">
        <v>0.15</v>
      </c>
      <c r="J17" t="s">
        <v>1585</v>
      </c>
      <c r="K17" s="4">
        <v>200</v>
      </c>
      <c r="L17" s="4">
        <v>28</v>
      </c>
      <c r="M17" s="4">
        <v>0</v>
      </c>
      <c r="N17" s="4">
        <f t="shared" si="0"/>
        <v>148.79999999999998</v>
      </c>
      <c r="O17" s="4">
        <f t="shared" si="1"/>
        <v>176.79999999999998</v>
      </c>
      <c r="P17" s="4">
        <f t="shared" si="2"/>
        <v>23.200000000000017</v>
      </c>
      <c r="Q17" s="4">
        <f t="shared" si="3"/>
        <v>20.161290322580644</v>
      </c>
      <c r="R17" s="2">
        <v>0.2</v>
      </c>
      <c r="S17" s="4">
        <f t="shared" si="4"/>
        <v>198.4</v>
      </c>
      <c r="T17" s="2">
        <v>0.15</v>
      </c>
      <c r="U17" s="4">
        <f t="shared" si="5"/>
        <v>148.79999999999998</v>
      </c>
      <c r="V17" s="4">
        <f t="shared" si="6"/>
        <v>0</v>
      </c>
      <c r="W17" s="4">
        <f t="shared" si="7"/>
        <v>28</v>
      </c>
      <c r="X17" s="4">
        <f t="shared" si="8"/>
        <v>0</v>
      </c>
      <c r="Y17" s="4">
        <f t="shared" si="9"/>
        <v>176.79999999999998</v>
      </c>
      <c r="Z17" s="4">
        <f t="shared" si="10"/>
        <v>21.600000000000023</v>
      </c>
      <c r="AA17" t="str">
        <f t="shared" si="11"/>
        <v>Monday</v>
      </c>
    </row>
    <row r="18" spans="1:27" x14ac:dyDescent="0.35">
      <c r="A18">
        <v>17</v>
      </c>
      <c r="B18" t="s">
        <v>44</v>
      </c>
      <c r="C18" t="s">
        <v>45</v>
      </c>
      <c r="D18" s="1">
        <v>45326.742337962962</v>
      </c>
      <c r="E18" s="1">
        <v>45326.810393518521</v>
      </c>
      <c r="F18" s="4">
        <v>504</v>
      </c>
      <c r="G18" s="4">
        <v>20</v>
      </c>
      <c r="H18" t="s">
        <v>13</v>
      </c>
      <c r="I18" s="2">
        <v>0.15</v>
      </c>
      <c r="J18" t="s">
        <v>1585</v>
      </c>
      <c r="K18" s="4">
        <v>130</v>
      </c>
      <c r="L18" s="4">
        <v>38</v>
      </c>
      <c r="M18" s="4">
        <v>0</v>
      </c>
      <c r="N18" s="4">
        <f t="shared" si="0"/>
        <v>75.599999999999994</v>
      </c>
      <c r="O18" s="4">
        <f t="shared" si="1"/>
        <v>133.6</v>
      </c>
      <c r="P18" s="4">
        <f t="shared" si="2"/>
        <v>-3.5999999999999943</v>
      </c>
      <c r="Q18" s="4">
        <f t="shared" si="3"/>
        <v>25.793650793650798</v>
      </c>
      <c r="R18" s="2">
        <v>0.2</v>
      </c>
      <c r="S18" s="4">
        <f t="shared" si="4"/>
        <v>100.80000000000001</v>
      </c>
      <c r="T18" s="2">
        <v>0.15</v>
      </c>
      <c r="U18" s="4">
        <f t="shared" si="5"/>
        <v>75.599999999999994</v>
      </c>
      <c r="V18" s="4">
        <f t="shared" si="6"/>
        <v>20</v>
      </c>
      <c r="W18" s="4">
        <f t="shared" si="7"/>
        <v>38</v>
      </c>
      <c r="X18" s="4">
        <f t="shared" si="8"/>
        <v>0</v>
      </c>
      <c r="Y18" s="4">
        <f t="shared" si="9"/>
        <v>133.6</v>
      </c>
      <c r="Z18" s="4">
        <f t="shared" si="10"/>
        <v>-32.799999999999983</v>
      </c>
      <c r="AA18" t="str">
        <f t="shared" si="11"/>
        <v>Sunday</v>
      </c>
    </row>
    <row r="19" spans="1:27" x14ac:dyDescent="0.35">
      <c r="A19">
        <v>18</v>
      </c>
      <c r="B19" t="s">
        <v>46</v>
      </c>
      <c r="C19" t="s">
        <v>47</v>
      </c>
      <c r="D19" s="1">
        <v>45304.654097222221</v>
      </c>
      <c r="E19" s="1">
        <v>45304.707569444443</v>
      </c>
      <c r="F19" s="4">
        <v>707</v>
      </c>
      <c r="G19" s="4">
        <v>30</v>
      </c>
      <c r="H19" t="s">
        <v>13</v>
      </c>
      <c r="I19" s="2">
        <v>0.1</v>
      </c>
      <c r="J19" s="2" t="s">
        <v>1588</v>
      </c>
      <c r="K19" s="4">
        <v>184</v>
      </c>
      <c r="L19" s="4">
        <v>24</v>
      </c>
      <c r="M19" s="4">
        <v>0</v>
      </c>
      <c r="N19" s="4">
        <f t="shared" si="0"/>
        <v>70.7</v>
      </c>
      <c r="O19" s="4">
        <f t="shared" si="1"/>
        <v>124.7</v>
      </c>
      <c r="P19" s="4">
        <f t="shared" si="2"/>
        <v>59.3</v>
      </c>
      <c r="Q19" s="4">
        <f t="shared" si="3"/>
        <v>26.025459688826025</v>
      </c>
      <c r="R19" s="2">
        <v>0.2</v>
      </c>
      <c r="S19" s="4">
        <f t="shared" si="4"/>
        <v>141.4</v>
      </c>
      <c r="T19" s="2">
        <v>0.1</v>
      </c>
      <c r="U19" s="4">
        <f t="shared" si="5"/>
        <v>70.7</v>
      </c>
      <c r="V19" s="4">
        <f t="shared" si="6"/>
        <v>30</v>
      </c>
      <c r="W19" s="4">
        <f t="shared" si="7"/>
        <v>24</v>
      </c>
      <c r="X19" s="4">
        <f t="shared" si="8"/>
        <v>0</v>
      </c>
      <c r="Y19" s="4">
        <f t="shared" si="9"/>
        <v>124.7</v>
      </c>
      <c r="Z19" s="4">
        <f t="shared" si="10"/>
        <v>16.700000000000003</v>
      </c>
      <c r="AA19" t="str">
        <f t="shared" si="11"/>
        <v>Saturday</v>
      </c>
    </row>
    <row r="20" spans="1:27" x14ac:dyDescent="0.35">
      <c r="A20">
        <v>19</v>
      </c>
      <c r="B20" t="s">
        <v>48</v>
      </c>
      <c r="C20" t="s">
        <v>49</v>
      </c>
      <c r="D20" s="1">
        <v>45322.727280092593</v>
      </c>
      <c r="E20" s="1">
        <v>45322.787002314813</v>
      </c>
      <c r="F20" s="4">
        <v>1798</v>
      </c>
      <c r="G20" s="4">
        <v>50</v>
      </c>
      <c r="H20" t="s">
        <v>13</v>
      </c>
      <c r="I20" s="2">
        <v>0.5</v>
      </c>
      <c r="J20" t="s">
        <v>1586</v>
      </c>
      <c r="K20" s="4">
        <v>191</v>
      </c>
      <c r="L20" s="4">
        <v>44</v>
      </c>
      <c r="M20" s="4">
        <v>0</v>
      </c>
      <c r="N20" s="4">
        <f t="shared" si="0"/>
        <v>899</v>
      </c>
      <c r="O20" s="4">
        <f t="shared" si="1"/>
        <v>993</v>
      </c>
      <c r="P20" s="4">
        <f t="shared" si="2"/>
        <v>-802</v>
      </c>
      <c r="Q20" s="4">
        <f t="shared" si="3"/>
        <v>10.622914349276973</v>
      </c>
      <c r="R20" s="2">
        <v>0.2</v>
      </c>
      <c r="S20" s="4">
        <v>0</v>
      </c>
      <c r="T20" s="2">
        <v>0</v>
      </c>
      <c r="U20" s="4">
        <f t="shared" si="5"/>
        <v>0</v>
      </c>
      <c r="V20" s="4">
        <v>0</v>
      </c>
      <c r="W20" s="4">
        <v>0</v>
      </c>
      <c r="X20" s="4">
        <v>0</v>
      </c>
      <c r="Y20" s="4">
        <f t="shared" si="9"/>
        <v>0</v>
      </c>
      <c r="Z20" s="4">
        <f t="shared" si="10"/>
        <v>0</v>
      </c>
      <c r="AA20" t="str">
        <f t="shared" si="11"/>
        <v>Wednesday</v>
      </c>
    </row>
    <row r="21" spans="1:27" x14ac:dyDescent="0.35">
      <c r="A21">
        <v>20</v>
      </c>
      <c r="B21" t="s">
        <v>50</v>
      </c>
      <c r="C21" t="s">
        <v>51</v>
      </c>
      <c r="D21" s="1">
        <v>45304.06454861111</v>
      </c>
      <c r="E21" s="1">
        <v>45304.099270833336</v>
      </c>
      <c r="F21" s="4">
        <v>1714</v>
      </c>
      <c r="G21" s="4">
        <v>50</v>
      </c>
      <c r="H21" t="s">
        <v>19</v>
      </c>
      <c r="I21" s="2">
        <v>0.05</v>
      </c>
      <c r="J21" t="s">
        <v>1587</v>
      </c>
      <c r="K21" s="4">
        <v>119</v>
      </c>
      <c r="L21" s="4">
        <v>46</v>
      </c>
      <c r="M21" s="4">
        <v>100</v>
      </c>
      <c r="N21" s="4">
        <f t="shared" si="0"/>
        <v>85.7</v>
      </c>
      <c r="O21" s="4">
        <f t="shared" si="1"/>
        <v>281.7</v>
      </c>
      <c r="P21" s="4">
        <f t="shared" si="2"/>
        <v>-162.69999999999999</v>
      </c>
      <c r="Q21" s="4">
        <f t="shared" si="3"/>
        <v>6.942823803967328</v>
      </c>
      <c r="R21" s="2">
        <v>0.2</v>
      </c>
      <c r="S21" s="4">
        <f t="shared" si="4"/>
        <v>342.8</v>
      </c>
      <c r="T21" s="2">
        <v>0.05</v>
      </c>
      <c r="U21" s="4">
        <f t="shared" si="5"/>
        <v>85.7</v>
      </c>
      <c r="V21" s="4">
        <f t="shared" si="6"/>
        <v>50</v>
      </c>
      <c r="W21" s="4">
        <f t="shared" si="7"/>
        <v>46</v>
      </c>
      <c r="X21" s="4">
        <f t="shared" si="8"/>
        <v>100</v>
      </c>
      <c r="Y21" s="4">
        <f t="shared" si="9"/>
        <v>281.7</v>
      </c>
      <c r="Z21" s="4">
        <f t="shared" si="10"/>
        <v>61.100000000000023</v>
      </c>
      <c r="AA21" t="str">
        <f t="shared" si="11"/>
        <v>Saturday</v>
      </c>
    </row>
    <row r="22" spans="1:27" x14ac:dyDescent="0.35">
      <c r="A22">
        <v>21</v>
      </c>
      <c r="B22" t="s">
        <v>52</v>
      </c>
      <c r="C22" t="s">
        <v>53</v>
      </c>
      <c r="D22" s="1">
        <v>45318.614398148151</v>
      </c>
      <c r="E22" s="1">
        <v>45318.691481481481</v>
      </c>
      <c r="F22" s="4">
        <v>1640</v>
      </c>
      <c r="G22" s="4">
        <v>40</v>
      </c>
      <c r="H22" t="s">
        <v>16</v>
      </c>
      <c r="I22" s="2">
        <v>0.05</v>
      </c>
      <c r="J22" t="s">
        <v>1587</v>
      </c>
      <c r="K22" s="4">
        <v>164</v>
      </c>
      <c r="L22" s="4">
        <v>21</v>
      </c>
      <c r="M22" s="4">
        <v>0</v>
      </c>
      <c r="N22" s="4">
        <f t="shared" si="0"/>
        <v>82</v>
      </c>
      <c r="O22" s="4">
        <f t="shared" si="1"/>
        <v>143</v>
      </c>
      <c r="P22" s="4">
        <f t="shared" si="2"/>
        <v>21</v>
      </c>
      <c r="Q22" s="4">
        <f t="shared" si="3"/>
        <v>10</v>
      </c>
      <c r="R22" s="2">
        <v>0.2</v>
      </c>
      <c r="S22" s="4">
        <f t="shared" si="4"/>
        <v>328</v>
      </c>
      <c r="T22" s="2">
        <v>0.05</v>
      </c>
      <c r="U22" s="4">
        <f t="shared" si="5"/>
        <v>82</v>
      </c>
      <c r="V22" s="4">
        <f t="shared" si="6"/>
        <v>40</v>
      </c>
      <c r="W22" s="4">
        <f t="shared" si="7"/>
        <v>21</v>
      </c>
      <c r="X22" s="4">
        <f t="shared" si="8"/>
        <v>0</v>
      </c>
      <c r="Y22" s="4">
        <f t="shared" si="9"/>
        <v>143</v>
      </c>
      <c r="Z22" s="4">
        <f t="shared" si="10"/>
        <v>185</v>
      </c>
      <c r="AA22" t="str">
        <f t="shared" si="11"/>
        <v>Saturday</v>
      </c>
    </row>
    <row r="23" spans="1:27" x14ac:dyDescent="0.35">
      <c r="A23">
        <v>22</v>
      </c>
      <c r="B23" t="s">
        <v>54</v>
      </c>
      <c r="C23" t="s">
        <v>55</v>
      </c>
      <c r="D23" s="1">
        <v>45296.4297337963</v>
      </c>
      <c r="E23" s="1">
        <v>45296.463761574072</v>
      </c>
      <c r="F23" s="4">
        <v>927</v>
      </c>
      <c r="G23" s="4">
        <v>0</v>
      </c>
      <c r="H23" t="s">
        <v>16</v>
      </c>
      <c r="I23" s="2">
        <v>0.05</v>
      </c>
      <c r="J23" t="s">
        <v>1587</v>
      </c>
      <c r="K23" s="4">
        <v>137</v>
      </c>
      <c r="L23" s="4">
        <v>39</v>
      </c>
      <c r="M23" s="4">
        <v>0</v>
      </c>
      <c r="N23" s="4">
        <f t="shared" si="0"/>
        <v>46.35</v>
      </c>
      <c r="O23" s="4">
        <f t="shared" si="1"/>
        <v>85.35</v>
      </c>
      <c r="P23" s="4">
        <f t="shared" si="2"/>
        <v>51.650000000000006</v>
      </c>
      <c r="Q23" s="4">
        <f t="shared" si="3"/>
        <v>14.778856526429344</v>
      </c>
      <c r="R23" s="2">
        <v>0.2</v>
      </c>
      <c r="S23" s="4">
        <f t="shared" si="4"/>
        <v>185.4</v>
      </c>
      <c r="T23" s="2">
        <v>0.05</v>
      </c>
      <c r="U23" s="4">
        <f t="shared" si="5"/>
        <v>46.35</v>
      </c>
      <c r="V23" s="4">
        <f t="shared" si="6"/>
        <v>0</v>
      </c>
      <c r="W23" s="4">
        <f t="shared" si="7"/>
        <v>39</v>
      </c>
      <c r="X23" s="4">
        <f t="shared" si="8"/>
        <v>0</v>
      </c>
      <c r="Y23" s="4">
        <f t="shared" si="9"/>
        <v>85.35</v>
      </c>
      <c r="Z23" s="4">
        <f t="shared" si="10"/>
        <v>100.05000000000001</v>
      </c>
      <c r="AA23" t="str">
        <f t="shared" si="11"/>
        <v>Friday</v>
      </c>
    </row>
    <row r="24" spans="1:27" x14ac:dyDescent="0.35">
      <c r="A24">
        <v>23</v>
      </c>
      <c r="B24" t="s">
        <v>56</v>
      </c>
      <c r="C24" t="s">
        <v>57</v>
      </c>
      <c r="D24" s="1">
        <v>45314.1253125</v>
      </c>
      <c r="E24" s="1">
        <v>45314.155868055554</v>
      </c>
      <c r="F24" s="4">
        <v>1243</v>
      </c>
      <c r="G24" s="4">
        <v>40</v>
      </c>
      <c r="H24" t="s">
        <v>16</v>
      </c>
      <c r="I24" s="2">
        <v>0</v>
      </c>
      <c r="J24" t="s">
        <v>1584</v>
      </c>
      <c r="K24" s="4">
        <v>55</v>
      </c>
      <c r="L24" s="4">
        <v>29</v>
      </c>
      <c r="M24" s="4">
        <v>100</v>
      </c>
      <c r="N24" s="4">
        <f t="shared" si="0"/>
        <v>0</v>
      </c>
      <c r="O24" s="4">
        <f t="shared" si="1"/>
        <v>169</v>
      </c>
      <c r="P24" s="4">
        <f t="shared" si="2"/>
        <v>-114</v>
      </c>
      <c r="Q24" s="4">
        <f t="shared" si="3"/>
        <v>4.4247787610619467</v>
      </c>
      <c r="R24" s="2">
        <v>0.2</v>
      </c>
      <c r="S24" s="4">
        <f t="shared" si="4"/>
        <v>248.60000000000002</v>
      </c>
      <c r="T24" s="2">
        <v>0</v>
      </c>
      <c r="U24" s="4">
        <f t="shared" si="5"/>
        <v>0</v>
      </c>
      <c r="V24" s="4">
        <f t="shared" si="6"/>
        <v>40</v>
      </c>
      <c r="W24" s="4">
        <f t="shared" si="7"/>
        <v>29</v>
      </c>
      <c r="X24" s="4">
        <f t="shared" si="8"/>
        <v>100</v>
      </c>
      <c r="Y24" s="4">
        <f t="shared" si="9"/>
        <v>169</v>
      </c>
      <c r="Z24" s="4">
        <f t="shared" si="10"/>
        <v>79.600000000000023</v>
      </c>
      <c r="AA24" t="str">
        <f t="shared" si="11"/>
        <v>Tuesday</v>
      </c>
    </row>
    <row r="25" spans="1:27" x14ac:dyDescent="0.35">
      <c r="A25">
        <v>24</v>
      </c>
      <c r="B25" t="s">
        <v>58</v>
      </c>
      <c r="C25" t="s">
        <v>59</v>
      </c>
      <c r="D25" s="1">
        <v>45329.698854166665</v>
      </c>
      <c r="E25" s="1">
        <v>45329.766909722224</v>
      </c>
      <c r="F25" s="4">
        <v>1937</v>
      </c>
      <c r="G25" s="4">
        <v>20</v>
      </c>
      <c r="H25" t="s">
        <v>13</v>
      </c>
      <c r="I25" s="2">
        <v>0.05</v>
      </c>
      <c r="J25" t="s">
        <v>1587</v>
      </c>
      <c r="K25" s="4">
        <v>76</v>
      </c>
      <c r="L25" s="4">
        <v>46</v>
      </c>
      <c r="M25" s="4">
        <v>0</v>
      </c>
      <c r="N25" s="4">
        <f t="shared" si="0"/>
        <v>96.850000000000009</v>
      </c>
      <c r="O25" s="4">
        <f t="shared" si="1"/>
        <v>162.85000000000002</v>
      </c>
      <c r="P25" s="4">
        <f t="shared" si="2"/>
        <v>-86.850000000000023</v>
      </c>
      <c r="Q25" s="4">
        <f t="shared" si="3"/>
        <v>3.9235931853381518</v>
      </c>
      <c r="R25" s="2">
        <v>0.2</v>
      </c>
      <c r="S25" s="4">
        <f t="shared" si="4"/>
        <v>387.40000000000003</v>
      </c>
      <c r="T25" s="2">
        <v>0.05</v>
      </c>
      <c r="U25" s="4">
        <f t="shared" si="5"/>
        <v>96.850000000000009</v>
      </c>
      <c r="V25" s="4">
        <f t="shared" si="6"/>
        <v>20</v>
      </c>
      <c r="W25" s="4">
        <f t="shared" si="7"/>
        <v>46</v>
      </c>
      <c r="X25" s="4">
        <f t="shared" si="8"/>
        <v>0</v>
      </c>
      <c r="Y25" s="4">
        <f t="shared" si="9"/>
        <v>162.85000000000002</v>
      </c>
      <c r="Z25" s="4">
        <f t="shared" si="10"/>
        <v>224.55</v>
      </c>
      <c r="AA25" t="str">
        <f t="shared" si="11"/>
        <v>Wednesday</v>
      </c>
    </row>
    <row r="26" spans="1:27" x14ac:dyDescent="0.35">
      <c r="A26">
        <v>25</v>
      </c>
      <c r="B26" t="s">
        <v>60</v>
      </c>
      <c r="C26" t="s">
        <v>61</v>
      </c>
      <c r="D26" s="1">
        <v>45304.365648148145</v>
      </c>
      <c r="E26" s="1">
        <v>45304.439259259256</v>
      </c>
      <c r="F26" s="4">
        <v>789</v>
      </c>
      <c r="G26" s="4">
        <v>50</v>
      </c>
      <c r="H26" t="s">
        <v>19</v>
      </c>
      <c r="I26" s="2">
        <v>0.05</v>
      </c>
      <c r="J26" t="s">
        <v>1587</v>
      </c>
      <c r="K26" s="4">
        <v>131</v>
      </c>
      <c r="L26" s="4">
        <v>12</v>
      </c>
      <c r="M26" s="4">
        <v>0</v>
      </c>
      <c r="N26" s="4">
        <f t="shared" si="0"/>
        <v>39.450000000000003</v>
      </c>
      <c r="O26" s="4">
        <f t="shared" si="1"/>
        <v>101.45</v>
      </c>
      <c r="P26" s="4">
        <f t="shared" si="2"/>
        <v>29.549999999999997</v>
      </c>
      <c r="Q26" s="4">
        <f t="shared" si="3"/>
        <v>16.603295310519645</v>
      </c>
      <c r="R26" s="2">
        <v>0.2</v>
      </c>
      <c r="S26" s="4">
        <f t="shared" si="4"/>
        <v>157.80000000000001</v>
      </c>
      <c r="T26" s="2">
        <v>0.05</v>
      </c>
      <c r="U26" s="4">
        <f t="shared" si="5"/>
        <v>39.450000000000003</v>
      </c>
      <c r="V26" s="4">
        <f t="shared" si="6"/>
        <v>50</v>
      </c>
      <c r="W26" s="4">
        <f t="shared" si="7"/>
        <v>12</v>
      </c>
      <c r="X26" s="4">
        <f t="shared" si="8"/>
        <v>0</v>
      </c>
      <c r="Y26" s="4">
        <f t="shared" si="9"/>
        <v>101.45</v>
      </c>
      <c r="Z26" s="4">
        <f t="shared" si="10"/>
        <v>56.350000000000009</v>
      </c>
      <c r="AA26" t="str">
        <f t="shared" si="11"/>
        <v>Saturday</v>
      </c>
    </row>
    <row r="27" spans="1:27" x14ac:dyDescent="0.35">
      <c r="A27">
        <v>26</v>
      </c>
      <c r="B27" t="s">
        <v>62</v>
      </c>
      <c r="C27" t="s">
        <v>63</v>
      </c>
      <c r="D27" s="1">
        <v>45303.108148148145</v>
      </c>
      <c r="E27" s="1">
        <v>45303.163703703707</v>
      </c>
      <c r="F27" s="4">
        <v>1811</v>
      </c>
      <c r="G27" s="4">
        <v>0</v>
      </c>
      <c r="H27" t="s">
        <v>13</v>
      </c>
      <c r="I27" s="2">
        <v>0.1</v>
      </c>
      <c r="J27" s="2" t="s">
        <v>1588</v>
      </c>
      <c r="K27" s="4">
        <v>137</v>
      </c>
      <c r="L27" s="4">
        <v>18</v>
      </c>
      <c r="M27" s="4">
        <v>0</v>
      </c>
      <c r="N27" s="4">
        <f t="shared" si="0"/>
        <v>181.10000000000002</v>
      </c>
      <c r="O27" s="4">
        <f t="shared" si="1"/>
        <v>199.10000000000002</v>
      </c>
      <c r="P27" s="4">
        <f t="shared" si="2"/>
        <v>-62.100000000000023</v>
      </c>
      <c r="Q27" s="4">
        <f t="shared" si="3"/>
        <v>7.5648812810601873</v>
      </c>
      <c r="R27" s="2">
        <v>0.2</v>
      </c>
      <c r="S27" s="4">
        <f t="shared" si="4"/>
        <v>362.20000000000005</v>
      </c>
      <c r="T27" s="2">
        <v>0.1</v>
      </c>
      <c r="U27" s="4">
        <f t="shared" si="5"/>
        <v>181.10000000000002</v>
      </c>
      <c r="V27" s="4">
        <f t="shared" si="6"/>
        <v>0</v>
      </c>
      <c r="W27" s="4">
        <f t="shared" si="7"/>
        <v>18</v>
      </c>
      <c r="X27" s="4">
        <f t="shared" si="8"/>
        <v>0</v>
      </c>
      <c r="Y27" s="4">
        <f t="shared" si="9"/>
        <v>199.10000000000002</v>
      </c>
      <c r="Z27" s="4">
        <f t="shared" si="10"/>
        <v>163.10000000000002</v>
      </c>
      <c r="AA27" t="str">
        <f t="shared" si="11"/>
        <v>Friday</v>
      </c>
    </row>
    <row r="28" spans="1:27" x14ac:dyDescent="0.35">
      <c r="A28">
        <v>27</v>
      </c>
      <c r="B28" t="s">
        <v>64</v>
      </c>
      <c r="C28" t="s">
        <v>65</v>
      </c>
      <c r="D28" s="1">
        <v>45302.69189814815</v>
      </c>
      <c r="E28" s="1">
        <v>45302.764814814815</v>
      </c>
      <c r="F28" s="4">
        <v>1001</v>
      </c>
      <c r="G28" s="4">
        <v>20</v>
      </c>
      <c r="H28" t="s">
        <v>16</v>
      </c>
      <c r="I28" s="2">
        <v>0.15</v>
      </c>
      <c r="J28" t="s">
        <v>1585</v>
      </c>
      <c r="K28" s="4">
        <v>169</v>
      </c>
      <c r="L28" s="4">
        <v>50</v>
      </c>
      <c r="M28" s="4">
        <v>0</v>
      </c>
      <c r="N28" s="4">
        <f t="shared" si="0"/>
        <v>150.15</v>
      </c>
      <c r="O28" s="4">
        <f t="shared" si="1"/>
        <v>220.15</v>
      </c>
      <c r="P28" s="4">
        <f t="shared" si="2"/>
        <v>-51.150000000000006</v>
      </c>
      <c r="Q28" s="4">
        <f t="shared" si="3"/>
        <v>16.883116883116884</v>
      </c>
      <c r="R28" s="2">
        <v>0.2</v>
      </c>
      <c r="S28" s="4">
        <f t="shared" si="4"/>
        <v>200.20000000000002</v>
      </c>
      <c r="T28" s="2">
        <v>0.15</v>
      </c>
      <c r="U28" s="4">
        <f t="shared" si="5"/>
        <v>150.15</v>
      </c>
      <c r="V28" s="4">
        <f t="shared" si="6"/>
        <v>20</v>
      </c>
      <c r="W28" s="4">
        <f t="shared" si="7"/>
        <v>50</v>
      </c>
      <c r="X28" s="4">
        <f t="shared" si="8"/>
        <v>0</v>
      </c>
      <c r="Y28" s="4">
        <f t="shared" si="9"/>
        <v>220.15</v>
      </c>
      <c r="Z28" s="4">
        <f t="shared" si="10"/>
        <v>-19.949999999999989</v>
      </c>
      <c r="AA28" t="str">
        <f t="shared" si="11"/>
        <v>Thursday</v>
      </c>
    </row>
    <row r="29" spans="1:27" x14ac:dyDescent="0.35">
      <c r="A29">
        <v>28</v>
      </c>
      <c r="B29" t="s">
        <v>66</v>
      </c>
      <c r="C29" t="s">
        <v>67</v>
      </c>
      <c r="D29" s="1">
        <v>45325.176516203705</v>
      </c>
      <c r="E29" s="1">
        <v>45325.239710648151</v>
      </c>
      <c r="F29" s="4">
        <v>1340</v>
      </c>
      <c r="G29" s="4">
        <v>20</v>
      </c>
      <c r="H29" t="s">
        <v>19</v>
      </c>
      <c r="I29" s="2">
        <v>0.05</v>
      </c>
      <c r="J29" t="s">
        <v>1587</v>
      </c>
      <c r="K29" s="4">
        <v>73</v>
      </c>
      <c r="L29" s="4">
        <v>48</v>
      </c>
      <c r="M29" s="4">
        <v>100</v>
      </c>
      <c r="N29" s="4">
        <f t="shared" si="0"/>
        <v>67</v>
      </c>
      <c r="O29" s="4">
        <f t="shared" si="1"/>
        <v>235</v>
      </c>
      <c r="P29" s="4">
        <f t="shared" si="2"/>
        <v>-162</v>
      </c>
      <c r="Q29" s="4">
        <f t="shared" si="3"/>
        <v>5.4477611940298507</v>
      </c>
      <c r="R29" s="2">
        <v>0.2</v>
      </c>
      <c r="S29" s="4">
        <f t="shared" si="4"/>
        <v>268</v>
      </c>
      <c r="T29" s="2">
        <v>0.05</v>
      </c>
      <c r="U29" s="4">
        <f t="shared" si="5"/>
        <v>67</v>
      </c>
      <c r="V29" s="4">
        <f t="shared" si="6"/>
        <v>20</v>
      </c>
      <c r="W29" s="4">
        <f t="shared" si="7"/>
        <v>48</v>
      </c>
      <c r="X29" s="4">
        <f t="shared" si="8"/>
        <v>100</v>
      </c>
      <c r="Y29" s="4">
        <f t="shared" si="9"/>
        <v>235</v>
      </c>
      <c r="Z29" s="4">
        <f t="shared" si="10"/>
        <v>33</v>
      </c>
      <c r="AA29" t="str">
        <f t="shared" si="11"/>
        <v>Saturday</v>
      </c>
    </row>
    <row r="30" spans="1:27" x14ac:dyDescent="0.35">
      <c r="A30">
        <v>29</v>
      </c>
      <c r="B30" t="s">
        <v>68</v>
      </c>
      <c r="C30" t="s">
        <v>69</v>
      </c>
      <c r="D30" s="1">
        <v>45308.959386574075</v>
      </c>
      <c r="E30" s="1">
        <v>45309.038553240738</v>
      </c>
      <c r="F30" s="4">
        <v>155</v>
      </c>
      <c r="G30" s="4">
        <v>0</v>
      </c>
      <c r="H30" t="s">
        <v>19</v>
      </c>
      <c r="I30" s="2">
        <v>0.5</v>
      </c>
      <c r="J30" t="s">
        <v>1586</v>
      </c>
      <c r="K30" s="4">
        <v>151</v>
      </c>
      <c r="L30" s="4">
        <v>35</v>
      </c>
      <c r="M30" s="4">
        <v>0</v>
      </c>
      <c r="N30" s="4">
        <f t="shared" si="0"/>
        <v>77.5</v>
      </c>
      <c r="O30" s="4">
        <f t="shared" si="1"/>
        <v>112.5</v>
      </c>
      <c r="P30" s="4">
        <f t="shared" si="2"/>
        <v>38.5</v>
      </c>
      <c r="Q30" s="4">
        <f t="shared" si="3"/>
        <v>97.41935483870968</v>
      </c>
      <c r="R30" s="2">
        <v>0.2</v>
      </c>
      <c r="S30" s="4">
        <v>0</v>
      </c>
      <c r="T30" s="2">
        <v>0</v>
      </c>
      <c r="U30" s="4">
        <f t="shared" si="5"/>
        <v>0</v>
      </c>
      <c r="V30" s="4">
        <v>0</v>
      </c>
      <c r="W30" s="4">
        <v>0</v>
      </c>
      <c r="X30" s="4">
        <v>0</v>
      </c>
      <c r="Y30" s="4">
        <f t="shared" si="9"/>
        <v>0</v>
      </c>
      <c r="Z30" s="4">
        <f t="shared" si="10"/>
        <v>0</v>
      </c>
      <c r="AA30" t="str">
        <f t="shared" si="11"/>
        <v>Wednesday</v>
      </c>
    </row>
    <row r="31" spans="1:27" x14ac:dyDescent="0.35">
      <c r="A31">
        <v>30</v>
      </c>
      <c r="B31" t="s">
        <v>70</v>
      </c>
      <c r="C31" t="s">
        <v>71</v>
      </c>
      <c r="D31" s="1">
        <v>45327.917037037034</v>
      </c>
      <c r="E31" s="1">
        <v>45327.962870370371</v>
      </c>
      <c r="F31" s="4">
        <v>465</v>
      </c>
      <c r="G31" s="4">
        <v>20</v>
      </c>
      <c r="H31" t="s">
        <v>19</v>
      </c>
      <c r="I31" s="2">
        <v>0.05</v>
      </c>
      <c r="J31" t="s">
        <v>1587</v>
      </c>
      <c r="K31" s="4">
        <v>83</v>
      </c>
      <c r="L31" s="4">
        <v>11</v>
      </c>
      <c r="M31" s="4">
        <v>0</v>
      </c>
      <c r="N31" s="4">
        <f t="shared" si="0"/>
        <v>23.25</v>
      </c>
      <c r="O31" s="4">
        <f t="shared" si="1"/>
        <v>54.25</v>
      </c>
      <c r="P31" s="4">
        <f t="shared" si="2"/>
        <v>28.75</v>
      </c>
      <c r="Q31" s="4">
        <f t="shared" si="3"/>
        <v>17.8494623655914</v>
      </c>
      <c r="R31" s="2">
        <v>0.2</v>
      </c>
      <c r="S31" s="4">
        <f t="shared" si="4"/>
        <v>93</v>
      </c>
      <c r="T31" s="2">
        <v>0.05</v>
      </c>
      <c r="U31" s="4">
        <f t="shared" si="5"/>
        <v>23.25</v>
      </c>
      <c r="V31" s="4">
        <f t="shared" si="6"/>
        <v>20</v>
      </c>
      <c r="W31" s="4">
        <f t="shared" si="7"/>
        <v>11</v>
      </c>
      <c r="X31" s="4">
        <f t="shared" si="8"/>
        <v>0</v>
      </c>
      <c r="Y31" s="4">
        <f t="shared" si="9"/>
        <v>54.25</v>
      </c>
      <c r="Z31" s="4">
        <f t="shared" si="10"/>
        <v>38.75</v>
      </c>
      <c r="AA31" t="str">
        <f t="shared" si="11"/>
        <v>Monday</v>
      </c>
    </row>
    <row r="32" spans="1:27" x14ac:dyDescent="0.35">
      <c r="A32">
        <v>31</v>
      </c>
      <c r="B32" t="s">
        <v>72</v>
      </c>
      <c r="C32" t="s">
        <v>73</v>
      </c>
      <c r="D32" s="1">
        <v>45320.566574074073</v>
      </c>
      <c r="E32" s="1">
        <v>45320.590879629628</v>
      </c>
      <c r="F32" s="4">
        <v>1822</v>
      </c>
      <c r="G32" s="4">
        <v>0</v>
      </c>
      <c r="H32" t="s">
        <v>16</v>
      </c>
      <c r="I32" s="2">
        <v>0</v>
      </c>
      <c r="J32" t="s">
        <v>1584</v>
      </c>
      <c r="K32" s="4">
        <v>96</v>
      </c>
      <c r="L32" s="4">
        <v>32</v>
      </c>
      <c r="M32" s="4">
        <v>0</v>
      </c>
      <c r="N32" s="4">
        <f t="shared" si="0"/>
        <v>0</v>
      </c>
      <c r="O32" s="4">
        <f t="shared" si="1"/>
        <v>32</v>
      </c>
      <c r="P32" s="4">
        <f t="shared" si="2"/>
        <v>64</v>
      </c>
      <c r="Q32" s="4">
        <f t="shared" si="3"/>
        <v>5.2689352360043902</v>
      </c>
      <c r="R32" s="2">
        <v>0.2</v>
      </c>
      <c r="S32" s="4">
        <f t="shared" si="4"/>
        <v>364.40000000000003</v>
      </c>
      <c r="T32" s="2">
        <v>0</v>
      </c>
      <c r="U32" s="4">
        <f t="shared" si="5"/>
        <v>0</v>
      </c>
      <c r="V32" s="4">
        <f t="shared" si="6"/>
        <v>0</v>
      </c>
      <c r="W32" s="4">
        <f t="shared" si="7"/>
        <v>32</v>
      </c>
      <c r="X32" s="4">
        <f t="shared" si="8"/>
        <v>0</v>
      </c>
      <c r="Y32" s="4">
        <f t="shared" si="9"/>
        <v>32</v>
      </c>
      <c r="Z32" s="4">
        <f t="shared" si="10"/>
        <v>332.40000000000003</v>
      </c>
      <c r="AA32" t="str">
        <f t="shared" si="11"/>
        <v>Monday</v>
      </c>
    </row>
    <row r="33" spans="1:27" x14ac:dyDescent="0.35">
      <c r="A33">
        <v>32</v>
      </c>
      <c r="B33" t="s">
        <v>74</v>
      </c>
      <c r="C33" t="s">
        <v>75</v>
      </c>
      <c r="D33" s="1">
        <v>45294.47184027778</v>
      </c>
      <c r="E33" s="1">
        <v>45294.541284722225</v>
      </c>
      <c r="F33" s="4">
        <v>1627</v>
      </c>
      <c r="G33" s="4">
        <v>0</v>
      </c>
      <c r="H33" t="s">
        <v>19</v>
      </c>
      <c r="I33" s="2">
        <v>0</v>
      </c>
      <c r="J33" t="s">
        <v>1584</v>
      </c>
      <c r="K33" s="4">
        <v>73</v>
      </c>
      <c r="L33" s="4">
        <v>32</v>
      </c>
      <c r="M33" s="4">
        <v>0</v>
      </c>
      <c r="N33" s="4">
        <f t="shared" si="0"/>
        <v>0</v>
      </c>
      <c r="O33" s="4">
        <f t="shared" si="1"/>
        <v>32</v>
      </c>
      <c r="P33" s="4">
        <f t="shared" si="2"/>
        <v>41</v>
      </c>
      <c r="Q33" s="4">
        <f t="shared" si="3"/>
        <v>4.4867854947756607</v>
      </c>
      <c r="R33" s="2">
        <v>0.2</v>
      </c>
      <c r="S33" s="4">
        <f t="shared" si="4"/>
        <v>325.40000000000003</v>
      </c>
      <c r="T33" s="2">
        <v>0</v>
      </c>
      <c r="U33" s="4">
        <f t="shared" si="5"/>
        <v>0</v>
      </c>
      <c r="V33" s="4">
        <f t="shared" si="6"/>
        <v>0</v>
      </c>
      <c r="W33" s="4">
        <f t="shared" si="7"/>
        <v>32</v>
      </c>
      <c r="X33" s="4">
        <f t="shared" si="8"/>
        <v>0</v>
      </c>
      <c r="Y33" s="4">
        <f t="shared" si="9"/>
        <v>32</v>
      </c>
      <c r="Z33" s="4">
        <f t="shared" si="10"/>
        <v>293.40000000000003</v>
      </c>
      <c r="AA33" t="str">
        <f t="shared" si="11"/>
        <v>Wednesday</v>
      </c>
    </row>
    <row r="34" spans="1:27" x14ac:dyDescent="0.35">
      <c r="A34">
        <v>33</v>
      </c>
      <c r="B34" t="s">
        <v>76</v>
      </c>
      <c r="C34" t="s">
        <v>77</v>
      </c>
      <c r="D34" s="1">
        <v>45323.169849537036</v>
      </c>
      <c r="E34" s="1">
        <v>45323.208043981482</v>
      </c>
      <c r="F34" s="4">
        <v>1867</v>
      </c>
      <c r="G34" s="4">
        <v>30</v>
      </c>
      <c r="H34" t="s">
        <v>19</v>
      </c>
      <c r="I34" s="2">
        <v>0</v>
      </c>
      <c r="J34" t="s">
        <v>1584</v>
      </c>
      <c r="K34" s="4">
        <v>114</v>
      </c>
      <c r="L34" s="4">
        <v>30</v>
      </c>
      <c r="M34" s="4">
        <v>50</v>
      </c>
      <c r="N34" s="4">
        <f t="shared" si="0"/>
        <v>0</v>
      </c>
      <c r="O34" s="4">
        <f t="shared" si="1"/>
        <v>110</v>
      </c>
      <c r="P34" s="4">
        <f t="shared" si="2"/>
        <v>4</v>
      </c>
      <c r="Q34" s="4">
        <f t="shared" si="3"/>
        <v>6.1060524906266744</v>
      </c>
      <c r="R34" s="2">
        <v>0.2</v>
      </c>
      <c r="S34" s="4">
        <f t="shared" si="4"/>
        <v>373.40000000000003</v>
      </c>
      <c r="T34" s="2">
        <v>0</v>
      </c>
      <c r="U34" s="4">
        <f t="shared" si="5"/>
        <v>0</v>
      </c>
      <c r="V34" s="4">
        <f t="shared" si="6"/>
        <v>30</v>
      </c>
      <c r="W34" s="4">
        <f t="shared" si="7"/>
        <v>30</v>
      </c>
      <c r="X34" s="4">
        <f t="shared" si="8"/>
        <v>50</v>
      </c>
      <c r="Y34" s="4">
        <f t="shared" si="9"/>
        <v>110</v>
      </c>
      <c r="Z34" s="4">
        <f t="shared" si="10"/>
        <v>263.40000000000003</v>
      </c>
      <c r="AA34" t="str">
        <f t="shared" si="11"/>
        <v>Thursday</v>
      </c>
    </row>
    <row r="35" spans="1:27" x14ac:dyDescent="0.35">
      <c r="A35">
        <v>34</v>
      </c>
      <c r="B35" t="s">
        <v>78</v>
      </c>
      <c r="C35" t="s">
        <v>79</v>
      </c>
      <c r="D35" s="1">
        <v>45314.486238425925</v>
      </c>
      <c r="E35" s="1">
        <v>45314.511932870373</v>
      </c>
      <c r="F35" s="4">
        <v>1890</v>
      </c>
      <c r="G35" s="4">
        <v>40</v>
      </c>
      <c r="H35" t="s">
        <v>13</v>
      </c>
      <c r="I35" s="2">
        <v>0.05</v>
      </c>
      <c r="J35" t="s">
        <v>1587</v>
      </c>
      <c r="K35" s="4">
        <v>67</v>
      </c>
      <c r="L35" s="4">
        <v>25</v>
      </c>
      <c r="M35" s="4">
        <v>0</v>
      </c>
      <c r="N35" s="4">
        <f t="shared" si="0"/>
        <v>94.5</v>
      </c>
      <c r="O35" s="4">
        <f t="shared" si="1"/>
        <v>159.5</v>
      </c>
      <c r="P35" s="4">
        <f t="shared" si="2"/>
        <v>-92.5</v>
      </c>
      <c r="Q35" s="4">
        <f t="shared" si="3"/>
        <v>3.5449735449735447</v>
      </c>
      <c r="R35" s="2">
        <v>0.2</v>
      </c>
      <c r="S35" s="4">
        <f t="shared" si="4"/>
        <v>378</v>
      </c>
      <c r="T35" s="2">
        <v>0.05</v>
      </c>
      <c r="U35" s="4">
        <f t="shared" si="5"/>
        <v>94.5</v>
      </c>
      <c r="V35" s="4">
        <f t="shared" si="6"/>
        <v>40</v>
      </c>
      <c r="W35" s="4">
        <f t="shared" si="7"/>
        <v>25</v>
      </c>
      <c r="X35" s="4">
        <f t="shared" si="8"/>
        <v>0</v>
      </c>
      <c r="Y35" s="4">
        <f t="shared" si="9"/>
        <v>159.5</v>
      </c>
      <c r="Z35" s="4">
        <f t="shared" si="10"/>
        <v>218.5</v>
      </c>
      <c r="AA35" t="str">
        <f t="shared" si="11"/>
        <v>Tuesday</v>
      </c>
    </row>
    <row r="36" spans="1:27" x14ac:dyDescent="0.35">
      <c r="A36">
        <v>35</v>
      </c>
      <c r="B36" t="s">
        <v>80</v>
      </c>
      <c r="C36" t="s">
        <v>81</v>
      </c>
      <c r="D36" s="1">
        <v>45318.774722222224</v>
      </c>
      <c r="E36" s="1">
        <v>45318.845555555556</v>
      </c>
      <c r="F36" s="4">
        <v>554</v>
      </c>
      <c r="G36" s="4">
        <v>20</v>
      </c>
      <c r="H36" t="s">
        <v>13</v>
      </c>
      <c r="I36" s="2">
        <v>0.1</v>
      </c>
      <c r="J36" s="2" t="s">
        <v>1588</v>
      </c>
      <c r="K36" s="4">
        <v>93</v>
      </c>
      <c r="L36" s="4">
        <v>18</v>
      </c>
      <c r="M36" s="4">
        <v>0</v>
      </c>
      <c r="N36" s="4">
        <f t="shared" si="0"/>
        <v>55.400000000000006</v>
      </c>
      <c r="O36" s="4">
        <f t="shared" si="1"/>
        <v>93.4</v>
      </c>
      <c r="P36" s="4">
        <f t="shared" si="2"/>
        <v>-0.40000000000000568</v>
      </c>
      <c r="Q36" s="4">
        <f t="shared" si="3"/>
        <v>16.787003610108304</v>
      </c>
      <c r="R36" s="2">
        <v>0.2</v>
      </c>
      <c r="S36" s="4">
        <f t="shared" si="4"/>
        <v>110.80000000000001</v>
      </c>
      <c r="T36" s="2">
        <v>0.1</v>
      </c>
      <c r="U36" s="4">
        <f t="shared" si="5"/>
        <v>55.400000000000006</v>
      </c>
      <c r="V36" s="4">
        <f t="shared" si="6"/>
        <v>20</v>
      </c>
      <c r="W36" s="4">
        <f t="shared" si="7"/>
        <v>18</v>
      </c>
      <c r="X36" s="4">
        <f t="shared" si="8"/>
        <v>0</v>
      </c>
      <c r="Y36" s="4">
        <f t="shared" si="9"/>
        <v>93.4</v>
      </c>
      <c r="Z36" s="4">
        <f t="shared" si="10"/>
        <v>17.400000000000006</v>
      </c>
      <c r="AA36" t="str">
        <f t="shared" si="11"/>
        <v>Saturday</v>
      </c>
    </row>
    <row r="37" spans="1:27" x14ac:dyDescent="0.35">
      <c r="A37">
        <v>36</v>
      </c>
      <c r="B37" t="s">
        <v>82</v>
      </c>
      <c r="C37" t="s">
        <v>83</v>
      </c>
      <c r="D37" s="1">
        <v>45295.450115740743</v>
      </c>
      <c r="E37" s="1">
        <v>45295.473032407404</v>
      </c>
      <c r="F37" s="4">
        <v>203</v>
      </c>
      <c r="G37" s="4">
        <v>20</v>
      </c>
      <c r="H37" t="s">
        <v>19</v>
      </c>
      <c r="I37" s="2">
        <v>0.5</v>
      </c>
      <c r="J37" t="s">
        <v>1586</v>
      </c>
      <c r="K37" s="4">
        <v>125</v>
      </c>
      <c r="L37" s="4">
        <v>22</v>
      </c>
      <c r="M37" s="4">
        <v>0</v>
      </c>
      <c r="N37" s="4">
        <f t="shared" si="0"/>
        <v>101.5</v>
      </c>
      <c r="O37" s="4">
        <f t="shared" si="1"/>
        <v>143.5</v>
      </c>
      <c r="P37" s="4">
        <f t="shared" si="2"/>
        <v>-18.5</v>
      </c>
      <c r="Q37" s="4">
        <f t="shared" si="3"/>
        <v>61.576354679802961</v>
      </c>
      <c r="R37" s="2">
        <v>0.2</v>
      </c>
      <c r="S37" s="4">
        <v>0</v>
      </c>
      <c r="T37" s="2">
        <v>0</v>
      </c>
      <c r="U37" s="4">
        <f t="shared" si="5"/>
        <v>0</v>
      </c>
      <c r="V37" s="4">
        <v>0</v>
      </c>
      <c r="W37" s="4">
        <v>0</v>
      </c>
      <c r="X37" s="4">
        <v>0</v>
      </c>
      <c r="Y37" s="4">
        <f t="shared" si="9"/>
        <v>0</v>
      </c>
      <c r="Z37" s="4">
        <f t="shared" si="10"/>
        <v>0</v>
      </c>
      <c r="AA37" t="str">
        <f t="shared" si="11"/>
        <v>Thursday</v>
      </c>
    </row>
    <row r="38" spans="1:27" x14ac:dyDescent="0.35">
      <c r="A38">
        <v>37</v>
      </c>
      <c r="B38" t="s">
        <v>84</v>
      </c>
      <c r="C38" t="s">
        <v>85</v>
      </c>
      <c r="D38" s="1">
        <v>45295.673009259262</v>
      </c>
      <c r="E38" s="1">
        <v>45295.707731481481</v>
      </c>
      <c r="F38" s="4">
        <v>176</v>
      </c>
      <c r="G38" s="4">
        <v>30</v>
      </c>
      <c r="H38" t="s">
        <v>19</v>
      </c>
      <c r="I38" s="2">
        <v>0.05</v>
      </c>
      <c r="J38" t="s">
        <v>1587</v>
      </c>
      <c r="K38" s="4">
        <v>106</v>
      </c>
      <c r="L38" s="4">
        <v>37</v>
      </c>
      <c r="M38" s="4">
        <v>0</v>
      </c>
      <c r="N38" s="4">
        <f t="shared" si="0"/>
        <v>8.8000000000000007</v>
      </c>
      <c r="O38" s="4">
        <f t="shared" si="1"/>
        <v>75.8</v>
      </c>
      <c r="P38" s="4">
        <f t="shared" si="2"/>
        <v>30.200000000000003</v>
      </c>
      <c r="Q38" s="4">
        <f t="shared" si="3"/>
        <v>60.227272727272727</v>
      </c>
      <c r="R38" s="2">
        <v>0.2</v>
      </c>
      <c r="S38" s="4">
        <f t="shared" si="4"/>
        <v>35.200000000000003</v>
      </c>
      <c r="T38" s="2">
        <v>0.05</v>
      </c>
      <c r="U38" s="4">
        <f t="shared" si="5"/>
        <v>8.8000000000000007</v>
      </c>
      <c r="V38" s="4">
        <f t="shared" si="6"/>
        <v>30</v>
      </c>
      <c r="W38" s="4">
        <f t="shared" si="7"/>
        <v>37</v>
      </c>
      <c r="X38" s="4">
        <f t="shared" si="8"/>
        <v>0</v>
      </c>
      <c r="Y38" s="4">
        <f t="shared" si="9"/>
        <v>75.8</v>
      </c>
      <c r="Z38" s="4">
        <f t="shared" si="10"/>
        <v>-40.599999999999994</v>
      </c>
      <c r="AA38" t="str">
        <f t="shared" si="11"/>
        <v>Thursday</v>
      </c>
    </row>
    <row r="39" spans="1:27" x14ac:dyDescent="0.35">
      <c r="A39">
        <v>38</v>
      </c>
      <c r="B39" t="s">
        <v>86</v>
      </c>
      <c r="C39" t="s">
        <v>87</v>
      </c>
      <c r="D39" s="1">
        <v>45306.253865740742</v>
      </c>
      <c r="E39" s="1">
        <v>45306.295532407406</v>
      </c>
      <c r="F39" s="4">
        <v>329</v>
      </c>
      <c r="G39" s="4">
        <v>30</v>
      </c>
      <c r="H39" t="s">
        <v>13</v>
      </c>
      <c r="I39" s="2">
        <v>0.1</v>
      </c>
      <c r="J39" s="2" t="s">
        <v>1588</v>
      </c>
      <c r="K39" s="4">
        <v>156</v>
      </c>
      <c r="L39" s="4">
        <v>36</v>
      </c>
      <c r="M39" s="4">
        <v>0</v>
      </c>
      <c r="N39" s="4">
        <f t="shared" si="0"/>
        <v>32.9</v>
      </c>
      <c r="O39" s="4">
        <f t="shared" si="1"/>
        <v>98.9</v>
      </c>
      <c r="P39" s="4">
        <f t="shared" si="2"/>
        <v>57.099999999999994</v>
      </c>
      <c r="Q39" s="4">
        <f t="shared" si="3"/>
        <v>47.416413373860181</v>
      </c>
      <c r="R39" s="2">
        <v>0.2</v>
      </c>
      <c r="S39" s="4">
        <f t="shared" si="4"/>
        <v>65.8</v>
      </c>
      <c r="T39" s="2">
        <v>0.1</v>
      </c>
      <c r="U39" s="4">
        <f t="shared" si="5"/>
        <v>32.9</v>
      </c>
      <c r="V39" s="4">
        <f t="shared" si="6"/>
        <v>30</v>
      </c>
      <c r="W39" s="4">
        <f t="shared" si="7"/>
        <v>36</v>
      </c>
      <c r="X39" s="4">
        <f t="shared" si="8"/>
        <v>0</v>
      </c>
      <c r="Y39" s="4">
        <f t="shared" si="9"/>
        <v>98.9</v>
      </c>
      <c r="Z39" s="4">
        <f t="shared" si="10"/>
        <v>-33.100000000000009</v>
      </c>
      <c r="AA39" t="str">
        <f t="shared" si="11"/>
        <v>Monday</v>
      </c>
    </row>
    <row r="40" spans="1:27" x14ac:dyDescent="0.35">
      <c r="A40">
        <v>39</v>
      </c>
      <c r="B40" t="s">
        <v>88</v>
      </c>
      <c r="C40" t="s">
        <v>89</v>
      </c>
      <c r="D40" s="1">
        <v>45327.72115740741</v>
      </c>
      <c r="E40" s="1">
        <v>45327.755879629629</v>
      </c>
      <c r="F40" s="4">
        <v>1381</v>
      </c>
      <c r="G40" s="4">
        <v>30</v>
      </c>
      <c r="H40" t="s">
        <v>13</v>
      </c>
      <c r="I40" s="2">
        <v>0.1</v>
      </c>
      <c r="J40" s="2" t="s">
        <v>1588</v>
      </c>
      <c r="K40" s="4">
        <v>173</v>
      </c>
      <c r="L40" s="4">
        <v>26</v>
      </c>
      <c r="M40" s="4">
        <v>0</v>
      </c>
      <c r="N40" s="4">
        <f t="shared" si="0"/>
        <v>138.1</v>
      </c>
      <c r="O40" s="4">
        <f t="shared" si="1"/>
        <v>194.1</v>
      </c>
      <c r="P40" s="4">
        <f t="shared" si="2"/>
        <v>-21.099999999999994</v>
      </c>
      <c r="Q40" s="4">
        <f t="shared" si="3"/>
        <v>12.527154236060825</v>
      </c>
      <c r="R40" s="2">
        <v>0.2</v>
      </c>
      <c r="S40" s="4">
        <f t="shared" si="4"/>
        <v>276.2</v>
      </c>
      <c r="T40" s="2">
        <v>0.1</v>
      </c>
      <c r="U40" s="4">
        <f t="shared" si="5"/>
        <v>138.1</v>
      </c>
      <c r="V40" s="4">
        <f t="shared" si="6"/>
        <v>30</v>
      </c>
      <c r="W40" s="4">
        <f t="shared" si="7"/>
        <v>26</v>
      </c>
      <c r="X40" s="4">
        <f t="shared" si="8"/>
        <v>0</v>
      </c>
      <c r="Y40" s="4">
        <f t="shared" si="9"/>
        <v>194.1</v>
      </c>
      <c r="Z40" s="4">
        <f t="shared" si="10"/>
        <v>82.1</v>
      </c>
      <c r="AA40" t="str">
        <f t="shared" si="11"/>
        <v>Monday</v>
      </c>
    </row>
    <row r="41" spans="1:27" x14ac:dyDescent="0.35">
      <c r="A41">
        <v>40</v>
      </c>
      <c r="B41" t="s">
        <v>90</v>
      </c>
      <c r="C41" t="s">
        <v>91</v>
      </c>
      <c r="D41" s="1">
        <v>45307.350497685184</v>
      </c>
      <c r="E41" s="1">
        <v>45307.387997685182</v>
      </c>
      <c r="F41" s="4">
        <v>1387</v>
      </c>
      <c r="G41" s="4">
        <v>50</v>
      </c>
      <c r="H41" t="s">
        <v>13</v>
      </c>
      <c r="I41" s="2">
        <v>0.05</v>
      </c>
      <c r="J41" t="s">
        <v>1587</v>
      </c>
      <c r="K41" s="4">
        <v>200</v>
      </c>
      <c r="L41" s="4">
        <v>47</v>
      </c>
      <c r="M41" s="4">
        <v>0</v>
      </c>
      <c r="N41" s="4">
        <f t="shared" si="0"/>
        <v>69.350000000000009</v>
      </c>
      <c r="O41" s="4">
        <f t="shared" si="1"/>
        <v>166.35000000000002</v>
      </c>
      <c r="P41" s="4">
        <f t="shared" si="2"/>
        <v>33.649999999999977</v>
      </c>
      <c r="Q41" s="4">
        <f t="shared" si="3"/>
        <v>14.419610670511895</v>
      </c>
      <c r="R41" s="2">
        <v>0.2</v>
      </c>
      <c r="S41" s="4">
        <f t="shared" si="4"/>
        <v>277.40000000000003</v>
      </c>
      <c r="T41" s="2">
        <v>0.05</v>
      </c>
      <c r="U41" s="4">
        <f t="shared" si="5"/>
        <v>69.350000000000009</v>
      </c>
      <c r="V41" s="4">
        <f t="shared" si="6"/>
        <v>50</v>
      </c>
      <c r="W41" s="4">
        <f t="shared" si="7"/>
        <v>47</v>
      </c>
      <c r="X41" s="4">
        <f t="shared" si="8"/>
        <v>0</v>
      </c>
      <c r="Y41" s="4">
        <f t="shared" si="9"/>
        <v>166.35000000000002</v>
      </c>
      <c r="Z41" s="4">
        <f t="shared" si="10"/>
        <v>111.05000000000001</v>
      </c>
      <c r="AA41" t="str">
        <f t="shared" si="11"/>
        <v>Tuesday</v>
      </c>
    </row>
    <row r="42" spans="1:27" x14ac:dyDescent="0.35">
      <c r="A42">
        <v>41</v>
      </c>
      <c r="B42" t="s">
        <v>92</v>
      </c>
      <c r="C42" t="s">
        <v>93</v>
      </c>
      <c r="D42" s="1">
        <v>45293.068564814814</v>
      </c>
      <c r="E42" s="1">
        <v>45293.099120370367</v>
      </c>
      <c r="F42" s="4">
        <v>430</v>
      </c>
      <c r="G42" s="4">
        <v>50</v>
      </c>
      <c r="H42" t="s">
        <v>16</v>
      </c>
      <c r="I42" s="2">
        <v>0.05</v>
      </c>
      <c r="J42" t="s">
        <v>1587</v>
      </c>
      <c r="K42" s="4">
        <v>188</v>
      </c>
      <c r="L42" s="4">
        <v>45</v>
      </c>
      <c r="M42" s="4">
        <v>150</v>
      </c>
      <c r="N42" s="4">
        <f t="shared" si="0"/>
        <v>21.5</v>
      </c>
      <c r="O42" s="4">
        <f t="shared" si="1"/>
        <v>266.5</v>
      </c>
      <c r="P42" s="4">
        <f t="shared" si="2"/>
        <v>-78.5</v>
      </c>
      <c r="Q42" s="4">
        <f t="shared" si="3"/>
        <v>43.720930232558139</v>
      </c>
      <c r="R42" s="2">
        <v>0.2</v>
      </c>
      <c r="S42" s="4">
        <f t="shared" si="4"/>
        <v>86</v>
      </c>
      <c r="T42" s="2">
        <v>0.05</v>
      </c>
      <c r="U42" s="4">
        <f t="shared" si="5"/>
        <v>21.5</v>
      </c>
      <c r="V42" s="4">
        <f t="shared" si="6"/>
        <v>50</v>
      </c>
      <c r="W42" s="4">
        <f t="shared" si="7"/>
        <v>45</v>
      </c>
      <c r="X42" s="4">
        <f t="shared" si="8"/>
        <v>150</v>
      </c>
      <c r="Y42" s="4">
        <f t="shared" si="9"/>
        <v>266.5</v>
      </c>
      <c r="Z42" s="4">
        <f t="shared" si="10"/>
        <v>-180.5</v>
      </c>
      <c r="AA42" t="str">
        <f t="shared" si="11"/>
        <v>Tuesday</v>
      </c>
    </row>
    <row r="43" spans="1:27" x14ac:dyDescent="0.35">
      <c r="A43">
        <v>42</v>
      </c>
      <c r="B43" t="s">
        <v>94</v>
      </c>
      <c r="C43" t="s">
        <v>95</v>
      </c>
      <c r="D43" s="1">
        <v>45318.859814814816</v>
      </c>
      <c r="E43" s="1">
        <v>45318.90425925926</v>
      </c>
      <c r="F43" s="4">
        <v>1305</v>
      </c>
      <c r="G43" s="4">
        <v>50</v>
      </c>
      <c r="H43" t="s">
        <v>16</v>
      </c>
      <c r="I43" s="2">
        <v>0.1</v>
      </c>
      <c r="J43" s="2" t="s">
        <v>1588</v>
      </c>
      <c r="K43" s="4">
        <v>165</v>
      </c>
      <c r="L43" s="4">
        <v>10</v>
      </c>
      <c r="M43" s="4">
        <v>0</v>
      </c>
      <c r="N43" s="4">
        <f t="shared" si="0"/>
        <v>130.5</v>
      </c>
      <c r="O43" s="4">
        <f t="shared" si="1"/>
        <v>190.5</v>
      </c>
      <c r="P43" s="4">
        <f t="shared" si="2"/>
        <v>-25.5</v>
      </c>
      <c r="Q43" s="4">
        <f t="shared" si="3"/>
        <v>12.643678160919542</v>
      </c>
      <c r="R43" s="2">
        <v>0.2</v>
      </c>
      <c r="S43" s="4">
        <f t="shared" si="4"/>
        <v>261</v>
      </c>
      <c r="T43" s="2">
        <v>0.1</v>
      </c>
      <c r="U43" s="4">
        <f t="shared" si="5"/>
        <v>130.5</v>
      </c>
      <c r="V43" s="4">
        <f t="shared" si="6"/>
        <v>50</v>
      </c>
      <c r="W43" s="4">
        <f t="shared" si="7"/>
        <v>10</v>
      </c>
      <c r="X43" s="4">
        <f t="shared" si="8"/>
        <v>0</v>
      </c>
      <c r="Y43" s="4">
        <f t="shared" si="9"/>
        <v>190.5</v>
      </c>
      <c r="Z43" s="4">
        <f t="shared" si="10"/>
        <v>70.5</v>
      </c>
      <c r="AA43" t="str">
        <f t="shared" si="11"/>
        <v>Saturday</v>
      </c>
    </row>
    <row r="44" spans="1:27" x14ac:dyDescent="0.35">
      <c r="A44">
        <v>43</v>
      </c>
      <c r="B44" t="s">
        <v>96</v>
      </c>
      <c r="C44" t="s">
        <v>97</v>
      </c>
      <c r="D44" s="1">
        <v>45312.900555555556</v>
      </c>
      <c r="E44" s="1">
        <v>45312.954722222225</v>
      </c>
      <c r="F44" s="4">
        <v>992</v>
      </c>
      <c r="G44" s="4">
        <v>0</v>
      </c>
      <c r="H44" t="s">
        <v>13</v>
      </c>
      <c r="I44" s="2">
        <v>0.1</v>
      </c>
      <c r="J44" s="2" t="s">
        <v>1588</v>
      </c>
      <c r="K44" s="4">
        <v>142</v>
      </c>
      <c r="L44" s="4">
        <v>27</v>
      </c>
      <c r="M44" s="4">
        <v>0</v>
      </c>
      <c r="N44" s="4">
        <f t="shared" si="0"/>
        <v>99.2</v>
      </c>
      <c r="O44" s="4">
        <f t="shared" si="1"/>
        <v>126.2</v>
      </c>
      <c r="P44" s="4">
        <f t="shared" si="2"/>
        <v>15.799999999999997</v>
      </c>
      <c r="Q44" s="4">
        <f t="shared" si="3"/>
        <v>14.31451612903226</v>
      </c>
      <c r="R44" s="2">
        <v>0.2</v>
      </c>
      <c r="S44" s="4">
        <f t="shared" si="4"/>
        <v>198.4</v>
      </c>
      <c r="T44" s="2">
        <v>0.1</v>
      </c>
      <c r="U44" s="4">
        <f t="shared" si="5"/>
        <v>99.2</v>
      </c>
      <c r="V44" s="4">
        <f t="shared" si="6"/>
        <v>0</v>
      </c>
      <c r="W44" s="4">
        <f t="shared" si="7"/>
        <v>27</v>
      </c>
      <c r="X44" s="4">
        <f t="shared" si="8"/>
        <v>0</v>
      </c>
      <c r="Y44" s="4">
        <f t="shared" si="9"/>
        <v>126.2</v>
      </c>
      <c r="Z44" s="4">
        <f t="shared" si="10"/>
        <v>72.2</v>
      </c>
      <c r="AA44" t="str">
        <f t="shared" si="11"/>
        <v>Sunday</v>
      </c>
    </row>
    <row r="45" spans="1:27" x14ac:dyDescent="0.35">
      <c r="A45">
        <v>44</v>
      </c>
      <c r="B45" t="s">
        <v>98</v>
      </c>
      <c r="C45" t="s">
        <v>99</v>
      </c>
      <c r="D45" s="1">
        <v>45307.28434027778</v>
      </c>
      <c r="E45" s="1">
        <v>45307.334340277775</v>
      </c>
      <c r="F45" s="4">
        <v>1891</v>
      </c>
      <c r="G45" s="4">
        <v>20</v>
      </c>
      <c r="H45" t="s">
        <v>19</v>
      </c>
      <c r="I45" s="2">
        <v>0.1</v>
      </c>
      <c r="J45" s="2" t="s">
        <v>1588</v>
      </c>
      <c r="K45" s="4">
        <v>91</v>
      </c>
      <c r="L45" s="4">
        <v>18</v>
      </c>
      <c r="M45" s="4">
        <v>0</v>
      </c>
      <c r="N45" s="4">
        <f t="shared" si="0"/>
        <v>189.10000000000002</v>
      </c>
      <c r="O45" s="4">
        <f t="shared" si="1"/>
        <v>227.10000000000002</v>
      </c>
      <c r="P45" s="4">
        <f t="shared" si="2"/>
        <v>-136.10000000000002</v>
      </c>
      <c r="Q45" s="4">
        <f t="shared" si="3"/>
        <v>4.8122686409307249</v>
      </c>
      <c r="R45" s="2">
        <v>0.2</v>
      </c>
      <c r="S45" s="4">
        <f t="shared" si="4"/>
        <v>378.20000000000005</v>
      </c>
      <c r="T45" s="2">
        <v>0.1</v>
      </c>
      <c r="U45" s="4">
        <f t="shared" si="5"/>
        <v>189.10000000000002</v>
      </c>
      <c r="V45" s="4">
        <f t="shared" si="6"/>
        <v>20</v>
      </c>
      <c r="W45" s="4">
        <f t="shared" si="7"/>
        <v>18</v>
      </c>
      <c r="X45" s="4">
        <f t="shared" si="8"/>
        <v>0</v>
      </c>
      <c r="Y45" s="4">
        <f t="shared" si="9"/>
        <v>227.10000000000002</v>
      </c>
      <c r="Z45" s="4">
        <f t="shared" si="10"/>
        <v>151.10000000000002</v>
      </c>
      <c r="AA45" t="str">
        <f t="shared" si="11"/>
        <v>Tuesday</v>
      </c>
    </row>
    <row r="46" spans="1:27" x14ac:dyDescent="0.35">
      <c r="A46">
        <v>45</v>
      </c>
      <c r="B46" t="s">
        <v>100</v>
      </c>
      <c r="C46" t="s">
        <v>101</v>
      </c>
      <c r="D46" s="1">
        <v>45292.302719907406</v>
      </c>
      <c r="E46" s="1">
        <v>45292.351331018515</v>
      </c>
      <c r="F46" s="4">
        <v>1673</v>
      </c>
      <c r="G46" s="4">
        <v>40</v>
      </c>
      <c r="H46" t="s">
        <v>13</v>
      </c>
      <c r="I46" s="2">
        <v>0.05</v>
      </c>
      <c r="J46" t="s">
        <v>1587</v>
      </c>
      <c r="K46" s="4">
        <v>77</v>
      </c>
      <c r="L46" s="4">
        <v>22</v>
      </c>
      <c r="M46" s="4">
        <v>100</v>
      </c>
      <c r="N46" s="4">
        <f t="shared" si="0"/>
        <v>83.65</v>
      </c>
      <c r="O46" s="4">
        <f t="shared" si="1"/>
        <v>245.65</v>
      </c>
      <c r="P46" s="4">
        <f t="shared" si="2"/>
        <v>-168.65</v>
      </c>
      <c r="Q46" s="4">
        <f t="shared" si="3"/>
        <v>4.6025104602510458</v>
      </c>
      <c r="R46" s="2">
        <v>0.2</v>
      </c>
      <c r="S46" s="4">
        <f t="shared" si="4"/>
        <v>334.6</v>
      </c>
      <c r="T46" s="2">
        <v>0.05</v>
      </c>
      <c r="U46" s="4">
        <f t="shared" si="5"/>
        <v>83.65</v>
      </c>
      <c r="V46" s="4">
        <f t="shared" si="6"/>
        <v>40</v>
      </c>
      <c r="W46" s="4">
        <f t="shared" si="7"/>
        <v>22</v>
      </c>
      <c r="X46" s="4">
        <f t="shared" si="8"/>
        <v>100</v>
      </c>
      <c r="Y46" s="4">
        <f t="shared" si="9"/>
        <v>245.65</v>
      </c>
      <c r="Z46" s="4">
        <f t="shared" si="10"/>
        <v>88.950000000000017</v>
      </c>
      <c r="AA46" t="str">
        <f t="shared" si="11"/>
        <v>Monday</v>
      </c>
    </row>
    <row r="47" spans="1:27" x14ac:dyDescent="0.35">
      <c r="A47">
        <v>46</v>
      </c>
      <c r="B47" t="s">
        <v>102</v>
      </c>
      <c r="C47" t="s">
        <v>103</v>
      </c>
      <c r="D47" s="1">
        <v>45295.956192129626</v>
      </c>
      <c r="E47" s="1">
        <v>45296.002025462964</v>
      </c>
      <c r="F47" s="4">
        <v>787</v>
      </c>
      <c r="G47" s="4">
        <v>0</v>
      </c>
      <c r="H47" t="s">
        <v>16</v>
      </c>
      <c r="I47" s="2">
        <v>0.1</v>
      </c>
      <c r="J47" s="2" t="s">
        <v>1588</v>
      </c>
      <c r="K47" s="4">
        <v>172</v>
      </c>
      <c r="L47" s="4">
        <v>49</v>
      </c>
      <c r="M47" s="4">
        <v>0</v>
      </c>
      <c r="N47" s="4">
        <f t="shared" si="0"/>
        <v>78.7</v>
      </c>
      <c r="O47" s="4">
        <f t="shared" si="1"/>
        <v>127.7</v>
      </c>
      <c r="P47" s="4">
        <f t="shared" si="2"/>
        <v>44.3</v>
      </c>
      <c r="Q47" s="4">
        <f t="shared" si="3"/>
        <v>21.855146124523507</v>
      </c>
      <c r="R47" s="2">
        <v>0.2</v>
      </c>
      <c r="S47" s="4">
        <f t="shared" si="4"/>
        <v>157.4</v>
      </c>
      <c r="T47" s="2">
        <v>0.1</v>
      </c>
      <c r="U47" s="4">
        <f t="shared" si="5"/>
        <v>78.7</v>
      </c>
      <c r="V47" s="4">
        <f t="shared" si="6"/>
        <v>0</v>
      </c>
      <c r="W47" s="4">
        <f t="shared" si="7"/>
        <v>49</v>
      </c>
      <c r="X47" s="4">
        <f t="shared" si="8"/>
        <v>0</v>
      </c>
      <c r="Y47" s="4">
        <f t="shared" si="9"/>
        <v>127.7</v>
      </c>
      <c r="Z47" s="4">
        <f t="shared" si="10"/>
        <v>29.700000000000003</v>
      </c>
      <c r="AA47" t="str">
        <f t="shared" si="11"/>
        <v>Thursday</v>
      </c>
    </row>
    <row r="48" spans="1:27" x14ac:dyDescent="0.35">
      <c r="A48">
        <v>47</v>
      </c>
      <c r="B48" t="s">
        <v>104</v>
      </c>
      <c r="C48" t="s">
        <v>105</v>
      </c>
      <c r="D48" s="1">
        <v>45311.557349537034</v>
      </c>
      <c r="E48" s="1">
        <v>45311.617071759261</v>
      </c>
      <c r="F48" s="4">
        <v>126</v>
      </c>
      <c r="G48" s="4">
        <v>20</v>
      </c>
      <c r="H48" t="s">
        <v>19</v>
      </c>
      <c r="I48" s="2">
        <v>0</v>
      </c>
      <c r="J48" t="s">
        <v>1584</v>
      </c>
      <c r="K48" s="4">
        <v>73</v>
      </c>
      <c r="L48" s="4">
        <v>24</v>
      </c>
      <c r="M48" s="4">
        <v>150</v>
      </c>
      <c r="N48" s="4">
        <f t="shared" si="0"/>
        <v>0</v>
      </c>
      <c r="O48" s="4">
        <f t="shared" si="1"/>
        <v>194</v>
      </c>
      <c r="P48" s="4">
        <f t="shared" si="2"/>
        <v>-121</v>
      </c>
      <c r="Q48" s="4">
        <f t="shared" si="3"/>
        <v>57.936507936507944</v>
      </c>
      <c r="R48" s="2">
        <v>0.2</v>
      </c>
      <c r="S48" s="4">
        <f t="shared" si="4"/>
        <v>25.200000000000003</v>
      </c>
      <c r="T48" s="2">
        <v>0</v>
      </c>
      <c r="U48" s="4">
        <f t="shared" si="5"/>
        <v>0</v>
      </c>
      <c r="V48" s="4">
        <f t="shared" si="6"/>
        <v>20</v>
      </c>
      <c r="W48" s="4">
        <f t="shared" si="7"/>
        <v>24</v>
      </c>
      <c r="X48" s="4">
        <f t="shared" si="8"/>
        <v>150</v>
      </c>
      <c r="Y48" s="4">
        <f t="shared" si="9"/>
        <v>194</v>
      </c>
      <c r="Z48" s="4">
        <f t="shared" si="10"/>
        <v>-168.8</v>
      </c>
      <c r="AA48" t="str">
        <f t="shared" si="11"/>
        <v>Saturday</v>
      </c>
    </row>
    <row r="49" spans="1:27" x14ac:dyDescent="0.35">
      <c r="A49">
        <v>48</v>
      </c>
      <c r="B49" t="s">
        <v>106</v>
      </c>
      <c r="C49" t="s">
        <v>107</v>
      </c>
      <c r="D49" s="1">
        <v>45297.329791666663</v>
      </c>
      <c r="E49" s="1">
        <v>45297.37909722222</v>
      </c>
      <c r="F49" s="4">
        <v>1399</v>
      </c>
      <c r="G49" s="4">
        <v>20</v>
      </c>
      <c r="H49" t="s">
        <v>16</v>
      </c>
      <c r="I49" s="2">
        <v>0.05</v>
      </c>
      <c r="J49" t="s">
        <v>1587</v>
      </c>
      <c r="K49" s="4">
        <v>185</v>
      </c>
      <c r="L49" s="4">
        <v>13</v>
      </c>
      <c r="M49" s="4">
        <v>0</v>
      </c>
      <c r="N49" s="4">
        <f t="shared" si="0"/>
        <v>69.95</v>
      </c>
      <c r="O49" s="4">
        <f t="shared" si="1"/>
        <v>102.95</v>
      </c>
      <c r="P49" s="4">
        <f t="shared" si="2"/>
        <v>82.05</v>
      </c>
      <c r="Q49" s="4">
        <f t="shared" si="3"/>
        <v>13.223731236597569</v>
      </c>
      <c r="R49" s="2">
        <v>0.2</v>
      </c>
      <c r="S49" s="4">
        <f t="shared" si="4"/>
        <v>279.8</v>
      </c>
      <c r="T49" s="2">
        <v>0.05</v>
      </c>
      <c r="U49" s="4">
        <f t="shared" si="5"/>
        <v>69.95</v>
      </c>
      <c r="V49" s="4">
        <f t="shared" si="6"/>
        <v>20</v>
      </c>
      <c r="W49" s="4">
        <f t="shared" si="7"/>
        <v>13</v>
      </c>
      <c r="X49" s="4">
        <f t="shared" si="8"/>
        <v>0</v>
      </c>
      <c r="Y49" s="4">
        <f t="shared" si="9"/>
        <v>102.95</v>
      </c>
      <c r="Z49" s="4">
        <f t="shared" si="10"/>
        <v>176.85000000000002</v>
      </c>
      <c r="AA49" t="str">
        <f t="shared" si="11"/>
        <v>Saturday</v>
      </c>
    </row>
    <row r="50" spans="1:27" x14ac:dyDescent="0.35">
      <c r="A50">
        <v>49</v>
      </c>
      <c r="B50" t="s">
        <v>108</v>
      </c>
      <c r="C50" t="s">
        <v>109</v>
      </c>
      <c r="D50" s="1">
        <v>45318.001539351855</v>
      </c>
      <c r="E50" s="1">
        <v>45318.05431712963</v>
      </c>
      <c r="F50" s="4">
        <v>1775</v>
      </c>
      <c r="G50" s="4">
        <v>30</v>
      </c>
      <c r="H50" t="s">
        <v>19</v>
      </c>
      <c r="I50" s="2">
        <v>0</v>
      </c>
      <c r="J50" t="s">
        <v>1584</v>
      </c>
      <c r="K50" s="4">
        <v>155</v>
      </c>
      <c r="L50" s="4">
        <v>42</v>
      </c>
      <c r="M50" s="4">
        <v>50</v>
      </c>
      <c r="N50" s="4">
        <f t="shared" si="0"/>
        <v>0</v>
      </c>
      <c r="O50" s="4">
        <f t="shared" si="1"/>
        <v>122</v>
      </c>
      <c r="P50" s="4">
        <f t="shared" si="2"/>
        <v>33</v>
      </c>
      <c r="Q50" s="4">
        <f t="shared" si="3"/>
        <v>8.7323943661971821</v>
      </c>
      <c r="R50" s="2">
        <v>0.2</v>
      </c>
      <c r="S50" s="4">
        <f t="shared" si="4"/>
        <v>355</v>
      </c>
      <c r="T50" s="2">
        <v>0</v>
      </c>
      <c r="U50" s="4">
        <f t="shared" si="5"/>
        <v>0</v>
      </c>
      <c r="V50" s="4">
        <f t="shared" si="6"/>
        <v>30</v>
      </c>
      <c r="W50" s="4">
        <f t="shared" si="7"/>
        <v>42</v>
      </c>
      <c r="X50" s="4">
        <f t="shared" si="8"/>
        <v>50</v>
      </c>
      <c r="Y50" s="4">
        <f t="shared" si="9"/>
        <v>122</v>
      </c>
      <c r="Z50" s="4">
        <f t="shared" si="10"/>
        <v>233</v>
      </c>
      <c r="AA50" t="str">
        <f t="shared" si="11"/>
        <v>Saturday</v>
      </c>
    </row>
    <row r="51" spans="1:27" x14ac:dyDescent="0.35">
      <c r="A51">
        <v>50</v>
      </c>
      <c r="B51" t="s">
        <v>110</v>
      </c>
      <c r="C51" t="s">
        <v>111</v>
      </c>
      <c r="D51" s="1">
        <v>45329.93309027778</v>
      </c>
      <c r="E51" s="1">
        <v>45329.99559027778</v>
      </c>
      <c r="F51" s="4">
        <v>398</v>
      </c>
      <c r="G51" s="4">
        <v>30</v>
      </c>
      <c r="H51" t="s">
        <v>16</v>
      </c>
      <c r="I51" s="2">
        <v>0.15</v>
      </c>
      <c r="J51" t="s">
        <v>1585</v>
      </c>
      <c r="K51" s="4">
        <v>167</v>
      </c>
      <c r="L51" s="4">
        <v>33</v>
      </c>
      <c r="M51" s="4">
        <v>0</v>
      </c>
      <c r="N51" s="4">
        <f t="shared" si="0"/>
        <v>59.699999999999996</v>
      </c>
      <c r="O51" s="4">
        <f t="shared" si="1"/>
        <v>122.69999999999999</v>
      </c>
      <c r="P51" s="4">
        <f t="shared" si="2"/>
        <v>44.300000000000011</v>
      </c>
      <c r="Q51" s="4">
        <f t="shared" si="3"/>
        <v>41.959798994974875</v>
      </c>
      <c r="R51" s="2">
        <v>0.2</v>
      </c>
      <c r="S51" s="4">
        <f t="shared" si="4"/>
        <v>79.600000000000009</v>
      </c>
      <c r="T51" s="2">
        <v>0.15</v>
      </c>
      <c r="U51" s="4">
        <f t="shared" si="5"/>
        <v>59.699999999999996</v>
      </c>
      <c r="V51" s="4">
        <f t="shared" si="6"/>
        <v>30</v>
      </c>
      <c r="W51" s="4">
        <f t="shared" si="7"/>
        <v>33</v>
      </c>
      <c r="X51" s="4">
        <f t="shared" si="8"/>
        <v>0</v>
      </c>
      <c r="Y51" s="4">
        <f t="shared" si="9"/>
        <v>122.69999999999999</v>
      </c>
      <c r="Z51" s="4">
        <f t="shared" si="10"/>
        <v>-43.09999999999998</v>
      </c>
      <c r="AA51" t="str">
        <f t="shared" si="11"/>
        <v>Wednesday</v>
      </c>
    </row>
    <row r="52" spans="1:27" x14ac:dyDescent="0.35">
      <c r="A52">
        <v>51</v>
      </c>
      <c r="B52" t="s">
        <v>112</v>
      </c>
      <c r="C52" t="s">
        <v>113</v>
      </c>
      <c r="D52" s="1">
        <v>45321.403657407405</v>
      </c>
      <c r="E52" s="1">
        <v>45321.433518518519</v>
      </c>
      <c r="F52" s="4">
        <v>1056</v>
      </c>
      <c r="G52" s="4">
        <v>0</v>
      </c>
      <c r="H52" t="s">
        <v>19</v>
      </c>
      <c r="I52" s="2">
        <v>0.05</v>
      </c>
      <c r="J52" t="s">
        <v>1587</v>
      </c>
      <c r="K52" s="4">
        <v>102</v>
      </c>
      <c r="L52" s="4">
        <v>45</v>
      </c>
      <c r="M52" s="4">
        <v>0</v>
      </c>
      <c r="N52" s="4">
        <f t="shared" si="0"/>
        <v>52.800000000000004</v>
      </c>
      <c r="O52" s="4">
        <f t="shared" si="1"/>
        <v>97.800000000000011</v>
      </c>
      <c r="P52" s="4">
        <f t="shared" si="2"/>
        <v>4.1999999999999886</v>
      </c>
      <c r="Q52" s="4">
        <f t="shared" si="3"/>
        <v>9.6590909090909083</v>
      </c>
      <c r="R52" s="2">
        <v>0.2</v>
      </c>
      <c r="S52" s="4">
        <f t="shared" si="4"/>
        <v>211.20000000000002</v>
      </c>
      <c r="T52" s="2">
        <v>0.05</v>
      </c>
      <c r="U52" s="4">
        <f t="shared" si="5"/>
        <v>52.800000000000004</v>
      </c>
      <c r="V52" s="4">
        <f t="shared" si="6"/>
        <v>0</v>
      </c>
      <c r="W52" s="4">
        <f t="shared" si="7"/>
        <v>45</v>
      </c>
      <c r="X52" s="4">
        <f t="shared" si="8"/>
        <v>0</v>
      </c>
      <c r="Y52" s="4">
        <f t="shared" si="9"/>
        <v>97.800000000000011</v>
      </c>
      <c r="Z52" s="4">
        <f t="shared" si="10"/>
        <v>113.4</v>
      </c>
      <c r="AA52" t="str">
        <f t="shared" si="11"/>
        <v>Tuesday</v>
      </c>
    </row>
    <row r="53" spans="1:27" x14ac:dyDescent="0.35">
      <c r="A53">
        <v>52</v>
      </c>
      <c r="B53" t="s">
        <v>114</v>
      </c>
      <c r="C53" t="s">
        <v>115</v>
      </c>
      <c r="D53" s="1">
        <v>45292.401701388888</v>
      </c>
      <c r="E53" s="1">
        <v>45292.4690625</v>
      </c>
      <c r="F53" s="4">
        <v>898</v>
      </c>
      <c r="G53" s="4">
        <v>30</v>
      </c>
      <c r="H53" t="s">
        <v>19</v>
      </c>
      <c r="I53" s="2">
        <v>0.15</v>
      </c>
      <c r="J53" t="s">
        <v>1585</v>
      </c>
      <c r="K53" s="4">
        <v>181</v>
      </c>
      <c r="L53" s="4">
        <v>50</v>
      </c>
      <c r="M53" s="4">
        <v>0</v>
      </c>
      <c r="N53" s="4">
        <f t="shared" si="0"/>
        <v>134.69999999999999</v>
      </c>
      <c r="O53" s="4">
        <f t="shared" si="1"/>
        <v>214.7</v>
      </c>
      <c r="P53" s="4">
        <f t="shared" si="2"/>
        <v>-33.699999999999989</v>
      </c>
      <c r="Q53" s="4">
        <f t="shared" si="3"/>
        <v>20.155902004454344</v>
      </c>
      <c r="R53" s="2">
        <v>0.2</v>
      </c>
      <c r="S53" s="4">
        <f t="shared" si="4"/>
        <v>179.60000000000002</v>
      </c>
      <c r="T53" s="2">
        <v>0.15</v>
      </c>
      <c r="U53" s="4">
        <f t="shared" si="5"/>
        <v>134.69999999999999</v>
      </c>
      <c r="V53" s="4">
        <f t="shared" si="6"/>
        <v>30</v>
      </c>
      <c r="W53" s="4">
        <f t="shared" si="7"/>
        <v>50</v>
      </c>
      <c r="X53" s="4">
        <f t="shared" si="8"/>
        <v>0</v>
      </c>
      <c r="Y53" s="4">
        <f t="shared" si="9"/>
        <v>214.7</v>
      </c>
      <c r="Z53" s="4">
        <f t="shared" si="10"/>
        <v>-35.099999999999966</v>
      </c>
      <c r="AA53" t="str">
        <f t="shared" si="11"/>
        <v>Monday</v>
      </c>
    </row>
    <row r="54" spans="1:27" x14ac:dyDescent="0.35">
      <c r="A54">
        <v>53</v>
      </c>
      <c r="B54" t="s">
        <v>116</v>
      </c>
      <c r="C54" t="s">
        <v>117</v>
      </c>
      <c r="D54" s="1">
        <v>45302.854641203703</v>
      </c>
      <c r="E54" s="1">
        <v>45302.911585648151</v>
      </c>
      <c r="F54" s="4">
        <v>1214</v>
      </c>
      <c r="G54" s="4">
        <v>20</v>
      </c>
      <c r="H54" t="s">
        <v>19</v>
      </c>
      <c r="I54" s="2">
        <v>0.1</v>
      </c>
      <c r="J54" s="2" t="s">
        <v>1588</v>
      </c>
      <c r="K54" s="4">
        <v>149</v>
      </c>
      <c r="L54" s="4">
        <v>19</v>
      </c>
      <c r="M54" s="4">
        <v>0</v>
      </c>
      <c r="N54" s="4">
        <f t="shared" si="0"/>
        <v>121.4</v>
      </c>
      <c r="O54" s="4">
        <f t="shared" si="1"/>
        <v>160.4</v>
      </c>
      <c r="P54" s="4">
        <f t="shared" si="2"/>
        <v>-11.400000000000006</v>
      </c>
      <c r="Q54" s="4">
        <f t="shared" si="3"/>
        <v>12.273476112026358</v>
      </c>
      <c r="R54" s="2">
        <v>0.2</v>
      </c>
      <c r="S54" s="4">
        <f t="shared" si="4"/>
        <v>242.8</v>
      </c>
      <c r="T54" s="2">
        <v>0.1</v>
      </c>
      <c r="U54" s="4">
        <f t="shared" si="5"/>
        <v>121.4</v>
      </c>
      <c r="V54" s="4">
        <f t="shared" si="6"/>
        <v>20</v>
      </c>
      <c r="W54" s="4">
        <f t="shared" si="7"/>
        <v>19</v>
      </c>
      <c r="X54" s="4">
        <f t="shared" si="8"/>
        <v>0</v>
      </c>
      <c r="Y54" s="4">
        <f t="shared" si="9"/>
        <v>160.4</v>
      </c>
      <c r="Z54" s="4">
        <f t="shared" si="10"/>
        <v>82.4</v>
      </c>
      <c r="AA54" t="str">
        <f t="shared" si="11"/>
        <v>Thursday</v>
      </c>
    </row>
    <row r="55" spans="1:27" x14ac:dyDescent="0.35">
      <c r="A55">
        <v>54</v>
      </c>
      <c r="B55" t="s">
        <v>118</v>
      </c>
      <c r="C55" t="s">
        <v>119</v>
      </c>
      <c r="D55" s="1">
        <v>45310.137187499997</v>
      </c>
      <c r="E55" s="1">
        <v>45310.21565972222</v>
      </c>
      <c r="F55" s="4">
        <v>579</v>
      </c>
      <c r="G55" s="4">
        <v>30</v>
      </c>
      <c r="H55" t="s">
        <v>19</v>
      </c>
      <c r="I55" s="2">
        <v>0.1</v>
      </c>
      <c r="J55" s="2" t="s">
        <v>1588</v>
      </c>
      <c r="K55" s="4">
        <v>54</v>
      </c>
      <c r="L55" s="4">
        <v>45</v>
      </c>
      <c r="M55" s="4">
        <v>50</v>
      </c>
      <c r="N55" s="4">
        <f t="shared" si="0"/>
        <v>57.900000000000006</v>
      </c>
      <c r="O55" s="4">
        <f t="shared" si="1"/>
        <v>182.9</v>
      </c>
      <c r="P55" s="4">
        <f t="shared" si="2"/>
        <v>-128.9</v>
      </c>
      <c r="Q55" s="4">
        <f t="shared" si="3"/>
        <v>9.3264248704663206</v>
      </c>
      <c r="R55" s="2">
        <v>0.2</v>
      </c>
      <c r="S55" s="4">
        <f t="shared" si="4"/>
        <v>115.80000000000001</v>
      </c>
      <c r="T55" s="2">
        <v>0.1</v>
      </c>
      <c r="U55" s="4">
        <f t="shared" si="5"/>
        <v>57.900000000000006</v>
      </c>
      <c r="V55" s="4">
        <f t="shared" si="6"/>
        <v>30</v>
      </c>
      <c r="W55" s="4">
        <f t="shared" si="7"/>
        <v>45</v>
      </c>
      <c r="X55" s="4">
        <f t="shared" si="8"/>
        <v>50</v>
      </c>
      <c r="Y55" s="4">
        <f t="shared" si="9"/>
        <v>182.9</v>
      </c>
      <c r="Z55" s="4">
        <f t="shared" si="10"/>
        <v>-67.099999999999994</v>
      </c>
      <c r="AA55" t="str">
        <f t="shared" si="11"/>
        <v>Friday</v>
      </c>
    </row>
    <row r="56" spans="1:27" x14ac:dyDescent="0.35">
      <c r="A56">
        <v>55</v>
      </c>
      <c r="B56" t="s">
        <v>120</v>
      </c>
      <c r="C56" t="s">
        <v>121</v>
      </c>
      <c r="D56" s="1">
        <v>45314.182233796295</v>
      </c>
      <c r="E56" s="1">
        <v>45314.225983796299</v>
      </c>
      <c r="F56" s="4">
        <v>672</v>
      </c>
      <c r="G56" s="4">
        <v>50</v>
      </c>
      <c r="H56" t="s">
        <v>16</v>
      </c>
      <c r="I56" s="2">
        <v>0.5</v>
      </c>
      <c r="J56" t="s">
        <v>1586</v>
      </c>
      <c r="K56" s="4">
        <v>98</v>
      </c>
      <c r="L56" s="4">
        <v>29</v>
      </c>
      <c r="M56" s="4">
        <v>0</v>
      </c>
      <c r="N56" s="4">
        <f t="shared" si="0"/>
        <v>336</v>
      </c>
      <c r="O56" s="4">
        <f t="shared" si="1"/>
        <v>415</v>
      </c>
      <c r="P56" s="4">
        <f t="shared" si="2"/>
        <v>-317</v>
      </c>
      <c r="Q56" s="4">
        <f t="shared" si="3"/>
        <v>14.583333333333334</v>
      </c>
      <c r="R56" s="2">
        <v>0.2</v>
      </c>
      <c r="S56" s="4">
        <v>0</v>
      </c>
      <c r="T56" s="2">
        <v>0</v>
      </c>
      <c r="U56" s="4">
        <f t="shared" si="5"/>
        <v>0</v>
      </c>
      <c r="V56" s="4">
        <v>0</v>
      </c>
      <c r="W56" s="4">
        <v>0</v>
      </c>
      <c r="X56" s="4">
        <v>0</v>
      </c>
      <c r="Y56" s="4">
        <f t="shared" si="9"/>
        <v>0</v>
      </c>
      <c r="Z56" s="4">
        <f t="shared" si="10"/>
        <v>0</v>
      </c>
      <c r="AA56" t="str">
        <f t="shared" si="11"/>
        <v>Tuesday</v>
      </c>
    </row>
    <row r="57" spans="1:27" x14ac:dyDescent="0.35">
      <c r="A57">
        <v>56</v>
      </c>
      <c r="B57" t="s">
        <v>122</v>
      </c>
      <c r="C57" t="s">
        <v>123</v>
      </c>
      <c r="D57" s="1">
        <v>45324.915972222225</v>
      </c>
      <c r="E57" s="1">
        <v>45324.988888888889</v>
      </c>
      <c r="F57" s="4">
        <v>557</v>
      </c>
      <c r="G57" s="4">
        <v>30</v>
      </c>
      <c r="H57" t="s">
        <v>16</v>
      </c>
      <c r="I57" s="2">
        <v>0.1</v>
      </c>
      <c r="J57" s="2" t="s">
        <v>1588</v>
      </c>
      <c r="K57" s="4">
        <v>147</v>
      </c>
      <c r="L57" s="4">
        <v>50</v>
      </c>
      <c r="M57" s="4">
        <v>0</v>
      </c>
      <c r="N57" s="4">
        <f t="shared" si="0"/>
        <v>55.7</v>
      </c>
      <c r="O57" s="4">
        <f t="shared" si="1"/>
        <v>135.69999999999999</v>
      </c>
      <c r="P57" s="4">
        <f t="shared" si="2"/>
        <v>11.300000000000011</v>
      </c>
      <c r="Q57" s="4">
        <f t="shared" si="3"/>
        <v>26.391382405745063</v>
      </c>
      <c r="R57" s="2">
        <v>0.2</v>
      </c>
      <c r="S57" s="4">
        <f t="shared" si="4"/>
        <v>111.4</v>
      </c>
      <c r="T57" s="2">
        <v>0.1</v>
      </c>
      <c r="U57" s="4">
        <f t="shared" si="5"/>
        <v>55.7</v>
      </c>
      <c r="V57" s="4">
        <f t="shared" si="6"/>
        <v>30</v>
      </c>
      <c r="W57" s="4">
        <f t="shared" si="7"/>
        <v>50</v>
      </c>
      <c r="X57" s="4">
        <f t="shared" si="8"/>
        <v>0</v>
      </c>
      <c r="Y57" s="4">
        <f t="shared" si="9"/>
        <v>135.69999999999999</v>
      </c>
      <c r="Z57" s="4">
        <f t="shared" si="10"/>
        <v>-24.299999999999983</v>
      </c>
      <c r="AA57" t="str">
        <f t="shared" si="11"/>
        <v>Friday</v>
      </c>
    </row>
    <row r="58" spans="1:27" x14ac:dyDescent="0.35">
      <c r="A58">
        <v>57</v>
      </c>
      <c r="B58" t="s">
        <v>124</v>
      </c>
      <c r="C58" t="s">
        <v>125</v>
      </c>
      <c r="D58" s="1">
        <v>45296.089108796295</v>
      </c>
      <c r="E58" s="1">
        <v>45296.125914351855</v>
      </c>
      <c r="F58" s="4">
        <v>1574</v>
      </c>
      <c r="G58" s="4">
        <v>20</v>
      </c>
      <c r="H58" t="s">
        <v>19</v>
      </c>
      <c r="I58" s="2">
        <v>0.15</v>
      </c>
      <c r="J58" t="s">
        <v>1585</v>
      </c>
      <c r="K58" s="4">
        <v>79</v>
      </c>
      <c r="L58" s="4">
        <v>20</v>
      </c>
      <c r="M58" s="4">
        <v>0</v>
      </c>
      <c r="N58" s="4">
        <f t="shared" si="0"/>
        <v>236.1</v>
      </c>
      <c r="O58" s="4">
        <f t="shared" si="1"/>
        <v>276.10000000000002</v>
      </c>
      <c r="P58" s="4">
        <f t="shared" si="2"/>
        <v>-197.10000000000002</v>
      </c>
      <c r="Q58" s="4">
        <f t="shared" si="3"/>
        <v>5.0190597204574336</v>
      </c>
      <c r="R58" s="2">
        <v>0.2</v>
      </c>
      <c r="S58" s="4">
        <f t="shared" si="4"/>
        <v>314.8</v>
      </c>
      <c r="T58" s="2">
        <v>0.15</v>
      </c>
      <c r="U58" s="4">
        <f t="shared" si="5"/>
        <v>236.1</v>
      </c>
      <c r="V58" s="4">
        <f t="shared" si="6"/>
        <v>20</v>
      </c>
      <c r="W58" s="4">
        <f t="shared" si="7"/>
        <v>20</v>
      </c>
      <c r="X58" s="4">
        <f t="shared" si="8"/>
        <v>0</v>
      </c>
      <c r="Y58" s="4">
        <f t="shared" si="9"/>
        <v>276.10000000000002</v>
      </c>
      <c r="Z58" s="4">
        <f t="shared" si="10"/>
        <v>38.699999999999989</v>
      </c>
      <c r="AA58" t="str">
        <f t="shared" si="11"/>
        <v>Friday</v>
      </c>
    </row>
    <row r="59" spans="1:27" x14ac:dyDescent="0.35">
      <c r="A59">
        <v>58</v>
      </c>
      <c r="B59" t="s">
        <v>126</v>
      </c>
      <c r="C59" t="s">
        <v>127</v>
      </c>
      <c r="D59" s="1">
        <v>45305.970694444448</v>
      </c>
      <c r="E59" s="1">
        <v>45306.00472222222</v>
      </c>
      <c r="F59" s="4">
        <v>464</v>
      </c>
      <c r="G59" s="4">
        <v>0</v>
      </c>
      <c r="H59" t="s">
        <v>19</v>
      </c>
      <c r="I59" s="2">
        <v>0.1</v>
      </c>
      <c r="J59" s="2" t="s">
        <v>1588</v>
      </c>
      <c r="K59" s="4">
        <v>121</v>
      </c>
      <c r="L59" s="4">
        <v>21</v>
      </c>
      <c r="M59" s="4">
        <v>0</v>
      </c>
      <c r="N59" s="4">
        <f t="shared" si="0"/>
        <v>46.400000000000006</v>
      </c>
      <c r="O59" s="4">
        <f t="shared" si="1"/>
        <v>67.400000000000006</v>
      </c>
      <c r="P59" s="4">
        <f t="shared" si="2"/>
        <v>53.599999999999994</v>
      </c>
      <c r="Q59" s="4">
        <f t="shared" si="3"/>
        <v>26.077586206896552</v>
      </c>
      <c r="R59" s="2">
        <v>0.2</v>
      </c>
      <c r="S59" s="4">
        <f t="shared" si="4"/>
        <v>92.800000000000011</v>
      </c>
      <c r="T59" s="2">
        <v>0.1</v>
      </c>
      <c r="U59" s="4">
        <f t="shared" si="5"/>
        <v>46.400000000000006</v>
      </c>
      <c r="V59" s="4">
        <f t="shared" si="6"/>
        <v>0</v>
      </c>
      <c r="W59" s="4">
        <f t="shared" si="7"/>
        <v>21</v>
      </c>
      <c r="X59" s="4">
        <f t="shared" si="8"/>
        <v>0</v>
      </c>
      <c r="Y59" s="4">
        <f t="shared" si="9"/>
        <v>67.400000000000006</v>
      </c>
      <c r="Z59" s="4">
        <f t="shared" si="10"/>
        <v>25.400000000000006</v>
      </c>
      <c r="AA59" t="str">
        <f t="shared" si="11"/>
        <v>Sunday</v>
      </c>
    </row>
    <row r="60" spans="1:27" x14ac:dyDescent="0.35">
      <c r="A60">
        <v>59</v>
      </c>
      <c r="B60" t="s">
        <v>128</v>
      </c>
      <c r="C60" t="s">
        <v>129</v>
      </c>
      <c r="D60" s="1">
        <v>45309.623703703706</v>
      </c>
      <c r="E60" s="1">
        <v>45309.691759259258</v>
      </c>
      <c r="F60" s="4">
        <v>958</v>
      </c>
      <c r="G60" s="4">
        <v>40</v>
      </c>
      <c r="H60" t="s">
        <v>16</v>
      </c>
      <c r="I60" s="2">
        <v>0.05</v>
      </c>
      <c r="J60" t="s">
        <v>1587</v>
      </c>
      <c r="K60" s="4">
        <v>152</v>
      </c>
      <c r="L60" s="4">
        <v>27</v>
      </c>
      <c r="M60" s="4">
        <v>50</v>
      </c>
      <c r="N60" s="4">
        <f t="shared" si="0"/>
        <v>47.900000000000006</v>
      </c>
      <c r="O60" s="4">
        <f t="shared" si="1"/>
        <v>164.9</v>
      </c>
      <c r="P60" s="4">
        <f t="shared" si="2"/>
        <v>-12.900000000000006</v>
      </c>
      <c r="Q60" s="4">
        <f t="shared" si="3"/>
        <v>15.866388308977037</v>
      </c>
      <c r="R60" s="2">
        <v>0.2</v>
      </c>
      <c r="S60" s="4">
        <f t="shared" si="4"/>
        <v>191.60000000000002</v>
      </c>
      <c r="T60" s="2">
        <v>0.05</v>
      </c>
      <c r="U60" s="4">
        <f t="shared" si="5"/>
        <v>47.900000000000006</v>
      </c>
      <c r="V60" s="4">
        <f t="shared" si="6"/>
        <v>40</v>
      </c>
      <c r="W60" s="4">
        <f t="shared" si="7"/>
        <v>27</v>
      </c>
      <c r="X60" s="4">
        <f t="shared" si="8"/>
        <v>50</v>
      </c>
      <c r="Y60" s="4">
        <f t="shared" si="9"/>
        <v>164.9</v>
      </c>
      <c r="Z60" s="4">
        <f t="shared" si="10"/>
        <v>26.700000000000017</v>
      </c>
      <c r="AA60" t="str">
        <f t="shared" si="11"/>
        <v>Thursday</v>
      </c>
    </row>
    <row r="61" spans="1:27" x14ac:dyDescent="0.35">
      <c r="A61">
        <v>60</v>
      </c>
      <c r="B61" t="s">
        <v>130</v>
      </c>
      <c r="C61" t="s">
        <v>131</v>
      </c>
      <c r="D61" s="1">
        <v>45293.968773148146</v>
      </c>
      <c r="E61" s="1">
        <v>45294.009745370371</v>
      </c>
      <c r="F61" s="4">
        <v>1798</v>
      </c>
      <c r="G61" s="4">
        <v>30</v>
      </c>
      <c r="H61" t="s">
        <v>19</v>
      </c>
      <c r="I61" s="2">
        <v>0.1</v>
      </c>
      <c r="J61" s="2" t="s">
        <v>1588</v>
      </c>
      <c r="K61" s="4">
        <v>112</v>
      </c>
      <c r="L61" s="4">
        <v>39</v>
      </c>
      <c r="M61" s="4">
        <v>100</v>
      </c>
      <c r="N61" s="4">
        <f t="shared" si="0"/>
        <v>179.8</v>
      </c>
      <c r="O61" s="4">
        <f t="shared" si="1"/>
        <v>348.8</v>
      </c>
      <c r="P61" s="4">
        <f t="shared" si="2"/>
        <v>-236.8</v>
      </c>
      <c r="Q61" s="4">
        <f t="shared" si="3"/>
        <v>6.2291434927697438</v>
      </c>
      <c r="R61" s="2">
        <v>0.2</v>
      </c>
      <c r="S61" s="4">
        <f t="shared" si="4"/>
        <v>359.6</v>
      </c>
      <c r="T61" s="2">
        <v>0.1</v>
      </c>
      <c r="U61" s="4">
        <f t="shared" si="5"/>
        <v>179.8</v>
      </c>
      <c r="V61" s="4">
        <f t="shared" si="6"/>
        <v>30</v>
      </c>
      <c r="W61" s="4">
        <f t="shared" si="7"/>
        <v>39</v>
      </c>
      <c r="X61" s="4">
        <f t="shared" si="8"/>
        <v>100</v>
      </c>
      <c r="Y61" s="4">
        <f t="shared" si="9"/>
        <v>348.8</v>
      </c>
      <c r="Z61" s="4">
        <f t="shared" si="10"/>
        <v>10.800000000000011</v>
      </c>
      <c r="AA61" t="str">
        <f t="shared" si="11"/>
        <v>Tuesday</v>
      </c>
    </row>
    <row r="62" spans="1:27" x14ac:dyDescent="0.35">
      <c r="A62">
        <v>61</v>
      </c>
      <c r="B62" t="s">
        <v>132</v>
      </c>
      <c r="C62" t="s">
        <v>133</v>
      </c>
      <c r="D62" s="1">
        <v>45296.563356481478</v>
      </c>
      <c r="E62" s="1">
        <v>45296.644606481481</v>
      </c>
      <c r="F62" s="4">
        <v>450</v>
      </c>
      <c r="G62" s="4">
        <v>20</v>
      </c>
      <c r="H62" t="s">
        <v>19</v>
      </c>
      <c r="I62" s="2">
        <v>0.5</v>
      </c>
      <c r="J62" t="s">
        <v>1586</v>
      </c>
      <c r="K62" s="4">
        <v>75</v>
      </c>
      <c r="L62" s="4">
        <v>46</v>
      </c>
      <c r="M62" s="4">
        <v>0</v>
      </c>
      <c r="N62" s="4">
        <f t="shared" si="0"/>
        <v>225</v>
      </c>
      <c r="O62" s="4">
        <f t="shared" si="1"/>
        <v>291</v>
      </c>
      <c r="P62" s="4">
        <f t="shared" si="2"/>
        <v>-216</v>
      </c>
      <c r="Q62" s="4">
        <f t="shared" si="3"/>
        <v>16.666666666666664</v>
      </c>
      <c r="R62" s="2">
        <v>0.2</v>
      </c>
      <c r="S62" s="4">
        <v>0</v>
      </c>
      <c r="T62" s="2">
        <v>0</v>
      </c>
      <c r="U62" s="4">
        <f t="shared" si="5"/>
        <v>0</v>
      </c>
      <c r="V62" s="4">
        <v>0</v>
      </c>
      <c r="W62" s="4">
        <v>0</v>
      </c>
      <c r="X62" s="4">
        <v>0</v>
      </c>
      <c r="Y62" s="4">
        <f t="shared" si="9"/>
        <v>0</v>
      </c>
      <c r="Z62" s="4">
        <f t="shared" si="10"/>
        <v>0</v>
      </c>
      <c r="AA62" t="str">
        <f t="shared" si="11"/>
        <v>Friday</v>
      </c>
    </row>
    <row r="63" spans="1:27" x14ac:dyDescent="0.35">
      <c r="A63">
        <v>62</v>
      </c>
      <c r="B63" t="s">
        <v>134</v>
      </c>
      <c r="C63" t="s">
        <v>135</v>
      </c>
      <c r="D63" s="1">
        <v>45294.514872685184</v>
      </c>
      <c r="E63" s="1">
        <v>45294.539872685185</v>
      </c>
      <c r="F63" s="4">
        <v>1778</v>
      </c>
      <c r="G63" s="4">
        <v>40</v>
      </c>
      <c r="H63" t="s">
        <v>19</v>
      </c>
      <c r="I63" s="2">
        <v>0.1</v>
      </c>
      <c r="J63" s="2" t="s">
        <v>1588</v>
      </c>
      <c r="K63" s="4">
        <v>86</v>
      </c>
      <c r="L63" s="4">
        <v>29</v>
      </c>
      <c r="M63" s="4">
        <v>0</v>
      </c>
      <c r="N63" s="4">
        <f t="shared" si="0"/>
        <v>177.8</v>
      </c>
      <c r="O63" s="4">
        <f t="shared" si="1"/>
        <v>246.8</v>
      </c>
      <c r="P63" s="4">
        <f t="shared" si="2"/>
        <v>-160.80000000000001</v>
      </c>
      <c r="Q63" s="4">
        <f t="shared" si="3"/>
        <v>4.8368953880764902</v>
      </c>
      <c r="R63" s="2">
        <v>0.2</v>
      </c>
      <c r="S63" s="4">
        <f t="shared" si="4"/>
        <v>355.6</v>
      </c>
      <c r="T63" s="2">
        <v>0.1</v>
      </c>
      <c r="U63" s="4">
        <f t="shared" si="5"/>
        <v>177.8</v>
      </c>
      <c r="V63" s="4">
        <f t="shared" si="6"/>
        <v>40</v>
      </c>
      <c r="W63" s="4">
        <f t="shared" si="7"/>
        <v>29</v>
      </c>
      <c r="X63" s="4">
        <f t="shared" si="8"/>
        <v>0</v>
      </c>
      <c r="Y63" s="4">
        <f t="shared" si="9"/>
        <v>246.8</v>
      </c>
      <c r="Z63" s="4">
        <f t="shared" si="10"/>
        <v>108.80000000000001</v>
      </c>
      <c r="AA63" t="str">
        <f t="shared" si="11"/>
        <v>Wednesday</v>
      </c>
    </row>
    <row r="64" spans="1:27" x14ac:dyDescent="0.35">
      <c r="A64">
        <v>63</v>
      </c>
      <c r="B64" t="s">
        <v>136</v>
      </c>
      <c r="C64" t="s">
        <v>137</v>
      </c>
      <c r="D64" s="1">
        <v>45308.05300925926</v>
      </c>
      <c r="E64" s="1">
        <v>45308.09814814815</v>
      </c>
      <c r="F64" s="4">
        <v>1523</v>
      </c>
      <c r="G64" s="4">
        <v>40</v>
      </c>
      <c r="H64" t="s">
        <v>13</v>
      </c>
      <c r="I64" s="2">
        <v>0.15</v>
      </c>
      <c r="J64" t="s">
        <v>1585</v>
      </c>
      <c r="K64" s="4">
        <v>56</v>
      </c>
      <c r="L64" s="4">
        <v>34</v>
      </c>
      <c r="M64" s="4">
        <v>0</v>
      </c>
      <c r="N64" s="4">
        <f t="shared" si="0"/>
        <v>228.45</v>
      </c>
      <c r="O64" s="4">
        <f t="shared" si="1"/>
        <v>302.45</v>
      </c>
      <c r="P64" s="4">
        <f t="shared" si="2"/>
        <v>-246.45</v>
      </c>
      <c r="Q64" s="4">
        <f t="shared" si="3"/>
        <v>3.6769533814839135</v>
      </c>
      <c r="R64" s="2">
        <v>0.2</v>
      </c>
      <c r="S64" s="4">
        <f t="shared" si="4"/>
        <v>304.60000000000002</v>
      </c>
      <c r="T64" s="2">
        <v>0.15</v>
      </c>
      <c r="U64" s="4">
        <f t="shared" si="5"/>
        <v>228.45</v>
      </c>
      <c r="V64" s="4">
        <f t="shared" si="6"/>
        <v>40</v>
      </c>
      <c r="W64" s="4">
        <f t="shared" si="7"/>
        <v>34</v>
      </c>
      <c r="X64" s="4">
        <f t="shared" si="8"/>
        <v>0</v>
      </c>
      <c r="Y64" s="4">
        <f t="shared" si="9"/>
        <v>302.45</v>
      </c>
      <c r="Z64" s="4">
        <f t="shared" si="10"/>
        <v>2.1500000000000341</v>
      </c>
      <c r="AA64" t="str">
        <f t="shared" si="11"/>
        <v>Wednesday</v>
      </c>
    </row>
    <row r="65" spans="1:27" x14ac:dyDescent="0.35">
      <c r="A65">
        <v>64</v>
      </c>
      <c r="B65" t="s">
        <v>138</v>
      </c>
      <c r="C65" t="s">
        <v>139</v>
      </c>
      <c r="D65" s="1">
        <v>45305.982083333336</v>
      </c>
      <c r="E65" s="1">
        <v>45306.028611111113</v>
      </c>
      <c r="F65" s="4">
        <v>352</v>
      </c>
      <c r="G65" s="4">
        <v>50</v>
      </c>
      <c r="H65" t="s">
        <v>19</v>
      </c>
      <c r="I65" s="2">
        <v>0.15</v>
      </c>
      <c r="J65" t="s">
        <v>1585</v>
      </c>
      <c r="K65" s="4">
        <v>176</v>
      </c>
      <c r="L65" s="4">
        <v>21</v>
      </c>
      <c r="M65" s="4">
        <v>150</v>
      </c>
      <c r="N65" s="4">
        <f t="shared" si="0"/>
        <v>52.8</v>
      </c>
      <c r="O65" s="4">
        <f t="shared" si="1"/>
        <v>273.8</v>
      </c>
      <c r="P65" s="4">
        <f t="shared" si="2"/>
        <v>-97.800000000000011</v>
      </c>
      <c r="Q65" s="4">
        <f t="shared" si="3"/>
        <v>50</v>
      </c>
      <c r="R65" s="2">
        <v>0.2</v>
      </c>
      <c r="S65" s="4">
        <f t="shared" si="4"/>
        <v>70.400000000000006</v>
      </c>
      <c r="T65" s="2">
        <v>0.15</v>
      </c>
      <c r="U65" s="4">
        <f t="shared" si="5"/>
        <v>52.8</v>
      </c>
      <c r="V65" s="4">
        <f t="shared" si="6"/>
        <v>50</v>
      </c>
      <c r="W65" s="4">
        <f t="shared" si="7"/>
        <v>21</v>
      </c>
      <c r="X65" s="4">
        <f t="shared" si="8"/>
        <v>150</v>
      </c>
      <c r="Y65" s="4">
        <f t="shared" si="9"/>
        <v>273.8</v>
      </c>
      <c r="Z65" s="4">
        <f t="shared" si="10"/>
        <v>-203.4</v>
      </c>
      <c r="AA65" t="str">
        <f t="shared" si="11"/>
        <v>Sunday</v>
      </c>
    </row>
    <row r="66" spans="1:27" x14ac:dyDescent="0.35">
      <c r="A66">
        <v>65</v>
      </c>
      <c r="B66" t="s">
        <v>140</v>
      </c>
      <c r="C66" t="s">
        <v>141</v>
      </c>
      <c r="D66" s="1">
        <v>45325.055486111109</v>
      </c>
      <c r="E66" s="1">
        <v>45325.131180555552</v>
      </c>
      <c r="F66" s="4">
        <v>880</v>
      </c>
      <c r="G66" s="4">
        <v>40</v>
      </c>
      <c r="H66" t="s">
        <v>13</v>
      </c>
      <c r="I66" s="2">
        <v>0.1</v>
      </c>
      <c r="J66" s="2" t="s">
        <v>1588</v>
      </c>
      <c r="K66" s="4">
        <v>141</v>
      </c>
      <c r="L66" s="4">
        <v>30</v>
      </c>
      <c r="M66" s="4">
        <v>0</v>
      </c>
      <c r="N66" s="4">
        <f t="shared" si="0"/>
        <v>88</v>
      </c>
      <c r="O66" s="4">
        <f t="shared" si="1"/>
        <v>158</v>
      </c>
      <c r="P66" s="4">
        <f t="shared" si="2"/>
        <v>-17</v>
      </c>
      <c r="Q66" s="4">
        <f t="shared" si="3"/>
        <v>16.022727272727273</v>
      </c>
      <c r="R66" s="2">
        <v>0.2</v>
      </c>
      <c r="S66" s="4">
        <f t="shared" si="4"/>
        <v>176</v>
      </c>
      <c r="T66" s="2">
        <v>0.1</v>
      </c>
      <c r="U66" s="4">
        <f t="shared" si="5"/>
        <v>88</v>
      </c>
      <c r="V66" s="4">
        <f t="shared" si="6"/>
        <v>40</v>
      </c>
      <c r="W66" s="4">
        <f t="shared" si="7"/>
        <v>30</v>
      </c>
      <c r="X66" s="4">
        <f t="shared" si="8"/>
        <v>0</v>
      </c>
      <c r="Y66" s="4">
        <f t="shared" si="9"/>
        <v>158</v>
      </c>
      <c r="Z66" s="4">
        <f t="shared" si="10"/>
        <v>18</v>
      </c>
      <c r="AA66" t="str">
        <f t="shared" si="11"/>
        <v>Saturday</v>
      </c>
    </row>
    <row r="67" spans="1:27" x14ac:dyDescent="0.35">
      <c r="A67">
        <v>66</v>
      </c>
      <c r="B67" t="s">
        <v>142</v>
      </c>
      <c r="C67" t="s">
        <v>143</v>
      </c>
      <c r="D67" s="1">
        <v>45328.11041666667</v>
      </c>
      <c r="E67" s="1">
        <v>45328.166666666664</v>
      </c>
      <c r="F67" s="4">
        <v>902</v>
      </c>
      <c r="G67" s="4">
        <v>20</v>
      </c>
      <c r="H67" t="s">
        <v>19</v>
      </c>
      <c r="I67" s="2">
        <v>0.15</v>
      </c>
      <c r="J67" t="s">
        <v>1585</v>
      </c>
      <c r="K67" s="4">
        <v>152</v>
      </c>
      <c r="L67" s="4">
        <v>34</v>
      </c>
      <c r="M67" s="4">
        <v>100</v>
      </c>
      <c r="N67" s="4">
        <f t="shared" ref="N67:N130" si="12">I67*F67</f>
        <v>135.29999999999998</v>
      </c>
      <c r="O67" s="4">
        <f t="shared" ref="O67:O130" si="13">G67+L67+M67+N67</f>
        <v>289.29999999999995</v>
      </c>
      <c r="P67" s="4">
        <f t="shared" ref="P67:P130" si="14">K67-O67</f>
        <v>-137.29999999999995</v>
      </c>
      <c r="Q67" s="4">
        <f t="shared" ref="Q67:Q130" si="15">(K67/F67)*100</f>
        <v>16.851441241685144</v>
      </c>
      <c r="R67" s="2">
        <v>0.2</v>
      </c>
      <c r="S67" s="4">
        <f t="shared" ref="S67:S130" si="16">IF(I67&lt;&gt;50%,(R67*F67),"0")</f>
        <v>180.4</v>
      </c>
      <c r="T67" s="2">
        <v>0.15</v>
      </c>
      <c r="U67" s="4">
        <f t="shared" ref="U67:U130" si="17">T67*F67</f>
        <v>135.29999999999998</v>
      </c>
      <c r="V67" s="4">
        <f t="shared" ref="V67:V130" si="18">IF(I67&lt;&gt;50%,G67,"0")</f>
        <v>20</v>
      </c>
      <c r="W67" s="4">
        <f t="shared" ref="W67:W130" si="19">IF(I67&lt;&gt;50%,L67,"0")</f>
        <v>34</v>
      </c>
      <c r="X67" s="4">
        <f t="shared" ref="X67:X130" si="20">IF(I67&lt;&gt;50%,M67,"0")</f>
        <v>100</v>
      </c>
      <c r="Y67" s="4">
        <f t="shared" ref="Y67:Y130" si="21">U67+V67+W67+X67</f>
        <v>289.29999999999995</v>
      </c>
      <c r="Z67" s="4">
        <f t="shared" ref="Z67:Z130" si="22">S67-Y67</f>
        <v>-108.89999999999995</v>
      </c>
      <c r="AA67" t="str">
        <f t="shared" ref="AA67:AA130" si="23">TEXT(D67, "DDDD")</f>
        <v>Tuesday</v>
      </c>
    </row>
    <row r="68" spans="1:27" x14ac:dyDescent="0.35">
      <c r="A68">
        <v>67</v>
      </c>
      <c r="B68" t="s">
        <v>144</v>
      </c>
      <c r="C68" t="s">
        <v>145</v>
      </c>
      <c r="D68" s="1">
        <v>45311.827962962961</v>
      </c>
      <c r="E68" s="1">
        <v>45311.858518518522</v>
      </c>
      <c r="F68" s="4">
        <v>1111</v>
      </c>
      <c r="G68" s="4">
        <v>20</v>
      </c>
      <c r="H68" t="s">
        <v>16</v>
      </c>
      <c r="I68" s="2">
        <v>0.15</v>
      </c>
      <c r="J68" t="s">
        <v>1585</v>
      </c>
      <c r="K68" s="4">
        <v>102</v>
      </c>
      <c r="L68" s="4">
        <v>20</v>
      </c>
      <c r="M68" s="4">
        <v>50</v>
      </c>
      <c r="N68" s="4">
        <f t="shared" si="12"/>
        <v>166.65</v>
      </c>
      <c r="O68" s="4">
        <f t="shared" si="13"/>
        <v>256.64999999999998</v>
      </c>
      <c r="P68" s="4">
        <f t="shared" si="14"/>
        <v>-154.64999999999998</v>
      </c>
      <c r="Q68" s="4">
        <f t="shared" si="15"/>
        <v>9.1809180918091808</v>
      </c>
      <c r="R68" s="2">
        <v>0.2</v>
      </c>
      <c r="S68" s="4">
        <f t="shared" si="16"/>
        <v>222.20000000000002</v>
      </c>
      <c r="T68" s="2">
        <v>0.15</v>
      </c>
      <c r="U68" s="4">
        <f t="shared" si="17"/>
        <v>166.65</v>
      </c>
      <c r="V68" s="4">
        <f t="shared" si="18"/>
        <v>20</v>
      </c>
      <c r="W68" s="4">
        <f t="shared" si="19"/>
        <v>20</v>
      </c>
      <c r="X68" s="4">
        <f t="shared" si="20"/>
        <v>50</v>
      </c>
      <c r="Y68" s="4">
        <f t="shared" si="21"/>
        <v>256.64999999999998</v>
      </c>
      <c r="Z68" s="4">
        <f t="shared" si="22"/>
        <v>-34.44999999999996</v>
      </c>
      <c r="AA68" t="str">
        <f t="shared" si="23"/>
        <v>Saturday</v>
      </c>
    </row>
    <row r="69" spans="1:27" x14ac:dyDescent="0.35">
      <c r="A69">
        <v>68</v>
      </c>
      <c r="B69" t="s">
        <v>146</v>
      </c>
      <c r="C69" t="s">
        <v>147</v>
      </c>
      <c r="D69" s="1">
        <v>45326.117615740739</v>
      </c>
      <c r="E69" s="1">
        <v>45326.169699074075</v>
      </c>
      <c r="F69" s="4">
        <v>558</v>
      </c>
      <c r="G69" s="4">
        <v>30</v>
      </c>
      <c r="H69" t="s">
        <v>13</v>
      </c>
      <c r="I69" s="2">
        <v>0.5</v>
      </c>
      <c r="J69" t="s">
        <v>1586</v>
      </c>
      <c r="K69" s="4">
        <v>181</v>
      </c>
      <c r="L69" s="4">
        <v>18</v>
      </c>
      <c r="M69" s="4">
        <v>0</v>
      </c>
      <c r="N69" s="4">
        <f t="shared" si="12"/>
        <v>279</v>
      </c>
      <c r="O69" s="4">
        <f t="shared" si="13"/>
        <v>327</v>
      </c>
      <c r="P69" s="4">
        <f t="shared" si="14"/>
        <v>-146</v>
      </c>
      <c r="Q69" s="4">
        <f t="shared" si="15"/>
        <v>32.437275985663085</v>
      </c>
      <c r="R69" s="2">
        <v>0.2</v>
      </c>
      <c r="S69" s="4">
        <v>0</v>
      </c>
      <c r="T69" s="2">
        <v>0</v>
      </c>
      <c r="U69" s="4">
        <f t="shared" si="17"/>
        <v>0</v>
      </c>
      <c r="V69" s="4">
        <v>0</v>
      </c>
      <c r="W69" s="4">
        <v>0</v>
      </c>
      <c r="X69" s="4">
        <v>0</v>
      </c>
      <c r="Y69" s="4">
        <f t="shared" si="21"/>
        <v>0</v>
      </c>
      <c r="Z69" s="4">
        <f t="shared" si="22"/>
        <v>0</v>
      </c>
      <c r="AA69" t="str">
        <f t="shared" si="23"/>
        <v>Sunday</v>
      </c>
    </row>
    <row r="70" spans="1:27" x14ac:dyDescent="0.35">
      <c r="A70">
        <v>69</v>
      </c>
      <c r="B70" t="s">
        <v>148</v>
      </c>
      <c r="C70" t="s">
        <v>149</v>
      </c>
      <c r="D70" s="1">
        <v>45319.700150462966</v>
      </c>
      <c r="E70" s="1">
        <v>45319.736261574071</v>
      </c>
      <c r="F70" s="4">
        <v>1822</v>
      </c>
      <c r="G70" s="4">
        <v>30</v>
      </c>
      <c r="H70" t="s">
        <v>13</v>
      </c>
      <c r="I70" s="2">
        <v>0.05</v>
      </c>
      <c r="J70" t="s">
        <v>1587</v>
      </c>
      <c r="K70" s="4">
        <v>157</v>
      </c>
      <c r="L70" s="4">
        <v>34</v>
      </c>
      <c r="M70" s="4">
        <v>0</v>
      </c>
      <c r="N70" s="4">
        <f t="shared" si="12"/>
        <v>91.100000000000009</v>
      </c>
      <c r="O70" s="4">
        <f t="shared" si="13"/>
        <v>155.10000000000002</v>
      </c>
      <c r="P70" s="4">
        <f t="shared" si="14"/>
        <v>1.8999999999999773</v>
      </c>
      <c r="Q70" s="4">
        <f t="shared" si="15"/>
        <v>8.6169045005488467</v>
      </c>
      <c r="R70" s="2">
        <v>0.2</v>
      </c>
      <c r="S70" s="4">
        <f t="shared" si="16"/>
        <v>364.40000000000003</v>
      </c>
      <c r="T70" s="2">
        <v>0.05</v>
      </c>
      <c r="U70" s="4">
        <f t="shared" si="17"/>
        <v>91.100000000000009</v>
      </c>
      <c r="V70" s="4">
        <f t="shared" si="18"/>
        <v>30</v>
      </c>
      <c r="W70" s="4">
        <f t="shared" si="19"/>
        <v>34</v>
      </c>
      <c r="X70" s="4">
        <f t="shared" si="20"/>
        <v>0</v>
      </c>
      <c r="Y70" s="4">
        <f t="shared" si="21"/>
        <v>155.10000000000002</v>
      </c>
      <c r="Z70" s="4">
        <f t="shared" si="22"/>
        <v>209.3</v>
      </c>
      <c r="AA70" t="str">
        <f t="shared" si="23"/>
        <v>Sunday</v>
      </c>
    </row>
    <row r="71" spans="1:27" x14ac:dyDescent="0.35">
      <c r="A71">
        <v>70</v>
      </c>
      <c r="B71" t="s">
        <v>150</v>
      </c>
      <c r="C71" t="s">
        <v>151</v>
      </c>
      <c r="D71" s="1">
        <v>45327.188275462962</v>
      </c>
      <c r="E71" s="1">
        <v>45327.216747685183</v>
      </c>
      <c r="F71" s="4">
        <v>1016</v>
      </c>
      <c r="G71" s="4">
        <v>30</v>
      </c>
      <c r="H71" t="s">
        <v>19</v>
      </c>
      <c r="I71" s="2">
        <v>0.5</v>
      </c>
      <c r="J71" t="s">
        <v>1586</v>
      </c>
      <c r="K71" s="4">
        <v>161</v>
      </c>
      <c r="L71" s="4">
        <v>44</v>
      </c>
      <c r="M71" s="4">
        <v>0</v>
      </c>
      <c r="N71" s="4">
        <f t="shared" si="12"/>
        <v>508</v>
      </c>
      <c r="O71" s="4">
        <f t="shared" si="13"/>
        <v>582</v>
      </c>
      <c r="P71" s="4">
        <f t="shared" si="14"/>
        <v>-421</v>
      </c>
      <c r="Q71" s="4">
        <f t="shared" si="15"/>
        <v>15.846456692913385</v>
      </c>
      <c r="R71" s="2">
        <v>0.2</v>
      </c>
      <c r="S71" s="4">
        <v>0</v>
      </c>
      <c r="T71" s="2">
        <v>0</v>
      </c>
      <c r="U71" s="4">
        <f t="shared" si="17"/>
        <v>0</v>
      </c>
      <c r="V71" s="4">
        <v>0</v>
      </c>
      <c r="W71" s="4">
        <v>0</v>
      </c>
      <c r="X71" s="4">
        <v>0</v>
      </c>
      <c r="Y71" s="4">
        <f t="shared" si="21"/>
        <v>0</v>
      </c>
      <c r="Z71" s="4">
        <f t="shared" si="22"/>
        <v>0</v>
      </c>
      <c r="AA71" t="str">
        <f t="shared" si="23"/>
        <v>Monday</v>
      </c>
    </row>
    <row r="72" spans="1:27" x14ac:dyDescent="0.35">
      <c r="A72">
        <v>71</v>
      </c>
      <c r="B72" t="s">
        <v>152</v>
      </c>
      <c r="C72" t="s">
        <v>153</v>
      </c>
      <c r="D72" s="1">
        <v>45307.012453703705</v>
      </c>
      <c r="E72" s="1">
        <v>45307.063148148147</v>
      </c>
      <c r="F72" s="4">
        <v>598</v>
      </c>
      <c r="G72" s="4">
        <v>40</v>
      </c>
      <c r="H72" t="s">
        <v>19</v>
      </c>
      <c r="I72" s="2">
        <v>0</v>
      </c>
      <c r="J72" t="s">
        <v>1584</v>
      </c>
      <c r="K72" s="4">
        <v>56</v>
      </c>
      <c r="L72" s="4">
        <v>41</v>
      </c>
      <c r="M72" s="4">
        <v>0</v>
      </c>
      <c r="N72" s="4">
        <f t="shared" si="12"/>
        <v>0</v>
      </c>
      <c r="O72" s="4">
        <f t="shared" si="13"/>
        <v>81</v>
      </c>
      <c r="P72" s="4">
        <f t="shared" si="14"/>
        <v>-25</v>
      </c>
      <c r="Q72" s="4">
        <f t="shared" si="15"/>
        <v>9.3645484949832767</v>
      </c>
      <c r="R72" s="2">
        <v>0.2</v>
      </c>
      <c r="S72" s="4">
        <f t="shared" si="16"/>
        <v>119.60000000000001</v>
      </c>
      <c r="T72" s="2">
        <v>0</v>
      </c>
      <c r="U72" s="4">
        <f t="shared" si="17"/>
        <v>0</v>
      </c>
      <c r="V72" s="4">
        <f t="shared" si="18"/>
        <v>40</v>
      </c>
      <c r="W72" s="4">
        <f t="shared" si="19"/>
        <v>41</v>
      </c>
      <c r="X72" s="4">
        <f t="shared" si="20"/>
        <v>0</v>
      </c>
      <c r="Y72" s="4">
        <f t="shared" si="21"/>
        <v>81</v>
      </c>
      <c r="Z72" s="4">
        <f t="shared" si="22"/>
        <v>38.600000000000009</v>
      </c>
      <c r="AA72" t="str">
        <f t="shared" si="23"/>
        <v>Tuesday</v>
      </c>
    </row>
    <row r="73" spans="1:27" x14ac:dyDescent="0.35">
      <c r="A73">
        <v>72</v>
      </c>
      <c r="B73" t="s">
        <v>154</v>
      </c>
      <c r="C73" t="s">
        <v>155</v>
      </c>
      <c r="D73" s="1">
        <v>45312.127233796295</v>
      </c>
      <c r="E73" s="1">
        <v>45312.157789351855</v>
      </c>
      <c r="F73" s="4">
        <v>1049</v>
      </c>
      <c r="G73" s="4">
        <v>40</v>
      </c>
      <c r="H73" t="s">
        <v>13</v>
      </c>
      <c r="I73" s="2">
        <v>0.5</v>
      </c>
      <c r="J73" t="s">
        <v>1586</v>
      </c>
      <c r="K73" s="4">
        <v>116</v>
      </c>
      <c r="L73" s="4">
        <v>23</v>
      </c>
      <c r="M73" s="4">
        <v>0</v>
      </c>
      <c r="N73" s="4">
        <f t="shared" si="12"/>
        <v>524.5</v>
      </c>
      <c r="O73" s="4">
        <f t="shared" si="13"/>
        <v>587.5</v>
      </c>
      <c r="P73" s="4">
        <f t="shared" si="14"/>
        <v>-471.5</v>
      </c>
      <c r="Q73" s="4">
        <f t="shared" si="15"/>
        <v>11.05815061963775</v>
      </c>
      <c r="R73" s="2">
        <v>0.2</v>
      </c>
      <c r="S73" s="4">
        <v>0</v>
      </c>
      <c r="T73" s="2">
        <v>0</v>
      </c>
      <c r="U73" s="4">
        <f t="shared" si="17"/>
        <v>0</v>
      </c>
      <c r="V73" s="4">
        <v>0</v>
      </c>
      <c r="W73" s="4">
        <v>0</v>
      </c>
      <c r="X73" s="4">
        <v>0</v>
      </c>
      <c r="Y73" s="4">
        <f t="shared" si="21"/>
        <v>0</v>
      </c>
      <c r="Z73" s="4">
        <f t="shared" si="22"/>
        <v>0</v>
      </c>
      <c r="AA73" t="str">
        <f t="shared" si="23"/>
        <v>Sunday</v>
      </c>
    </row>
    <row r="74" spans="1:27" x14ac:dyDescent="0.35">
      <c r="A74">
        <v>73</v>
      </c>
      <c r="B74" t="s">
        <v>156</v>
      </c>
      <c r="C74" t="s">
        <v>157</v>
      </c>
      <c r="D74" s="1">
        <v>45305.667673611111</v>
      </c>
      <c r="E74" s="1">
        <v>45305.72184027778</v>
      </c>
      <c r="F74" s="4">
        <v>607</v>
      </c>
      <c r="G74" s="4">
        <v>50</v>
      </c>
      <c r="H74" t="s">
        <v>16</v>
      </c>
      <c r="I74" s="2">
        <v>0.1</v>
      </c>
      <c r="J74" s="2" t="s">
        <v>1588</v>
      </c>
      <c r="K74" s="4">
        <v>157</v>
      </c>
      <c r="L74" s="4">
        <v>10</v>
      </c>
      <c r="M74" s="4">
        <v>50</v>
      </c>
      <c r="N74" s="4">
        <f t="shared" si="12"/>
        <v>60.7</v>
      </c>
      <c r="O74" s="4">
        <f t="shared" si="13"/>
        <v>170.7</v>
      </c>
      <c r="P74" s="4">
        <f t="shared" si="14"/>
        <v>-13.699999999999989</v>
      </c>
      <c r="Q74" s="4">
        <f t="shared" si="15"/>
        <v>25.864909390444812</v>
      </c>
      <c r="R74" s="2">
        <v>0.2</v>
      </c>
      <c r="S74" s="4">
        <f t="shared" si="16"/>
        <v>121.4</v>
      </c>
      <c r="T74" s="2">
        <v>0.1</v>
      </c>
      <c r="U74" s="4">
        <f t="shared" si="17"/>
        <v>60.7</v>
      </c>
      <c r="V74" s="4">
        <f t="shared" si="18"/>
        <v>50</v>
      </c>
      <c r="W74" s="4">
        <f t="shared" si="19"/>
        <v>10</v>
      </c>
      <c r="X74" s="4">
        <f t="shared" si="20"/>
        <v>50</v>
      </c>
      <c r="Y74" s="4">
        <f t="shared" si="21"/>
        <v>170.7</v>
      </c>
      <c r="Z74" s="4">
        <f t="shared" si="22"/>
        <v>-49.299999999999983</v>
      </c>
      <c r="AA74" t="str">
        <f t="shared" si="23"/>
        <v>Sunday</v>
      </c>
    </row>
    <row r="75" spans="1:27" x14ac:dyDescent="0.35">
      <c r="A75">
        <v>74</v>
      </c>
      <c r="B75" t="s">
        <v>158</v>
      </c>
      <c r="C75" t="s">
        <v>159</v>
      </c>
      <c r="D75" s="1">
        <v>45312.921412037038</v>
      </c>
      <c r="E75" s="1">
        <v>45312.956134259257</v>
      </c>
      <c r="F75" s="4">
        <v>1427</v>
      </c>
      <c r="G75" s="4">
        <v>30</v>
      </c>
      <c r="H75" t="s">
        <v>16</v>
      </c>
      <c r="I75" s="2">
        <v>0.05</v>
      </c>
      <c r="J75" t="s">
        <v>1587</v>
      </c>
      <c r="K75" s="4">
        <v>160</v>
      </c>
      <c r="L75" s="4">
        <v>26</v>
      </c>
      <c r="M75" s="4">
        <v>0</v>
      </c>
      <c r="N75" s="4">
        <f t="shared" si="12"/>
        <v>71.350000000000009</v>
      </c>
      <c r="O75" s="4">
        <f t="shared" si="13"/>
        <v>127.35000000000001</v>
      </c>
      <c r="P75" s="4">
        <f t="shared" si="14"/>
        <v>32.649999999999991</v>
      </c>
      <c r="Q75" s="4">
        <f t="shared" si="15"/>
        <v>11.212333566923615</v>
      </c>
      <c r="R75" s="2">
        <v>0.2</v>
      </c>
      <c r="S75" s="4">
        <f t="shared" si="16"/>
        <v>285.40000000000003</v>
      </c>
      <c r="T75" s="2">
        <v>0.05</v>
      </c>
      <c r="U75" s="4">
        <f t="shared" si="17"/>
        <v>71.350000000000009</v>
      </c>
      <c r="V75" s="4">
        <f t="shared" si="18"/>
        <v>30</v>
      </c>
      <c r="W75" s="4">
        <f t="shared" si="19"/>
        <v>26</v>
      </c>
      <c r="X75" s="4">
        <f t="shared" si="20"/>
        <v>0</v>
      </c>
      <c r="Y75" s="4">
        <f t="shared" si="21"/>
        <v>127.35000000000001</v>
      </c>
      <c r="Z75" s="4">
        <f t="shared" si="22"/>
        <v>158.05000000000001</v>
      </c>
      <c r="AA75" t="str">
        <f t="shared" si="23"/>
        <v>Sunday</v>
      </c>
    </row>
    <row r="76" spans="1:27" x14ac:dyDescent="0.35">
      <c r="A76">
        <v>75</v>
      </c>
      <c r="B76" t="s">
        <v>160</v>
      </c>
      <c r="C76" t="s">
        <v>161</v>
      </c>
      <c r="D76" s="1">
        <v>45294.841967592591</v>
      </c>
      <c r="E76" s="1">
        <v>45294.872523148151</v>
      </c>
      <c r="F76" s="4">
        <v>600</v>
      </c>
      <c r="G76" s="4">
        <v>0</v>
      </c>
      <c r="H76" t="s">
        <v>19</v>
      </c>
      <c r="I76" s="2">
        <v>0.1</v>
      </c>
      <c r="J76" s="2" t="s">
        <v>1588</v>
      </c>
      <c r="K76" s="4">
        <v>197</v>
      </c>
      <c r="L76" s="4">
        <v>34</v>
      </c>
      <c r="M76" s="4">
        <v>0</v>
      </c>
      <c r="N76" s="4">
        <f t="shared" si="12"/>
        <v>60</v>
      </c>
      <c r="O76" s="4">
        <f t="shared" si="13"/>
        <v>94</v>
      </c>
      <c r="P76" s="4">
        <f t="shared" si="14"/>
        <v>103</v>
      </c>
      <c r="Q76" s="4">
        <f t="shared" si="15"/>
        <v>32.833333333333329</v>
      </c>
      <c r="R76" s="2">
        <v>0.2</v>
      </c>
      <c r="S76" s="4">
        <f t="shared" si="16"/>
        <v>120</v>
      </c>
      <c r="T76" s="2">
        <v>0.1</v>
      </c>
      <c r="U76" s="4">
        <f t="shared" si="17"/>
        <v>60</v>
      </c>
      <c r="V76" s="4">
        <f t="shared" si="18"/>
        <v>0</v>
      </c>
      <c r="W76" s="4">
        <f t="shared" si="19"/>
        <v>34</v>
      </c>
      <c r="X76" s="4">
        <f t="shared" si="20"/>
        <v>0</v>
      </c>
      <c r="Y76" s="4">
        <f t="shared" si="21"/>
        <v>94</v>
      </c>
      <c r="Z76" s="4">
        <f t="shared" si="22"/>
        <v>26</v>
      </c>
      <c r="AA76" t="str">
        <f t="shared" si="23"/>
        <v>Wednesday</v>
      </c>
    </row>
    <row r="77" spans="1:27" x14ac:dyDescent="0.35">
      <c r="A77">
        <v>76</v>
      </c>
      <c r="B77" t="s">
        <v>162</v>
      </c>
      <c r="C77" t="s">
        <v>163</v>
      </c>
      <c r="D77" s="1">
        <v>45323.810011574074</v>
      </c>
      <c r="E77" s="1">
        <v>45323.839872685188</v>
      </c>
      <c r="F77" s="4">
        <v>902</v>
      </c>
      <c r="G77" s="4">
        <v>50</v>
      </c>
      <c r="H77" t="s">
        <v>16</v>
      </c>
      <c r="I77" s="2">
        <v>0</v>
      </c>
      <c r="J77" t="s">
        <v>1584</v>
      </c>
      <c r="K77" s="4">
        <v>132</v>
      </c>
      <c r="L77" s="4">
        <v>17</v>
      </c>
      <c r="M77" s="4">
        <v>150</v>
      </c>
      <c r="N77" s="4">
        <f t="shared" si="12"/>
        <v>0</v>
      </c>
      <c r="O77" s="4">
        <f t="shared" si="13"/>
        <v>217</v>
      </c>
      <c r="P77" s="4">
        <f t="shared" si="14"/>
        <v>-85</v>
      </c>
      <c r="Q77" s="4">
        <f t="shared" si="15"/>
        <v>14.634146341463413</v>
      </c>
      <c r="R77" s="2">
        <v>0.2</v>
      </c>
      <c r="S77" s="4">
        <f t="shared" si="16"/>
        <v>180.4</v>
      </c>
      <c r="T77" s="2">
        <v>0</v>
      </c>
      <c r="U77" s="4">
        <f t="shared" si="17"/>
        <v>0</v>
      </c>
      <c r="V77" s="4">
        <f t="shared" si="18"/>
        <v>50</v>
      </c>
      <c r="W77" s="4">
        <f t="shared" si="19"/>
        <v>17</v>
      </c>
      <c r="X77" s="4">
        <f t="shared" si="20"/>
        <v>150</v>
      </c>
      <c r="Y77" s="4">
        <f t="shared" si="21"/>
        <v>217</v>
      </c>
      <c r="Z77" s="4">
        <f t="shared" si="22"/>
        <v>-36.599999999999994</v>
      </c>
      <c r="AA77" t="str">
        <f t="shared" si="23"/>
        <v>Thursday</v>
      </c>
    </row>
    <row r="78" spans="1:27" x14ac:dyDescent="0.35">
      <c r="A78">
        <v>77</v>
      </c>
      <c r="B78" t="s">
        <v>164</v>
      </c>
      <c r="C78" t="s">
        <v>165</v>
      </c>
      <c r="D78" s="1">
        <v>45314.273159722223</v>
      </c>
      <c r="E78" s="1">
        <v>45314.322465277779</v>
      </c>
      <c r="F78" s="4">
        <v>697</v>
      </c>
      <c r="G78" s="4">
        <v>0</v>
      </c>
      <c r="H78" t="s">
        <v>16</v>
      </c>
      <c r="I78" s="2">
        <v>0.05</v>
      </c>
      <c r="J78" t="s">
        <v>1587</v>
      </c>
      <c r="K78" s="4">
        <v>173</v>
      </c>
      <c r="L78" s="4">
        <v>14</v>
      </c>
      <c r="M78" s="4">
        <v>0</v>
      </c>
      <c r="N78" s="4">
        <f t="shared" si="12"/>
        <v>34.85</v>
      </c>
      <c r="O78" s="4">
        <f t="shared" si="13"/>
        <v>48.85</v>
      </c>
      <c r="P78" s="4">
        <f t="shared" si="14"/>
        <v>124.15</v>
      </c>
      <c r="Q78" s="4">
        <f t="shared" si="15"/>
        <v>24.820659971305595</v>
      </c>
      <c r="R78" s="2">
        <v>0.2</v>
      </c>
      <c r="S78" s="4">
        <f t="shared" si="16"/>
        <v>139.4</v>
      </c>
      <c r="T78" s="2">
        <v>0.05</v>
      </c>
      <c r="U78" s="4">
        <f t="shared" si="17"/>
        <v>34.85</v>
      </c>
      <c r="V78" s="4">
        <f t="shared" si="18"/>
        <v>0</v>
      </c>
      <c r="W78" s="4">
        <f t="shared" si="19"/>
        <v>14</v>
      </c>
      <c r="X78" s="4">
        <f t="shared" si="20"/>
        <v>0</v>
      </c>
      <c r="Y78" s="4">
        <f t="shared" si="21"/>
        <v>48.85</v>
      </c>
      <c r="Z78" s="4">
        <f t="shared" si="22"/>
        <v>90.550000000000011</v>
      </c>
      <c r="AA78" t="str">
        <f t="shared" si="23"/>
        <v>Tuesday</v>
      </c>
    </row>
    <row r="79" spans="1:27" x14ac:dyDescent="0.35">
      <c r="A79">
        <v>78</v>
      </c>
      <c r="B79" t="s">
        <v>166</v>
      </c>
      <c r="C79" t="s">
        <v>167</v>
      </c>
      <c r="D79" s="1">
        <v>45313.94699074074</v>
      </c>
      <c r="E79" s="1">
        <v>45314.022685185184</v>
      </c>
      <c r="F79" s="4">
        <v>265</v>
      </c>
      <c r="G79" s="4">
        <v>40</v>
      </c>
      <c r="H79" t="s">
        <v>19</v>
      </c>
      <c r="I79" s="2">
        <v>0.15</v>
      </c>
      <c r="J79" t="s">
        <v>1585</v>
      </c>
      <c r="K79" s="4">
        <v>188</v>
      </c>
      <c r="L79" s="4">
        <v>14</v>
      </c>
      <c r="M79" s="4">
        <v>0</v>
      </c>
      <c r="N79" s="4">
        <f t="shared" si="12"/>
        <v>39.75</v>
      </c>
      <c r="O79" s="4">
        <f t="shared" si="13"/>
        <v>93.75</v>
      </c>
      <c r="P79" s="4">
        <f t="shared" si="14"/>
        <v>94.25</v>
      </c>
      <c r="Q79" s="4">
        <f t="shared" si="15"/>
        <v>70.943396226415089</v>
      </c>
      <c r="R79" s="2">
        <v>0.2</v>
      </c>
      <c r="S79" s="4">
        <f t="shared" si="16"/>
        <v>53</v>
      </c>
      <c r="T79" s="2">
        <v>0.15</v>
      </c>
      <c r="U79" s="4">
        <f t="shared" si="17"/>
        <v>39.75</v>
      </c>
      <c r="V79" s="4">
        <f t="shared" si="18"/>
        <v>40</v>
      </c>
      <c r="W79" s="4">
        <f t="shared" si="19"/>
        <v>14</v>
      </c>
      <c r="X79" s="4">
        <f t="shared" si="20"/>
        <v>0</v>
      </c>
      <c r="Y79" s="4">
        <f t="shared" si="21"/>
        <v>93.75</v>
      </c>
      <c r="Z79" s="4">
        <f t="shared" si="22"/>
        <v>-40.75</v>
      </c>
      <c r="AA79" t="str">
        <f t="shared" si="23"/>
        <v>Monday</v>
      </c>
    </row>
    <row r="80" spans="1:27" x14ac:dyDescent="0.35">
      <c r="A80">
        <v>79</v>
      </c>
      <c r="B80" t="s">
        <v>168</v>
      </c>
      <c r="C80" t="s">
        <v>169</v>
      </c>
      <c r="D80" s="1">
        <v>45328.328055555554</v>
      </c>
      <c r="E80" s="1">
        <v>45328.358611111114</v>
      </c>
      <c r="F80" s="4">
        <v>1538</v>
      </c>
      <c r="G80" s="4">
        <v>50</v>
      </c>
      <c r="H80" t="s">
        <v>16</v>
      </c>
      <c r="I80" s="2">
        <v>0.5</v>
      </c>
      <c r="J80" t="s">
        <v>1586</v>
      </c>
      <c r="K80" s="4">
        <v>153</v>
      </c>
      <c r="L80" s="4">
        <v>50</v>
      </c>
      <c r="M80" s="4">
        <v>0</v>
      </c>
      <c r="N80" s="4">
        <f t="shared" si="12"/>
        <v>769</v>
      </c>
      <c r="O80" s="4">
        <f t="shared" si="13"/>
        <v>869</v>
      </c>
      <c r="P80" s="4">
        <f t="shared" si="14"/>
        <v>-716</v>
      </c>
      <c r="Q80" s="4">
        <f t="shared" si="15"/>
        <v>9.9479843953185956</v>
      </c>
      <c r="R80" s="2">
        <v>0.2</v>
      </c>
      <c r="S80" s="4">
        <v>0</v>
      </c>
      <c r="T80" s="2">
        <v>0</v>
      </c>
      <c r="U80" s="4">
        <f t="shared" si="17"/>
        <v>0</v>
      </c>
      <c r="V80" s="4">
        <v>0</v>
      </c>
      <c r="W80" s="4">
        <v>0</v>
      </c>
      <c r="X80" s="4">
        <v>0</v>
      </c>
      <c r="Y80" s="4">
        <f t="shared" si="21"/>
        <v>0</v>
      </c>
      <c r="Z80" s="4">
        <f t="shared" si="22"/>
        <v>0</v>
      </c>
      <c r="AA80" t="str">
        <f t="shared" si="23"/>
        <v>Tuesday</v>
      </c>
    </row>
    <row r="81" spans="1:27" x14ac:dyDescent="0.35">
      <c r="A81">
        <v>80</v>
      </c>
      <c r="B81" t="s">
        <v>170</v>
      </c>
      <c r="C81" t="s">
        <v>171</v>
      </c>
      <c r="D81" s="1">
        <v>45293.695254629631</v>
      </c>
      <c r="E81" s="1">
        <v>45293.759143518517</v>
      </c>
      <c r="F81" s="4">
        <v>561</v>
      </c>
      <c r="G81" s="4">
        <v>50</v>
      </c>
      <c r="H81" t="s">
        <v>19</v>
      </c>
      <c r="I81" s="2">
        <v>0.1</v>
      </c>
      <c r="J81" s="2" t="s">
        <v>1588</v>
      </c>
      <c r="K81" s="4">
        <v>116</v>
      </c>
      <c r="L81" s="4">
        <v>44</v>
      </c>
      <c r="M81" s="4">
        <v>150</v>
      </c>
      <c r="N81" s="4">
        <f t="shared" si="12"/>
        <v>56.1</v>
      </c>
      <c r="O81" s="4">
        <f t="shared" si="13"/>
        <v>300.10000000000002</v>
      </c>
      <c r="P81" s="4">
        <f t="shared" si="14"/>
        <v>-184.10000000000002</v>
      </c>
      <c r="Q81" s="4">
        <f t="shared" si="15"/>
        <v>20.677361853832444</v>
      </c>
      <c r="R81" s="2">
        <v>0.2</v>
      </c>
      <c r="S81" s="4">
        <f t="shared" si="16"/>
        <v>112.2</v>
      </c>
      <c r="T81" s="2">
        <v>0.1</v>
      </c>
      <c r="U81" s="4">
        <f t="shared" si="17"/>
        <v>56.1</v>
      </c>
      <c r="V81" s="4">
        <f t="shared" si="18"/>
        <v>50</v>
      </c>
      <c r="W81" s="4">
        <f t="shared" si="19"/>
        <v>44</v>
      </c>
      <c r="X81" s="4">
        <f t="shared" si="20"/>
        <v>150</v>
      </c>
      <c r="Y81" s="4">
        <f t="shared" si="21"/>
        <v>300.10000000000002</v>
      </c>
      <c r="Z81" s="4">
        <f t="shared" si="22"/>
        <v>-187.90000000000003</v>
      </c>
      <c r="AA81" t="str">
        <f t="shared" si="23"/>
        <v>Tuesday</v>
      </c>
    </row>
    <row r="82" spans="1:27" x14ac:dyDescent="0.35">
      <c r="A82">
        <v>81</v>
      </c>
      <c r="B82" t="s">
        <v>172</v>
      </c>
      <c r="C82" t="s">
        <v>173</v>
      </c>
      <c r="D82" s="1">
        <v>45323.72997685185</v>
      </c>
      <c r="E82" s="1">
        <v>45323.797337962962</v>
      </c>
      <c r="F82" s="4">
        <v>1019</v>
      </c>
      <c r="G82" s="4">
        <v>20</v>
      </c>
      <c r="H82" t="s">
        <v>13</v>
      </c>
      <c r="I82" s="2">
        <v>0</v>
      </c>
      <c r="J82" t="s">
        <v>1584</v>
      </c>
      <c r="K82" s="4">
        <v>56</v>
      </c>
      <c r="L82" s="4">
        <v>28</v>
      </c>
      <c r="M82" s="4">
        <v>150</v>
      </c>
      <c r="N82" s="4">
        <f t="shared" si="12"/>
        <v>0</v>
      </c>
      <c r="O82" s="4">
        <f t="shared" si="13"/>
        <v>198</v>
      </c>
      <c r="P82" s="4">
        <f t="shared" si="14"/>
        <v>-142</v>
      </c>
      <c r="Q82" s="4">
        <f t="shared" si="15"/>
        <v>5.4955839057899896</v>
      </c>
      <c r="R82" s="2">
        <v>0.2</v>
      </c>
      <c r="S82" s="4">
        <f t="shared" si="16"/>
        <v>203.8</v>
      </c>
      <c r="T82" s="2">
        <v>0</v>
      </c>
      <c r="U82" s="4">
        <f t="shared" si="17"/>
        <v>0</v>
      </c>
      <c r="V82" s="4">
        <f t="shared" si="18"/>
        <v>20</v>
      </c>
      <c r="W82" s="4">
        <f t="shared" si="19"/>
        <v>28</v>
      </c>
      <c r="X82" s="4">
        <f t="shared" si="20"/>
        <v>150</v>
      </c>
      <c r="Y82" s="4">
        <f t="shared" si="21"/>
        <v>198</v>
      </c>
      <c r="Z82" s="4">
        <f t="shared" si="22"/>
        <v>5.8000000000000114</v>
      </c>
      <c r="AA82" t="str">
        <f t="shared" si="23"/>
        <v>Thursday</v>
      </c>
    </row>
    <row r="83" spans="1:27" x14ac:dyDescent="0.35">
      <c r="A83">
        <v>82</v>
      </c>
      <c r="B83" t="s">
        <v>174</v>
      </c>
      <c r="C83" t="s">
        <v>175</v>
      </c>
      <c r="D83" s="1">
        <v>45307.824340277781</v>
      </c>
      <c r="E83" s="1">
        <v>45307.863229166665</v>
      </c>
      <c r="F83" s="4">
        <v>213</v>
      </c>
      <c r="G83" s="4">
        <v>40</v>
      </c>
      <c r="H83" t="s">
        <v>19</v>
      </c>
      <c r="I83" s="2">
        <v>0.15</v>
      </c>
      <c r="J83" t="s">
        <v>1585</v>
      </c>
      <c r="K83" s="4">
        <v>200</v>
      </c>
      <c r="L83" s="4">
        <v>32</v>
      </c>
      <c r="M83" s="4">
        <v>0</v>
      </c>
      <c r="N83" s="4">
        <f t="shared" si="12"/>
        <v>31.95</v>
      </c>
      <c r="O83" s="4">
        <f t="shared" si="13"/>
        <v>103.95</v>
      </c>
      <c r="P83" s="4">
        <f t="shared" si="14"/>
        <v>96.05</v>
      </c>
      <c r="Q83" s="4">
        <f t="shared" si="15"/>
        <v>93.896713615023472</v>
      </c>
      <c r="R83" s="2">
        <v>0.2</v>
      </c>
      <c r="S83" s="4">
        <f t="shared" si="16"/>
        <v>42.6</v>
      </c>
      <c r="T83" s="2">
        <v>0.15</v>
      </c>
      <c r="U83" s="4">
        <f t="shared" si="17"/>
        <v>31.95</v>
      </c>
      <c r="V83" s="4">
        <f t="shared" si="18"/>
        <v>40</v>
      </c>
      <c r="W83" s="4">
        <f t="shared" si="19"/>
        <v>32</v>
      </c>
      <c r="X83" s="4">
        <f t="shared" si="20"/>
        <v>0</v>
      </c>
      <c r="Y83" s="4">
        <f t="shared" si="21"/>
        <v>103.95</v>
      </c>
      <c r="Z83" s="4">
        <f t="shared" si="22"/>
        <v>-61.35</v>
      </c>
      <c r="AA83" t="str">
        <f t="shared" si="23"/>
        <v>Tuesday</v>
      </c>
    </row>
    <row r="84" spans="1:27" x14ac:dyDescent="0.35">
      <c r="A84">
        <v>83</v>
      </c>
      <c r="B84" t="s">
        <v>176</v>
      </c>
      <c r="C84" t="s">
        <v>177</v>
      </c>
      <c r="D84" s="1">
        <v>45304.212337962963</v>
      </c>
      <c r="E84" s="1">
        <v>45304.292893518519</v>
      </c>
      <c r="F84" s="4">
        <v>1556</v>
      </c>
      <c r="G84" s="4">
        <v>40</v>
      </c>
      <c r="H84" t="s">
        <v>13</v>
      </c>
      <c r="I84" s="2">
        <v>0.5</v>
      </c>
      <c r="J84" t="s">
        <v>1586</v>
      </c>
      <c r="K84" s="4">
        <v>159</v>
      </c>
      <c r="L84" s="4">
        <v>18</v>
      </c>
      <c r="M84" s="4">
        <v>0</v>
      </c>
      <c r="N84" s="4">
        <f t="shared" si="12"/>
        <v>778</v>
      </c>
      <c r="O84" s="4">
        <f t="shared" si="13"/>
        <v>836</v>
      </c>
      <c r="P84" s="4">
        <f t="shared" si="14"/>
        <v>-677</v>
      </c>
      <c r="Q84" s="4">
        <f t="shared" si="15"/>
        <v>10.218508997429305</v>
      </c>
      <c r="R84" s="2">
        <v>0.2</v>
      </c>
      <c r="S84" s="4">
        <v>0</v>
      </c>
      <c r="T84" s="2">
        <v>0</v>
      </c>
      <c r="U84" s="4">
        <f t="shared" si="17"/>
        <v>0</v>
      </c>
      <c r="V84" s="4">
        <v>0</v>
      </c>
      <c r="W84" s="4">
        <v>0</v>
      </c>
      <c r="X84" s="4">
        <v>0</v>
      </c>
      <c r="Y84" s="4">
        <f t="shared" si="21"/>
        <v>0</v>
      </c>
      <c r="Z84" s="4">
        <f t="shared" si="22"/>
        <v>0</v>
      </c>
      <c r="AA84" t="str">
        <f t="shared" si="23"/>
        <v>Saturday</v>
      </c>
    </row>
    <row r="85" spans="1:27" x14ac:dyDescent="0.35">
      <c r="A85">
        <v>84</v>
      </c>
      <c r="B85" t="s">
        <v>178</v>
      </c>
      <c r="C85" t="s">
        <v>179</v>
      </c>
      <c r="D85" s="1">
        <v>45320.102789351855</v>
      </c>
      <c r="E85" s="1">
        <v>45320.159733796296</v>
      </c>
      <c r="F85" s="4">
        <v>1091</v>
      </c>
      <c r="G85" s="4">
        <v>50</v>
      </c>
      <c r="H85" t="s">
        <v>13</v>
      </c>
      <c r="I85" s="2">
        <v>0.15</v>
      </c>
      <c r="J85" t="s">
        <v>1585</v>
      </c>
      <c r="K85" s="4">
        <v>83</v>
      </c>
      <c r="L85" s="4">
        <v>39</v>
      </c>
      <c r="M85" s="4">
        <v>0</v>
      </c>
      <c r="N85" s="4">
        <f t="shared" si="12"/>
        <v>163.65</v>
      </c>
      <c r="O85" s="4">
        <f t="shared" si="13"/>
        <v>252.65</v>
      </c>
      <c r="P85" s="4">
        <f t="shared" si="14"/>
        <v>-169.65</v>
      </c>
      <c r="Q85" s="4">
        <f t="shared" si="15"/>
        <v>7.6076993583868004</v>
      </c>
      <c r="R85" s="2">
        <v>0.2</v>
      </c>
      <c r="S85" s="4">
        <f t="shared" si="16"/>
        <v>218.20000000000002</v>
      </c>
      <c r="T85" s="2">
        <v>0.15</v>
      </c>
      <c r="U85" s="4">
        <f t="shared" si="17"/>
        <v>163.65</v>
      </c>
      <c r="V85" s="4">
        <f t="shared" si="18"/>
        <v>50</v>
      </c>
      <c r="W85" s="4">
        <f t="shared" si="19"/>
        <v>39</v>
      </c>
      <c r="X85" s="4">
        <f t="shared" si="20"/>
        <v>0</v>
      </c>
      <c r="Y85" s="4">
        <f t="shared" si="21"/>
        <v>252.65</v>
      </c>
      <c r="Z85" s="4">
        <f t="shared" si="22"/>
        <v>-34.449999999999989</v>
      </c>
      <c r="AA85" t="str">
        <f t="shared" si="23"/>
        <v>Monday</v>
      </c>
    </row>
    <row r="86" spans="1:27" x14ac:dyDescent="0.35">
      <c r="A86">
        <v>85</v>
      </c>
      <c r="B86" t="s">
        <v>180</v>
      </c>
      <c r="C86" t="s">
        <v>181</v>
      </c>
      <c r="D86" s="1">
        <v>45292.915983796294</v>
      </c>
      <c r="E86" s="1">
        <v>45292.972233796296</v>
      </c>
      <c r="F86" s="4">
        <v>1479</v>
      </c>
      <c r="G86" s="4">
        <v>40</v>
      </c>
      <c r="H86" t="s">
        <v>16</v>
      </c>
      <c r="I86" s="2">
        <v>0.5</v>
      </c>
      <c r="J86" t="s">
        <v>1586</v>
      </c>
      <c r="K86" s="4">
        <v>155</v>
      </c>
      <c r="L86" s="4">
        <v>25</v>
      </c>
      <c r="M86" s="4">
        <v>0</v>
      </c>
      <c r="N86" s="4">
        <f t="shared" si="12"/>
        <v>739.5</v>
      </c>
      <c r="O86" s="4">
        <f t="shared" si="13"/>
        <v>804.5</v>
      </c>
      <c r="P86" s="4">
        <f t="shared" si="14"/>
        <v>-649.5</v>
      </c>
      <c r="Q86" s="4">
        <f t="shared" si="15"/>
        <v>10.480054090601758</v>
      </c>
      <c r="R86" s="2">
        <v>0.2</v>
      </c>
      <c r="S86" s="4">
        <v>0</v>
      </c>
      <c r="T86" s="2">
        <v>0</v>
      </c>
      <c r="U86" s="4">
        <f t="shared" si="17"/>
        <v>0</v>
      </c>
      <c r="V86" s="4">
        <v>0</v>
      </c>
      <c r="W86" s="4">
        <v>0</v>
      </c>
      <c r="X86" s="4">
        <v>0</v>
      </c>
      <c r="Y86" s="4">
        <f t="shared" si="21"/>
        <v>0</v>
      </c>
      <c r="Z86" s="4">
        <f t="shared" si="22"/>
        <v>0</v>
      </c>
      <c r="AA86" t="str">
        <f t="shared" si="23"/>
        <v>Monday</v>
      </c>
    </row>
    <row r="87" spans="1:27" x14ac:dyDescent="0.35">
      <c r="A87">
        <v>86</v>
      </c>
      <c r="B87" t="s">
        <v>182</v>
      </c>
      <c r="C87" t="s">
        <v>183</v>
      </c>
      <c r="D87" s="1">
        <v>45292.140219907407</v>
      </c>
      <c r="E87" s="1">
        <v>45292.204108796293</v>
      </c>
      <c r="F87" s="4">
        <v>1818</v>
      </c>
      <c r="G87" s="4">
        <v>50</v>
      </c>
      <c r="H87" t="s">
        <v>16</v>
      </c>
      <c r="I87" s="2">
        <v>0.05</v>
      </c>
      <c r="J87" t="s">
        <v>1587</v>
      </c>
      <c r="K87" s="4">
        <v>196</v>
      </c>
      <c r="L87" s="4">
        <v>42</v>
      </c>
      <c r="M87" s="4">
        <v>0</v>
      </c>
      <c r="N87" s="4">
        <f t="shared" si="12"/>
        <v>90.9</v>
      </c>
      <c r="O87" s="4">
        <f t="shared" si="13"/>
        <v>182.9</v>
      </c>
      <c r="P87" s="4">
        <f t="shared" si="14"/>
        <v>13.099999999999994</v>
      </c>
      <c r="Q87" s="4">
        <f t="shared" si="15"/>
        <v>10.78107810781078</v>
      </c>
      <c r="R87" s="2">
        <v>0.2</v>
      </c>
      <c r="S87" s="4">
        <f t="shared" si="16"/>
        <v>363.6</v>
      </c>
      <c r="T87" s="2">
        <v>0.05</v>
      </c>
      <c r="U87" s="4">
        <f t="shared" si="17"/>
        <v>90.9</v>
      </c>
      <c r="V87" s="4">
        <f t="shared" si="18"/>
        <v>50</v>
      </c>
      <c r="W87" s="4">
        <f t="shared" si="19"/>
        <v>42</v>
      </c>
      <c r="X87" s="4">
        <f t="shared" si="20"/>
        <v>0</v>
      </c>
      <c r="Y87" s="4">
        <f t="shared" si="21"/>
        <v>182.9</v>
      </c>
      <c r="Z87" s="4">
        <f t="shared" si="22"/>
        <v>180.70000000000002</v>
      </c>
      <c r="AA87" t="str">
        <f t="shared" si="23"/>
        <v>Monday</v>
      </c>
    </row>
    <row r="88" spans="1:27" x14ac:dyDescent="0.35">
      <c r="A88">
        <v>87</v>
      </c>
      <c r="B88" t="s">
        <v>184</v>
      </c>
      <c r="C88" t="s">
        <v>185</v>
      </c>
      <c r="D88" s="1">
        <v>45328.860995370371</v>
      </c>
      <c r="E88" s="1">
        <v>45328.931828703702</v>
      </c>
      <c r="F88" s="4">
        <v>306</v>
      </c>
      <c r="G88" s="4">
        <v>20</v>
      </c>
      <c r="H88" t="s">
        <v>16</v>
      </c>
      <c r="I88" s="2">
        <v>0.15</v>
      </c>
      <c r="J88" t="s">
        <v>1585</v>
      </c>
      <c r="K88" s="4">
        <v>107</v>
      </c>
      <c r="L88" s="4">
        <v>11</v>
      </c>
      <c r="M88" s="4">
        <v>100</v>
      </c>
      <c r="N88" s="4">
        <f t="shared" si="12"/>
        <v>45.9</v>
      </c>
      <c r="O88" s="4">
        <f t="shared" si="13"/>
        <v>176.9</v>
      </c>
      <c r="P88" s="4">
        <f t="shared" si="14"/>
        <v>-69.900000000000006</v>
      </c>
      <c r="Q88" s="4">
        <f t="shared" si="15"/>
        <v>34.967320261437905</v>
      </c>
      <c r="R88" s="2">
        <v>0.2</v>
      </c>
      <c r="S88" s="4">
        <f t="shared" si="16"/>
        <v>61.2</v>
      </c>
      <c r="T88" s="2">
        <v>0.15</v>
      </c>
      <c r="U88" s="4">
        <f t="shared" si="17"/>
        <v>45.9</v>
      </c>
      <c r="V88" s="4">
        <f t="shared" si="18"/>
        <v>20</v>
      </c>
      <c r="W88" s="4">
        <f t="shared" si="19"/>
        <v>11</v>
      </c>
      <c r="X88" s="4">
        <f t="shared" si="20"/>
        <v>100</v>
      </c>
      <c r="Y88" s="4">
        <f t="shared" si="21"/>
        <v>176.9</v>
      </c>
      <c r="Z88" s="4">
        <f t="shared" si="22"/>
        <v>-115.7</v>
      </c>
      <c r="AA88" t="str">
        <f t="shared" si="23"/>
        <v>Tuesday</v>
      </c>
    </row>
    <row r="89" spans="1:27" x14ac:dyDescent="0.35">
      <c r="A89">
        <v>88</v>
      </c>
      <c r="B89" t="s">
        <v>186</v>
      </c>
      <c r="C89" t="s">
        <v>187</v>
      </c>
      <c r="D89" s="1">
        <v>45325.639988425923</v>
      </c>
      <c r="E89" s="1">
        <v>45325.696932870371</v>
      </c>
      <c r="F89" s="4">
        <v>1891</v>
      </c>
      <c r="G89" s="4">
        <v>50</v>
      </c>
      <c r="H89" t="s">
        <v>19</v>
      </c>
      <c r="I89" s="2">
        <v>0.15</v>
      </c>
      <c r="J89" t="s">
        <v>1585</v>
      </c>
      <c r="K89" s="4">
        <v>58</v>
      </c>
      <c r="L89" s="4">
        <v>23</v>
      </c>
      <c r="M89" s="4">
        <v>0</v>
      </c>
      <c r="N89" s="4">
        <f t="shared" si="12"/>
        <v>283.64999999999998</v>
      </c>
      <c r="O89" s="4">
        <f t="shared" si="13"/>
        <v>356.65</v>
      </c>
      <c r="P89" s="4">
        <f t="shared" si="14"/>
        <v>-298.64999999999998</v>
      </c>
      <c r="Q89" s="4">
        <f t="shared" si="15"/>
        <v>3.0671602326811214</v>
      </c>
      <c r="R89" s="2">
        <v>0.2</v>
      </c>
      <c r="S89" s="4">
        <f t="shared" si="16"/>
        <v>378.20000000000005</v>
      </c>
      <c r="T89" s="2">
        <v>0.15</v>
      </c>
      <c r="U89" s="4">
        <f t="shared" si="17"/>
        <v>283.64999999999998</v>
      </c>
      <c r="V89" s="4">
        <f t="shared" si="18"/>
        <v>50</v>
      </c>
      <c r="W89" s="4">
        <f t="shared" si="19"/>
        <v>23</v>
      </c>
      <c r="X89" s="4">
        <f t="shared" si="20"/>
        <v>0</v>
      </c>
      <c r="Y89" s="4">
        <f t="shared" si="21"/>
        <v>356.65</v>
      </c>
      <c r="Z89" s="4">
        <f t="shared" si="22"/>
        <v>21.550000000000068</v>
      </c>
      <c r="AA89" t="str">
        <f t="shared" si="23"/>
        <v>Saturday</v>
      </c>
    </row>
    <row r="90" spans="1:27" x14ac:dyDescent="0.35">
      <c r="A90">
        <v>89</v>
      </c>
      <c r="B90" t="s">
        <v>188</v>
      </c>
      <c r="C90" t="s">
        <v>189</v>
      </c>
      <c r="D90" s="1">
        <v>45307.547175925924</v>
      </c>
      <c r="E90" s="1">
        <v>45307.606898148151</v>
      </c>
      <c r="F90" s="4">
        <v>1358</v>
      </c>
      <c r="G90" s="4">
        <v>40</v>
      </c>
      <c r="H90" t="s">
        <v>16</v>
      </c>
      <c r="I90" s="2">
        <v>0.15</v>
      </c>
      <c r="J90" t="s">
        <v>1585</v>
      </c>
      <c r="K90" s="4">
        <v>97</v>
      </c>
      <c r="L90" s="4">
        <v>10</v>
      </c>
      <c r="M90" s="4">
        <v>0</v>
      </c>
      <c r="N90" s="4">
        <f t="shared" si="12"/>
        <v>203.7</v>
      </c>
      <c r="O90" s="4">
        <f t="shared" si="13"/>
        <v>253.7</v>
      </c>
      <c r="P90" s="4">
        <f t="shared" si="14"/>
        <v>-156.69999999999999</v>
      </c>
      <c r="Q90" s="4">
        <f t="shared" si="15"/>
        <v>7.1428571428571423</v>
      </c>
      <c r="R90" s="2">
        <v>0.2</v>
      </c>
      <c r="S90" s="4">
        <f t="shared" si="16"/>
        <v>271.60000000000002</v>
      </c>
      <c r="T90" s="2">
        <v>0.15</v>
      </c>
      <c r="U90" s="4">
        <f t="shared" si="17"/>
        <v>203.7</v>
      </c>
      <c r="V90" s="4">
        <f t="shared" si="18"/>
        <v>40</v>
      </c>
      <c r="W90" s="4">
        <f t="shared" si="19"/>
        <v>10</v>
      </c>
      <c r="X90" s="4">
        <f t="shared" si="20"/>
        <v>0</v>
      </c>
      <c r="Y90" s="4">
        <f t="shared" si="21"/>
        <v>253.7</v>
      </c>
      <c r="Z90" s="4">
        <f t="shared" si="22"/>
        <v>17.900000000000034</v>
      </c>
      <c r="AA90" t="str">
        <f t="shared" si="23"/>
        <v>Tuesday</v>
      </c>
    </row>
    <row r="91" spans="1:27" x14ac:dyDescent="0.35">
      <c r="A91">
        <v>90</v>
      </c>
      <c r="B91" t="s">
        <v>190</v>
      </c>
      <c r="C91" t="s">
        <v>191</v>
      </c>
      <c r="D91" s="1">
        <v>45320.792025462964</v>
      </c>
      <c r="E91" s="1">
        <v>45320.848275462966</v>
      </c>
      <c r="F91" s="4">
        <v>1565</v>
      </c>
      <c r="G91" s="4">
        <v>40</v>
      </c>
      <c r="H91" t="s">
        <v>13</v>
      </c>
      <c r="I91" s="2">
        <v>0.05</v>
      </c>
      <c r="J91" t="s">
        <v>1587</v>
      </c>
      <c r="K91" s="4">
        <v>164</v>
      </c>
      <c r="L91" s="4">
        <v>35</v>
      </c>
      <c r="M91" s="4">
        <v>0</v>
      </c>
      <c r="N91" s="4">
        <f t="shared" si="12"/>
        <v>78.25</v>
      </c>
      <c r="O91" s="4">
        <f t="shared" si="13"/>
        <v>153.25</v>
      </c>
      <c r="P91" s="4">
        <f t="shared" si="14"/>
        <v>10.75</v>
      </c>
      <c r="Q91" s="4">
        <f t="shared" si="15"/>
        <v>10.47923322683706</v>
      </c>
      <c r="R91" s="2">
        <v>0.2</v>
      </c>
      <c r="S91" s="4">
        <f t="shared" si="16"/>
        <v>313</v>
      </c>
      <c r="T91" s="2">
        <v>0.05</v>
      </c>
      <c r="U91" s="4">
        <f t="shared" si="17"/>
        <v>78.25</v>
      </c>
      <c r="V91" s="4">
        <f t="shared" si="18"/>
        <v>40</v>
      </c>
      <c r="W91" s="4">
        <f t="shared" si="19"/>
        <v>35</v>
      </c>
      <c r="X91" s="4">
        <f t="shared" si="20"/>
        <v>0</v>
      </c>
      <c r="Y91" s="4">
        <f t="shared" si="21"/>
        <v>153.25</v>
      </c>
      <c r="Z91" s="4">
        <f t="shared" si="22"/>
        <v>159.75</v>
      </c>
      <c r="AA91" t="str">
        <f t="shared" si="23"/>
        <v>Monday</v>
      </c>
    </row>
    <row r="92" spans="1:27" x14ac:dyDescent="0.35">
      <c r="A92">
        <v>91</v>
      </c>
      <c r="B92" t="s">
        <v>192</v>
      </c>
      <c r="C92" t="s">
        <v>193</v>
      </c>
      <c r="D92" s="1">
        <v>45310.227233796293</v>
      </c>
      <c r="E92" s="1">
        <v>45310.277233796296</v>
      </c>
      <c r="F92" s="4">
        <v>1478</v>
      </c>
      <c r="G92" s="4">
        <v>50</v>
      </c>
      <c r="H92" t="s">
        <v>16</v>
      </c>
      <c r="I92" s="2">
        <v>0</v>
      </c>
      <c r="J92" t="s">
        <v>1584</v>
      </c>
      <c r="K92" s="4">
        <v>90</v>
      </c>
      <c r="L92" s="4">
        <v>34</v>
      </c>
      <c r="M92" s="4">
        <v>0</v>
      </c>
      <c r="N92" s="4">
        <f t="shared" si="12"/>
        <v>0</v>
      </c>
      <c r="O92" s="4">
        <f t="shared" si="13"/>
        <v>84</v>
      </c>
      <c r="P92" s="4">
        <f t="shared" si="14"/>
        <v>6</v>
      </c>
      <c r="Q92" s="4">
        <f t="shared" si="15"/>
        <v>6.0893098782138031</v>
      </c>
      <c r="R92" s="2">
        <v>0.2</v>
      </c>
      <c r="S92" s="4">
        <f t="shared" si="16"/>
        <v>295.60000000000002</v>
      </c>
      <c r="T92" s="2">
        <v>0</v>
      </c>
      <c r="U92" s="4">
        <f t="shared" si="17"/>
        <v>0</v>
      </c>
      <c r="V92" s="4">
        <f t="shared" si="18"/>
        <v>50</v>
      </c>
      <c r="W92" s="4">
        <f t="shared" si="19"/>
        <v>34</v>
      </c>
      <c r="X92" s="4">
        <f t="shared" si="20"/>
        <v>0</v>
      </c>
      <c r="Y92" s="4">
        <f t="shared" si="21"/>
        <v>84</v>
      </c>
      <c r="Z92" s="4">
        <f t="shared" si="22"/>
        <v>211.60000000000002</v>
      </c>
      <c r="AA92" t="str">
        <f t="shared" si="23"/>
        <v>Friday</v>
      </c>
    </row>
    <row r="93" spans="1:27" x14ac:dyDescent="0.35">
      <c r="A93">
        <v>92</v>
      </c>
      <c r="B93" t="s">
        <v>194</v>
      </c>
      <c r="C93" t="s">
        <v>195</v>
      </c>
      <c r="D93" s="1">
        <v>45325.881215277775</v>
      </c>
      <c r="E93" s="1">
        <v>45325.906215277777</v>
      </c>
      <c r="F93" s="4">
        <v>614</v>
      </c>
      <c r="G93" s="4">
        <v>50</v>
      </c>
      <c r="H93" t="s">
        <v>16</v>
      </c>
      <c r="I93" s="2">
        <v>0.5</v>
      </c>
      <c r="J93" t="s">
        <v>1586</v>
      </c>
      <c r="K93" s="4">
        <v>97</v>
      </c>
      <c r="L93" s="4">
        <v>25</v>
      </c>
      <c r="M93" s="4">
        <v>150</v>
      </c>
      <c r="N93" s="4">
        <f t="shared" si="12"/>
        <v>307</v>
      </c>
      <c r="O93" s="4">
        <f t="shared" si="13"/>
        <v>532</v>
      </c>
      <c r="P93" s="4">
        <f t="shared" si="14"/>
        <v>-435</v>
      </c>
      <c r="Q93" s="4">
        <f t="shared" si="15"/>
        <v>15.798045602605862</v>
      </c>
      <c r="R93" s="2">
        <v>0.2</v>
      </c>
      <c r="S93" s="4">
        <v>0</v>
      </c>
      <c r="T93" s="2">
        <v>0</v>
      </c>
      <c r="U93" s="4">
        <f t="shared" si="17"/>
        <v>0</v>
      </c>
      <c r="V93" s="4">
        <v>0</v>
      </c>
      <c r="W93" s="4">
        <v>0</v>
      </c>
      <c r="X93" s="4">
        <v>0</v>
      </c>
      <c r="Y93" s="4">
        <f t="shared" si="21"/>
        <v>0</v>
      </c>
      <c r="Z93" s="4">
        <f t="shared" si="22"/>
        <v>0</v>
      </c>
      <c r="AA93" t="str">
        <f t="shared" si="23"/>
        <v>Saturday</v>
      </c>
    </row>
    <row r="94" spans="1:27" x14ac:dyDescent="0.35">
      <c r="A94">
        <v>93</v>
      </c>
      <c r="B94" t="s">
        <v>196</v>
      </c>
      <c r="C94" t="s">
        <v>197</v>
      </c>
      <c r="D94" s="1">
        <v>45315.714016203703</v>
      </c>
      <c r="E94" s="1">
        <v>45315.763321759259</v>
      </c>
      <c r="F94" s="4">
        <v>1331</v>
      </c>
      <c r="G94" s="4">
        <v>50</v>
      </c>
      <c r="H94" t="s">
        <v>19</v>
      </c>
      <c r="I94" s="2">
        <v>0.15</v>
      </c>
      <c r="J94" t="s">
        <v>1585</v>
      </c>
      <c r="K94" s="4">
        <v>74</v>
      </c>
      <c r="L94" s="4">
        <v>24</v>
      </c>
      <c r="M94" s="4">
        <v>50</v>
      </c>
      <c r="N94" s="4">
        <f t="shared" si="12"/>
        <v>199.65</v>
      </c>
      <c r="O94" s="4">
        <f t="shared" si="13"/>
        <v>323.64999999999998</v>
      </c>
      <c r="P94" s="4">
        <f t="shared" si="14"/>
        <v>-249.64999999999998</v>
      </c>
      <c r="Q94" s="4">
        <f t="shared" si="15"/>
        <v>5.559729526671676</v>
      </c>
      <c r="R94" s="2">
        <v>0.2</v>
      </c>
      <c r="S94" s="4">
        <f t="shared" si="16"/>
        <v>266.2</v>
      </c>
      <c r="T94" s="2">
        <v>0.15</v>
      </c>
      <c r="U94" s="4">
        <f t="shared" si="17"/>
        <v>199.65</v>
      </c>
      <c r="V94" s="4">
        <f t="shared" si="18"/>
        <v>50</v>
      </c>
      <c r="W94" s="4">
        <f t="shared" si="19"/>
        <v>24</v>
      </c>
      <c r="X94" s="4">
        <f t="shared" si="20"/>
        <v>50</v>
      </c>
      <c r="Y94" s="4">
        <f t="shared" si="21"/>
        <v>323.64999999999998</v>
      </c>
      <c r="Z94" s="4">
        <f t="shared" si="22"/>
        <v>-57.449999999999989</v>
      </c>
      <c r="AA94" t="str">
        <f t="shared" si="23"/>
        <v>Wednesday</v>
      </c>
    </row>
    <row r="95" spans="1:27" x14ac:dyDescent="0.35">
      <c r="A95">
        <v>94</v>
      </c>
      <c r="B95" t="s">
        <v>198</v>
      </c>
      <c r="C95" t="s">
        <v>199</v>
      </c>
      <c r="D95" s="1">
        <v>45320.875439814816</v>
      </c>
      <c r="E95" s="1">
        <v>45320.898356481484</v>
      </c>
      <c r="F95" s="4">
        <v>808</v>
      </c>
      <c r="G95" s="4">
        <v>30</v>
      </c>
      <c r="H95" t="s">
        <v>19</v>
      </c>
      <c r="I95" s="2">
        <v>0.05</v>
      </c>
      <c r="J95" t="s">
        <v>1587</v>
      </c>
      <c r="K95" s="4">
        <v>165</v>
      </c>
      <c r="L95" s="4">
        <v>35</v>
      </c>
      <c r="M95" s="4">
        <v>0</v>
      </c>
      <c r="N95" s="4">
        <f t="shared" si="12"/>
        <v>40.400000000000006</v>
      </c>
      <c r="O95" s="4">
        <f t="shared" si="13"/>
        <v>105.4</v>
      </c>
      <c r="P95" s="4">
        <f t="shared" si="14"/>
        <v>59.599999999999994</v>
      </c>
      <c r="Q95" s="4">
        <f t="shared" si="15"/>
        <v>20.420792079207921</v>
      </c>
      <c r="R95" s="2">
        <v>0.2</v>
      </c>
      <c r="S95" s="4">
        <f t="shared" si="16"/>
        <v>161.60000000000002</v>
      </c>
      <c r="T95" s="2">
        <v>0.05</v>
      </c>
      <c r="U95" s="4">
        <f t="shared" si="17"/>
        <v>40.400000000000006</v>
      </c>
      <c r="V95" s="4">
        <f t="shared" si="18"/>
        <v>30</v>
      </c>
      <c r="W95" s="4">
        <f t="shared" si="19"/>
        <v>35</v>
      </c>
      <c r="X95" s="4">
        <f t="shared" si="20"/>
        <v>0</v>
      </c>
      <c r="Y95" s="4">
        <f t="shared" si="21"/>
        <v>105.4</v>
      </c>
      <c r="Z95" s="4">
        <f t="shared" si="22"/>
        <v>56.200000000000017</v>
      </c>
      <c r="AA95" t="str">
        <f t="shared" si="23"/>
        <v>Monday</v>
      </c>
    </row>
    <row r="96" spans="1:27" x14ac:dyDescent="0.35">
      <c r="A96">
        <v>95</v>
      </c>
      <c r="B96" t="s">
        <v>200</v>
      </c>
      <c r="C96" t="s">
        <v>201</v>
      </c>
      <c r="D96" s="1">
        <v>45305.546747685185</v>
      </c>
      <c r="E96" s="1">
        <v>45305.614803240744</v>
      </c>
      <c r="F96" s="4">
        <v>1976</v>
      </c>
      <c r="G96" s="4">
        <v>40</v>
      </c>
      <c r="H96" t="s">
        <v>13</v>
      </c>
      <c r="I96" s="2">
        <v>0</v>
      </c>
      <c r="J96" t="s">
        <v>1584</v>
      </c>
      <c r="K96" s="4">
        <v>127</v>
      </c>
      <c r="L96" s="4">
        <v>25</v>
      </c>
      <c r="M96" s="4">
        <v>50</v>
      </c>
      <c r="N96" s="4">
        <f t="shared" si="12"/>
        <v>0</v>
      </c>
      <c r="O96" s="4">
        <f t="shared" si="13"/>
        <v>115</v>
      </c>
      <c r="P96" s="4">
        <f t="shared" si="14"/>
        <v>12</v>
      </c>
      <c r="Q96" s="4">
        <f t="shared" si="15"/>
        <v>6.4271255060728745</v>
      </c>
      <c r="R96" s="2">
        <v>0.2</v>
      </c>
      <c r="S96" s="4">
        <f t="shared" si="16"/>
        <v>395.20000000000005</v>
      </c>
      <c r="T96" s="2">
        <v>0</v>
      </c>
      <c r="U96" s="4">
        <f t="shared" si="17"/>
        <v>0</v>
      </c>
      <c r="V96" s="4">
        <f t="shared" si="18"/>
        <v>40</v>
      </c>
      <c r="W96" s="4">
        <f t="shared" si="19"/>
        <v>25</v>
      </c>
      <c r="X96" s="4">
        <f t="shared" si="20"/>
        <v>50</v>
      </c>
      <c r="Y96" s="4">
        <f t="shared" si="21"/>
        <v>115</v>
      </c>
      <c r="Z96" s="4">
        <f t="shared" si="22"/>
        <v>280.20000000000005</v>
      </c>
      <c r="AA96" t="str">
        <f t="shared" si="23"/>
        <v>Sunday</v>
      </c>
    </row>
    <row r="97" spans="1:27" x14ac:dyDescent="0.35">
      <c r="A97">
        <v>96</v>
      </c>
      <c r="B97" t="s">
        <v>202</v>
      </c>
      <c r="C97" t="s">
        <v>111</v>
      </c>
      <c r="D97" s="1">
        <v>45301.220567129632</v>
      </c>
      <c r="E97" s="1">
        <v>45301.24417824074</v>
      </c>
      <c r="F97" s="4">
        <v>1248</v>
      </c>
      <c r="G97" s="4">
        <v>40</v>
      </c>
      <c r="H97" t="s">
        <v>19</v>
      </c>
      <c r="I97" s="2">
        <v>0.5</v>
      </c>
      <c r="J97" t="s">
        <v>1586</v>
      </c>
      <c r="K97" s="4">
        <v>157</v>
      </c>
      <c r="L97" s="4">
        <v>23</v>
      </c>
      <c r="M97" s="4">
        <v>0</v>
      </c>
      <c r="N97" s="4">
        <f t="shared" si="12"/>
        <v>624</v>
      </c>
      <c r="O97" s="4">
        <f t="shared" si="13"/>
        <v>687</v>
      </c>
      <c r="P97" s="4">
        <f t="shared" si="14"/>
        <v>-530</v>
      </c>
      <c r="Q97" s="4">
        <f t="shared" si="15"/>
        <v>12.580128205128204</v>
      </c>
      <c r="R97" s="2">
        <v>0.2</v>
      </c>
      <c r="S97" s="4">
        <v>0</v>
      </c>
      <c r="T97" s="2">
        <v>0</v>
      </c>
      <c r="U97" s="4">
        <f t="shared" si="17"/>
        <v>0</v>
      </c>
      <c r="V97" s="4">
        <v>0</v>
      </c>
      <c r="W97" s="4">
        <v>0</v>
      </c>
      <c r="X97" s="4">
        <v>0</v>
      </c>
      <c r="Y97" s="4">
        <f t="shared" si="21"/>
        <v>0</v>
      </c>
      <c r="Z97" s="4">
        <f t="shared" si="22"/>
        <v>0</v>
      </c>
      <c r="AA97" t="str">
        <f t="shared" si="23"/>
        <v>Wednesday</v>
      </c>
    </row>
    <row r="98" spans="1:27" x14ac:dyDescent="0.35">
      <c r="A98">
        <v>97</v>
      </c>
      <c r="B98" t="s">
        <v>203</v>
      </c>
      <c r="C98" t="s">
        <v>204</v>
      </c>
      <c r="D98" s="1">
        <v>45299.491851851853</v>
      </c>
      <c r="E98" s="1">
        <v>45299.564074074071</v>
      </c>
      <c r="F98" s="4">
        <v>237</v>
      </c>
      <c r="G98" s="4">
        <v>30</v>
      </c>
      <c r="H98" t="s">
        <v>16</v>
      </c>
      <c r="I98" s="2">
        <v>0.05</v>
      </c>
      <c r="J98" t="s">
        <v>1587</v>
      </c>
      <c r="K98" s="4">
        <v>74</v>
      </c>
      <c r="L98" s="4">
        <v>38</v>
      </c>
      <c r="M98" s="4">
        <v>0</v>
      </c>
      <c r="N98" s="4">
        <f t="shared" si="12"/>
        <v>11.850000000000001</v>
      </c>
      <c r="O98" s="4">
        <f t="shared" si="13"/>
        <v>79.849999999999994</v>
      </c>
      <c r="P98" s="4">
        <f t="shared" si="14"/>
        <v>-5.8499999999999943</v>
      </c>
      <c r="Q98" s="4">
        <f t="shared" si="15"/>
        <v>31.223628691983123</v>
      </c>
      <c r="R98" s="2">
        <v>0.2</v>
      </c>
      <c r="S98" s="4">
        <f t="shared" si="16"/>
        <v>47.400000000000006</v>
      </c>
      <c r="T98" s="2">
        <v>0.05</v>
      </c>
      <c r="U98" s="4">
        <f t="shared" si="17"/>
        <v>11.850000000000001</v>
      </c>
      <c r="V98" s="4">
        <f t="shared" si="18"/>
        <v>30</v>
      </c>
      <c r="W98" s="4">
        <f t="shared" si="19"/>
        <v>38</v>
      </c>
      <c r="X98" s="4">
        <f t="shared" si="20"/>
        <v>0</v>
      </c>
      <c r="Y98" s="4">
        <f t="shared" si="21"/>
        <v>79.849999999999994</v>
      </c>
      <c r="Z98" s="4">
        <f t="shared" si="22"/>
        <v>-32.449999999999989</v>
      </c>
      <c r="AA98" t="str">
        <f t="shared" si="23"/>
        <v>Monday</v>
      </c>
    </row>
    <row r="99" spans="1:27" x14ac:dyDescent="0.35">
      <c r="A99">
        <v>98</v>
      </c>
      <c r="B99" t="s">
        <v>205</v>
      </c>
      <c r="C99" t="s">
        <v>206</v>
      </c>
      <c r="D99" s="1">
        <v>45309.93173611111</v>
      </c>
      <c r="E99" s="1">
        <v>45310.007430555554</v>
      </c>
      <c r="F99" s="4">
        <v>438</v>
      </c>
      <c r="G99" s="4">
        <v>50</v>
      </c>
      <c r="H99" t="s">
        <v>19</v>
      </c>
      <c r="I99" s="2">
        <v>0.5</v>
      </c>
      <c r="J99" t="s">
        <v>1586</v>
      </c>
      <c r="K99" s="4">
        <v>196</v>
      </c>
      <c r="L99" s="4">
        <v>33</v>
      </c>
      <c r="M99" s="4">
        <v>0</v>
      </c>
      <c r="N99" s="4">
        <f t="shared" si="12"/>
        <v>219</v>
      </c>
      <c r="O99" s="4">
        <f t="shared" si="13"/>
        <v>302</v>
      </c>
      <c r="P99" s="4">
        <f t="shared" si="14"/>
        <v>-106</v>
      </c>
      <c r="Q99" s="4">
        <f t="shared" si="15"/>
        <v>44.74885844748858</v>
      </c>
      <c r="R99" s="2">
        <v>0.2</v>
      </c>
      <c r="S99" s="4">
        <v>0</v>
      </c>
      <c r="T99" s="2">
        <v>0</v>
      </c>
      <c r="U99" s="4">
        <f t="shared" si="17"/>
        <v>0</v>
      </c>
      <c r="V99" s="4">
        <v>0</v>
      </c>
      <c r="W99" s="4">
        <v>0</v>
      </c>
      <c r="X99" s="4">
        <v>0</v>
      </c>
      <c r="Y99" s="4">
        <f t="shared" si="21"/>
        <v>0</v>
      </c>
      <c r="Z99" s="4">
        <f t="shared" si="22"/>
        <v>0</v>
      </c>
      <c r="AA99" t="str">
        <f t="shared" si="23"/>
        <v>Thursday</v>
      </c>
    </row>
    <row r="100" spans="1:27" x14ac:dyDescent="0.35">
      <c r="A100">
        <v>99</v>
      </c>
      <c r="B100" t="s">
        <v>207</v>
      </c>
      <c r="C100" t="s">
        <v>208</v>
      </c>
      <c r="D100" s="1">
        <v>45328.145266203705</v>
      </c>
      <c r="E100" s="1">
        <v>45328.193877314814</v>
      </c>
      <c r="F100" s="4">
        <v>636</v>
      </c>
      <c r="G100" s="4">
        <v>20</v>
      </c>
      <c r="H100" t="s">
        <v>13</v>
      </c>
      <c r="I100" s="2">
        <v>0.15</v>
      </c>
      <c r="J100" t="s">
        <v>1585</v>
      </c>
      <c r="K100" s="4">
        <v>88</v>
      </c>
      <c r="L100" s="4">
        <v>24</v>
      </c>
      <c r="M100" s="4">
        <v>0</v>
      </c>
      <c r="N100" s="4">
        <f t="shared" si="12"/>
        <v>95.399999999999991</v>
      </c>
      <c r="O100" s="4">
        <f t="shared" si="13"/>
        <v>139.39999999999998</v>
      </c>
      <c r="P100" s="4">
        <f t="shared" si="14"/>
        <v>-51.399999999999977</v>
      </c>
      <c r="Q100" s="4">
        <f t="shared" si="15"/>
        <v>13.836477987421384</v>
      </c>
      <c r="R100" s="2">
        <v>0.2</v>
      </c>
      <c r="S100" s="4">
        <f t="shared" si="16"/>
        <v>127.2</v>
      </c>
      <c r="T100" s="2">
        <v>0.15</v>
      </c>
      <c r="U100" s="4">
        <f t="shared" si="17"/>
        <v>95.399999999999991</v>
      </c>
      <c r="V100" s="4">
        <f t="shared" si="18"/>
        <v>20</v>
      </c>
      <c r="W100" s="4">
        <f t="shared" si="19"/>
        <v>24</v>
      </c>
      <c r="X100" s="4">
        <f t="shared" si="20"/>
        <v>0</v>
      </c>
      <c r="Y100" s="4">
        <f t="shared" si="21"/>
        <v>139.39999999999998</v>
      </c>
      <c r="Z100" s="4">
        <f t="shared" si="22"/>
        <v>-12.199999999999974</v>
      </c>
      <c r="AA100" t="str">
        <f t="shared" si="23"/>
        <v>Tuesday</v>
      </c>
    </row>
    <row r="101" spans="1:27" x14ac:dyDescent="0.35">
      <c r="A101">
        <v>100</v>
      </c>
      <c r="B101" t="s">
        <v>209</v>
      </c>
      <c r="C101" t="s">
        <v>210</v>
      </c>
      <c r="D101" s="1">
        <v>45311.429247685184</v>
      </c>
      <c r="E101" s="1">
        <v>45311.452164351853</v>
      </c>
      <c r="F101" s="4">
        <v>167</v>
      </c>
      <c r="G101" s="4">
        <v>50</v>
      </c>
      <c r="H101" t="s">
        <v>16</v>
      </c>
      <c r="I101" s="2">
        <v>0</v>
      </c>
      <c r="J101" t="s">
        <v>1584</v>
      </c>
      <c r="K101" s="4">
        <v>168</v>
      </c>
      <c r="L101" s="4">
        <v>28</v>
      </c>
      <c r="M101" s="4">
        <v>0</v>
      </c>
      <c r="N101" s="4">
        <f t="shared" si="12"/>
        <v>0</v>
      </c>
      <c r="O101" s="4">
        <f t="shared" si="13"/>
        <v>78</v>
      </c>
      <c r="P101" s="4">
        <f t="shared" si="14"/>
        <v>90</v>
      </c>
      <c r="Q101" s="4">
        <f t="shared" si="15"/>
        <v>100.59880239520957</v>
      </c>
      <c r="R101" s="2">
        <v>0.2</v>
      </c>
      <c r="S101" s="4">
        <f t="shared" si="16"/>
        <v>33.4</v>
      </c>
      <c r="T101" s="2">
        <v>0</v>
      </c>
      <c r="U101" s="4">
        <f t="shared" si="17"/>
        <v>0</v>
      </c>
      <c r="V101" s="4">
        <f t="shared" si="18"/>
        <v>50</v>
      </c>
      <c r="W101" s="4">
        <f t="shared" si="19"/>
        <v>28</v>
      </c>
      <c r="X101" s="4">
        <f t="shared" si="20"/>
        <v>0</v>
      </c>
      <c r="Y101" s="4">
        <f t="shared" si="21"/>
        <v>78</v>
      </c>
      <c r="Z101" s="4">
        <f t="shared" si="22"/>
        <v>-44.6</v>
      </c>
      <c r="AA101" t="str">
        <f t="shared" si="23"/>
        <v>Saturday</v>
      </c>
    </row>
    <row r="102" spans="1:27" x14ac:dyDescent="0.35">
      <c r="A102">
        <v>101</v>
      </c>
      <c r="B102" t="s">
        <v>211</v>
      </c>
      <c r="C102" t="s">
        <v>212</v>
      </c>
      <c r="D102" s="1">
        <v>45301.260428240741</v>
      </c>
      <c r="E102" s="1">
        <v>45301.281956018516</v>
      </c>
      <c r="F102" s="4">
        <v>1696</v>
      </c>
      <c r="G102" s="4">
        <v>50</v>
      </c>
      <c r="H102" t="s">
        <v>13</v>
      </c>
      <c r="I102" s="2">
        <v>0.05</v>
      </c>
      <c r="J102" t="s">
        <v>1587</v>
      </c>
      <c r="K102" s="4">
        <v>128</v>
      </c>
      <c r="L102" s="4">
        <v>17</v>
      </c>
      <c r="M102" s="4">
        <v>0</v>
      </c>
      <c r="N102" s="4">
        <f t="shared" si="12"/>
        <v>84.800000000000011</v>
      </c>
      <c r="O102" s="4">
        <f t="shared" si="13"/>
        <v>151.80000000000001</v>
      </c>
      <c r="P102" s="4">
        <f t="shared" si="14"/>
        <v>-23.800000000000011</v>
      </c>
      <c r="Q102" s="4">
        <f t="shared" si="15"/>
        <v>7.5471698113207548</v>
      </c>
      <c r="R102" s="2">
        <v>0.2</v>
      </c>
      <c r="S102" s="4">
        <f t="shared" si="16"/>
        <v>339.20000000000005</v>
      </c>
      <c r="T102" s="2">
        <v>0.05</v>
      </c>
      <c r="U102" s="4">
        <f t="shared" si="17"/>
        <v>84.800000000000011</v>
      </c>
      <c r="V102" s="4">
        <f t="shared" si="18"/>
        <v>50</v>
      </c>
      <c r="W102" s="4">
        <f t="shared" si="19"/>
        <v>17</v>
      </c>
      <c r="X102" s="4">
        <f t="shared" si="20"/>
        <v>0</v>
      </c>
      <c r="Y102" s="4">
        <f t="shared" si="21"/>
        <v>151.80000000000001</v>
      </c>
      <c r="Z102" s="4">
        <f t="shared" si="22"/>
        <v>187.40000000000003</v>
      </c>
      <c r="AA102" t="str">
        <f t="shared" si="23"/>
        <v>Wednesday</v>
      </c>
    </row>
    <row r="103" spans="1:27" x14ac:dyDescent="0.35">
      <c r="A103">
        <v>102</v>
      </c>
      <c r="B103" t="s">
        <v>213</v>
      </c>
      <c r="C103" t="s">
        <v>214</v>
      </c>
      <c r="D103" s="1">
        <v>45314.678310185183</v>
      </c>
      <c r="E103" s="1">
        <v>45314.744976851849</v>
      </c>
      <c r="F103" s="4">
        <v>1664</v>
      </c>
      <c r="G103" s="4">
        <v>30</v>
      </c>
      <c r="H103" t="s">
        <v>19</v>
      </c>
      <c r="I103" s="2">
        <v>0</v>
      </c>
      <c r="J103" t="s">
        <v>1584</v>
      </c>
      <c r="K103" s="4">
        <v>129</v>
      </c>
      <c r="L103" s="4">
        <v>43</v>
      </c>
      <c r="M103" s="4">
        <v>0</v>
      </c>
      <c r="N103" s="4">
        <f t="shared" si="12"/>
        <v>0</v>
      </c>
      <c r="O103" s="4">
        <f t="shared" si="13"/>
        <v>73</v>
      </c>
      <c r="P103" s="4">
        <f t="shared" si="14"/>
        <v>56</v>
      </c>
      <c r="Q103" s="4">
        <f t="shared" si="15"/>
        <v>7.7524038461538467</v>
      </c>
      <c r="R103" s="2">
        <v>0.2</v>
      </c>
      <c r="S103" s="4">
        <f t="shared" si="16"/>
        <v>332.8</v>
      </c>
      <c r="T103" s="2">
        <v>0</v>
      </c>
      <c r="U103" s="4">
        <f t="shared" si="17"/>
        <v>0</v>
      </c>
      <c r="V103" s="4">
        <f t="shared" si="18"/>
        <v>30</v>
      </c>
      <c r="W103" s="4">
        <f t="shared" si="19"/>
        <v>43</v>
      </c>
      <c r="X103" s="4">
        <f t="shared" si="20"/>
        <v>0</v>
      </c>
      <c r="Y103" s="4">
        <f t="shared" si="21"/>
        <v>73</v>
      </c>
      <c r="Z103" s="4">
        <f t="shared" si="22"/>
        <v>259.8</v>
      </c>
      <c r="AA103" t="str">
        <f t="shared" si="23"/>
        <v>Tuesday</v>
      </c>
    </row>
    <row r="104" spans="1:27" x14ac:dyDescent="0.35">
      <c r="A104">
        <v>103</v>
      </c>
      <c r="B104" t="s">
        <v>215</v>
      </c>
      <c r="C104" t="s">
        <v>216</v>
      </c>
      <c r="D104" s="1">
        <v>45311.48542824074</v>
      </c>
      <c r="E104" s="1">
        <v>45311.520150462966</v>
      </c>
      <c r="F104" s="4">
        <v>482</v>
      </c>
      <c r="G104" s="4">
        <v>40</v>
      </c>
      <c r="H104" t="s">
        <v>19</v>
      </c>
      <c r="I104" s="2">
        <v>0.15</v>
      </c>
      <c r="J104" t="s">
        <v>1585</v>
      </c>
      <c r="K104" s="4">
        <v>76</v>
      </c>
      <c r="L104" s="4">
        <v>11</v>
      </c>
      <c r="M104" s="4">
        <v>0</v>
      </c>
      <c r="N104" s="4">
        <f t="shared" si="12"/>
        <v>72.3</v>
      </c>
      <c r="O104" s="4">
        <f t="shared" si="13"/>
        <v>123.3</v>
      </c>
      <c r="P104" s="4">
        <f t="shared" si="14"/>
        <v>-47.3</v>
      </c>
      <c r="Q104" s="4">
        <f t="shared" si="15"/>
        <v>15.767634854771783</v>
      </c>
      <c r="R104" s="2">
        <v>0.2</v>
      </c>
      <c r="S104" s="4">
        <f t="shared" si="16"/>
        <v>96.4</v>
      </c>
      <c r="T104" s="2">
        <v>0.15</v>
      </c>
      <c r="U104" s="4">
        <f t="shared" si="17"/>
        <v>72.3</v>
      </c>
      <c r="V104" s="4">
        <f t="shared" si="18"/>
        <v>40</v>
      </c>
      <c r="W104" s="4">
        <f t="shared" si="19"/>
        <v>11</v>
      </c>
      <c r="X104" s="4">
        <f t="shared" si="20"/>
        <v>0</v>
      </c>
      <c r="Y104" s="4">
        <f t="shared" si="21"/>
        <v>123.3</v>
      </c>
      <c r="Z104" s="4">
        <f t="shared" si="22"/>
        <v>-26.899999999999991</v>
      </c>
      <c r="AA104" t="str">
        <f t="shared" si="23"/>
        <v>Saturday</v>
      </c>
    </row>
    <row r="105" spans="1:27" x14ac:dyDescent="0.35">
      <c r="A105">
        <v>104</v>
      </c>
      <c r="B105" t="s">
        <v>217</v>
      </c>
      <c r="C105" t="s">
        <v>218</v>
      </c>
      <c r="D105" s="1">
        <v>45313.062754629631</v>
      </c>
      <c r="E105" s="1">
        <v>45313.131504629629</v>
      </c>
      <c r="F105" s="4">
        <v>118</v>
      </c>
      <c r="G105" s="4">
        <v>50</v>
      </c>
      <c r="H105" t="s">
        <v>13</v>
      </c>
      <c r="I105" s="2">
        <v>0</v>
      </c>
      <c r="J105" t="s">
        <v>1584</v>
      </c>
      <c r="K105" s="4">
        <v>153</v>
      </c>
      <c r="L105" s="4">
        <v>36</v>
      </c>
      <c r="M105" s="4">
        <v>0</v>
      </c>
      <c r="N105" s="4">
        <f t="shared" si="12"/>
        <v>0</v>
      </c>
      <c r="O105" s="4">
        <f t="shared" si="13"/>
        <v>86</v>
      </c>
      <c r="P105" s="4">
        <f t="shared" si="14"/>
        <v>67</v>
      </c>
      <c r="Q105" s="4">
        <f t="shared" si="15"/>
        <v>129.66101694915255</v>
      </c>
      <c r="R105" s="2">
        <v>0.2</v>
      </c>
      <c r="S105" s="4">
        <f t="shared" si="16"/>
        <v>23.6</v>
      </c>
      <c r="T105" s="2">
        <v>0</v>
      </c>
      <c r="U105" s="4">
        <f t="shared" si="17"/>
        <v>0</v>
      </c>
      <c r="V105" s="4">
        <f t="shared" si="18"/>
        <v>50</v>
      </c>
      <c r="W105" s="4">
        <f t="shared" si="19"/>
        <v>36</v>
      </c>
      <c r="X105" s="4">
        <f t="shared" si="20"/>
        <v>0</v>
      </c>
      <c r="Y105" s="4">
        <f t="shared" si="21"/>
        <v>86</v>
      </c>
      <c r="Z105" s="4">
        <f t="shared" si="22"/>
        <v>-62.4</v>
      </c>
      <c r="AA105" t="str">
        <f t="shared" si="23"/>
        <v>Monday</v>
      </c>
    </row>
    <row r="106" spans="1:27" x14ac:dyDescent="0.35">
      <c r="A106">
        <v>105</v>
      </c>
      <c r="B106" t="s">
        <v>219</v>
      </c>
      <c r="C106" t="s">
        <v>220</v>
      </c>
      <c r="D106" s="1">
        <v>45304.08630787037</v>
      </c>
      <c r="E106" s="1">
        <v>45304.136307870373</v>
      </c>
      <c r="F106" s="4">
        <v>782</v>
      </c>
      <c r="G106" s="4">
        <v>40</v>
      </c>
      <c r="H106" t="s">
        <v>16</v>
      </c>
      <c r="I106" s="2">
        <v>0</v>
      </c>
      <c r="J106" t="s">
        <v>1584</v>
      </c>
      <c r="K106" s="4">
        <v>123</v>
      </c>
      <c r="L106" s="4">
        <v>19</v>
      </c>
      <c r="M106" s="4">
        <v>0</v>
      </c>
      <c r="N106" s="4">
        <f t="shared" si="12"/>
        <v>0</v>
      </c>
      <c r="O106" s="4">
        <f t="shared" si="13"/>
        <v>59</v>
      </c>
      <c r="P106" s="4">
        <f t="shared" si="14"/>
        <v>64</v>
      </c>
      <c r="Q106" s="4">
        <f t="shared" si="15"/>
        <v>15.728900255754475</v>
      </c>
      <c r="R106" s="2">
        <v>0.2</v>
      </c>
      <c r="S106" s="4">
        <f t="shared" si="16"/>
        <v>156.4</v>
      </c>
      <c r="T106" s="2">
        <v>0</v>
      </c>
      <c r="U106" s="4">
        <f t="shared" si="17"/>
        <v>0</v>
      </c>
      <c r="V106" s="4">
        <f t="shared" si="18"/>
        <v>40</v>
      </c>
      <c r="W106" s="4">
        <f t="shared" si="19"/>
        <v>19</v>
      </c>
      <c r="X106" s="4">
        <f t="shared" si="20"/>
        <v>0</v>
      </c>
      <c r="Y106" s="4">
        <f t="shared" si="21"/>
        <v>59</v>
      </c>
      <c r="Z106" s="4">
        <f t="shared" si="22"/>
        <v>97.4</v>
      </c>
      <c r="AA106" t="str">
        <f t="shared" si="23"/>
        <v>Saturday</v>
      </c>
    </row>
    <row r="107" spans="1:27" x14ac:dyDescent="0.35">
      <c r="A107">
        <v>106</v>
      </c>
      <c r="B107" t="s">
        <v>221</v>
      </c>
      <c r="C107" t="s">
        <v>222</v>
      </c>
      <c r="D107" s="1">
        <v>45316.83185185185</v>
      </c>
      <c r="E107" s="1">
        <v>45316.908935185187</v>
      </c>
      <c r="F107" s="4">
        <v>1573</v>
      </c>
      <c r="G107" s="4">
        <v>0</v>
      </c>
      <c r="H107" t="s">
        <v>19</v>
      </c>
      <c r="I107" s="2">
        <v>0.1</v>
      </c>
      <c r="J107" s="2" t="s">
        <v>1588</v>
      </c>
      <c r="K107" s="4">
        <v>117</v>
      </c>
      <c r="L107" s="4">
        <v>44</v>
      </c>
      <c r="M107" s="4">
        <v>0</v>
      </c>
      <c r="N107" s="4">
        <f t="shared" si="12"/>
        <v>157.30000000000001</v>
      </c>
      <c r="O107" s="4">
        <f t="shared" si="13"/>
        <v>201.3</v>
      </c>
      <c r="P107" s="4">
        <f t="shared" si="14"/>
        <v>-84.300000000000011</v>
      </c>
      <c r="Q107" s="4">
        <f t="shared" si="15"/>
        <v>7.4380165289256199</v>
      </c>
      <c r="R107" s="2">
        <v>0.2</v>
      </c>
      <c r="S107" s="4">
        <f t="shared" si="16"/>
        <v>314.60000000000002</v>
      </c>
      <c r="T107" s="2">
        <v>0.1</v>
      </c>
      <c r="U107" s="4">
        <f t="shared" si="17"/>
        <v>157.30000000000001</v>
      </c>
      <c r="V107" s="4">
        <f t="shared" si="18"/>
        <v>0</v>
      </c>
      <c r="W107" s="4">
        <f t="shared" si="19"/>
        <v>44</v>
      </c>
      <c r="X107" s="4">
        <f t="shared" si="20"/>
        <v>0</v>
      </c>
      <c r="Y107" s="4">
        <f t="shared" si="21"/>
        <v>201.3</v>
      </c>
      <c r="Z107" s="4">
        <f t="shared" si="22"/>
        <v>113.30000000000001</v>
      </c>
      <c r="AA107" t="str">
        <f t="shared" si="23"/>
        <v>Thursday</v>
      </c>
    </row>
    <row r="108" spans="1:27" x14ac:dyDescent="0.35">
      <c r="A108">
        <v>107</v>
      </c>
      <c r="B108" t="s">
        <v>223</v>
      </c>
      <c r="C108" t="s">
        <v>224</v>
      </c>
      <c r="D108" s="1">
        <v>45303.168032407404</v>
      </c>
      <c r="E108" s="1">
        <v>45303.236087962963</v>
      </c>
      <c r="F108" s="4">
        <v>173</v>
      </c>
      <c r="G108" s="4">
        <v>40</v>
      </c>
      <c r="H108" t="s">
        <v>19</v>
      </c>
      <c r="I108" s="2">
        <v>0</v>
      </c>
      <c r="J108" t="s">
        <v>1584</v>
      </c>
      <c r="K108" s="4">
        <v>196</v>
      </c>
      <c r="L108" s="4">
        <v>32</v>
      </c>
      <c r="M108" s="4">
        <v>50</v>
      </c>
      <c r="N108" s="4">
        <f t="shared" si="12"/>
        <v>0</v>
      </c>
      <c r="O108" s="4">
        <f t="shared" si="13"/>
        <v>122</v>
      </c>
      <c r="P108" s="4">
        <f t="shared" si="14"/>
        <v>74</v>
      </c>
      <c r="Q108" s="4">
        <f t="shared" si="15"/>
        <v>113.29479768786128</v>
      </c>
      <c r="R108" s="2">
        <v>0.2</v>
      </c>
      <c r="S108" s="4">
        <f t="shared" si="16"/>
        <v>34.6</v>
      </c>
      <c r="T108" s="2">
        <v>0</v>
      </c>
      <c r="U108" s="4">
        <f t="shared" si="17"/>
        <v>0</v>
      </c>
      <c r="V108" s="4">
        <f t="shared" si="18"/>
        <v>40</v>
      </c>
      <c r="W108" s="4">
        <f t="shared" si="19"/>
        <v>32</v>
      </c>
      <c r="X108" s="4">
        <f t="shared" si="20"/>
        <v>50</v>
      </c>
      <c r="Y108" s="4">
        <f t="shared" si="21"/>
        <v>122</v>
      </c>
      <c r="Z108" s="4">
        <f t="shared" si="22"/>
        <v>-87.4</v>
      </c>
      <c r="AA108" t="str">
        <f t="shared" si="23"/>
        <v>Friday</v>
      </c>
    </row>
    <row r="109" spans="1:27" x14ac:dyDescent="0.35">
      <c r="A109">
        <v>108</v>
      </c>
      <c r="B109" t="s">
        <v>225</v>
      </c>
      <c r="C109" t="s">
        <v>226</v>
      </c>
      <c r="D109" s="1">
        <v>45297.749513888892</v>
      </c>
      <c r="E109" s="1">
        <v>45297.775902777779</v>
      </c>
      <c r="F109" s="4">
        <v>672</v>
      </c>
      <c r="G109" s="4">
        <v>20</v>
      </c>
      <c r="H109" t="s">
        <v>16</v>
      </c>
      <c r="I109" s="2">
        <v>0.5</v>
      </c>
      <c r="J109" t="s">
        <v>1586</v>
      </c>
      <c r="K109" s="4">
        <v>77</v>
      </c>
      <c r="L109" s="4">
        <v>17</v>
      </c>
      <c r="M109" s="4">
        <v>0</v>
      </c>
      <c r="N109" s="4">
        <f t="shared" si="12"/>
        <v>336</v>
      </c>
      <c r="O109" s="4">
        <f t="shared" si="13"/>
        <v>373</v>
      </c>
      <c r="P109" s="4">
        <f t="shared" si="14"/>
        <v>-296</v>
      </c>
      <c r="Q109" s="4">
        <f t="shared" si="15"/>
        <v>11.458333333333332</v>
      </c>
      <c r="R109" s="2">
        <v>0.2</v>
      </c>
      <c r="S109" s="4">
        <v>0</v>
      </c>
      <c r="T109" s="2">
        <v>0</v>
      </c>
      <c r="U109" s="4">
        <f t="shared" si="17"/>
        <v>0</v>
      </c>
      <c r="V109" s="4">
        <v>0</v>
      </c>
      <c r="W109" s="4">
        <v>0</v>
      </c>
      <c r="X109" s="4">
        <v>0</v>
      </c>
      <c r="Y109" s="4">
        <f t="shared" si="21"/>
        <v>0</v>
      </c>
      <c r="Z109" s="4">
        <f t="shared" si="22"/>
        <v>0</v>
      </c>
      <c r="AA109" t="str">
        <f t="shared" si="23"/>
        <v>Saturday</v>
      </c>
    </row>
    <row r="110" spans="1:27" x14ac:dyDescent="0.35">
      <c r="A110">
        <v>109</v>
      </c>
      <c r="B110" t="s">
        <v>227</v>
      </c>
      <c r="C110" t="s">
        <v>228</v>
      </c>
      <c r="D110" s="1">
        <v>45305.833622685182</v>
      </c>
      <c r="E110" s="1">
        <v>45305.912094907406</v>
      </c>
      <c r="F110" s="4">
        <v>1038</v>
      </c>
      <c r="G110" s="4">
        <v>20</v>
      </c>
      <c r="H110" t="s">
        <v>19</v>
      </c>
      <c r="I110" s="2">
        <v>0.05</v>
      </c>
      <c r="J110" t="s">
        <v>1587</v>
      </c>
      <c r="K110" s="4">
        <v>172</v>
      </c>
      <c r="L110" s="4">
        <v>37</v>
      </c>
      <c r="M110" s="4">
        <v>100</v>
      </c>
      <c r="N110" s="4">
        <f t="shared" si="12"/>
        <v>51.900000000000006</v>
      </c>
      <c r="O110" s="4">
        <f t="shared" si="13"/>
        <v>208.9</v>
      </c>
      <c r="P110" s="4">
        <f t="shared" si="14"/>
        <v>-36.900000000000006</v>
      </c>
      <c r="Q110" s="4">
        <f t="shared" si="15"/>
        <v>16.570327552986512</v>
      </c>
      <c r="R110" s="2">
        <v>0.2</v>
      </c>
      <c r="S110" s="4">
        <f t="shared" si="16"/>
        <v>207.60000000000002</v>
      </c>
      <c r="T110" s="2">
        <v>0.05</v>
      </c>
      <c r="U110" s="4">
        <f t="shared" si="17"/>
        <v>51.900000000000006</v>
      </c>
      <c r="V110" s="4">
        <f t="shared" si="18"/>
        <v>20</v>
      </c>
      <c r="W110" s="4">
        <f t="shared" si="19"/>
        <v>37</v>
      </c>
      <c r="X110" s="4">
        <f t="shared" si="20"/>
        <v>100</v>
      </c>
      <c r="Y110" s="4">
        <f t="shared" si="21"/>
        <v>208.9</v>
      </c>
      <c r="Z110" s="4">
        <f t="shared" si="22"/>
        <v>-1.2999999999999829</v>
      </c>
      <c r="AA110" t="str">
        <f t="shared" si="23"/>
        <v>Sunday</v>
      </c>
    </row>
    <row r="111" spans="1:27" x14ac:dyDescent="0.35">
      <c r="A111">
        <v>110</v>
      </c>
      <c r="B111" t="s">
        <v>229</v>
      </c>
      <c r="C111" t="s">
        <v>230</v>
      </c>
      <c r="D111" s="1">
        <v>45305.587152777778</v>
      </c>
      <c r="E111" s="1">
        <v>45305.626736111109</v>
      </c>
      <c r="F111" s="4">
        <v>1788</v>
      </c>
      <c r="G111" s="4">
        <v>50</v>
      </c>
      <c r="H111" t="s">
        <v>13</v>
      </c>
      <c r="I111" s="2">
        <v>0.1</v>
      </c>
      <c r="J111" s="2" t="s">
        <v>1588</v>
      </c>
      <c r="K111" s="4">
        <v>187</v>
      </c>
      <c r="L111" s="4">
        <v>32</v>
      </c>
      <c r="M111" s="4">
        <v>0</v>
      </c>
      <c r="N111" s="4">
        <f t="shared" si="12"/>
        <v>178.8</v>
      </c>
      <c r="O111" s="4">
        <f t="shared" si="13"/>
        <v>260.8</v>
      </c>
      <c r="P111" s="4">
        <f t="shared" si="14"/>
        <v>-73.800000000000011</v>
      </c>
      <c r="Q111" s="4">
        <f t="shared" si="15"/>
        <v>10.458612975391498</v>
      </c>
      <c r="R111" s="2">
        <v>0.2</v>
      </c>
      <c r="S111" s="4">
        <f t="shared" si="16"/>
        <v>357.6</v>
      </c>
      <c r="T111" s="2">
        <v>0.1</v>
      </c>
      <c r="U111" s="4">
        <f t="shared" si="17"/>
        <v>178.8</v>
      </c>
      <c r="V111" s="4">
        <f t="shared" si="18"/>
        <v>50</v>
      </c>
      <c r="W111" s="4">
        <f t="shared" si="19"/>
        <v>32</v>
      </c>
      <c r="X111" s="4">
        <f t="shared" si="20"/>
        <v>0</v>
      </c>
      <c r="Y111" s="4">
        <f t="shared" si="21"/>
        <v>260.8</v>
      </c>
      <c r="Z111" s="4">
        <f t="shared" si="22"/>
        <v>96.800000000000011</v>
      </c>
      <c r="AA111" t="str">
        <f t="shared" si="23"/>
        <v>Sunday</v>
      </c>
    </row>
    <row r="112" spans="1:27" x14ac:dyDescent="0.35">
      <c r="A112">
        <v>111</v>
      </c>
      <c r="B112" t="s">
        <v>231</v>
      </c>
      <c r="C112" t="s">
        <v>232</v>
      </c>
      <c r="D112" s="1">
        <v>45323.359363425923</v>
      </c>
      <c r="E112" s="1">
        <v>45323.397557870368</v>
      </c>
      <c r="F112" s="4">
        <v>1399</v>
      </c>
      <c r="G112" s="4">
        <v>40</v>
      </c>
      <c r="H112" t="s">
        <v>19</v>
      </c>
      <c r="I112" s="2">
        <v>0.05</v>
      </c>
      <c r="J112" t="s">
        <v>1587</v>
      </c>
      <c r="K112" s="4">
        <v>132</v>
      </c>
      <c r="L112" s="4">
        <v>13</v>
      </c>
      <c r="M112" s="4">
        <v>150</v>
      </c>
      <c r="N112" s="4">
        <f t="shared" si="12"/>
        <v>69.95</v>
      </c>
      <c r="O112" s="4">
        <f t="shared" si="13"/>
        <v>272.95</v>
      </c>
      <c r="P112" s="4">
        <f t="shared" si="14"/>
        <v>-140.94999999999999</v>
      </c>
      <c r="Q112" s="4">
        <f t="shared" si="15"/>
        <v>9.4353109363831305</v>
      </c>
      <c r="R112" s="2">
        <v>0.2</v>
      </c>
      <c r="S112" s="4">
        <f t="shared" si="16"/>
        <v>279.8</v>
      </c>
      <c r="T112" s="2">
        <v>0.05</v>
      </c>
      <c r="U112" s="4">
        <f t="shared" si="17"/>
        <v>69.95</v>
      </c>
      <c r="V112" s="4">
        <f t="shared" si="18"/>
        <v>40</v>
      </c>
      <c r="W112" s="4">
        <f t="shared" si="19"/>
        <v>13</v>
      </c>
      <c r="X112" s="4">
        <f t="shared" si="20"/>
        <v>150</v>
      </c>
      <c r="Y112" s="4">
        <f t="shared" si="21"/>
        <v>272.95</v>
      </c>
      <c r="Z112" s="4">
        <f t="shared" si="22"/>
        <v>6.8500000000000227</v>
      </c>
      <c r="AA112" t="str">
        <f t="shared" si="23"/>
        <v>Thursday</v>
      </c>
    </row>
    <row r="113" spans="1:27" x14ac:dyDescent="0.35">
      <c r="A113">
        <v>112</v>
      </c>
      <c r="B113" t="s">
        <v>233</v>
      </c>
      <c r="C113" t="s">
        <v>234</v>
      </c>
      <c r="D113" s="1">
        <v>45297.192418981482</v>
      </c>
      <c r="E113" s="1">
        <v>45297.269502314812</v>
      </c>
      <c r="F113" s="4">
        <v>1171</v>
      </c>
      <c r="G113" s="4">
        <v>50</v>
      </c>
      <c r="H113" t="s">
        <v>19</v>
      </c>
      <c r="I113" s="2">
        <v>0.05</v>
      </c>
      <c r="J113" t="s">
        <v>1587</v>
      </c>
      <c r="K113" s="4">
        <v>79</v>
      </c>
      <c r="L113" s="4">
        <v>23</v>
      </c>
      <c r="M113" s="4">
        <v>0</v>
      </c>
      <c r="N113" s="4">
        <f t="shared" si="12"/>
        <v>58.550000000000004</v>
      </c>
      <c r="O113" s="4">
        <f t="shared" si="13"/>
        <v>131.55000000000001</v>
      </c>
      <c r="P113" s="4">
        <f t="shared" si="14"/>
        <v>-52.550000000000011</v>
      </c>
      <c r="Q113" s="4">
        <f t="shared" si="15"/>
        <v>6.7463706233988052</v>
      </c>
      <c r="R113" s="2">
        <v>0.2</v>
      </c>
      <c r="S113" s="4">
        <f t="shared" si="16"/>
        <v>234.20000000000002</v>
      </c>
      <c r="T113" s="2">
        <v>0.05</v>
      </c>
      <c r="U113" s="4">
        <f t="shared" si="17"/>
        <v>58.550000000000004</v>
      </c>
      <c r="V113" s="4">
        <f t="shared" si="18"/>
        <v>50</v>
      </c>
      <c r="W113" s="4">
        <f t="shared" si="19"/>
        <v>23</v>
      </c>
      <c r="X113" s="4">
        <f t="shared" si="20"/>
        <v>0</v>
      </c>
      <c r="Y113" s="4">
        <f t="shared" si="21"/>
        <v>131.55000000000001</v>
      </c>
      <c r="Z113" s="4">
        <f t="shared" si="22"/>
        <v>102.65</v>
      </c>
      <c r="AA113" t="str">
        <f t="shared" si="23"/>
        <v>Saturday</v>
      </c>
    </row>
    <row r="114" spans="1:27" x14ac:dyDescent="0.35">
      <c r="A114">
        <v>113</v>
      </c>
      <c r="B114" t="s">
        <v>235</v>
      </c>
      <c r="C114" t="s">
        <v>236</v>
      </c>
      <c r="D114" s="1">
        <v>45292.331307870372</v>
      </c>
      <c r="E114" s="1">
        <v>45292.409085648149</v>
      </c>
      <c r="F114" s="4">
        <v>310</v>
      </c>
      <c r="G114" s="4">
        <v>30</v>
      </c>
      <c r="H114" t="s">
        <v>16</v>
      </c>
      <c r="I114" s="2">
        <v>0.15</v>
      </c>
      <c r="J114" t="s">
        <v>1585</v>
      </c>
      <c r="K114" s="4">
        <v>71</v>
      </c>
      <c r="L114" s="4">
        <v>38</v>
      </c>
      <c r="M114" s="4">
        <v>0</v>
      </c>
      <c r="N114" s="4">
        <f t="shared" si="12"/>
        <v>46.5</v>
      </c>
      <c r="O114" s="4">
        <f t="shared" si="13"/>
        <v>114.5</v>
      </c>
      <c r="P114" s="4">
        <f t="shared" si="14"/>
        <v>-43.5</v>
      </c>
      <c r="Q114" s="4">
        <f t="shared" si="15"/>
        <v>22.903225806451612</v>
      </c>
      <c r="R114" s="2">
        <v>0.2</v>
      </c>
      <c r="S114" s="4">
        <f t="shared" si="16"/>
        <v>62</v>
      </c>
      <c r="T114" s="2">
        <v>0.15</v>
      </c>
      <c r="U114" s="4">
        <f t="shared" si="17"/>
        <v>46.5</v>
      </c>
      <c r="V114" s="4">
        <f t="shared" si="18"/>
        <v>30</v>
      </c>
      <c r="W114" s="4">
        <f t="shared" si="19"/>
        <v>38</v>
      </c>
      <c r="X114" s="4">
        <f t="shared" si="20"/>
        <v>0</v>
      </c>
      <c r="Y114" s="4">
        <f t="shared" si="21"/>
        <v>114.5</v>
      </c>
      <c r="Z114" s="4">
        <f t="shared" si="22"/>
        <v>-52.5</v>
      </c>
      <c r="AA114" t="str">
        <f t="shared" si="23"/>
        <v>Monday</v>
      </c>
    </row>
    <row r="115" spans="1:27" x14ac:dyDescent="0.35">
      <c r="A115">
        <v>114</v>
      </c>
      <c r="B115" t="s">
        <v>237</v>
      </c>
      <c r="C115" t="s">
        <v>238</v>
      </c>
      <c r="D115" s="1">
        <v>45324.795740740738</v>
      </c>
      <c r="E115" s="1">
        <v>45324.817962962959</v>
      </c>
      <c r="F115" s="4">
        <v>954</v>
      </c>
      <c r="G115" s="4">
        <v>20</v>
      </c>
      <c r="H115" t="s">
        <v>13</v>
      </c>
      <c r="I115" s="2">
        <v>0.15</v>
      </c>
      <c r="J115" t="s">
        <v>1585</v>
      </c>
      <c r="K115" s="4">
        <v>52</v>
      </c>
      <c r="L115" s="4">
        <v>10</v>
      </c>
      <c r="M115" s="4">
        <v>0</v>
      </c>
      <c r="N115" s="4">
        <f t="shared" si="12"/>
        <v>143.1</v>
      </c>
      <c r="O115" s="4">
        <f t="shared" si="13"/>
        <v>173.1</v>
      </c>
      <c r="P115" s="4">
        <f t="shared" si="14"/>
        <v>-121.1</v>
      </c>
      <c r="Q115" s="4">
        <f t="shared" si="15"/>
        <v>5.450733752620545</v>
      </c>
      <c r="R115" s="2">
        <v>0.2</v>
      </c>
      <c r="S115" s="4">
        <f t="shared" si="16"/>
        <v>190.8</v>
      </c>
      <c r="T115" s="2">
        <v>0.15</v>
      </c>
      <c r="U115" s="4">
        <f t="shared" si="17"/>
        <v>143.1</v>
      </c>
      <c r="V115" s="4">
        <f t="shared" si="18"/>
        <v>20</v>
      </c>
      <c r="W115" s="4">
        <f t="shared" si="19"/>
        <v>10</v>
      </c>
      <c r="X115" s="4">
        <f t="shared" si="20"/>
        <v>0</v>
      </c>
      <c r="Y115" s="4">
        <f t="shared" si="21"/>
        <v>173.1</v>
      </c>
      <c r="Z115" s="4">
        <f t="shared" si="22"/>
        <v>17.700000000000017</v>
      </c>
      <c r="AA115" t="str">
        <f t="shared" si="23"/>
        <v>Friday</v>
      </c>
    </row>
    <row r="116" spans="1:27" x14ac:dyDescent="0.35">
      <c r="A116">
        <v>115</v>
      </c>
      <c r="B116" t="s">
        <v>239</v>
      </c>
      <c r="C116" t="s">
        <v>240</v>
      </c>
      <c r="D116" s="1">
        <v>45328.831192129626</v>
      </c>
      <c r="E116" s="1">
        <v>45328.902025462965</v>
      </c>
      <c r="F116" s="4">
        <v>750</v>
      </c>
      <c r="G116" s="4">
        <v>50</v>
      </c>
      <c r="H116" t="s">
        <v>16</v>
      </c>
      <c r="I116" s="2">
        <v>0.1</v>
      </c>
      <c r="J116" s="2" t="s">
        <v>1588</v>
      </c>
      <c r="K116" s="4">
        <v>150</v>
      </c>
      <c r="L116" s="4">
        <v>13</v>
      </c>
      <c r="M116" s="4">
        <v>0</v>
      </c>
      <c r="N116" s="4">
        <f t="shared" si="12"/>
        <v>75</v>
      </c>
      <c r="O116" s="4">
        <f t="shared" si="13"/>
        <v>138</v>
      </c>
      <c r="P116" s="4">
        <f t="shared" si="14"/>
        <v>12</v>
      </c>
      <c r="Q116" s="4">
        <f t="shared" si="15"/>
        <v>20</v>
      </c>
      <c r="R116" s="2">
        <v>0.2</v>
      </c>
      <c r="S116" s="4">
        <f t="shared" si="16"/>
        <v>150</v>
      </c>
      <c r="T116" s="2">
        <v>0.1</v>
      </c>
      <c r="U116" s="4">
        <f t="shared" si="17"/>
        <v>75</v>
      </c>
      <c r="V116" s="4">
        <f t="shared" si="18"/>
        <v>50</v>
      </c>
      <c r="W116" s="4">
        <f t="shared" si="19"/>
        <v>13</v>
      </c>
      <c r="X116" s="4">
        <f t="shared" si="20"/>
        <v>0</v>
      </c>
      <c r="Y116" s="4">
        <f t="shared" si="21"/>
        <v>138</v>
      </c>
      <c r="Z116" s="4">
        <f t="shared" si="22"/>
        <v>12</v>
      </c>
      <c r="AA116" t="str">
        <f t="shared" si="23"/>
        <v>Tuesday</v>
      </c>
    </row>
    <row r="117" spans="1:27" x14ac:dyDescent="0.35">
      <c r="A117">
        <v>116</v>
      </c>
      <c r="B117" t="s">
        <v>241</v>
      </c>
      <c r="C117" t="s">
        <v>242</v>
      </c>
      <c r="D117" s="1">
        <v>45309.449421296296</v>
      </c>
      <c r="E117" s="1">
        <v>45309.503587962965</v>
      </c>
      <c r="F117" s="4">
        <v>1745</v>
      </c>
      <c r="G117" s="4">
        <v>30</v>
      </c>
      <c r="H117" t="s">
        <v>19</v>
      </c>
      <c r="I117" s="2">
        <v>0.15</v>
      </c>
      <c r="J117" t="s">
        <v>1585</v>
      </c>
      <c r="K117" s="4">
        <v>154</v>
      </c>
      <c r="L117" s="4">
        <v>41</v>
      </c>
      <c r="M117" s="4">
        <v>0</v>
      </c>
      <c r="N117" s="4">
        <f t="shared" si="12"/>
        <v>261.75</v>
      </c>
      <c r="O117" s="4">
        <f t="shared" si="13"/>
        <v>332.75</v>
      </c>
      <c r="P117" s="4">
        <f t="shared" si="14"/>
        <v>-178.75</v>
      </c>
      <c r="Q117" s="4">
        <f t="shared" si="15"/>
        <v>8.8252148997134672</v>
      </c>
      <c r="R117" s="2">
        <v>0.2</v>
      </c>
      <c r="S117" s="4">
        <f t="shared" si="16"/>
        <v>349</v>
      </c>
      <c r="T117" s="2">
        <v>0.15</v>
      </c>
      <c r="U117" s="4">
        <f t="shared" si="17"/>
        <v>261.75</v>
      </c>
      <c r="V117" s="4">
        <f t="shared" si="18"/>
        <v>30</v>
      </c>
      <c r="W117" s="4">
        <f t="shared" si="19"/>
        <v>41</v>
      </c>
      <c r="X117" s="4">
        <f t="shared" si="20"/>
        <v>0</v>
      </c>
      <c r="Y117" s="4">
        <f t="shared" si="21"/>
        <v>332.75</v>
      </c>
      <c r="Z117" s="4">
        <f t="shared" si="22"/>
        <v>16.25</v>
      </c>
      <c r="AA117" t="str">
        <f t="shared" si="23"/>
        <v>Thursday</v>
      </c>
    </row>
    <row r="118" spans="1:27" x14ac:dyDescent="0.35">
      <c r="A118">
        <v>117</v>
      </c>
      <c r="B118" t="s">
        <v>243</v>
      </c>
      <c r="C118" t="s">
        <v>244</v>
      </c>
      <c r="D118" s="1">
        <v>45306.776006944441</v>
      </c>
      <c r="E118" s="1">
        <v>45306.807951388888</v>
      </c>
      <c r="F118" s="4">
        <v>1093</v>
      </c>
      <c r="G118" s="4">
        <v>50</v>
      </c>
      <c r="H118" t="s">
        <v>19</v>
      </c>
      <c r="I118" s="2">
        <v>0.15</v>
      </c>
      <c r="J118" t="s">
        <v>1585</v>
      </c>
      <c r="K118" s="4">
        <v>51</v>
      </c>
      <c r="L118" s="4">
        <v>42</v>
      </c>
      <c r="M118" s="4">
        <v>0</v>
      </c>
      <c r="N118" s="4">
        <f t="shared" si="12"/>
        <v>163.95</v>
      </c>
      <c r="O118" s="4">
        <f t="shared" si="13"/>
        <v>255.95</v>
      </c>
      <c r="P118" s="4">
        <f t="shared" si="14"/>
        <v>-204.95</v>
      </c>
      <c r="Q118" s="4">
        <f t="shared" si="15"/>
        <v>4.6660567246111615</v>
      </c>
      <c r="R118" s="2">
        <v>0.2</v>
      </c>
      <c r="S118" s="4">
        <f t="shared" si="16"/>
        <v>218.60000000000002</v>
      </c>
      <c r="T118" s="2">
        <v>0.15</v>
      </c>
      <c r="U118" s="4">
        <f t="shared" si="17"/>
        <v>163.95</v>
      </c>
      <c r="V118" s="4">
        <f t="shared" si="18"/>
        <v>50</v>
      </c>
      <c r="W118" s="4">
        <f t="shared" si="19"/>
        <v>42</v>
      </c>
      <c r="X118" s="4">
        <f t="shared" si="20"/>
        <v>0</v>
      </c>
      <c r="Y118" s="4">
        <f t="shared" si="21"/>
        <v>255.95</v>
      </c>
      <c r="Z118" s="4">
        <f t="shared" si="22"/>
        <v>-37.349999999999966</v>
      </c>
      <c r="AA118" t="str">
        <f t="shared" si="23"/>
        <v>Monday</v>
      </c>
    </row>
    <row r="119" spans="1:27" x14ac:dyDescent="0.35">
      <c r="A119">
        <v>118</v>
      </c>
      <c r="B119" t="s">
        <v>245</v>
      </c>
      <c r="C119" t="s">
        <v>246</v>
      </c>
      <c r="D119" s="1">
        <v>45297.648275462961</v>
      </c>
      <c r="E119" s="1">
        <v>45297.712164351855</v>
      </c>
      <c r="F119" s="4">
        <v>794</v>
      </c>
      <c r="G119" s="4">
        <v>40</v>
      </c>
      <c r="H119" t="s">
        <v>16</v>
      </c>
      <c r="I119" s="2">
        <v>0.15</v>
      </c>
      <c r="J119" t="s">
        <v>1585</v>
      </c>
      <c r="K119" s="4">
        <v>103</v>
      </c>
      <c r="L119" s="4">
        <v>35</v>
      </c>
      <c r="M119" s="4">
        <v>0</v>
      </c>
      <c r="N119" s="4">
        <f t="shared" si="12"/>
        <v>119.1</v>
      </c>
      <c r="O119" s="4">
        <f t="shared" si="13"/>
        <v>194.1</v>
      </c>
      <c r="P119" s="4">
        <f t="shared" si="14"/>
        <v>-91.1</v>
      </c>
      <c r="Q119" s="4">
        <f t="shared" si="15"/>
        <v>12.97229219143577</v>
      </c>
      <c r="R119" s="2">
        <v>0.2</v>
      </c>
      <c r="S119" s="4">
        <f t="shared" si="16"/>
        <v>158.80000000000001</v>
      </c>
      <c r="T119" s="2">
        <v>0.15</v>
      </c>
      <c r="U119" s="4">
        <f t="shared" si="17"/>
        <v>119.1</v>
      </c>
      <c r="V119" s="4">
        <f t="shared" si="18"/>
        <v>40</v>
      </c>
      <c r="W119" s="4">
        <f t="shared" si="19"/>
        <v>35</v>
      </c>
      <c r="X119" s="4">
        <f t="shared" si="20"/>
        <v>0</v>
      </c>
      <c r="Y119" s="4">
        <f t="shared" si="21"/>
        <v>194.1</v>
      </c>
      <c r="Z119" s="4">
        <f t="shared" si="22"/>
        <v>-35.299999999999983</v>
      </c>
      <c r="AA119" t="str">
        <f t="shared" si="23"/>
        <v>Saturday</v>
      </c>
    </row>
    <row r="120" spans="1:27" x14ac:dyDescent="0.35">
      <c r="A120">
        <v>119</v>
      </c>
      <c r="B120" t="s">
        <v>247</v>
      </c>
      <c r="C120" t="s">
        <v>248</v>
      </c>
      <c r="D120" s="1">
        <v>45306.148969907408</v>
      </c>
      <c r="E120" s="1">
        <v>45306.207303240742</v>
      </c>
      <c r="F120" s="4">
        <v>639</v>
      </c>
      <c r="G120" s="4">
        <v>40</v>
      </c>
      <c r="H120" t="s">
        <v>16</v>
      </c>
      <c r="I120" s="2">
        <v>0.05</v>
      </c>
      <c r="J120" t="s">
        <v>1587</v>
      </c>
      <c r="K120" s="4">
        <v>55</v>
      </c>
      <c r="L120" s="4">
        <v>26</v>
      </c>
      <c r="M120" s="4">
        <v>50</v>
      </c>
      <c r="N120" s="4">
        <f t="shared" si="12"/>
        <v>31.950000000000003</v>
      </c>
      <c r="O120" s="4">
        <f t="shared" si="13"/>
        <v>147.94999999999999</v>
      </c>
      <c r="P120" s="4">
        <f t="shared" si="14"/>
        <v>-92.949999999999989</v>
      </c>
      <c r="Q120" s="4">
        <f t="shared" si="15"/>
        <v>8.6071987480438175</v>
      </c>
      <c r="R120" s="2">
        <v>0.2</v>
      </c>
      <c r="S120" s="4">
        <f t="shared" si="16"/>
        <v>127.80000000000001</v>
      </c>
      <c r="T120" s="2">
        <v>0.05</v>
      </c>
      <c r="U120" s="4">
        <f t="shared" si="17"/>
        <v>31.950000000000003</v>
      </c>
      <c r="V120" s="4">
        <f t="shared" si="18"/>
        <v>40</v>
      </c>
      <c r="W120" s="4">
        <f t="shared" si="19"/>
        <v>26</v>
      </c>
      <c r="X120" s="4">
        <f t="shared" si="20"/>
        <v>50</v>
      </c>
      <c r="Y120" s="4">
        <f t="shared" si="21"/>
        <v>147.94999999999999</v>
      </c>
      <c r="Z120" s="4">
        <f t="shared" si="22"/>
        <v>-20.149999999999977</v>
      </c>
      <c r="AA120" t="str">
        <f t="shared" si="23"/>
        <v>Monday</v>
      </c>
    </row>
    <row r="121" spans="1:27" x14ac:dyDescent="0.35">
      <c r="A121">
        <v>120</v>
      </c>
      <c r="B121" t="s">
        <v>249</v>
      </c>
      <c r="C121" t="s">
        <v>250</v>
      </c>
      <c r="D121" s="1">
        <v>45321.254351851851</v>
      </c>
      <c r="E121" s="1">
        <v>45321.290462962963</v>
      </c>
      <c r="F121" s="4">
        <v>1832</v>
      </c>
      <c r="G121" s="4">
        <v>40</v>
      </c>
      <c r="H121" t="s">
        <v>16</v>
      </c>
      <c r="I121" s="2">
        <v>0.1</v>
      </c>
      <c r="J121" s="2" t="s">
        <v>1588</v>
      </c>
      <c r="K121" s="4">
        <v>156</v>
      </c>
      <c r="L121" s="4">
        <v>48</v>
      </c>
      <c r="M121" s="4">
        <v>100</v>
      </c>
      <c r="N121" s="4">
        <f t="shared" si="12"/>
        <v>183.20000000000002</v>
      </c>
      <c r="O121" s="4">
        <f t="shared" si="13"/>
        <v>371.20000000000005</v>
      </c>
      <c r="P121" s="4">
        <f t="shared" si="14"/>
        <v>-215.20000000000005</v>
      </c>
      <c r="Q121" s="4">
        <f t="shared" si="15"/>
        <v>8.5152838427947604</v>
      </c>
      <c r="R121" s="2">
        <v>0.2</v>
      </c>
      <c r="S121" s="4">
        <f t="shared" si="16"/>
        <v>366.40000000000003</v>
      </c>
      <c r="T121" s="2">
        <v>0.1</v>
      </c>
      <c r="U121" s="4">
        <f t="shared" si="17"/>
        <v>183.20000000000002</v>
      </c>
      <c r="V121" s="4">
        <f t="shared" si="18"/>
        <v>40</v>
      </c>
      <c r="W121" s="4">
        <f t="shared" si="19"/>
        <v>48</v>
      </c>
      <c r="X121" s="4">
        <f t="shared" si="20"/>
        <v>100</v>
      </c>
      <c r="Y121" s="4">
        <f t="shared" si="21"/>
        <v>371.20000000000005</v>
      </c>
      <c r="Z121" s="4">
        <f t="shared" si="22"/>
        <v>-4.8000000000000114</v>
      </c>
      <c r="AA121" t="str">
        <f t="shared" si="23"/>
        <v>Tuesday</v>
      </c>
    </row>
    <row r="122" spans="1:27" x14ac:dyDescent="0.35">
      <c r="A122">
        <v>121</v>
      </c>
      <c r="B122" t="s">
        <v>251</v>
      </c>
      <c r="C122" t="s">
        <v>252</v>
      </c>
      <c r="D122" s="1">
        <v>45295.659780092596</v>
      </c>
      <c r="E122" s="1">
        <v>45295.703530092593</v>
      </c>
      <c r="F122" s="4">
        <v>1314</v>
      </c>
      <c r="G122" s="4">
        <v>40</v>
      </c>
      <c r="H122" t="s">
        <v>13</v>
      </c>
      <c r="I122" s="2">
        <v>0.05</v>
      </c>
      <c r="J122" t="s">
        <v>1587</v>
      </c>
      <c r="K122" s="4">
        <v>172</v>
      </c>
      <c r="L122" s="4">
        <v>32</v>
      </c>
      <c r="M122" s="4">
        <v>50</v>
      </c>
      <c r="N122" s="4">
        <f t="shared" si="12"/>
        <v>65.7</v>
      </c>
      <c r="O122" s="4">
        <f t="shared" si="13"/>
        <v>187.7</v>
      </c>
      <c r="P122" s="4">
        <f t="shared" si="14"/>
        <v>-15.699999999999989</v>
      </c>
      <c r="Q122" s="4">
        <f t="shared" si="15"/>
        <v>13.08980213089802</v>
      </c>
      <c r="R122" s="2">
        <v>0.2</v>
      </c>
      <c r="S122" s="4">
        <f t="shared" si="16"/>
        <v>262.8</v>
      </c>
      <c r="T122" s="2">
        <v>0.05</v>
      </c>
      <c r="U122" s="4">
        <f t="shared" si="17"/>
        <v>65.7</v>
      </c>
      <c r="V122" s="4">
        <f t="shared" si="18"/>
        <v>40</v>
      </c>
      <c r="W122" s="4">
        <f t="shared" si="19"/>
        <v>32</v>
      </c>
      <c r="X122" s="4">
        <f t="shared" si="20"/>
        <v>50</v>
      </c>
      <c r="Y122" s="4">
        <f t="shared" si="21"/>
        <v>187.7</v>
      </c>
      <c r="Z122" s="4">
        <f t="shared" si="22"/>
        <v>75.100000000000023</v>
      </c>
      <c r="AA122" t="str">
        <f t="shared" si="23"/>
        <v>Thursday</v>
      </c>
    </row>
    <row r="123" spans="1:27" x14ac:dyDescent="0.35">
      <c r="A123">
        <v>122</v>
      </c>
      <c r="B123" t="s">
        <v>253</v>
      </c>
      <c r="C123" t="s">
        <v>254</v>
      </c>
      <c r="D123" s="1">
        <v>45327.246701388889</v>
      </c>
      <c r="E123" s="1">
        <v>45327.314756944441</v>
      </c>
      <c r="F123" s="4">
        <v>1438</v>
      </c>
      <c r="G123" s="4">
        <v>0</v>
      </c>
      <c r="H123" t="s">
        <v>19</v>
      </c>
      <c r="I123" s="2">
        <v>0.5</v>
      </c>
      <c r="J123" t="s">
        <v>1586</v>
      </c>
      <c r="K123" s="4">
        <v>51</v>
      </c>
      <c r="L123" s="4">
        <v>41</v>
      </c>
      <c r="M123" s="4">
        <v>0</v>
      </c>
      <c r="N123" s="4">
        <f t="shared" si="12"/>
        <v>719</v>
      </c>
      <c r="O123" s="4">
        <f t="shared" si="13"/>
        <v>760</v>
      </c>
      <c r="P123" s="4">
        <f t="shared" si="14"/>
        <v>-709</v>
      </c>
      <c r="Q123" s="4">
        <f t="shared" si="15"/>
        <v>3.5465924895688459</v>
      </c>
      <c r="R123" s="2">
        <v>0.2</v>
      </c>
      <c r="S123" s="4">
        <v>0</v>
      </c>
      <c r="T123" s="2">
        <v>0</v>
      </c>
      <c r="U123" s="4">
        <f t="shared" si="17"/>
        <v>0</v>
      </c>
      <c r="V123" s="4">
        <v>0</v>
      </c>
      <c r="W123" s="4">
        <v>0</v>
      </c>
      <c r="X123" s="4">
        <v>0</v>
      </c>
      <c r="Y123" s="4">
        <f t="shared" si="21"/>
        <v>0</v>
      </c>
      <c r="Z123" s="4">
        <f t="shared" si="22"/>
        <v>0</v>
      </c>
      <c r="AA123" t="str">
        <f t="shared" si="23"/>
        <v>Monday</v>
      </c>
    </row>
    <row r="124" spans="1:27" x14ac:dyDescent="0.35">
      <c r="A124">
        <v>123</v>
      </c>
      <c r="B124" t="s">
        <v>255</v>
      </c>
      <c r="C124" t="s">
        <v>256</v>
      </c>
      <c r="D124" s="1">
        <v>45328.394444444442</v>
      </c>
      <c r="E124" s="1">
        <v>45328.425000000003</v>
      </c>
      <c r="F124" s="4">
        <v>1000</v>
      </c>
      <c r="G124" s="4">
        <v>30</v>
      </c>
      <c r="H124" t="s">
        <v>16</v>
      </c>
      <c r="I124" s="2">
        <v>0.05</v>
      </c>
      <c r="J124" t="s">
        <v>1587</v>
      </c>
      <c r="K124" s="4">
        <v>160</v>
      </c>
      <c r="L124" s="4">
        <v>24</v>
      </c>
      <c r="M124" s="4">
        <v>0</v>
      </c>
      <c r="N124" s="4">
        <f t="shared" si="12"/>
        <v>50</v>
      </c>
      <c r="O124" s="4">
        <f t="shared" si="13"/>
        <v>104</v>
      </c>
      <c r="P124" s="4">
        <f t="shared" si="14"/>
        <v>56</v>
      </c>
      <c r="Q124" s="4">
        <f t="shared" si="15"/>
        <v>16</v>
      </c>
      <c r="R124" s="2">
        <v>0.2</v>
      </c>
      <c r="S124" s="4">
        <f t="shared" si="16"/>
        <v>200</v>
      </c>
      <c r="T124" s="2">
        <v>0.05</v>
      </c>
      <c r="U124" s="4">
        <f t="shared" si="17"/>
        <v>50</v>
      </c>
      <c r="V124" s="4">
        <f t="shared" si="18"/>
        <v>30</v>
      </c>
      <c r="W124" s="4">
        <f t="shared" si="19"/>
        <v>24</v>
      </c>
      <c r="X124" s="4">
        <f t="shared" si="20"/>
        <v>0</v>
      </c>
      <c r="Y124" s="4">
        <f t="shared" si="21"/>
        <v>104</v>
      </c>
      <c r="Z124" s="4">
        <f t="shared" si="22"/>
        <v>96</v>
      </c>
      <c r="AA124" t="str">
        <f t="shared" si="23"/>
        <v>Tuesday</v>
      </c>
    </row>
    <row r="125" spans="1:27" x14ac:dyDescent="0.35">
      <c r="A125">
        <v>124</v>
      </c>
      <c r="B125" t="s">
        <v>257</v>
      </c>
      <c r="C125" t="s">
        <v>258</v>
      </c>
      <c r="D125" s="1">
        <v>45293.173333333332</v>
      </c>
      <c r="E125" s="1">
        <v>45293.226111111115</v>
      </c>
      <c r="F125" s="4">
        <v>1686</v>
      </c>
      <c r="G125" s="4">
        <v>30</v>
      </c>
      <c r="H125" t="s">
        <v>19</v>
      </c>
      <c r="I125" s="2">
        <v>0.5</v>
      </c>
      <c r="J125" t="s">
        <v>1586</v>
      </c>
      <c r="K125" s="4">
        <v>51</v>
      </c>
      <c r="L125" s="4">
        <v>22</v>
      </c>
      <c r="M125" s="4">
        <v>0</v>
      </c>
      <c r="N125" s="4">
        <f t="shared" si="12"/>
        <v>843</v>
      </c>
      <c r="O125" s="4">
        <f t="shared" si="13"/>
        <v>895</v>
      </c>
      <c r="P125" s="4">
        <f t="shared" si="14"/>
        <v>-844</v>
      </c>
      <c r="Q125" s="4">
        <f t="shared" si="15"/>
        <v>3.0249110320284696</v>
      </c>
      <c r="R125" s="2">
        <v>0.2</v>
      </c>
      <c r="S125" s="4">
        <v>0</v>
      </c>
      <c r="T125" s="2">
        <v>0</v>
      </c>
      <c r="U125" s="4">
        <f t="shared" si="17"/>
        <v>0</v>
      </c>
      <c r="V125" s="4">
        <v>0</v>
      </c>
      <c r="W125" s="4">
        <v>0</v>
      </c>
      <c r="X125" s="4">
        <v>0</v>
      </c>
      <c r="Y125" s="4">
        <f t="shared" si="21"/>
        <v>0</v>
      </c>
      <c r="Z125" s="4">
        <f t="shared" si="22"/>
        <v>0</v>
      </c>
      <c r="AA125" t="str">
        <f t="shared" si="23"/>
        <v>Tuesday</v>
      </c>
    </row>
    <row r="126" spans="1:27" x14ac:dyDescent="0.35">
      <c r="A126">
        <v>125</v>
      </c>
      <c r="B126" t="s">
        <v>259</v>
      </c>
      <c r="C126" t="s">
        <v>260</v>
      </c>
      <c r="D126" s="1">
        <v>45314.154421296298</v>
      </c>
      <c r="E126" s="1">
        <v>45314.17664351852</v>
      </c>
      <c r="F126" s="4">
        <v>1784</v>
      </c>
      <c r="G126" s="4">
        <v>40</v>
      </c>
      <c r="H126" t="s">
        <v>13</v>
      </c>
      <c r="I126" s="2">
        <v>0</v>
      </c>
      <c r="J126" t="s">
        <v>1584</v>
      </c>
      <c r="K126" s="4">
        <v>142</v>
      </c>
      <c r="L126" s="4">
        <v>11</v>
      </c>
      <c r="M126" s="4">
        <v>150</v>
      </c>
      <c r="N126" s="4">
        <f t="shared" si="12"/>
        <v>0</v>
      </c>
      <c r="O126" s="4">
        <f t="shared" si="13"/>
        <v>201</v>
      </c>
      <c r="P126" s="4">
        <f t="shared" si="14"/>
        <v>-59</v>
      </c>
      <c r="Q126" s="4">
        <f t="shared" si="15"/>
        <v>7.9596412556053808</v>
      </c>
      <c r="R126" s="2">
        <v>0.2</v>
      </c>
      <c r="S126" s="4">
        <f t="shared" si="16"/>
        <v>356.8</v>
      </c>
      <c r="T126" s="2">
        <v>0</v>
      </c>
      <c r="U126" s="4">
        <f t="shared" si="17"/>
        <v>0</v>
      </c>
      <c r="V126" s="4">
        <f t="shared" si="18"/>
        <v>40</v>
      </c>
      <c r="W126" s="4">
        <f t="shared" si="19"/>
        <v>11</v>
      </c>
      <c r="X126" s="4">
        <f t="shared" si="20"/>
        <v>150</v>
      </c>
      <c r="Y126" s="4">
        <f t="shared" si="21"/>
        <v>201</v>
      </c>
      <c r="Z126" s="4">
        <f t="shared" si="22"/>
        <v>155.80000000000001</v>
      </c>
      <c r="AA126" t="str">
        <f t="shared" si="23"/>
        <v>Tuesday</v>
      </c>
    </row>
    <row r="127" spans="1:27" x14ac:dyDescent="0.35">
      <c r="A127">
        <v>126</v>
      </c>
      <c r="B127" t="s">
        <v>261</v>
      </c>
      <c r="C127" t="s">
        <v>262</v>
      </c>
      <c r="D127" s="1">
        <v>45325.919432870367</v>
      </c>
      <c r="E127" s="1">
        <v>45325.997210648151</v>
      </c>
      <c r="F127" s="4">
        <v>879</v>
      </c>
      <c r="G127" s="4">
        <v>0</v>
      </c>
      <c r="H127" t="s">
        <v>13</v>
      </c>
      <c r="I127" s="2">
        <v>0</v>
      </c>
      <c r="J127" t="s">
        <v>1584</v>
      </c>
      <c r="K127" s="4">
        <v>150</v>
      </c>
      <c r="L127" s="4">
        <v>28</v>
      </c>
      <c r="M127" s="4">
        <v>0</v>
      </c>
      <c r="N127" s="4">
        <f t="shared" si="12"/>
        <v>0</v>
      </c>
      <c r="O127" s="4">
        <f t="shared" si="13"/>
        <v>28</v>
      </c>
      <c r="P127" s="4">
        <f t="shared" si="14"/>
        <v>122</v>
      </c>
      <c r="Q127" s="4">
        <f t="shared" si="15"/>
        <v>17.064846416382252</v>
      </c>
      <c r="R127" s="2">
        <v>0.2</v>
      </c>
      <c r="S127" s="4">
        <f t="shared" si="16"/>
        <v>175.8</v>
      </c>
      <c r="T127" s="2">
        <v>0</v>
      </c>
      <c r="U127" s="4">
        <f t="shared" si="17"/>
        <v>0</v>
      </c>
      <c r="V127" s="4">
        <f t="shared" si="18"/>
        <v>0</v>
      </c>
      <c r="W127" s="4">
        <f t="shared" si="19"/>
        <v>28</v>
      </c>
      <c r="X127" s="4">
        <f t="shared" si="20"/>
        <v>0</v>
      </c>
      <c r="Y127" s="4">
        <f t="shared" si="21"/>
        <v>28</v>
      </c>
      <c r="Z127" s="4">
        <f t="shared" si="22"/>
        <v>147.80000000000001</v>
      </c>
      <c r="AA127" t="str">
        <f t="shared" si="23"/>
        <v>Saturday</v>
      </c>
    </row>
    <row r="128" spans="1:27" x14ac:dyDescent="0.35">
      <c r="A128">
        <v>127</v>
      </c>
      <c r="B128" t="s">
        <v>263</v>
      </c>
      <c r="C128" t="s">
        <v>264</v>
      </c>
      <c r="D128" s="1">
        <v>45325.157187500001</v>
      </c>
      <c r="E128" s="1">
        <v>45325.196770833332</v>
      </c>
      <c r="F128" s="4">
        <v>1685</v>
      </c>
      <c r="G128" s="4">
        <v>40</v>
      </c>
      <c r="H128" t="s">
        <v>13</v>
      </c>
      <c r="I128" s="2">
        <v>0.5</v>
      </c>
      <c r="J128" t="s">
        <v>1586</v>
      </c>
      <c r="K128" s="4">
        <v>146</v>
      </c>
      <c r="L128" s="4">
        <v>33</v>
      </c>
      <c r="M128" s="4">
        <v>0</v>
      </c>
      <c r="N128" s="4">
        <f t="shared" si="12"/>
        <v>842.5</v>
      </c>
      <c r="O128" s="4">
        <f t="shared" si="13"/>
        <v>915.5</v>
      </c>
      <c r="P128" s="4">
        <f t="shared" si="14"/>
        <v>-769.5</v>
      </c>
      <c r="Q128" s="4">
        <f t="shared" si="15"/>
        <v>8.6646884272997031</v>
      </c>
      <c r="R128" s="2">
        <v>0.2</v>
      </c>
      <c r="S128" s="4">
        <v>0</v>
      </c>
      <c r="T128" s="2">
        <v>0</v>
      </c>
      <c r="U128" s="4">
        <f t="shared" si="17"/>
        <v>0</v>
      </c>
      <c r="V128" s="4">
        <v>0</v>
      </c>
      <c r="W128" s="4">
        <v>0</v>
      </c>
      <c r="X128" s="4">
        <v>0</v>
      </c>
      <c r="Y128" s="4">
        <f t="shared" si="21"/>
        <v>0</v>
      </c>
      <c r="Z128" s="4">
        <f t="shared" si="22"/>
        <v>0</v>
      </c>
      <c r="AA128" t="str">
        <f t="shared" si="23"/>
        <v>Saturday</v>
      </c>
    </row>
    <row r="129" spans="1:27" x14ac:dyDescent="0.35">
      <c r="A129">
        <v>128</v>
      </c>
      <c r="B129" t="s">
        <v>265</v>
      </c>
      <c r="C129" t="s">
        <v>266</v>
      </c>
      <c r="D129" s="1">
        <v>45307.396157407406</v>
      </c>
      <c r="E129" s="1">
        <v>45307.418379629627</v>
      </c>
      <c r="F129" s="4">
        <v>1881</v>
      </c>
      <c r="G129" s="4">
        <v>0</v>
      </c>
      <c r="H129" t="s">
        <v>13</v>
      </c>
      <c r="I129" s="2">
        <v>0.5</v>
      </c>
      <c r="J129" t="s">
        <v>1586</v>
      </c>
      <c r="K129" s="4">
        <v>160</v>
      </c>
      <c r="L129" s="4">
        <v>33</v>
      </c>
      <c r="M129" s="4">
        <v>100</v>
      </c>
      <c r="N129" s="4">
        <f t="shared" si="12"/>
        <v>940.5</v>
      </c>
      <c r="O129" s="4">
        <f t="shared" si="13"/>
        <v>1073.5</v>
      </c>
      <c r="P129" s="4">
        <f t="shared" si="14"/>
        <v>-913.5</v>
      </c>
      <c r="Q129" s="4">
        <f t="shared" si="15"/>
        <v>8.5061137692716642</v>
      </c>
      <c r="R129" s="2">
        <v>0.2</v>
      </c>
      <c r="S129" s="4">
        <v>0</v>
      </c>
      <c r="T129" s="2">
        <v>0</v>
      </c>
      <c r="U129" s="4">
        <f t="shared" si="17"/>
        <v>0</v>
      </c>
      <c r="V129" s="4">
        <v>0</v>
      </c>
      <c r="W129" s="4">
        <v>0</v>
      </c>
      <c r="X129" s="4">
        <v>0</v>
      </c>
      <c r="Y129" s="4">
        <f t="shared" si="21"/>
        <v>0</v>
      </c>
      <c r="Z129" s="4">
        <f t="shared" si="22"/>
        <v>0</v>
      </c>
      <c r="AA129" t="str">
        <f t="shared" si="23"/>
        <v>Tuesday</v>
      </c>
    </row>
    <row r="130" spans="1:27" x14ac:dyDescent="0.35">
      <c r="A130">
        <v>129</v>
      </c>
      <c r="B130" t="s">
        <v>267</v>
      </c>
      <c r="C130" t="s">
        <v>268</v>
      </c>
      <c r="D130" s="1">
        <v>45293.829351851855</v>
      </c>
      <c r="E130" s="1">
        <v>45293.852268518516</v>
      </c>
      <c r="F130" s="4">
        <v>1236</v>
      </c>
      <c r="G130" s="4">
        <v>40</v>
      </c>
      <c r="H130" t="s">
        <v>19</v>
      </c>
      <c r="I130" s="2">
        <v>0.05</v>
      </c>
      <c r="J130" t="s">
        <v>1587</v>
      </c>
      <c r="K130" s="4">
        <v>55</v>
      </c>
      <c r="L130" s="4">
        <v>20</v>
      </c>
      <c r="M130" s="4">
        <v>0</v>
      </c>
      <c r="N130" s="4">
        <f t="shared" si="12"/>
        <v>61.800000000000004</v>
      </c>
      <c r="O130" s="4">
        <f t="shared" si="13"/>
        <v>121.80000000000001</v>
      </c>
      <c r="P130" s="4">
        <f t="shared" si="14"/>
        <v>-66.800000000000011</v>
      </c>
      <c r="Q130" s="4">
        <f t="shared" si="15"/>
        <v>4.449838187702265</v>
      </c>
      <c r="R130" s="2">
        <v>0.2</v>
      </c>
      <c r="S130" s="4">
        <f t="shared" si="16"/>
        <v>247.20000000000002</v>
      </c>
      <c r="T130" s="2">
        <v>0.05</v>
      </c>
      <c r="U130" s="4">
        <f t="shared" si="17"/>
        <v>61.800000000000004</v>
      </c>
      <c r="V130" s="4">
        <f t="shared" si="18"/>
        <v>40</v>
      </c>
      <c r="W130" s="4">
        <f t="shared" si="19"/>
        <v>20</v>
      </c>
      <c r="X130" s="4">
        <f t="shared" si="20"/>
        <v>0</v>
      </c>
      <c r="Y130" s="4">
        <f t="shared" si="21"/>
        <v>121.80000000000001</v>
      </c>
      <c r="Z130" s="4">
        <f t="shared" si="22"/>
        <v>125.4</v>
      </c>
      <c r="AA130" t="str">
        <f t="shared" si="23"/>
        <v>Tuesday</v>
      </c>
    </row>
    <row r="131" spans="1:27" x14ac:dyDescent="0.35">
      <c r="A131">
        <v>130</v>
      </c>
      <c r="B131" t="s">
        <v>269</v>
      </c>
      <c r="C131" t="s">
        <v>270</v>
      </c>
      <c r="D131" s="1">
        <v>45299.343252314815</v>
      </c>
      <c r="E131" s="1">
        <v>45299.424502314818</v>
      </c>
      <c r="F131" s="4">
        <v>269</v>
      </c>
      <c r="G131" s="4">
        <v>20</v>
      </c>
      <c r="H131" t="s">
        <v>13</v>
      </c>
      <c r="I131" s="2">
        <v>0.5</v>
      </c>
      <c r="J131" t="s">
        <v>1586</v>
      </c>
      <c r="K131" s="4">
        <v>176</v>
      </c>
      <c r="L131" s="4">
        <v>31</v>
      </c>
      <c r="M131" s="4">
        <v>0</v>
      </c>
      <c r="N131" s="4">
        <f t="shared" ref="N131:N194" si="24">I131*F131</f>
        <v>134.5</v>
      </c>
      <c r="O131" s="4">
        <f t="shared" ref="O131:O194" si="25">G131+L131+M131+N131</f>
        <v>185.5</v>
      </c>
      <c r="P131" s="4">
        <f t="shared" ref="P131:P194" si="26">K131-O131</f>
        <v>-9.5</v>
      </c>
      <c r="Q131" s="4">
        <f t="shared" ref="Q131:Q194" si="27">(K131/F131)*100</f>
        <v>65.427509293680302</v>
      </c>
      <c r="R131" s="2">
        <v>0.2</v>
      </c>
      <c r="S131" s="4">
        <v>0</v>
      </c>
      <c r="T131" s="2">
        <v>0</v>
      </c>
      <c r="U131" s="4">
        <f t="shared" ref="U131:U194" si="28">T131*F131</f>
        <v>0</v>
      </c>
      <c r="V131" s="4">
        <v>0</v>
      </c>
      <c r="W131" s="4">
        <v>0</v>
      </c>
      <c r="X131" s="4">
        <v>0</v>
      </c>
      <c r="Y131" s="4">
        <f t="shared" ref="Y131:Y194" si="29">U131+V131+W131+X131</f>
        <v>0</v>
      </c>
      <c r="Z131" s="4">
        <f t="shared" ref="Z131:Z194" si="30">S131-Y131</f>
        <v>0</v>
      </c>
      <c r="AA131" t="str">
        <f t="shared" ref="AA131:AA194" si="31">TEXT(D131, "DDDD")</f>
        <v>Monday</v>
      </c>
    </row>
    <row r="132" spans="1:27" x14ac:dyDescent="0.35">
      <c r="A132">
        <v>131</v>
      </c>
      <c r="B132" t="s">
        <v>271</v>
      </c>
      <c r="C132" t="s">
        <v>222</v>
      </c>
      <c r="D132" s="1">
        <v>45322.758090277777</v>
      </c>
      <c r="E132" s="1">
        <v>45322.799756944441</v>
      </c>
      <c r="F132" s="4">
        <v>1591</v>
      </c>
      <c r="G132" s="4">
        <v>20</v>
      </c>
      <c r="H132" t="s">
        <v>13</v>
      </c>
      <c r="I132" s="2">
        <v>0.1</v>
      </c>
      <c r="J132" s="2" t="s">
        <v>1588</v>
      </c>
      <c r="K132" s="4">
        <v>153</v>
      </c>
      <c r="L132" s="4">
        <v>24</v>
      </c>
      <c r="M132" s="4">
        <v>50</v>
      </c>
      <c r="N132" s="4">
        <f t="shared" si="24"/>
        <v>159.10000000000002</v>
      </c>
      <c r="O132" s="4">
        <f t="shared" si="25"/>
        <v>253.10000000000002</v>
      </c>
      <c r="P132" s="4">
        <f t="shared" si="26"/>
        <v>-100.10000000000002</v>
      </c>
      <c r="Q132" s="4">
        <f t="shared" si="27"/>
        <v>9.6165933375235699</v>
      </c>
      <c r="R132" s="2">
        <v>0.2</v>
      </c>
      <c r="S132" s="4">
        <f t="shared" ref="S132:S193" si="32">IF(I132&lt;&gt;50%,(R132*F132),"0")</f>
        <v>318.20000000000005</v>
      </c>
      <c r="T132" s="2">
        <v>0.1</v>
      </c>
      <c r="U132" s="4">
        <f t="shared" si="28"/>
        <v>159.10000000000002</v>
      </c>
      <c r="V132" s="4">
        <f t="shared" ref="V132:V193" si="33">IF(I132&lt;&gt;50%,G132,"0")</f>
        <v>20</v>
      </c>
      <c r="W132" s="4">
        <f t="shared" ref="W132:W193" si="34">IF(I132&lt;&gt;50%,L132,"0")</f>
        <v>24</v>
      </c>
      <c r="X132" s="4">
        <f t="shared" ref="X132:X193" si="35">IF(I132&lt;&gt;50%,M132,"0")</f>
        <v>50</v>
      </c>
      <c r="Y132" s="4">
        <f t="shared" si="29"/>
        <v>253.10000000000002</v>
      </c>
      <c r="Z132" s="4">
        <f t="shared" si="30"/>
        <v>65.100000000000023</v>
      </c>
      <c r="AA132" t="str">
        <f t="shared" si="31"/>
        <v>Wednesday</v>
      </c>
    </row>
    <row r="133" spans="1:27" x14ac:dyDescent="0.35">
      <c r="A133">
        <v>132</v>
      </c>
      <c r="B133" t="s">
        <v>272</v>
      </c>
      <c r="C133" t="s">
        <v>185</v>
      </c>
      <c r="D133" s="1">
        <v>45297.356307870374</v>
      </c>
      <c r="E133" s="1">
        <v>45297.407696759263</v>
      </c>
      <c r="F133" s="4">
        <v>1801</v>
      </c>
      <c r="G133" s="4">
        <v>50</v>
      </c>
      <c r="H133" t="s">
        <v>16</v>
      </c>
      <c r="I133" s="2">
        <v>0</v>
      </c>
      <c r="J133" t="s">
        <v>1584</v>
      </c>
      <c r="K133" s="4">
        <v>196</v>
      </c>
      <c r="L133" s="4">
        <v>19</v>
      </c>
      <c r="M133" s="4">
        <v>150</v>
      </c>
      <c r="N133" s="4">
        <f t="shared" si="24"/>
        <v>0</v>
      </c>
      <c r="O133" s="4">
        <f t="shared" si="25"/>
        <v>219</v>
      </c>
      <c r="P133" s="4">
        <f t="shared" si="26"/>
        <v>-23</v>
      </c>
      <c r="Q133" s="4">
        <f t="shared" si="27"/>
        <v>10.882842865074958</v>
      </c>
      <c r="R133" s="2">
        <v>0.2</v>
      </c>
      <c r="S133" s="4">
        <f t="shared" si="32"/>
        <v>360.20000000000005</v>
      </c>
      <c r="T133" s="2">
        <v>0</v>
      </c>
      <c r="U133" s="4">
        <f t="shared" si="28"/>
        <v>0</v>
      </c>
      <c r="V133" s="4">
        <f t="shared" si="33"/>
        <v>50</v>
      </c>
      <c r="W133" s="4">
        <f t="shared" si="34"/>
        <v>19</v>
      </c>
      <c r="X133" s="4">
        <f t="shared" si="35"/>
        <v>150</v>
      </c>
      <c r="Y133" s="4">
        <f t="shared" si="29"/>
        <v>219</v>
      </c>
      <c r="Z133" s="4">
        <f t="shared" si="30"/>
        <v>141.20000000000005</v>
      </c>
      <c r="AA133" t="str">
        <f t="shared" si="31"/>
        <v>Saturday</v>
      </c>
    </row>
    <row r="134" spans="1:27" x14ac:dyDescent="0.35">
      <c r="A134">
        <v>133</v>
      </c>
      <c r="B134" t="s">
        <v>273</v>
      </c>
      <c r="C134" t="s">
        <v>274</v>
      </c>
      <c r="D134" s="1">
        <v>45311.401307870372</v>
      </c>
      <c r="E134" s="1">
        <v>45311.462418981479</v>
      </c>
      <c r="F134" s="4">
        <v>1137</v>
      </c>
      <c r="G134" s="4">
        <v>40</v>
      </c>
      <c r="H134" t="s">
        <v>13</v>
      </c>
      <c r="I134" s="2">
        <v>0</v>
      </c>
      <c r="J134" t="s">
        <v>1584</v>
      </c>
      <c r="K134" s="4">
        <v>50</v>
      </c>
      <c r="L134" s="4">
        <v>50</v>
      </c>
      <c r="M134" s="4">
        <v>150</v>
      </c>
      <c r="N134" s="4">
        <f t="shared" si="24"/>
        <v>0</v>
      </c>
      <c r="O134" s="4">
        <f t="shared" si="25"/>
        <v>240</v>
      </c>
      <c r="P134" s="4">
        <f t="shared" si="26"/>
        <v>-190</v>
      </c>
      <c r="Q134" s="4">
        <f t="shared" si="27"/>
        <v>4.3975373790677219</v>
      </c>
      <c r="R134" s="2">
        <v>0.2</v>
      </c>
      <c r="S134" s="4">
        <f t="shared" si="32"/>
        <v>227.4</v>
      </c>
      <c r="T134" s="2">
        <v>0</v>
      </c>
      <c r="U134" s="4">
        <f t="shared" si="28"/>
        <v>0</v>
      </c>
      <c r="V134" s="4">
        <f t="shared" si="33"/>
        <v>40</v>
      </c>
      <c r="W134" s="4">
        <f t="shared" si="34"/>
        <v>50</v>
      </c>
      <c r="X134" s="4">
        <f t="shared" si="35"/>
        <v>150</v>
      </c>
      <c r="Y134" s="4">
        <f t="shared" si="29"/>
        <v>240</v>
      </c>
      <c r="Z134" s="4">
        <f t="shared" si="30"/>
        <v>-12.599999999999994</v>
      </c>
      <c r="AA134" t="str">
        <f t="shared" si="31"/>
        <v>Saturday</v>
      </c>
    </row>
    <row r="135" spans="1:27" x14ac:dyDescent="0.35">
      <c r="A135">
        <v>134</v>
      </c>
      <c r="B135" t="s">
        <v>275</v>
      </c>
      <c r="C135" t="s">
        <v>276</v>
      </c>
      <c r="D135" s="1">
        <v>45314.953321759262</v>
      </c>
      <c r="E135" s="1">
        <v>45315.004710648151</v>
      </c>
      <c r="F135" s="4">
        <v>1838</v>
      </c>
      <c r="G135" s="4">
        <v>30</v>
      </c>
      <c r="H135" t="s">
        <v>16</v>
      </c>
      <c r="I135" s="2">
        <v>0.5</v>
      </c>
      <c r="J135" t="s">
        <v>1586</v>
      </c>
      <c r="K135" s="4">
        <v>82</v>
      </c>
      <c r="L135" s="4">
        <v>36</v>
      </c>
      <c r="M135" s="4">
        <v>0</v>
      </c>
      <c r="N135" s="4">
        <f t="shared" si="24"/>
        <v>919</v>
      </c>
      <c r="O135" s="4">
        <f t="shared" si="25"/>
        <v>985</v>
      </c>
      <c r="P135" s="4">
        <f t="shared" si="26"/>
        <v>-903</v>
      </c>
      <c r="Q135" s="4">
        <f t="shared" si="27"/>
        <v>4.4613710554951034</v>
      </c>
      <c r="R135" s="2">
        <v>0.2</v>
      </c>
      <c r="S135" s="4">
        <v>0</v>
      </c>
      <c r="T135" s="2">
        <v>0</v>
      </c>
      <c r="U135" s="4">
        <f t="shared" si="28"/>
        <v>0</v>
      </c>
      <c r="V135" s="4">
        <v>0</v>
      </c>
      <c r="W135" s="4">
        <v>0</v>
      </c>
      <c r="X135" s="4">
        <v>0</v>
      </c>
      <c r="Y135" s="4">
        <f t="shared" si="29"/>
        <v>0</v>
      </c>
      <c r="Z135" s="4">
        <f t="shared" si="30"/>
        <v>0</v>
      </c>
      <c r="AA135" t="str">
        <f t="shared" si="31"/>
        <v>Tuesday</v>
      </c>
    </row>
    <row r="136" spans="1:27" x14ac:dyDescent="0.35">
      <c r="A136">
        <v>135</v>
      </c>
      <c r="B136" t="s">
        <v>277</v>
      </c>
      <c r="C136" t="s">
        <v>278</v>
      </c>
      <c r="D136" s="1">
        <v>45309.919317129628</v>
      </c>
      <c r="E136" s="1">
        <v>45309.991539351853</v>
      </c>
      <c r="F136" s="4">
        <v>387</v>
      </c>
      <c r="G136" s="4">
        <v>50</v>
      </c>
      <c r="H136" t="s">
        <v>13</v>
      </c>
      <c r="I136" s="2">
        <v>0.15</v>
      </c>
      <c r="J136" t="s">
        <v>1585</v>
      </c>
      <c r="K136" s="4">
        <v>89</v>
      </c>
      <c r="L136" s="4">
        <v>18</v>
      </c>
      <c r="M136" s="4">
        <v>100</v>
      </c>
      <c r="N136" s="4">
        <f t="shared" si="24"/>
        <v>58.05</v>
      </c>
      <c r="O136" s="4">
        <f t="shared" si="25"/>
        <v>226.05</v>
      </c>
      <c r="P136" s="4">
        <f t="shared" si="26"/>
        <v>-137.05000000000001</v>
      </c>
      <c r="Q136" s="4">
        <f t="shared" si="27"/>
        <v>22.997416020671835</v>
      </c>
      <c r="R136" s="2">
        <v>0.2</v>
      </c>
      <c r="S136" s="4">
        <f t="shared" si="32"/>
        <v>77.400000000000006</v>
      </c>
      <c r="T136" s="2">
        <v>0.15</v>
      </c>
      <c r="U136" s="4">
        <f t="shared" si="28"/>
        <v>58.05</v>
      </c>
      <c r="V136" s="4">
        <f t="shared" si="33"/>
        <v>50</v>
      </c>
      <c r="W136" s="4">
        <f t="shared" si="34"/>
        <v>18</v>
      </c>
      <c r="X136" s="4">
        <f t="shared" si="35"/>
        <v>100</v>
      </c>
      <c r="Y136" s="4">
        <f t="shared" si="29"/>
        <v>226.05</v>
      </c>
      <c r="Z136" s="4">
        <f t="shared" si="30"/>
        <v>-148.65</v>
      </c>
      <c r="AA136" t="str">
        <f t="shared" si="31"/>
        <v>Thursday</v>
      </c>
    </row>
    <row r="137" spans="1:27" x14ac:dyDescent="0.35">
      <c r="A137">
        <v>136</v>
      </c>
      <c r="B137" t="s">
        <v>279</v>
      </c>
      <c r="C137" t="s">
        <v>224</v>
      </c>
      <c r="D137" s="1">
        <v>45328.225902777776</v>
      </c>
      <c r="E137" s="1">
        <v>45328.271736111114</v>
      </c>
      <c r="F137" s="4">
        <v>288</v>
      </c>
      <c r="G137" s="4">
        <v>20</v>
      </c>
      <c r="H137" t="s">
        <v>13</v>
      </c>
      <c r="I137" s="2">
        <v>0.15</v>
      </c>
      <c r="J137" t="s">
        <v>1585</v>
      </c>
      <c r="K137" s="4">
        <v>81</v>
      </c>
      <c r="L137" s="4">
        <v>37</v>
      </c>
      <c r="M137" s="4">
        <v>100</v>
      </c>
      <c r="N137" s="4">
        <f t="shared" si="24"/>
        <v>43.199999999999996</v>
      </c>
      <c r="O137" s="4">
        <f t="shared" si="25"/>
        <v>200.2</v>
      </c>
      <c r="P137" s="4">
        <f t="shared" si="26"/>
        <v>-119.19999999999999</v>
      </c>
      <c r="Q137" s="4">
        <f t="shared" si="27"/>
        <v>28.125</v>
      </c>
      <c r="R137" s="2">
        <v>0.2</v>
      </c>
      <c r="S137" s="4">
        <f t="shared" si="32"/>
        <v>57.6</v>
      </c>
      <c r="T137" s="2">
        <v>0.15</v>
      </c>
      <c r="U137" s="4">
        <f t="shared" si="28"/>
        <v>43.199999999999996</v>
      </c>
      <c r="V137" s="4">
        <f t="shared" si="33"/>
        <v>20</v>
      </c>
      <c r="W137" s="4">
        <f t="shared" si="34"/>
        <v>37</v>
      </c>
      <c r="X137" s="4">
        <f t="shared" si="35"/>
        <v>100</v>
      </c>
      <c r="Y137" s="4">
        <f t="shared" si="29"/>
        <v>200.2</v>
      </c>
      <c r="Z137" s="4">
        <f t="shared" si="30"/>
        <v>-142.6</v>
      </c>
      <c r="AA137" t="str">
        <f t="shared" si="31"/>
        <v>Tuesday</v>
      </c>
    </row>
    <row r="138" spans="1:27" x14ac:dyDescent="0.35">
      <c r="A138">
        <v>137</v>
      </c>
      <c r="B138" t="s">
        <v>280</v>
      </c>
      <c r="C138" t="s">
        <v>281</v>
      </c>
      <c r="D138" s="1">
        <v>45322.406759259262</v>
      </c>
      <c r="E138" s="1">
        <v>45322.472037037034</v>
      </c>
      <c r="F138" s="4">
        <v>1013</v>
      </c>
      <c r="G138" s="4">
        <v>40</v>
      </c>
      <c r="H138" t="s">
        <v>16</v>
      </c>
      <c r="I138" s="2">
        <v>0.5</v>
      </c>
      <c r="J138" t="s">
        <v>1586</v>
      </c>
      <c r="K138" s="4">
        <v>66</v>
      </c>
      <c r="L138" s="4">
        <v>10</v>
      </c>
      <c r="M138" s="4">
        <v>0</v>
      </c>
      <c r="N138" s="4">
        <f t="shared" si="24"/>
        <v>506.5</v>
      </c>
      <c r="O138" s="4">
        <f t="shared" si="25"/>
        <v>556.5</v>
      </c>
      <c r="P138" s="4">
        <f t="shared" si="26"/>
        <v>-490.5</v>
      </c>
      <c r="Q138" s="4">
        <f t="shared" si="27"/>
        <v>6.5153010858835136</v>
      </c>
      <c r="R138" s="2">
        <v>0.2</v>
      </c>
      <c r="S138" s="4">
        <v>0</v>
      </c>
      <c r="T138" s="2">
        <v>0</v>
      </c>
      <c r="U138" s="4">
        <f t="shared" si="28"/>
        <v>0</v>
      </c>
      <c r="V138" s="4">
        <v>0</v>
      </c>
      <c r="W138" s="4">
        <v>0</v>
      </c>
      <c r="X138" s="4">
        <v>0</v>
      </c>
      <c r="Y138" s="4">
        <f t="shared" si="29"/>
        <v>0</v>
      </c>
      <c r="Z138" s="4">
        <f t="shared" si="30"/>
        <v>0</v>
      </c>
      <c r="AA138" t="str">
        <f t="shared" si="31"/>
        <v>Wednesday</v>
      </c>
    </row>
    <row r="139" spans="1:27" x14ac:dyDescent="0.35">
      <c r="A139">
        <v>138</v>
      </c>
      <c r="B139" t="s">
        <v>282</v>
      </c>
      <c r="C139" t="s">
        <v>283</v>
      </c>
      <c r="D139" s="1">
        <v>45303.320370370369</v>
      </c>
      <c r="E139" s="1">
        <v>45303.346759259257</v>
      </c>
      <c r="F139" s="4">
        <v>1278</v>
      </c>
      <c r="G139" s="4">
        <v>50</v>
      </c>
      <c r="H139" t="s">
        <v>13</v>
      </c>
      <c r="I139" s="2">
        <v>0.1</v>
      </c>
      <c r="J139" s="2" t="s">
        <v>1588</v>
      </c>
      <c r="K139" s="4">
        <v>175</v>
      </c>
      <c r="L139" s="4">
        <v>26</v>
      </c>
      <c r="M139" s="4">
        <v>50</v>
      </c>
      <c r="N139" s="4">
        <f t="shared" si="24"/>
        <v>127.80000000000001</v>
      </c>
      <c r="O139" s="4">
        <f t="shared" si="25"/>
        <v>253.8</v>
      </c>
      <c r="P139" s="4">
        <f t="shared" si="26"/>
        <v>-78.800000000000011</v>
      </c>
      <c r="Q139" s="4">
        <f t="shared" si="27"/>
        <v>13.693270735524257</v>
      </c>
      <c r="R139" s="2">
        <v>0.2</v>
      </c>
      <c r="S139" s="4">
        <f t="shared" si="32"/>
        <v>255.60000000000002</v>
      </c>
      <c r="T139" s="2">
        <v>0.1</v>
      </c>
      <c r="U139" s="4">
        <f t="shared" si="28"/>
        <v>127.80000000000001</v>
      </c>
      <c r="V139" s="4">
        <f t="shared" si="33"/>
        <v>50</v>
      </c>
      <c r="W139" s="4">
        <f t="shared" si="34"/>
        <v>26</v>
      </c>
      <c r="X139" s="4">
        <f t="shared" si="35"/>
        <v>50</v>
      </c>
      <c r="Y139" s="4">
        <f t="shared" si="29"/>
        <v>253.8</v>
      </c>
      <c r="Z139" s="4">
        <f t="shared" si="30"/>
        <v>1.8000000000000114</v>
      </c>
      <c r="AA139" t="str">
        <f t="shared" si="31"/>
        <v>Friday</v>
      </c>
    </row>
    <row r="140" spans="1:27" x14ac:dyDescent="0.35">
      <c r="A140">
        <v>139</v>
      </c>
      <c r="B140" t="s">
        <v>284</v>
      </c>
      <c r="C140" t="s">
        <v>285</v>
      </c>
      <c r="D140" s="1">
        <v>45324.707129629627</v>
      </c>
      <c r="E140" s="1">
        <v>45324.739074074074</v>
      </c>
      <c r="F140" s="4">
        <v>1690</v>
      </c>
      <c r="G140" s="4">
        <v>40</v>
      </c>
      <c r="H140" t="s">
        <v>19</v>
      </c>
      <c r="I140" s="2">
        <v>0.15</v>
      </c>
      <c r="J140" t="s">
        <v>1585</v>
      </c>
      <c r="K140" s="4">
        <v>57</v>
      </c>
      <c r="L140" s="4">
        <v>40</v>
      </c>
      <c r="M140" s="4">
        <v>0</v>
      </c>
      <c r="N140" s="4">
        <f t="shared" si="24"/>
        <v>253.5</v>
      </c>
      <c r="O140" s="4">
        <f t="shared" si="25"/>
        <v>333.5</v>
      </c>
      <c r="P140" s="4">
        <f t="shared" si="26"/>
        <v>-276.5</v>
      </c>
      <c r="Q140" s="4">
        <f t="shared" si="27"/>
        <v>3.3727810650887577</v>
      </c>
      <c r="R140" s="2">
        <v>0.2</v>
      </c>
      <c r="S140" s="4">
        <f t="shared" si="32"/>
        <v>338</v>
      </c>
      <c r="T140" s="2">
        <v>0.15</v>
      </c>
      <c r="U140" s="4">
        <f t="shared" si="28"/>
        <v>253.5</v>
      </c>
      <c r="V140" s="4">
        <f t="shared" si="33"/>
        <v>40</v>
      </c>
      <c r="W140" s="4">
        <f t="shared" si="34"/>
        <v>40</v>
      </c>
      <c r="X140" s="4">
        <f t="shared" si="35"/>
        <v>0</v>
      </c>
      <c r="Y140" s="4">
        <f t="shared" si="29"/>
        <v>333.5</v>
      </c>
      <c r="Z140" s="4">
        <f t="shared" si="30"/>
        <v>4.5</v>
      </c>
      <c r="AA140" t="str">
        <f t="shared" si="31"/>
        <v>Friday</v>
      </c>
    </row>
    <row r="141" spans="1:27" x14ac:dyDescent="0.35">
      <c r="A141">
        <v>140</v>
      </c>
      <c r="B141" t="s">
        <v>286</v>
      </c>
      <c r="C141" t="s">
        <v>287</v>
      </c>
      <c r="D141" s="1">
        <v>45300.593611111108</v>
      </c>
      <c r="E141" s="1">
        <v>45300.658888888887</v>
      </c>
      <c r="F141" s="4">
        <v>793</v>
      </c>
      <c r="G141" s="4">
        <v>20</v>
      </c>
      <c r="H141" t="s">
        <v>19</v>
      </c>
      <c r="I141" s="2">
        <v>0.5</v>
      </c>
      <c r="J141" t="s">
        <v>1586</v>
      </c>
      <c r="K141" s="4">
        <v>106</v>
      </c>
      <c r="L141" s="4">
        <v>19</v>
      </c>
      <c r="M141" s="4">
        <v>100</v>
      </c>
      <c r="N141" s="4">
        <f t="shared" si="24"/>
        <v>396.5</v>
      </c>
      <c r="O141" s="4">
        <f t="shared" si="25"/>
        <v>535.5</v>
      </c>
      <c r="P141" s="4">
        <f t="shared" si="26"/>
        <v>-429.5</v>
      </c>
      <c r="Q141" s="4">
        <f t="shared" si="27"/>
        <v>13.366960907944513</v>
      </c>
      <c r="R141" s="2">
        <v>0.2</v>
      </c>
      <c r="S141" s="4">
        <v>0</v>
      </c>
      <c r="T141" s="2">
        <v>0</v>
      </c>
      <c r="U141" s="4">
        <f t="shared" si="28"/>
        <v>0</v>
      </c>
      <c r="V141" s="4">
        <v>0</v>
      </c>
      <c r="W141" s="4">
        <v>0</v>
      </c>
      <c r="X141" s="4">
        <v>0</v>
      </c>
      <c r="Y141" s="4">
        <f t="shared" si="29"/>
        <v>0</v>
      </c>
      <c r="Z141" s="4">
        <f t="shared" si="30"/>
        <v>0</v>
      </c>
      <c r="AA141" t="str">
        <f t="shared" si="31"/>
        <v>Tuesday</v>
      </c>
    </row>
    <row r="142" spans="1:27" x14ac:dyDescent="0.35">
      <c r="A142">
        <v>141</v>
      </c>
      <c r="B142" t="s">
        <v>288</v>
      </c>
      <c r="C142" t="s">
        <v>187</v>
      </c>
      <c r="D142" s="1">
        <v>45323.628692129627</v>
      </c>
      <c r="E142" s="1">
        <v>45323.650914351849</v>
      </c>
      <c r="F142" s="4">
        <v>1845</v>
      </c>
      <c r="G142" s="4">
        <v>50</v>
      </c>
      <c r="H142" t="s">
        <v>13</v>
      </c>
      <c r="I142" s="2">
        <v>0.1</v>
      </c>
      <c r="J142" s="2" t="s">
        <v>1588</v>
      </c>
      <c r="K142" s="4">
        <v>91</v>
      </c>
      <c r="L142" s="4">
        <v>46</v>
      </c>
      <c r="M142" s="4">
        <v>0</v>
      </c>
      <c r="N142" s="4">
        <f t="shared" si="24"/>
        <v>184.5</v>
      </c>
      <c r="O142" s="4">
        <f t="shared" si="25"/>
        <v>280.5</v>
      </c>
      <c r="P142" s="4">
        <f t="shared" si="26"/>
        <v>-189.5</v>
      </c>
      <c r="Q142" s="4">
        <f t="shared" si="27"/>
        <v>4.9322493224932247</v>
      </c>
      <c r="R142" s="2">
        <v>0.2</v>
      </c>
      <c r="S142" s="4">
        <f t="shared" si="32"/>
        <v>369</v>
      </c>
      <c r="T142" s="2">
        <v>0.1</v>
      </c>
      <c r="U142" s="4">
        <f t="shared" si="28"/>
        <v>184.5</v>
      </c>
      <c r="V142" s="4">
        <f t="shared" si="33"/>
        <v>50</v>
      </c>
      <c r="W142" s="4">
        <f t="shared" si="34"/>
        <v>46</v>
      </c>
      <c r="X142" s="4">
        <f t="shared" si="35"/>
        <v>0</v>
      </c>
      <c r="Y142" s="4">
        <f t="shared" si="29"/>
        <v>280.5</v>
      </c>
      <c r="Z142" s="4">
        <f t="shared" si="30"/>
        <v>88.5</v>
      </c>
      <c r="AA142" t="str">
        <f t="shared" si="31"/>
        <v>Thursday</v>
      </c>
    </row>
    <row r="143" spans="1:27" x14ac:dyDescent="0.35">
      <c r="A143">
        <v>142</v>
      </c>
      <c r="B143" t="s">
        <v>289</v>
      </c>
      <c r="C143" t="s">
        <v>290</v>
      </c>
      <c r="D143" s="1">
        <v>45315.594212962962</v>
      </c>
      <c r="E143" s="1">
        <v>45315.632407407407</v>
      </c>
      <c r="F143" s="4">
        <v>987</v>
      </c>
      <c r="G143" s="4">
        <v>20</v>
      </c>
      <c r="H143" t="s">
        <v>19</v>
      </c>
      <c r="I143" s="2">
        <v>0.1</v>
      </c>
      <c r="J143" s="2" t="s">
        <v>1588</v>
      </c>
      <c r="K143" s="4">
        <v>147</v>
      </c>
      <c r="L143" s="4">
        <v>38</v>
      </c>
      <c r="M143" s="4">
        <v>0</v>
      </c>
      <c r="N143" s="4">
        <f t="shared" si="24"/>
        <v>98.7</v>
      </c>
      <c r="O143" s="4">
        <f t="shared" si="25"/>
        <v>156.69999999999999</v>
      </c>
      <c r="P143" s="4">
        <f t="shared" si="26"/>
        <v>-9.6999999999999886</v>
      </c>
      <c r="Q143" s="4">
        <f t="shared" si="27"/>
        <v>14.893617021276595</v>
      </c>
      <c r="R143" s="2">
        <v>0.2</v>
      </c>
      <c r="S143" s="4">
        <f t="shared" si="32"/>
        <v>197.4</v>
      </c>
      <c r="T143" s="2">
        <v>0.1</v>
      </c>
      <c r="U143" s="4">
        <f t="shared" si="28"/>
        <v>98.7</v>
      </c>
      <c r="V143" s="4">
        <f t="shared" si="33"/>
        <v>20</v>
      </c>
      <c r="W143" s="4">
        <f t="shared" si="34"/>
        <v>38</v>
      </c>
      <c r="X143" s="4">
        <f t="shared" si="35"/>
        <v>0</v>
      </c>
      <c r="Y143" s="4">
        <f t="shared" si="29"/>
        <v>156.69999999999999</v>
      </c>
      <c r="Z143" s="4">
        <f t="shared" si="30"/>
        <v>40.700000000000017</v>
      </c>
      <c r="AA143" t="str">
        <f t="shared" si="31"/>
        <v>Wednesday</v>
      </c>
    </row>
    <row r="144" spans="1:27" x14ac:dyDescent="0.35">
      <c r="A144">
        <v>143</v>
      </c>
      <c r="B144" t="s">
        <v>291</v>
      </c>
      <c r="C144" t="s">
        <v>292</v>
      </c>
      <c r="D144" s="1">
        <v>45299.900092592594</v>
      </c>
      <c r="E144" s="1">
        <v>45299.957037037035</v>
      </c>
      <c r="F144" s="4">
        <v>570</v>
      </c>
      <c r="G144" s="4">
        <v>0</v>
      </c>
      <c r="H144" t="s">
        <v>16</v>
      </c>
      <c r="I144" s="2">
        <v>0.05</v>
      </c>
      <c r="J144" t="s">
        <v>1587</v>
      </c>
      <c r="K144" s="4">
        <v>186</v>
      </c>
      <c r="L144" s="4">
        <v>27</v>
      </c>
      <c r="M144" s="4">
        <v>0</v>
      </c>
      <c r="N144" s="4">
        <f t="shared" si="24"/>
        <v>28.5</v>
      </c>
      <c r="O144" s="4">
        <f t="shared" si="25"/>
        <v>55.5</v>
      </c>
      <c r="P144" s="4">
        <f t="shared" si="26"/>
        <v>130.5</v>
      </c>
      <c r="Q144" s="4">
        <f t="shared" si="27"/>
        <v>32.631578947368425</v>
      </c>
      <c r="R144" s="2">
        <v>0.2</v>
      </c>
      <c r="S144" s="4">
        <f t="shared" si="32"/>
        <v>114</v>
      </c>
      <c r="T144" s="2">
        <v>0.05</v>
      </c>
      <c r="U144" s="4">
        <f t="shared" si="28"/>
        <v>28.5</v>
      </c>
      <c r="V144" s="4">
        <f t="shared" si="33"/>
        <v>0</v>
      </c>
      <c r="W144" s="4">
        <f t="shared" si="34"/>
        <v>27</v>
      </c>
      <c r="X144" s="4">
        <f t="shared" si="35"/>
        <v>0</v>
      </c>
      <c r="Y144" s="4">
        <f t="shared" si="29"/>
        <v>55.5</v>
      </c>
      <c r="Z144" s="4">
        <f t="shared" si="30"/>
        <v>58.5</v>
      </c>
      <c r="AA144" t="str">
        <f t="shared" si="31"/>
        <v>Monday</v>
      </c>
    </row>
    <row r="145" spans="1:27" x14ac:dyDescent="0.35">
      <c r="A145">
        <v>144</v>
      </c>
      <c r="B145" t="s">
        <v>293</v>
      </c>
      <c r="C145" t="s">
        <v>294</v>
      </c>
      <c r="D145" s="1">
        <v>45323.712453703702</v>
      </c>
      <c r="E145" s="1">
        <v>45323.754120370373</v>
      </c>
      <c r="F145" s="4">
        <v>1198</v>
      </c>
      <c r="G145" s="4">
        <v>20</v>
      </c>
      <c r="H145" t="s">
        <v>13</v>
      </c>
      <c r="I145" s="2">
        <v>0.1</v>
      </c>
      <c r="J145" s="2" t="s">
        <v>1588</v>
      </c>
      <c r="K145" s="4">
        <v>169</v>
      </c>
      <c r="L145" s="4">
        <v>47</v>
      </c>
      <c r="M145" s="4">
        <v>50</v>
      </c>
      <c r="N145" s="4">
        <f t="shared" si="24"/>
        <v>119.80000000000001</v>
      </c>
      <c r="O145" s="4">
        <f t="shared" si="25"/>
        <v>236.8</v>
      </c>
      <c r="P145" s="4">
        <f t="shared" si="26"/>
        <v>-67.800000000000011</v>
      </c>
      <c r="Q145" s="4">
        <f t="shared" si="27"/>
        <v>14.106844741235392</v>
      </c>
      <c r="R145" s="2">
        <v>0.2</v>
      </c>
      <c r="S145" s="4">
        <f t="shared" si="32"/>
        <v>239.60000000000002</v>
      </c>
      <c r="T145" s="2">
        <v>0.1</v>
      </c>
      <c r="U145" s="4">
        <f t="shared" si="28"/>
        <v>119.80000000000001</v>
      </c>
      <c r="V145" s="4">
        <f t="shared" si="33"/>
        <v>20</v>
      </c>
      <c r="W145" s="4">
        <f t="shared" si="34"/>
        <v>47</v>
      </c>
      <c r="X145" s="4">
        <f t="shared" si="35"/>
        <v>50</v>
      </c>
      <c r="Y145" s="4">
        <f t="shared" si="29"/>
        <v>236.8</v>
      </c>
      <c r="Z145" s="4">
        <f t="shared" si="30"/>
        <v>2.8000000000000114</v>
      </c>
      <c r="AA145" t="str">
        <f t="shared" si="31"/>
        <v>Thursday</v>
      </c>
    </row>
    <row r="146" spans="1:27" x14ac:dyDescent="0.35">
      <c r="A146">
        <v>145</v>
      </c>
      <c r="B146" t="s">
        <v>295</v>
      </c>
      <c r="C146" t="s">
        <v>296</v>
      </c>
      <c r="D146" s="1">
        <v>45322.323842592596</v>
      </c>
      <c r="E146" s="1">
        <v>45322.362037037034</v>
      </c>
      <c r="F146" s="4">
        <v>376</v>
      </c>
      <c r="G146" s="4">
        <v>40</v>
      </c>
      <c r="H146" t="s">
        <v>13</v>
      </c>
      <c r="I146" s="2">
        <v>0.15</v>
      </c>
      <c r="J146" t="s">
        <v>1585</v>
      </c>
      <c r="K146" s="4">
        <v>136</v>
      </c>
      <c r="L146" s="4">
        <v>48</v>
      </c>
      <c r="M146" s="4">
        <v>0</v>
      </c>
      <c r="N146" s="4">
        <f t="shared" si="24"/>
        <v>56.4</v>
      </c>
      <c r="O146" s="4">
        <f t="shared" si="25"/>
        <v>144.4</v>
      </c>
      <c r="P146" s="4">
        <f t="shared" si="26"/>
        <v>-8.4000000000000057</v>
      </c>
      <c r="Q146" s="4">
        <f t="shared" si="27"/>
        <v>36.170212765957451</v>
      </c>
      <c r="R146" s="2">
        <v>0.2</v>
      </c>
      <c r="S146" s="4">
        <f t="shared" si="32"/>
        <v>75.2</v>
      </c>
      <c r="T146" s="2">
        <v>0.15</v>
      </c>
      <c r="U146" s="4">
        <f t="shared" si="28"/>
        <v>56.4</v>
      </c>
      <c r="V146" s="4">
        <f t="shared" si="33"/>
        <v>40</v>
      </c>
      <c r="W146" s="4">
        <f t="shared" si="34"/>
        <v>48</v>
      </c>
      <c r="X146" s="4">
        <f t="shared" si="35"/>
        <v>0</v>
      </c>
      <c r="Y146" s="4">
        <f t="shared" si="29"/>
        <v>144.4</v>
      </c>
      <c r="Z146" s="4">
        <f t="shared" si="30"/>
        <v>-69.2</v>
      </c>
      <c r="AA146" t="str">
        <f t="shared" si="31"/>
        <v>Wednesday</v>
      </c>
    </row>
    <row r="147" spans="1:27" x14ac:dyDescent="0.35">
      <c r="A147">
        <v>146</v>
      </c>
      <c r="B147" t="s">
        <v>297</v>
      </c>
      <c r="C147" t="s">
        <v>298</v>
      </c>
      <c r="D147" s="1">
        <v>45321.809236111112</v>
      </c>
      <c r="E147" s="1">
        <v>45321.845347222225</v>
      </c>
      <c r="F147" s="4">
        <v>1039</v>
      </c>
      <c r="G147" s="4">
        <v>30</v>
      </c>
      <c r="H147" t="s">
        <v>16</v>
      </c>
      <c r="I147" s="2">
        <v>0.15</v>
      </c>
      <c r="J147" t="s">
        <v>1585</v>
      </c>
      <c r="K147" s="4">
        <v>103</v>
      </c>
      <c r="L147" s="4">
        <v>15</v>
      </c>
      <c r="M147" s="4">
        <v>0</v>
      </c>
      <c r="N147" s="4">
        <f t="shared" si="24"/>
        <v>155.85</v>
      </c>
      <c r="O147" s="4">
        <f t="shared" si="25"/>
        <v>200.85</v>
      </c>
      <c r="P147" s="4">
        <f t="shared" si="26"/>
        <v>-97.85</v>
      </c>
      <c r="Q147" s="4">
        <f t="shared" si="27"/>
        <v>9.9133782483156878</v>
      </c>
      <c r="R147" s="2">
        <v>0.2</v>
      </c>
      <c r="S147" s="4">
        <f t="shared" si="32"/>
        <v>207.8</v>
      </c>
      <c r="T147" s="2">
        <v>0.15</v>
      </c>
      <c r="U147" s="4">
        <f t="shared" si="28"/>
        <v>155.85</v>
      </c>
      <c r="V147" s="4">
        <f t="shared" si="33"/>
        <v>30</v>
      </c>
      <c r="W147" s="4">
        <f t="shared" si="34"/>
        <v>15</v>
      </c>
      <c r="X147" s="4">
        <f t="shared" si="35"/>
        <v>0</v>
      </c>
      <c r="Y147" s="4">
        <f t="shared" si="29"/>
        <v>200.85</v>
      </c>
      <c r="Z147" s="4">
        <f t="shared" si="30"/>
        <v>6.9500000000000171</v>
      </c>
      <c r="AA147" t="str">
        <f t="shared" si="31"/>
        <v>Tuesday</v>
      </c>
    </row>
    <row r="148" spans="1:27" x14ac:dyDescent="0.35">
      <c r="A148">
        <v>147</v>
      </c>
      <c r="B148" t="s">
        <v>299</v>
      </c>
      <c r="C148" t="s">
        <v>300</v>
      </c>
      <c r="D148" s="1">
        <v>45300.349351851852</v>
      </c>
      <c r="E148" s="1">
        <v>45300.390324074076</v>
      </c>
      <c r="F148" s="4">
        <v>1768</v>
      </c>
      <c r="G148" s="4">
        <v>20</v>
      </c>
      <c r="H148" t="s">
        <v>16</v>
      </c>
      <c r="I148" s="2">
        <v>0.5</v>
      </c>
      <c r="J148" t="s">
        <v>1586</v>
      </c>
      <c r="K148" s="4">
        <v>133</v>
      </c>
      <c r="L148" s="4">
        <v>49</v>
      </c>
      <c r="M148" s="4">
        <v>0</v>
      </c>
      <c r="N148" s="4">
        <f t="shared" si="24"/>
        <v>884</v>
      </c>
      <c r="O148" s="4">
        <f t="shared" si="25"/>
        <v>953</v>
      </c>
      <c r="P148" s="4">
        <f t="shared" si="26"/>
        <v>-820</v>
      </c>
      <c r="Q148" s="4">
        <f t="shared" si="27"/>
        <v>7.5226244343891402</v>
      </c>
      <c r="R148" s="2">
        <v>0.2</v>
      </c>
      <c r="S148" s="4">
        <v>0</v>
      </c>
      <c r="T148" s="2">
        <v>0</v>
      </c>
      <c r="U148" s="4">
        <f t="shared" si="28"/>
        <v>0</v>
      </c>
      <c r="V148" s="4">
        <v>0</v>
      </c>
      <c r="W148" s="4">
        <v>0</v>
      </c>
      <c r="X148" s="4">
        <v>0</v>
      </c>
      <c r="Y148" s="4">
        <f t="shared" si="29"/>
        <v>0</v>
      </c>
      <c r="Z148" s="4">
        <f t="shared" si="30"/>
        <v>0</v>
      </c>
      <c r="AA148" t="str">
        <f t="shared" si="31"/>
        <v>Tuesday</v>
      </c>
    </row>
    <row r="149" spans="1:27" x14ac:dyDescent="0.35">
      <c r="A149">
        <v>148</v>
      </c>
      <c r="B149" t="s">
        <v>301</v>
      </c>
      <c r="C149" t="s">
        <v>302</v>
      </c>
      <c r="D149" s="1">
        <v>45327.353449074071</v>
      </c>
      <c r="E149" s="1">
        <v>45327.380532407406</v>
      </c>
      <c r="F149" s="4">
        <v>1466</v>
      </c>
      <c r="G149" s="4">
        <v>30</v>
      </c>
      <c r="H149" t="s">
        <v>16</v>
      </c>
      <c r="I149" s="2">
        <v>0.5</v>
      </c>
      <c r="J149" t="s">
        <v>1586</v>
      </c>
      <c r="K149" s="4">
        <v>74</v>
      </c>
      <c r="L149" s="4">
        <v>21</v>
      </c>
      <c r="M149" s="4">
        <v>150</v>
      </c>
      <c r="N149" s="4">
        <f t="shared" si="24"/>
        <v>733</v>
      </c>
      <c r="O149" s="4">
        <f t="shared" si="25"/>
        <v>934</v>
      </c>
      <c r="P149" s="4">
        <f t="shared" si="26"/>
        <v>-860</v>
      </c>
      <c r="Q149" s="4">
        <f t="shared" si="27"/>
        <v>5.0477489768076405</v>
      </c>
      <c r="R149" s="2">
        <v>0.2</v>
      </c>
      <c r="S149" s="4">
        <v>0</v>
      </c>
      <c r="T149" s="2">
        <v>0</v>
      </c>
      <c r="U149" s="4">
        <f t="shared" si="28"/>
        <v>0</v>
      </c>
      <c r="V149" s="4">
        <v>0</v>
      </c>
      <c r="W149" s="4">
        <v>0</v>
      </c>
      <c r="X149" s="4">
        <v>0</v>
      </c>
      <c r="Y149" s="4">
        <f t="shared" si="29"/>
        <v>0</v>
      </c>
      <c r="Z149" s="4">
        <f t="shared" si="30"/>
        <v>0</v>
      </c>
      <c r="AA149" t="str">
        <f t="shared" si="31"/>
        <v>Monday</v>
      </c>
    </row>
    <row r="150" spans="1:27" x14ac:dyDescent="0.35">
      <c r="A150">
        <v>149</v>
      </c>
      <c r="B150" t="s">
        <v>303</v>
      </c>
      <c r="C150" t="s">
        <v>304</v>
      </c>
      <c r="D150" s="1">
        <v>45321.123738425929</v>
      </c>
      <c r="E150" s="1">
        <v>45321.193877314814</v>
      </c>
      <c r="F150" s="4">
        <v>1548</v>
      </c>
      <c r="G150" s="4">
        <v>0</v>
      </c>
      <c r="H150" t="s">
        <v>13</v>
      </c>
      <c r="I150" s="2">
        <v>0.1</v>
      </c>
      <c r="J150" s="2" t="s">
        <v>1588</v>
      </c>
      <c r="K150" s="4">
        <v>116</v>
      </c>
      <c r="L150" s="4">
        <v>23</v>
      </c>
      <c r="M150" s="4">
        <v>0</v>
      </c>
      <c r="N150" s="4">
        <f t="shared" si="24"/>
        <v>154.80000000000001</v>
      </c>
      <c r="O150" s="4">
        <f t="shared" si="25"/>
        <v>177.8</v>
      </c>
      <c r="P150" s="4">
        <f t="shared" si="26"/>
        <v>-61.800000000000011</v>
      </c>
      <c r="Q150" s="4">
        <f t="shared" si="27"/>
        <v>7.4935400516795871</v>
      </c>
      <c r="R150" s="2">
        <v>0.2</v>
      </c>
      <c r="S150" s="4">
        <f t="shared" si="32"/>
        <v>309.60000000000002</v>
      </c>
      <c r="T150" s="2">
        <v>0.1</v>
      </c>
      <c r="U150" s="4">
        <f t="shared" si="28"/>
        <v>154.80000000000001</v>
      </c>
      <c r="V150" s="4">
        <f t="shared" si="33"/>
        <v>0</v>
      </c>
      <c r="W150" s="4">
        <f t="shared" si="34"/>
        <v>23</v>
      </c>
      <c r="X150" s="4">
        <f t="shared" si="35"/>
        <v>0</v>
      </c>
      <c r="Y150" s="4">
        <f t="shared" si="29"/>
        <v>177.8</v>
      </c>
      <c r="Z150" s="4">
        <f t="shared" si="30"/>
        <v>131.80000000000001</v>
      </c>
      <c r="AA150" t="str">
        <f t="shared" si="31"/>
        <v>Tuesday</v>
      </c>
    </row>
    <row r="151" spans="1:27" x14ac:dyDescent="0.35">
      <c r="A151">
        <v>150</v>
      </c>
      <c r="B151" t="s">
        <v>305</v>
      </c>
      <c r="C151" t="s">
        <v>306</v>
      </c>
      <c r="D151" s="1">
        <v>45298.0159375</v>
      </c>
      <c r="E151" s="1">
        <v>45298.097881944443</v>
      </c>
      <c r="F151" s="4">
        <v>670</v>
      </c>
      <c r="G151" s="4">
        <v>50</v>
      </c>
      <c r="H151" t="s">
        <v>16</v>
      </c>
      <c r="I151" s="2">
        <v>0</v>
      </c>
      <c r="J151" t="s">
        <v>1584</v>
      </c>
      <c r="K151" s="4">
        <v>95</v>
      </c>
      <c r="L151" s="4">
        <v>19</v>
      </c>
      <c r="M151" s="4">
        <v>50</v>
      </c>
      <c r="N151" s="4">
        <f t="shared" si="24"/>
        <v>0</v>
      </c>
      <c r="O151" s="4">
        <f t="shared" si="25"/>
        <v>119</v>
      </c>
      <c r="P151" s="4">
        <f t="shared" si="26"/>
        <v>-24</v>
      </c>
      <c r="Q151" s="4">
        <f t="shared" si="27"/>
        <v>14.17910447761194</v>
      </c>
      <c r="R151" s="2">
        <v>0.2</v>
      </c>
      <c r="S151" s="4">
        <f t="shared" si="32"/>
        <v>134</v>
      </c>
      <c r="T151" s="2">
        <v>0</v>
      </c>
      <c r="U151" s="4">
        <f t="shared" si="28"/>
        <v>0</v>
      </c>
      <c r="V151" s="4">
        <f t="shared" si="33"/>
        <v>50</v>
      </c>
      <c r="W151" s="4">
        <f t="shared" si="34"/>
        <v>19</v>
      </c>
      <c r="X151" s="4">
        <f t="shared" si="35"/>
        <v>50</v>
      </c>
      <c r="Y151" s="4">
        <f t="shared" si="29"/>
        <v>119</v>
      </c>
      <c r="Z151" s="4">
        <f t="shared" si="30"/>
        <v>15</v>
      </c>
      <c r="AA151" t="str">
        <f t="shared" si="31"/>
        <v>Sunday</v>
      </c>
    </row>
    <row r="152" spans="1:27" x14ac:dyDescent="0.35">
      <c r="A152">
        <v>151</v>
      </c>
      <c r="B152" t="s">
        <v>307</v>
      </c>
      <c r="C152" t="s">
        <v>308</v>
      </c>
      <c r="D152" s="1">
        <v>45318.964131944442</v>
      </c>
      <c r="E152" s="1">
        <v>45319.028715277775</v>
      </c>
      <c r="F152" s="4">
        <v>1634</v>
      </c>
      <c r="G152" s="4">
        <v>50</v>
      </c>
      <c r="H152" t="s">
        <v>16</v>
      </c>
      <c r="I152" s="2">
        <v>0.05</v>
      </c>
      <c r="J152" t="s">
        <v>1587</v>
      </c>
      <c r="K152" s="4">
        <v>71</v>
      </c>
      <c r="L152" s="4">
        <v>29</v>
      </c>
      <c r="M152" s="4">
        <v>0</v>
      </c>
      <c r="N152" s="4">
        <f t="shared" si="24"/>
        <v>81.7</v>
      </c>
      <c r="O152" s="4">
        <f t="shared" si="25"/>
        <v>160.69999999999999</v>
      </c>
      <c r="P152" s="4">
        <f t="shared" si="26"/>
        <v>-89.699999999999989</v>
      </c>
      <c r="Q152" s="4">
        <f t="shared" si="27"/>
        <v>4.3451652386780903</v>
      </c>
      <c r="R152" s="2">
        <v>0.2</v>
      </c>
      <c r="S152" s="4">
        <f t="shared" si="32"/>
        <v>326.8</v>
      </c>
      <c r="T152" s="2">
        <v>0.05</v>
      </c>
      <c r="U152" s="4">
        <f t="shared" si="28"/>
        <v>81.7</v>
      </c>
      <c r="V152" s="4">
        <f t="shared" si="33"/>
        <v>50</v>
      </c>
      <c r="W152" s="4">
        <f t="shared" si="34"/>
        <v>29</v>
      </c>
      <c r="X152" s="4">
        <f t="shared" si="35"/>
        <v>0</v>
      </c>
      <c r="Y152" s="4">
        <f t="shared" si="29"/>
        <v>160.69999999999999</v>
      </c>
      <c r="Z152" s="4">
        <f t="shared" si="30"/>
        <v>166.10000000000002</v>
      </c>
      <c r="AA152" t="str">
        <f t="shared" si="31"/>
        <v>Saturday</v>
      </c>
    </row>
    <row r="153" spans="1:27" x14ac:dyDescent="0.35">
      <c r="A153">
        <v>152</v>
      </c>
      <c r="B153" t="s">
        <v>309</v>
      </c>
      <c r="C153" t="s">
        <v>310</v>
      </c>
      <c r="D153" s="1">
        <v>45321.885613425926</v>
      </c>
      <c r="E153" s="1">
        <v>45321.921030092592</v>
      </c>
      <c r="F153" s="4">
        <v>956</v>
      </c>
      <c r="G153" s="4">
        <v>30</v>
      </c>
      <c r="H153" t="s">
        <v>19</v>
      </c>
      <c r="I153" s="2">
        <v>0</v>
      </c>
      <c r="J153" t="s">
        <v>1584</v>
      </c>
      <c r="K153" s="4">
        <v>188</v>
      </c>
      <c r="L153" s="4">
        <v>24</v>
      </c>
      <c r="M153" s="4">
        <v>0</v>
      </c>
      <c r="N153" s="4">
        <f t="shared" si="24"/>
        <v>0</v>
      </c>
      <c r="O153" s="4">
        <f t="shared" si="25"/>
        <v>54</v>
      </c>
      <c r="P153" s="4">
        <f t="shared" si="26"/>
        <v>134</v>
      </c>
      <c r="Q153" s="4">
        <f t="shared" si="27"/>
        <v>19.665271966527197</v>
      </c>
      <c r="R153" s="2">
        <v>0.2</v>
      </c>
      <c r="S153" s="4">
        <f t="shared" si="32"/>
        <v>191.20000000000002</v>
      </c>
      <c r="T153" s="2">
        <v>0</v>
      </c>
      <c r="U153" s="4">
        <f t="shared" si="28"/>
        <v>0</v>
      </c>
      <c r="V153" s="4">
        <f t="shared" si="33"/>
        <v>30</v>
      </c>
      <c r="W153" s="4">
        <f t="shared" si="34"/>
        <v>24</v>
      </c>
      <c r="X153" s="4">
        <f t="shared" si="35"/>
        <v>0</v>
      </c>
      <c r="Y153" s="4">
        <f t="shared" si="29"/>
        <v>54</v>
      </c>
      <c r="Z153" s="4">
        <f t="shared" si="30"/>
        <v>137.20000000000002</v>
      </c>
      <c r="AA153" t="str">
        <f t="shared" si="31"/>
        <v>Tuesday</v>
      </c>
    </row>
    <row r="154" spans="1:27" x14ac:dyDescent="0.35">
      <c r="A154">
        <v>153</v>
      </c>
      <c r="B154" t="s">
        <v>311</v>
      </c>
      <c r="C154" t="s">
        <v>312</v>
      </c>
      <c r="D154" s="1">
        <v>45325.422430555554</v>
      </c>
      <c r="E154" s="1">
        <v>45325.452986111108</v>
      </c>
      <c r="F154" s="4">
        <v>1100</v>
      </c>
      <c r="G154" s="4">
        <v>50</v>
      </c>
      <c r="H154" t="s">
        <v>19</v>
      </c>
      <c r="I154" s="2">
        <v>0.1</v>
      </c>
      <c r="J154" s="2" t="s">
        <v>1588</v>
      </c>
      <c r="K154" s="4">
        <v>57</v>
      </c>
      <c r="L154" s="4">
        <v>40</v>
      </c>
      <c r="M154" s="4">
        <v>0</v>
      </c>
      <c r="N154" s="4">
        <f t="shared" si="24"/>
        <v>110</v>
      </c>
      <c r="O154" s="4">
        <f t="shared" si="25"/>
        <v>200</v>
      </c>
      <c r="P154" s="4">
        <f t="shared" si="26"/>
        <v>-143</v>
      </c>
      <c r="Q154" s="4">
        <f t="shared" si="27"/>
        <v>5.1818181818181817</v>
      </c>
      <c r="R154" s="2">
        <v>0.2</v>
      </c>
      <c r="S154" s="4">
        <f t="shared" si="32"/>
        <v>220</v>
      </c>
      <c r="T154" s="2">
        <v>0.1</v>
      </c>
      <c r="U154" s="4">
        <f t="shared" si="28"/>
        <v>110</v>
      </c>
      <c r="V154" s="4">
        <f t="shared" si="33"/>
        <v>50</v>
      </c>
      <c r="W154" s="4">
        <f t="shared" si="34"/>
        <v>40</v>
      </c>
      <c r="X154" s="4">
        <f t="shared" si="35"/>
        <v>0</v>
      </c>
      <c r="Y154" s="4">
        <f t="shared" si="29"/>
        <v>200</v>
      </c>
      <c r="Z154" s="4">
        <f t="shared" si="30"/>
        <v>20</v>
      </c>
      <c r="AA154" t="str">
        <f t="shared" si="31"/>
        <v>Saturday</v>
      </c>
    </row>
    <row r="155" spans="1:27" x14ac:dyDescent="0.35">
      <c r="A155">
        <v>154</v>
      </c>
      <c r="B155" t="s">
        <v>313</v>
      </c>
      <c r="C155" t="s">
        <v>314</v>
      </c>
      <c r="D155" s="1">
        <v>45303.371168981481</v>
      </c>
      <c r="E155" s="1">
        <v>45303.430196759262</v>
      </c>
      <c r="F155" s="4">
        <v>1305</v>
      </c>
      <c r="G155" s="4">
        <v>20</v>
      </c>
      <c r="H155" t="s">
        <v>13</v>
      </c>
      <c r="I155" s="2">
        <v>0.1</v>
      </c>
      <c r="J155" s="2" t="s">
        <v>1588</v>
      </c>
      <c r="K155" s="4">
        <v>88</v>
      </c>
      <c r="L155" s="4">
        <v>16</v>
      </c>
      <c r="M155" s="4">
        <v>0</v>
      </c>
      <c r="N155" s="4">
        <f t="shared" si="24"/>
        <v>130.5</v>
      </c>
      <c r="O155" s="4">
        <f t="shared" si="25"/>
        <v>166.5</v>
      </c>
      <c r="P155" s="4">
        <f t="shared" si="26"/>
        <v>-78.5</v>
      </c>
      <c r="Q155" s="4">
        <f t="shared" si="27"/>
        <v>6.7432950191570873</v>
      </c>
      <c r="R155" s="2">
        <v>0.2</v>
      </c>
      <c r="S155" s="4">
        <f t="shared" si="32"/>
        <v>261</v>
      </c>
      <c r="T155" s="2">
        <v>0.1</v>
      </c>
      <c r="U155" s="4">
        <f t="shared" si="28"/>
        <v>130.5</v>
      </c>
      <c r="V155" s="4">
        <f t="shared" si="33"/>
        <v>20</v>
      </c>
      <c r="W155" s="4">
        <f t="shared" si="34"/>
        <v>16</v>
      </c>
      <c r="X155" s="4">
        <f t="shared" si="35"/>
        <v>0</v>
      </c>
      <c r="Y155" s="4">
        <f t="shared" si="29"/>
        <v>166.5</v>
      </c>
      <c r="Z155" s="4">
        <f t="shared" si="30"/>
        <v>94.5</v>
      </c>
      <c r="AA155" t="str">
        <f t="shared" si="31"/>
        <v>Friday</v>
      </c>
    </row>
    <row r="156" spans="1:27" x14ac:dyDescent="0.35">
      <c r="A156">
        <v>155</v>
      </c>
      <c r="B156" t="s">
        <v>315</v>
      </c>
      <c r="C156" t="s">
        <v>316</v>
      </c>
      <c r="D156" s="1">
        <v>45292.420381944445</v>
      </c>
      <c r="E156" s="1">
        <v>45292.491909722223</v>
      </c>
      <c r="F156" s="4">
        <v>557</v>
      </c>
      <c r="G156" s="4">
        <v>30</v>
      </c>
      <c r="H156" t="s">
        <v>19</v>
      </c>
      <c r="I156" s="2">
        <v>0</v>
      </c>
      <c r="J156" t="s">
        <v>1584</v>
      </c>
      <c r="K156" s="4">
        <v>98</v>
      </c>
      <c r="L156" s="4">
        <v>50</v>
      </c>
      <c r="M156" s="4">
        <v>0</v>
      </c>
      <c r="N156" s="4">
        <f t="shared" si="24"/>
        <v>0</v>
      </c>
      <c r="O156" s="4">
        <f t="shared" si="25"/>
        <v>80</v>
      </c>
      <c r="P156" s="4">
        <f t="shared" si="26"/>
        <v>18</v>
      </c>
      <c r="Q156" s="4">
        <f t="shared" si="27"/>
        <v>17.594254937163374</v>
      </c>
      <c r="R156" s="2">
        <v>0.2</v>
      </c>
      <c r="S156" s="4">
        <f t="shared" si="32"/>
        <v>111.4</v>
      </c>
      <c r="T156" s="2">
        <v>0</v>
      </c>
      <c r="U156" s="4">
        <f t="shared" si="28"/>
        <v>0</v>
      </c>
      <c r="V156" s="4">
        <f t="shared" si="33"/>
        <v>30</v>
      </c>
      <c r="W156" s="4">
        <f t="shared" si="34"/>
        <v>50</v>
      </c>
      <c r="X156" s="4">
        <f t="shared" si="35"/>
        <v>0</v>
      </c>
      <c r="Y156" s="4">
        <f t="shared" si="29"/>
        <v>80</v>
      </c>
      <c r="Z156" s="4">
        <f t="shared" si="30"/>
        <v>31.400000000000006</v>
      </c>
      <c r="AA156" t="str">
        <f t="shared" si="31"/>
        <v>Monday</v>
      </c>
    </row>
    <row r="157" spans="1:27" x14ac:dyDescent="0.35">
      <c r="A157">
        <v>156</v>
      </c>
      <c r="B157" t="s">
        <v>317</v>
      </c>
      <c r="C157" t="s">
        <v>318</v>
      </c>
      <c r="D157" s="1">
        <v>45320.155011574076</v>
      </c>
      <c r="E157" s="1">
        <v>45320.189039351855</v>
      </c>
      <c r="F157" s="4">
        <v>1017</v>
      </c>
      <c r="G157" s="4">
        <v>40</v>
      </c>
      <c r="H157" t="s">
        <v>19</v>
      </c>
      <c r="I157" s="2">
        <v>0.05</v>
      </c>
      <c r="J157" t="s">
        <v>1587</v>
      </c>
      <c r="K157" s="4">
        <v>95</v>
      </c>
      <c r="L157" s="4">
        <v>19</v>
      </c>
      <c r="M157" s="4">
        <v>0</v>
      </c>
      <c r="N157" s="4">
        <f t="shared" si="24"/>
        <v>50.85</v>
      </c>
      <c r="O157" s="4">
        <f t="shared" si="25"/>
        <v>109.85</v>
      </c>
      <c r="P157" s="4">
        <f t="shared" si="26"/>
        <v>-14.849999999999994</v>
      </c>
      <c r="Q157" s="4">
        <f t="shared" si="27"/>
        <v>9.341199606686331</v>
      </c>
      <c r="R157" s="2">
        <v>0.2</v>
      </c>
      <c r="S157" s="4">
        <f t="shared" si="32"/>
        <v>203.4</v>
      </c>
      <c r="T157" s="2">
        <v>0.05</v>
      </c>
      <c r="U157" s="4">
        <f t="shared" si="28"/>
        <v>50.85</v>
      </c>
      <c r="V157" s="4">
        <f t="shared" si="33"/>
        <v>40</v>
      </c>
      <c r="W157" s="4">
        <f t="shared" si="34"/>
        <v>19</v>
      </c>
      <c r="X157" s="4">
        <f t="shared" si="35"/>
        <v>0</v>
      </c>
      <c r="Y157" s="4">
        <f t="shared" si="29"/>
        <v>109.85</v>
      </c>
      <c r="Z157" s="4">
        <f t="shared" si="30"/>
        <v>93.550000000000011</v>
      </c>
      <c r="AA157" t="str">
        <f t="shared" si="31"/>
        <v>Monday</v>
      </c>
    </row>
    <row r="158" spans="1:27" x14ac:dyDescent="0.35">
      <c r="A158">
        <v>157</v>
      </c>
      <c r="B158" t="s">
        <v>319</v>
      </c>
      <c r="C158" t="s">
        <v>320</v>
      </c>
      <c r="D158" s="1">
        <v>45293.811319444445</v>
      </c>
      <c r="E158" s="1">
        <v>45293.86409722222</v>
      </c>
      <c r="F158" s="4">
        <v>1974</v>
      </c>
      <c r="G158" s="4">
        <v>20</v>
      </c>
      <c r="H158" t="s">
        <v>16</v>
      </c>
      <c r="I158" s="2">
        <v>0</v>
      </c>
      <c r="J158" t="s">
        <v>1584</v>
      </c>
      <c r="K158" s="4">
        <v>87</v>
      </c>
      <c r="L158" s="4">
        <v>19</v>
      </c>
      <c r="M158" s="4">
        <v>0</v>
      </c>
      <c r="N158" s="4">
        <f t="shared" si="24"/>
        <v>0</v>
      </c>
      <c r="O158" s="4">
        <f t="shared" si="25"/>
        <v>39</v>
      </c>
      <c r="P158" s="4">
        <f t="shared" si="26"/>
        <v>48</v>
      </c>
      <c r="Q158" s="4">
        <f t="shared" si="27"/>
        <v>4.4072948328267474</v>
      </c>
      <c r="R158" s="2">
        <v>0.2</v>
      </c>
      <c r="S158" s="4">
        <f t="shared" si="32"/>
        <v>394.8</v>
      </c>
      <c r="T158" s="2">
        <v>0</v>
      </c>
      <c r="U158" s="4">
        <f t="shared" si="28"/>
        <v>0</v>
      </c>
      <c r="V158" s="4">
        <f t="shared" si="33"/>
        <v>20</v>
      </c>
      <c r="W158" s="4">
        <f t="shared" si="34"/>
        <v>19</v>
      </c>
      <c r="X158" s="4">
        <f t="shared" si="35"/>
        <v>0</v>
      </c>
      <c r="Y158" s="4">
        <f t="shared" si="29"/>
        <v>39</v>
      </c>
      <c r="Z158" s="4">
        <f t="shared" si="30"/>
        <v>355.8</v>
      </c>
      <c r="AA158" t="str">
        <f t="shared" si="31"/>
        <v>Tuesday</v>
      </c>
    </row>
    <row r="159" spans="1:27" x14ac:dyDescent="0.35">
      <c r="A159">
        <v>158</v>
      </c>
      <c r="B159" t="s">
        <v>321</v>
      </c>
      <c r="C159" t="s">
        <v>322</v>
      </c>
      <c r="D159" s="1">
        <v>45328.614583333336</v>
      </c>
      <c r="E159" s="1">
        <v>45328.695138888892</v>
      </c>
      <c r="F159" s="4">
        <v>932</v>
      </c>
      <c r="G159" s="4">
        <v>20</v>
      </c>
      <c r="H159" t="s">
        <v>16</v>
      </c>
      <c r="I159" s="2">
        <v>0.5</v>
      </c>
      <c r="J159" t="s">
        <v>1586</v>
      </c>
      <c r="K159" s="4">
        <v>185</v>
      </c>
      <c r="L159" s="4">
        <v>48</v>
      </c>
      <c r="M159" s="4">
        <v>0</v>
      </c>
      <c r="N159" s="4">
        <f t="shared" si="24"/>
        <v>466</v>
      </c>
      <c r="O159" s="4">
        <f t="shared" si="25"/>
        <v>534</v>
      </c>
      <c r="P159" s="4">
        <f t="shared" si="26"/>
        <v>-349</v>
      </c>
      <c r="Q159" s="4">
        <f t="shared" si="27"/>
        <v>19.849785407725321</v>
      </c>
      <c r="R159" s="2">
        <v>0.2</v>
      </c>
      <c r="S159" s="4">
        <v>0</v>
      </c>
      <c r="T159" s="2">
        <v>0</v>
      </c>
      <c r="U159" s="4">
        <f t="shared" si="28"/>
        <v>0</v>
      </c>
      <c r="V159" s="4">
        <v>0</v>
      </c>
      <c r="W159" s="4">
        <v>0</v>
      </c>
      <c r="X159" s="4">
        <v>0</v>
      </c>
      <c r="Y159" s="4">
        <f t="shared" si="29"/>
        <v>0</v>
      </c>
      <c r="Z159" s="4">
        <f t="shared" si="30"/>
        <v>0</v>
      </c>
      <c r="AA159" t="str">
        <f t="shared" si="31"/>
        <v>Tuesday</v>
      </c>
    </row>
    <row r="160" spans="1:27" x14ac:dyDescent="0.35">
      <c r="A160">
        <v>159</v>
      </c>
      <c r="B160" t="s">
        <v>323</v>
      </c>
      <c r="C160" t="s">
        <v>324</v>
      </c>
      <c r="D160" s="1">
        <v>45314.439375000002</v>
      </c>
      <c r="E160" s="1">
        <v>45314.496319444443</v>
      </c>
      <c r="F160" s="4">
        <v>1187</v>
      </c>
      <c r="G160" s="4">
        <v>20</v>
      </c>
      <c r="H160" t="s">
        <v>19</v>
      </c>
      <c r="I160" s="2">
        <v>0.15</v>
      </c>
      <c r="J160" t="s">
        <v>1585</v>
      </c>
      <c r="K160" s="4">
        <v>103</v>
      </c>
      <c r="L160" s="4">
        <v>37</v>
      </c>
      <c r="M160" s="4">
        <v>50</v>
      </c>
      <c r="N160" s="4">
        <f t="shared" si="24"/>
        <v>178.04999999999998</v>
      </c>
      <c r="O160" s="4">
        <f t="shared" si="25"/>
        <v>285.04999999999995</v>
      </c>
      <c r="P160" s="4">
        <f t="shared" si="26"/>
        <v>-182.04999999999995</v>
      </c>
      <c r="Q160" s="4">
        <f t="shared" si="27"/>
        <v>8.6773378264532433</v>
      </c>
      <c r="R160" s="2">
        <v>0.2</v>
      </c>
      <c r="S160" s="4">
        <f t="shared" si="32"/>
        <v>237.4</v>
      </c>
      <c r="T160" s="2">
        <v>0.15</v>
      </c>
      <c r="U160" s="4">
        <f t="shared" si="28"/>
        <v>178.04999999999998</v>
      </c>
      <c r="V160" s="4">
        <f t="shared" si="33"/>
        <v>20</v>
      </c>
      <c r="W160" s="4">
        <f t="shared" si="34"/>
        <v>37</v>
      </c>
      <c r="X160" s="4">
        <f t="shared" si="35"/>
        <v>50</v>
      </c>
      <c r="Y160" s="4">
        <f t="shared" si="29"/>
        <v>285.04999999999995</v>
      </c>
      <c r="Z160" s="4">
        <f t="shared" si="30"/>
        <v>-47.649999999999949</v>
      </c>
      <c r="AA160" t="str">
        <f t="shared" si="31"/>
        <v>Tuesday</v>
      </c>
    </row>
    <row r="161" spans="1:27" x14ac:dyDescent="0.35">
      <c r="A161">
        <v>160</v>
      </c>
      <c r="B161" t="s">
        <v>325</v>
      </c>
      <c r="C161" t="s">
        <v>270</v>
      </c>
      <c r="D161" s="1">
        <v>45325.41777777778</v>
      </c>
      <c r="E161" s="1">
        <v>45325.474722222221</v>
      </c>
      <c r="F161" s="4">
        <v>938</v>
      </c>
      <c r="G161" s="4">
        <v>40</v>
      </c>
      <c r="H161" t="s">
        <v>19</v>
      </c>
      <c r="I161" s="2">
        <v>0.5</v>
      </c>
      <c r="J161" t="s">
        <v>1586</v>
      </c>
      <c r="K161" s="4">
        <v>141</v>
      </c>
      <c r="L161" s="4">
        <v>39</v>
      </c>
      <c r="M161" s="4">
        <v>0</v>
      </c>
      <c r="N161" s="4">
        <f t="shared" si="24"/>
        <v>469</v>
      </c>
      <c r="O161" s="4">
        <f t="shared" si="25"/>
        <v>548</v>
      </c>
      <c r="P161" s="4">
        <f t="shared" si="26"/>
        <v>-407</v>
      </c>
      <c r="Q161" s="4">
        <f t="shared" si="27"/>
        <v>15.031982942430705</v>
      </c>
      <c r="R161" s="2">
        <v>0.2</v>
      </c>
      <c r="S161" s="4">
        <v>0</v>
      </c>
      <c r="T161" s="2">
        <v>0</v>
      </c>
      <c r="U161" s="4">
        <f t="shared" si="28"/>
        <v>0</v>
      </c>
      <c r="V161" s="4">
        <v>0</v>
      </c>
      <c r="W161" s="4">
        <v>0</v>
      </c>
      <c r="X161" s="4">
        <v>0</v>
      </c>
      <c r="Y161" s="4">
        <f t="shared" si="29"/>
        <v>0</v>
      </c>
      <c r="Z161" s="4">
        <f t="shared" si="30"/>
        <v>0</v>
      </c>
      <c r="AA161" t="str">
        <f t="shared" si="31"/>
        <v>Saturday</v>
      </c>
    </row>
    <row r="162" spans="1:27" x14ac:dyDescent="0.35">
      <c r="A162">
        <v>161</v>
      </c>
      <c r="B162" t="s">
        <v>326</v>
      </c>
      <c r="C162" t="s">
        <v>327</v>
      </c>
      <c r="D162" s="1">
        <v>45296.566932870373</v>
      </c>
      <c r="E162" s="1">
        <v>45296.587766203702</v>
      </c>
      <c r="F162" s="4">
        <v>1383</v>
      </c>
      <c r="G162" s="4">
        <v>0</v>
      </c>
      <c r="H162" t="s">
        <v>19</v>
      </c>
      <c r="I162" s="2">
        <v>0.15</v>
      </c>
      <c r="J162" t="s">
        <v>1585</v>
      </c>
      <c r="K162" s="4">
        <v>89</v>
      </c>
      <c r="L162" s="4">
        <v>46</v>
      </c>
      <c r="M162" s="4">
        <v>0</v>
      </c>
      <c r="N162" s="4">
        <f t="shared" si="24"/>
        <v>207.45</v>
      </c>
      <c r="O162" s="4">
        <f t="shared" si="25"/>
        <v>253.45</v>
      </c>
      <c r="P162" s="4">
        <f t="shared" si="26"/>
        <v>-164.45</v>
      </c>
      <c r="Q162" s="4">
        <f t="shared" si="27"/>
        <v>6.4352856109905998</v>
      </c>
      <c r="R162" s="2">
        <v>0.2</v>
      </c>
      <c r="S162" s="4">
        <f t="shared" si="32"/>
        <v>276.60000000000002</v>
      </c>
      <c r="T162" s="2">
        <v>0.15</v>
      </c>
      <c r="U162" s="4">
        <f t="shared" si="28"/>
        <v>207.45</v>
      </c>
      <c r="V162" s="4">
        <f t="shared" si="33"/>
        <v>0</v>
      </c>
      <c r="W162" s="4">
        <f t="shared" si="34"/>
        <v>46</v>
      </c>
      <c r="X162" s="4">
        <f t="shared" si="35"/>
        <v>0</v>
      </c>
      <c r="Y162" s="4">
        <f t="shared" si="29"/>
        <v>253.45</v>
      </c>
      <c r="Z162" s="4">
        <f t="shared" si="30"/>
        <v>23.150000000000034</v>
      </c>
      <c r="AA162" t="str">
        <f t="shared" si="31"/>
        <v>Friday</v>
      </c>
    </row>
    <row r="163" spans="1:27" x14ac:dyDescent="0.35">
      <c r="A163">
        <v>162</v>
      </c>
      <c r="B163" t="s">
        <v>328</v>
      </c>
      <c r="C163" t="s">
        <v>329</v>
      </c>
      <c r="D163" s="1">
        <v>45319.031724537039</v>
      </c>
      <c r="E163" s="1">
        <v>45319.053252314814</v>
      </c>
      <c r="F163" s="4">
        <v>292</v>
      </c>
      <c r="G163" s="4">
        <v>50</v>
      </c>
      <c r="H163" t="s">
        <v>13</v>
      </c>
      <c r="I163" s="2">
        <v>0.1</v>
      </c>
      <c r="J163" s="2" t="s">
        <v>1588</v>
      </c>
      <c r="K163" s="4">
        <v>83</v>
      </c>
      <c r="L163" s="4">
        <v>12</v>
      </c>
      <c r="M163" s="4">
        <v>0</v>
      </c>
      <c r="N163" s="4">
        <f t="shared" si="24"/>
        <v>29.200000000000003</v>
      </c>
      <c r="O163" s="4">
        <f t="shared" si="25"/>
        <v>91.2</v>
      </c>
      <c r="P163" s="4">
        <f t="shared" si="26"/>
        <v>-8.2000000000000028</v>
      </c>
      <c r="Q163" s="4">
        <f t="shared" si="27"/>
        <v>28.424657534246577</v>
      </c>
      <c r="R163" s="2">
        <v>0.2</v>
      </c>
      <c r="S163" s="4">
        <f t="shared" si="32"/>
        <v>58.400000000000006</v>
      </c>
      <c r="T163" s="2">
        <v>0.1</v>
      </c>
      <c r="U163" s="4">
        <f t="shared" si="28"/>
        <v>29.200000000000003</v>
      </c>
      <c r="V163" s="4">
        <f t="shared" si="33"/>
        <v>50</v>
      </c>
      <c r="W163" s="4">
        <f t="shared" si="34"/>
        <v>12</v>
      </c>
      <c r="X163" s="4">
        <f t="shared" si="35"/>
        <v>0</v>
      </c>
      <c r="Y163" s="4">
        <f t="shared" si="29"/>
        <v>91.2</v>
      </c>
      <c r="Z163" s="4">
        <f t="shared" si="30"/>
        <v>-32.799999999999997</v>
      </c>
      <c r="AA163" t="str">
        <f t="shared" si="31"/>
        <v>Sunday</v>
      </c>
    </row>
    <row r="164" spans="1:27" x14ac:dyDescent="0.35">
      <c r="A164">
        <v>163</v>
      </c>
      <c r="B164" t="s">
        <v>330</v>
      </c>
      <c r="C164" t="s">
        <v>331</v>
      </c>
      <c r="D164" s="1">
        <v>45323.673402777778</v>
      </c>
      <c r="E164" s="1">
        <v>45323.733819444446</v>
      </c>
      <c r="F164" s="4">
        <v>1778</v>
      </c>
      <c r="G164" s="4">
        <v>30</v>
      </c>
      <c r="H164" t="s">
        <v>13</v>
      </c>
      <c r="I164" s="2">
        <v>0.05</v>
      </c>
      <c r="J164" t="s">
        <v>1587</v>
      </c>
      <c r="K164" s="4">
        <v>145</v>
      </c>
      <c r="L164" s="4">
        <v>24</v>
      </c>
      <c r="M164" s="4">
        <v>100</v>
      </c>
      <c r="N164" s="4">
        <f t="shared" si="24"/>
        <v>88.9</v>
      </c>
      <c r="O164" s="4">
        <f t="shared" si="25"/>
        <v>242.9</v>
      </c>
      <c r="P164" s="4">
        <f t="shared" si="26"/>
        <v>-97.9</v>
      </c>
      <c r="Q164" s="4">
        <f t="shared" si="27"/>
        <v>8.1552305961754783</v>
      </c>
      <c r="R164" s="2">
        <v>0.2</v>
      </c>
      <c r="S164" s="4">
        <f t="shared" si="32"/>
        <v>355.6</v>
      </c>
      <c r="T164" s="2">
        <v>0.05</v>
      </c>
      <c r="U164" s="4">
        <f t="shared" si="28"/>
        <v>88.9</v>
      </c>
      <c r="V164" s="4">
        <f t="shared" si="33"/>
        <v>30</v>
      </c>
      <c r="W164" s="4">
        <f t="shared" si="34"/>
        <v>24</v>
      </c>
      <c r="X164" s="4">
        <f t="shared" si="35"/>
        <v>100</v>
      </c>
      <c r="Y164" s="4">
        <f t="shared" si="29"/>
        <v>242.9</v>
      </c>
      <c r="Z164" s="4">
        <f t="shared" si="30"/>
        <v>112.70000000000002</v>
      </c>
      <c r="AA164" t="str">
        <f t="shared" si="31"/>
        <v>Thursday</v>
      </c>
    </row>
    <row r="165" spans="1:27" x14ac:dyDescent="0.35">
      <c r="A165">
        <v>164</v>
      </c>
      <c r="B165" t="s">
        <v>332</v>
      </c>
      <c r="C165" t="s">
        <v>333</v>
      </c>
      <c r="D165" s="1">
        <v>45304.737268518518</v>
      </c>
      <c r="E165" s="1">
        <v>45304.770601851851</v>
      </c>
      <c r="F165" s="4">
        <v>715</v>
      </c>
      <c r="G165" s="4">
        <v>0</v>
      </c>
      <c r="H165" t="s">
        <v>13</v>
      </c>
      <c r="I165" s="2">
        <v>0</v>
      </c>
      <c r="J165" t="s">
        <v>1584</v>
      </c>
      <c r="K165" s="4">
        <v>128</v>
      </c>
      <c r="L165" s="4">
        <v>30</v>
      </c>
      <c r="M165" s="4">
        <v>150</v>
      </c>
      <c r="N165" s="4">
        <f t="shared" si="24"/>
        <v>0</v>
      </c>
      <c r="O165" s="4">
        <f t="shared" si="25"/>
        <v>180</v>
      </c>
      <c r="P165" s="4">
        <f t="shared" si="26"/>
        <v>-52</v>
      </c>
      <c r="Q165" s="4">
        <f t="shared" si="27"/>
        <v>17.902097902097903</v>
      </c>
      <c r="R165" s="2">
        <v>0.2</v>
      </c>
      <c r="S165" s="4">
        <f t="shared" si="32"/>
        <v>143</v>
      </c>
      <c r="T165" s="2">
        <v>0</v>
      </c>
      <c r="U165" s="4">
        <f t="shared" si="28"/>
        <v>0</v>
      </c>
      <c r="V165" s="4">
        <f t="shared" si="33"/>
        <v>0</v>
      </c>
      <c r="W165" s="4">
        <f t="shared" si="34"/>
        <v>30</v>
      </c>
      <c r="X165" s="4">
        <f t="shared" si="35"/>
        <v>150</v>
      </c>
      <c r="Y165" s="4">
        <f t="shared" si="29"/>
        <v>180</v>
      </c>
      <c r="Z165" s="4">
        <f t="shared" si="30"/>
        <v>-37</v>
      </c>
      <c r="AA165" t="str">
        <f t="shared" si="31"/>
        <v>Saturday</v>
      </c>
    </row>
    <row r="166" spans="1:27" x14ac:dyDescent="0.35">
      <c r="A166">
        <v>165</v>
      </c>
      <c r="B166" t="s">
        <v>334</v>
      </c>
      <c r="C166" t="s">
        <v>335</v>
      </c>
      <c r="D166" s="1">
        <v>45310.247569444444</v>
      </c>
      <c r="E166" s="1">
        <v>45310.310763888891</v>
      </c>
      <c r="F166" s="4">
        <v>505</v>
      </c>
      <c r="G166" s="4">
        <v>30</v>
      </c>
      <c r="H166" t="s">
        <v>19</v>
      </c>
      <c r="I166" s="2">
        <v>0.05</v>
      </c>
      <c r="J166" t="s">
        <v>1587</v>
      </c>
      <c r="K166" s="4">
        <v>176</v>
      </c>
      <c r="L166" s="4">
        <v>46</v>
      </c>
      <c r="M166" s="4">
        <v>100</v>
      </c>
      <c r="N166" s="4">
        <f t="shared" si="24"/>
        <v>25.25</v>
      </c>
      <c r="O166" s="4">
        <f t="shared" si="25"/>
        <v>201.25</v>
      </c>
      <c r="P166" s="4">
        <f t="shared" si="26"/>
        <v>-25.25</v>
      </c>
      <c r="Q166" s="4">
        <f t="shared" si="27"/>
        <v>34.851485148514847</v>
      </c>
      <c r="R166" s="2">
        <v>0.2</v>
      </c>
      <c r="S166" s="4">
        <f t="shared" si="32"/>
        <v>101</v>
      </c>
      <c r="T166" s="2">
        <v>0.05</v>
      </c>
      <c r="U166" s="4">
        <f t="shared" si="28"/>
        <v>25.25</v>
      </c>
      <c r="V166" s="4">
        <f t="shared" si="33"/>
        <v>30</v>
      </c>
      <c r="W166" s="4">
        <f t="shared" si="34"/>
        <v>46</v>
      </c>
      <c r="X166" s="4">
        <f t="shared" si="35"/>
        <v>100</v>
      </c>
      <c r="Y166" s="4">
        <f t="shared" si="29"/>
        <v>201.25</v>
      </c>
      <c r="Z166" s="4">
        <f t="shared" si="30"/>
        <v>-100.25</v>
      </c>
      <c r="AA166" t="str">
        <f t="shared" si="31"/>
        <v>Friday</v>
      </c>
    </row>
    <row r="167" spans="1:27" x14ac:dyDescent="0.35">
      <c r="A167">
        <v>166</v>
      </c>
      <c r="B167" t="s">
        <v>336</v>
      </c>
      <c r="C167" t="s">
        <v>337</v>
      </c>
      <c r="D167" s="1">
        <v>45308.202222222222</v>
      </c>
      <c r="E167" s="1">
        <v>45308.27652777778</v>
      </c>
      <c r="F167" s="4">
        <v>1849</v>
      </c>
      <c r="G167" s="4">
        <v>50</v>
      </c>
      <c r="H167" t="s">
        <v>19</v>
      </c>
      <c r="I167" s="2">
        <v>0</v>
      </c>
      <c r="J167" t="s">
        <v>1584</v>
      </c>
      <c r="K167" s="4">
        <v>66</v>
      </c>
      <c r="L167" s="4">
        <v>21</v>
      </c>
      <c r="M167" s="4">
        <v>0</v>
      </c>
      <c r="N167" s="4">
        <f t="shared" si="24"/>
        <v>0</v>
      </c>
      <c r="O167" s="4">
        <f t="shared" si="25"/>
        <v>71</v>
      </c>
      <c r="P167" s="4">
        <f t="shared" si="26"/>
        <v>-5</v>
      </c>
      <c r="Q167" s="4">
        <f t="shared" si="27"/>
        <v>3.5694970254191452</v>
      </c>
      <c r="R167" s="2">
        <v>0.2</v>
      </c>
      <c r="S167" s="4">
        <f t="shared" si="32"/>
        <v>369.8</v>
      </c>
      <c r="T167" s="2">
        <v>0</v>
      </c>
      <c r="U167" s="4">
        <f t="shared" si="28"/>
        <v>0</v>
      </c>
      <c r="V167" s="4">
        <f t="shared" si="33"/>
        <v>50</v>
      </c>
      <c r="W167" s="4">
        <f t="shared" si="34"/>
        <v>21</v>
      </c>
      <c r="X167" s="4">
        <f t="shared" si="35"/>
        <v>0</v>
      </c>
      <c r="Y167" s="4">
        <f t="shared" si="29"/>
        <v>71</v>
      </c>
      <c r="Z167" s="4">
        <f t="shared" si="30"/>
        <v>298.8</v>
      </c>
      <c r="AA167" t="str">
        <f t="shared" si="31"/>
        <v>Wednesday</v>
      </c>
    </row>
    <row r="168" spans="1:27" x14ac:dyDescent="0.35">
      <c r="A168">
        <v>167</v>
      </c>
      <c r="B168" t="s">
        <v>338</v>
      </c>
      <c r="C168" t="s">
        <v>339</v>
      </c>
      <c r="D168" s="1">
        <v>45304.45716435185</v>
      </c>
      <c r="E168" s="1">
        <v>45304.527303240742</v>
      </c>
      <c r="F168" s="4">
        <v>1877</v>
      </c>
      <c r="G168" s="4">
        <v>40</v>
      </c>
      <c r="H168" t="s">
        <v>13</v>
      </c>
      <c r="I168" s="2">
        <v>0.5</v>
      </c>
      <c r="J168" t="s">
        <v>1586</v>
      </c>
      <c r="K168" s="4">
        <v>159</v>
      </c>
      <c r="L168" s="4">
        <v>13</v>
      </c>
      <c r="M168" s="4">
        <v>0</v>
      </c>
      <c r="N168" s="4">
        <f t="shared" si="24"/>
        <v>938.5</v>
      </c>
      <c r="O168" s="4">
        <f t="shared" si="25"/>
        <v>991.5</v>
      </c>
      <c r="P168" s="4">
        <f t="shared" si="26"/>
        <v>-832.5</v>
      </c>
      <c r="Q168" s="4">
        <f t="shared" si="27"/>
        <v>8.4709643047416083</v>
      </c>
      <c r="R168" s="2">
        <v>0.2</v>
      </c>
      <c r="S168" s="4">
        <v>0</v>
      </c>
      <c r="T168" s="2">
        <v>0</v>
      </c>
      <c r="U168" s="4">
        <f t="shared" si="28"/>
        <v>0</v>
      </c>
      <c r="V168" s="4">
        <v>0</v>
      </c>
      <c r="W168" s="4">
        <v>0</v>
      </c>
      <c r="X168" s="4">
        <v>0</v>
      </c>
      <c r="Y168" s="4">
        <f t="shared" si="29"/>
        <v>0</v>
      </c>
      <c r="Z168" s="4">
        <f t="shared" si="30"/>
        <v>0</v>
      </c>
      <c r="AA168" t="str">
        <f t="shared" si="31"/>
        <v>Saturday</v>
      </c>
    </row>
    <row r="169" spans="1:27" x14ac:dyDescent="0.35">
      <c r="A169">
        <v>168</v>
      </c>
      <c r="B169" t="s">
        <v>340</v>
      </c>
      <c r="C169" t="s">
        <v>341</v>
      </c>
      <c r="D169" s="1">
        <v>45314.708067129628</v>
      </c>
      <c r="E169" s="1">
        <v>45314.736539351848</v>
      </c>
      <c r="F169" s="4">
        <v>1042</v>
      </c>
      <c r="G169" s="4">
        <v>20</v>
      </c>
      <c r="H169" t="s">
        <v>13</v>
      </c>
      <c r="I169" s="2">
        <v>0.5</v>
      </c>
      <c r="J169" t="s">
        <v>1586</v>
      </c>
      <c r="K169" s="4">
        <v>101</v>
      </c>
      <c r="L169" s="4">
        <v>18</v>
      </c>
      <c r="M169" s="4">
        <v>0</v>
      </c>
      <c r="N169" s="4">
        <f t="shared" si="24"/>
        <v>521</v>
      </c>
      <c r="O169" s="4">
        <f t="shared" si="25"/>
        <v>559</v>
      </c>
      <c r="P169" s="4">
        <f t="shared" si="26"/>
        <v>-458</v>
      </c>
      <c r="Q169" s="4">
        <f t="shared" si="27"/>
        <v>9.6928982725527835</v>
      </c>
      <c r="R169" s="2">
        <v>0.2</v>
      </c>
      <c r="S169" s="4">
        <v>0</v>
      </c>
      <c r="T169" s="2">
        <v>0</v>
      </c>
      <c r="U169" s="4">
        <f t="shared" si="28"/>
        <v>0</v>
      </c>
      <c r="V169" s="4">
        <v>0</v>
      </c>
      <c r="W169" s="4">
        <v>0</v>
      </c>
      <c r="X169" s="4">
        <v>0</v>
      </c>
      <c r="Y169" s="4">
        <f t="shared" si="29"/>
        <v>0</v>
      </c>
      <c r="Z169" s="4">
        <f t="shared" si="30"/>
        <v>0</v>
      </c>
      <c r="AA169" t="str">
        <f t="shared" si="31"/>
        <v>Tuesday</v>
      </c>
    </row>
    <row r="170" spans="1:27" x14ac:dyDescent="0.35">
      <c r="A170">
        <v>169</v>
      </c>
      <c r="B170" t="s">
        <v>284</v>
      </c>
      <c r="C170" t="s">
        <v>312</v>
      </c>
      <c r="D170" s="1">
        <v>45325.051180555558</v>
      </c>
      <c r="E170" s="1">
        <v>45325.089375000003</v>
      </c>
      <c r="F170" s="4">
        <v>820</v>
      </c>
      <c r="G170" s="4">
        <v>20</v>
      </c>
      <c r="H170" t="s">
        <v>19</v>
      </c>
      <c r="I170" s="2">
        <v>0</v>
      </c>
      <c r="J170" t="s">
        <v>1584</v>
      </c>
      <c r="K170" s="4">
        <v>167</v>
      </c>
      <c r="L170" s="4">
        <v>48</v>
      </c>
      <c r="M170" s="4">
        <v>0</v>
      </c>
      <c r="N170" s="4">
        <f t="shared" si="24"/>
        <v>0</v>
      </c>
      <c r="O170" s="4">
        <f t="shared" si="25"/>
        <v>68</v>
      </c>
      <c r="P170" s="4">
        <f t="shared" si="26"/>
        <v>99</v>
      </c>
      <c r="Q170" s="4">
        <f t="shared" si="27"/>
        <v>20.365853658536583</v>
      </c>
      <c r="R170" s="2">
        <v>0.2</v>
      </c>
      <c r="S170" s="4">
        <f t="shared" si="32"/>
        <v>164</v>
      </c>
      <c r="T170" s="2">
        <v>0</v>
      </c>
      <c r="U170" s="4">
        <f t="shared" si="28"/>
        <v>0</v>
      </c>
      <c r="V170" s="4">
        <f t="shared" si="33"/>
        <v>20</v>
      </c>
      <c r="W170" s="4">
        <f t="shared" si="34"/>
        <v>48</v>
      </c>
      <c r="X170" s="4">
        <f t="shared" si="35"/>
        <v>0</v>
      </c>
      <c r="Y170" s="4">
        <f t="shared" si="29"/>
        <v>68</v>
      </c>
      <c r="Z170" s="4">
        <f t="shared" si="30"/>
        <v>96</v>
      </c>
      <c r="AA170" t="str">
        <f t="shared" si="31"/>
        <v>Saturday</v>
      </c>
    </row>
    <row r="171" spans="1:27" x14ac:dyDescent="0.35">
      <c r="A171">
        <v>170</v>
      </c>
      <c r="B171" t="s">
        <v>342</v>
      </c>
      <c r="C171" t="s">
        <v>42</v>
      </c>
      <c r="D171" s="1">
        <v>45299.690601851849</v>
      </c>
      <c r="E171" s="1">
        <v>45299.729490740741</v>
      </c>
      <c r="F171" s="4">
        <v>192</v>
      </c>
      <c r="G171" s="4">
        <v>40</v>
      </c>
      <c r="H171" t="s">
        <v>16</v>
      </c>
      <c r="I171" s="2">
        <v>0.05</v>
      </c>
      <c r="J171" t="s">
        <v>1587</v>
      </c>
      <c r="K171" s="4">
        <v>58</v>
      </c>
      <c r="L171" s="4">
        <v>37</v>
      </c>
      <c r="M171" s="4">
        <v>0</v>
      </c>
      <c r="N171" s="4">
        <f t="shared" si="24"/>
        <v>9.6000000000000014</v>
      </c>
      <c r="O171" s="4">
        <f t="shared" si="25"/>
        <v>86.6</v>
      </c>
      <c r="P171" s="4">
        <f t="shared" si="26"/>
        <v>-28.599999999999994</v>
      </c>
      <c r="Q171" s="4">
        <f t="shared" si="27"/>
        <v>30.208333333333332</v>
      </c>
      <c r="R171" s="2">
        <v>0.2</v>
      </c>
      <c r="S171" s="4">
        <f t="shared" si="32"/>
        <v>38.400000000000006</v>
      </c>
      <c r="T171" s="2">
        <v>0.05</v>
      </c>
      <c r="U171" s="4">
        <f t="shared" si="28"/>
        <v>9.6000000000000014</v>
      </c>
      <c r="V171" s="4">
        <f t="shared" si="33"/>
        <v>40</v>
      </c>
      <c r="W171" s="4">
        <f t="shared" si="34"/>
        <v>37</v>
      </c>
      <c r="X171" s="4">
        <f t="shared" si="35"/>
        <v>0</v>
      </c>
      <c r="Y171" s="4">
        <f t="shared" si="29"/>
        <v>86.6</v>
      </c>
      <c r="Z171" s="4">
        <f t="shared" si="30"/>
        <v>-48.199999999999989</v>
      </c>
      <c r="AA171" t="str">
        <f t="shared" si="31"/>
        <v>Monday</v>
      </c>
    </row>
    <row r="172" spans="1:27" x14ac:dyDescent="0.35">
      <c r="A172">
        <v>171</v>
      </c>
      <c r="B172" t="s">
        <v>343</v>
      </c>
      <c r="C172" t="s">
        <v>344</v>
      </c>
      <c r="D172" s="1">
        <v>45318.689097222225</v>
      </c>
      <c r="E172" s="1">
        <v>45318.729375000003</v>
      </c>
      <c r="F172" s="4">
        <v>529</v>
      </c>
      <c r="G172" s="4">
        <v>0</v>
      </c>
      <c r="H172" t="s">
        <v>13</v>
      </c>
      <c r="I172" s="2">
        <v>0</v>
      </c>
      <c r="J172" t="s">
        <v>1584</v>
      </c>
      <c r="K172" s="4">
        <v>82</v>
      </c>
      <c r="L172" s="4">
        <v>32</v>
      </c>
      <c r="M172" s="4">
        <v>150</v>
      </c>
      <c r="N172" s="4">
        <f t="shared" si="24"/>
        <v>0</v>
      </c>
      <c r="O172" s="4">
        <f t="shared" si="25"/>
        <v>182</v>
      </c>
      <c r="P172" s="4">
        <f t="shared" si="26"/>
        <v>-100</v>
      </c>
      <c r="Q172" s="4">
        <f t="shared" si="27"/>
        <v>15.500945179584122</v>
      </c>
      <c r="R172" s="2">
        <v>0.2</v>
      </c>
      <c r="S172" s="4">
        <f t="shared" si="32"/>
        <v>105.80000000000001</v>
      </c>
      <c r="T172" s="2">
        <v>0</v>
      </c>
      <c r="U172" s="4">
        <f t="shared" si="28"/>
        <v>0</v>
      </c>
      <c r="V172" s="4">
        <f t="shared" si="33"/>
        <v>0</v>
      </c>
      <c r="W172" s="4">
        <f t="shared" si="34"/>
        <v>32</v>
      </c>
      <c r="X172" s="4">
        <f t="shared" si="35"/>
        <v>150</v>
      </c>
      <c r="Y172" s="4">
        <f t="shared" si="29"/>
        <v>182</v>
      </c>
      <c r="Z172" s="4">
        <f t="shared" si="30"/>
        <v>-76.199999999999989</v>
      </c>
      <c r="AA172" t="str">
        <f t="shared" si="31"/>
        <v>Saturday</v>
      </c>
    </row>
    <row r="173" spans="1:27" x14ac:dyDescent="0.35">
      <c r="A173">
        <v>172</v>
      </c>
      <c r="B173" t="s">
        <v>345</v>
      </c>
      <c r="C173" t="s">
        <v>346</v>
      </c>
      <c r="D173" s="1">
        <v>45324.220324074071</v>
      </c>
      <c r="E173" s="1">
        <v>45324.250879629632</v>
      </c>
      <c r="F173" s="4">
        <v>753</v>
      </c>
      <c r="G173" s="4">
        <v>0</v>
      </c>
      <c r="H173" t="s">
        <v>19</v>
      </c>
      <c r="I173" s="2">
        <v>0.1</v>
      </c>
      <c r="J173" s="2" t="s">
        <v>1588</v>
      </c>
      <c r="K173" s="4">
        <v>162</v>
      </c>
      <c r="L173" s="4">
        <v>49</v>
      </c>
      <c r="M173" s="4">
        <v>0</v>
      </c>
      <c r="N173" s="4">
        <f t="shared" si="24"/>
        <v>75.3</v>
      </c>
      <c r="O173" s="4">
        <f t="shared" si="25"/>
        <v>124.3</v>
      </c>
      <c r="P173" s="4">
        <f t="shared" si="26"/>
        <v>37.700000000000003</v>
      </c>
      <c r="Q173" s="4">
        <f t="shared" si="27"/>
        <v>21.513944223107568</v>
      </c>
      <c r="R173" s="2">
        <v>0.2</v>
      </c>
      <c r="S173" s="4">
        <f t="shared" si="32"/>
        <v>150.6</v>
      </c>
      <c r="T173" s="2">
        <v>0.1</v>
      </c>
      <c r="U173" s="4">
        <f t="shared" si="28"/>
        <v>75.3</v>
      </c>
      <c r="V173" s="4">
        <f t="shared" si="33"/>
        <v>0</v>
      </c>
      <c r="W173" s="4">
        <f t="shared" si="34"/>
        <v>49</v>
      </c>
      <c r="X173" s="4">
        <f t="shared" si="35"/>
        <v>0</v>
      </c>
      <c r="Y173" s="4">
        <f t="shared" si="29"/>
        <v>124.3</v>
      </c>
      <c r="Z173" s="4">
        <f t="shared" si="30"/>
        <v>26.299999999999997</v>
      </c>
      <c r="AA173" t="str">
        <f t="shared" si="31"/>
        <v>Friday</v>
      </c>
    </row>
    <row r="174" spans="1:27" x14ac:dyDescent="0.35">
      <c r="A174">
        <v>173</v>
      </c>
      <c r="B174" t="s">
        <v>347</v>
      </c>
      <c r="C174" t="s">
        <v>348</v>
      </c>
      <c r="D174" s="1">
        <v>45314.441018518519</v>
      </c>
      <c r="E174" s="1">
        <v>45314.493101851855</v>
      </c>
      <c r="F174" s="4">
        <v>1557</v>
      </c>
      <c r="G174" s="4">
        <v>30</v>
      </c>
      <c r="H174" t="s">
        <v>19</v>
      </c>
      <c r="I174" s="2">
        <v>0.5</v>
      </c>
      <c r="J174" t="s">
        <v>1586</v>
      </c>
      <c r="K174" s="4">
        <v>198</v>
      </c>
      <c r="L174" s="4">
        <v>31</v>
      </c>
      <c r="M174" s="4">
        <v>0</v>
      </c>
      <c r="N174" s="4">
        <f t="shared" si="24"/>
        <v>778.5</v>
      </c>
      <c r="O174" s="4">
        <f t="shared" si="25"/>
        <v>839.5</v>
      </c>
      <c r="P174" s="4">
        <f t="shared" si="26"/>
        <v>-641.5</v>
      </c>
      <c r="Q174" s="4">
        <f t="shared" si="27"/>
        <v>12.716763005780345</v>
      </c>
      <c r="R174" s="2">
        <v>0.2</v>
      </c>
      <c r="S174" s="4">
        <v>0</v>
      </c>
      <c r="T174" s="2">
        <v>0</v>
      </c>
      <c r="U174" s="4">
        <f t="shared" si="28"/>
        <v>0</v>
      </c>
      <c r="V174" s="4">
        <v>0</v>
      </c>
      <c r="W174" s="4">
        <v>0</v>
      </c>
      <c r="X174" s="4">
        <v>0</v>
      </c>
      <c r="Y174" s="4">
        <f t="shared" si="29"/>
        <v>0</v>
      </c>
      <c r="Z174" s="4">
        <f t="shared" si="30"/>
        <v>0</v>
      </c>
      <c r="AA174" t="str">
        <f t="shared" si="31"/>
        <v>Tuesday</v>
      </c>
    </row>
    <row r="175" spans="1:27" x14ac:dyDescent="0.35">
      <c r="A175">
        <v>174</v>
      </c>
      <c r="B175" t="s">
        <v>349</v>
      </c>
      <c r="C175" t="s">
        <v>350</v>
      </c>
      <c r="D175" s="1">
        <v>45303.902777777781</v>
      </c>
      <c r="E175" s="1">
        <v>45303.923611111109</v>
      </c>
      <c r="F175" s="4">
        <v>1527</v>
      </c>
      <c r="G175" s="4">
        <v>40</v>
      </c>
      <c r="H175" t="s">
        <v>16</v>
      </c>
      <c r="I175" s="2">
        <v>0.1</v>
      </c>
      <c r="J175" s="2" t="s">
        <v>1588</v>
      </c>
      <c r="K175" s="4">
        <v>134</v>
      </c>
      <c r="L175" s="4">
        <v>33</v>
      </c>
      <c r="M175" s="4">
        <v>0</v>
      </c>
      <c r="N175" s="4">
        <f t="shared" si="24"/>
        <v>152.70000000000002</v>
      </c>
      <c r="O175" s="4">
        <f t="shared" si="25"/>
        <v>225.70000000000002</v>
      </c>
      <c r="P175" s="4">
        <f t="shared" si="26"/>
        <v>-91.700000000000017</v>
      </c>
      <c r="Q175" s="4">
        <f t="shared" si="27"/>
        <v>8.775376555337262</v>
      </c>
      <c r="R175" s="2">
        <v>0.2</v>
      </c>
      <c r="S175" s="4">
        <f t="shared" si="32"/>
        <v>305.40000000000003</v>
      </c>
      <c r="T175" s="2">
        <v>0.1</v>
      </c>
      <c r="U175" s="4">
        <f t="shared" si="28"/>
        <v>152.70000000000002</v>
      </c>
      <c r="V175" s="4">
        <f t="shared" si="33"/>
        <v>40</v>
      </c>
      <c r="W175" s="4">
        <f t="shared" si="34"/>
        <v>33</v>
      </c>
      <c r="X175" s="4">
        <f t="shared" si="35"/>
        <v>0</v>
      </c>
      <c r="Y175" s="4">
        <f t="shared" si="29"/>
        <v>225.70000000000002</v>
      </c>
      <c r="Z175" s="4">
        <f t="shared" si="30"/>
        <v>79.700000000000017</v>
      </c>
      <c r="AA175" t="str">
        <f t="shared" si="31"/>
        <v>Friday</v>
      </c>
    </row>
    <row r="176" spans="1:27" x14ac:dyDescent="0.35">
      <c r="A176">
        <v>175</v>
      </c>
      <c r="B176" t="s">
        <v>351</v>
      </c>
      <c r="C176" t="s">
        <v>352</v>
      </c>
      <c r="D176" s="1">
        <v>45302.186481481483</v>
      </c>
      <c r="E176" s="1">
        <v>45302.248287037037</v>
      </c>
      <c r="F176" s="4">
        <v>533</v>
      </c>
      <c r="G176" s="4">
        <v>0</v>
      </c>
      <c r="H176" t="s">
        <v>19</v>
      </c>
      <c r="I176" s="2">
        <v>0.5</v>
      </c>
      <c r="J176" t="s">
        <v>1586</v>
      </c>
      <c r="K176" s="4">
        <v>59</v>
      </c>
      <c r="L176" s="4">
        <v>35</v>
      </c>
      <c r="M176" s="4">
        <v>50</v>
      </c>
      <c r="N176" s="4">
        <f t="shared" si="24"/>
        <v>266.5</v>
      </c>
      <c r="O176" s="4">
        <f t="shared" si="25"/>
        <v>351.5</v>
      </c>
      <c r="P176" s="4">
        <f t="shared" si="26"/>
        <v>-292.5</v>
      </c>
      <c r="Q176" s="4">
        <f t="shared" si="27"/>
        <v>11.069418386491558</v>
      </c>
      <c r="R176" s="2">
        <v>0.2</v>
      </c>
      <c r="S176" s="4">
        <v>0</v>
      </c>
      <c r="T176" s="2">
        <v>0</v>
      </c>
      <c r="U176" s="4">
        <f t="shared" si="28"/>
        <v>0</v>
      </c>
      <c r="V176" s="4">
        <v>0</v>
      </c>
      <c r="W176" s="4">
        <v>0</v>
      </c>
      <c r="X176" s="4">
        <v>0</v>
      </c>
      <c r="Y176" s="4">
        <f t="shared" si="29"/>
        <v>0</v>
      </c>
      <c r="Z176" s="4">
        <f t="shared" si="30"/>
        <v>0</v>
      </c>
      <c r="AA176" t="str">
        <f t="shared" si="31"/>
        <v>Thursday</v>
      </c>
    </row>
    <row r="177" spans="1:27" x14ac:dyDescent="0.35">
      <c r="A177">
        <v>176</v>
      </c>
      <c r="B177" t="s">
        <v>353</v>
      </c>
      <c r="C177" t="s">
        <v>354</v>
      </c>
      <c r="D177" s="1">
        <v>45296.151504629626</v>
      </c>
      <c r="E177" s="1">
        <v>45296.211226851854</v>
      </c>
      <c r="F177" s="4">
        <v>1235</v>
      </c>
      <c r="G177" s="4">
        <v>40</v>
      </c>
      <c r="H177" t="s">
        <v>19</v>
      </c>
      <c r="I177" s="2">
        <v>0.5</v>
      </c>
      <c r="J177" t="s">
        <v>1586</v>
      </c>
      <c r="K177" s="4">
        <v>55</v>
      </c>
      <c r="L177" s="4">
        <v>39</v>
      </c>
      <c r="M177" s="4">
        <v>150</v>
      </c>
      <c r="N177" s="4">
        <f t="shared" si="24"/>
        <v>617.5</v>
      </c>
      <c r="O177" s="4">
        <f t="shared" si="25"/>
        <v>846.5</v>
      </c>
      <c r="P177" s="4">
        <f t="shared" si="26"/>
        <v>-791.5</v>
      </c>
      <c r="Q177" s="4">
        <f t="shared" si="27"/>
        <v>4.4534412955465585</v>
      </c>
      <c r="R177" s="2">
        <v>0.2</v>
      </c>
      <c r="S177" s="4">
        <v>0</v>
      </c>
      <c r="T177" s="2">
        <v>0</v>
      </c>
      <c r="U177" s="4">
        <f t="shared" si="28"/>
        <v>0</v>
      </c>
      <c r="V177" s="4">
        <v>0</v>
      </c>
      <c r="W177" s="4">
        <v>0</v>
      </c>
      <c r="X177" s="4">
        <v>0</v>
      </c>
      <c r="Y177" s="4">
        <f t="shared" si="29"/>
        <v>0</v>
      </c>
      <c r="Z177" s="4">
        <f t="shared" si="30"/>
        <v>0</v>
      </c>
      <c r="AA177" t="str">
        <f t="shared" si="31"/>
        <v>Friday</v>
      </c>
    </row>
    <row r="178" spans="1:27" x14ac:dyDescent="0.35">
      <c r="A178">
        <v>177</v>
      </c>
      <c r="B178" t="s">
        <v>355</v>
      </c>
      <c r="C178" t="s">
        <v>356</v>
      </c>
      <c r="D178" s="1">
        <v>45327.151608796295</v>
      </c>
      <c r="E178" s="1">
        <v>45327.173831018517</v>
      </c>
      <c r="F178" s="4">
        <v>474</v>
      </c>
      <c r="G178" s="4">
        <v>50</v>
      </c>
      <c r="H178" t="s">
        <v>13</v>
      </c>
      <c r="I178" s="2">
        <v>0.15</v>
      </c>
      <c r="J178" t="s">
        <v>1585</v>
      </c>
      <c r="K178" s="4">
        <v>164</v>
      </c>
      <c r="L178" s="4">
        <v>42</v>
      </c>
      <c r="M178" s="4">
        <v>0</v>
      </c>
      <c r="N178" s="4">
        <f t="shared" si="24"/>
        <v>71.099999999999994</v>
      </c>
      <c r="O178" s="4">
        <f t="shared" si="25"/>
        <v>163.1</v>
      </c>
      <c r="P178" s="4">
        <f t="shared" si="26"/>
        <v>0.90000000000000568</v>
      </c>
      <c r="Q178" s="4">
        <f t="shared" si="27"/>
        <v>34.599156118143462</v>
      </c>
      <c r="R178" s="2">
        <v>0.2</v>
      </c>
      <c r="S178" s="4">
        <f t="shared" si="32"/>
        <v>94.800000000000011</v>
      </c>
      <c r="T178" s="2">
        <v>0.15</v>
      </c>
      <c r="U178" s="4">
        <f t="shared" si="28"/>
        <v>71.099999999999994</v>
      </c>
      <c r="V178" s="4">
        <f t="shared" si="33"/>
        <v>50</v>
      </c>
      <c r="W178" s="4">
        <f t="shared" si="34"/>
        <v>42</v>
      </c>
      <c r="X178" s="4">
        <f t="shared" si="35"/>
        <v>0</v>
      </c>
      <c r="Y178" s="4">
        <f t="shared" si="29"/>
        <v>163.1</v>
      </c>
      <c r="Z178" s="4">
        <f t="shared" si="30"/>
        <v>-68.299999999999983</v>
      </c>
      <c r="AA178" t="str">
        <f t="shared" si="31"/>
        <v>Monday</v>
      </c>
    </row>
    <row r="179" spans="1:27" x14ac:dyDescent="0.35">
      <c r="A179">
        <v>178</v>
      </c>
      <c r="B179" t="s">
        <v>357</v>
      </c>
      <c r="C179" t="s">
        <v>358</v>
      </c>
      <c r="D179" s="1">
        <v>45292.925613425927</v>
      </c>
      <c r="E179" s="1">
        <v>45292.958252314813</v>
      </c>
      <c r="F179" s="4">
        <v>1182</v>
      </c>
      <c r="G179" s="4">
        <v>20</v>
      </c>
      <c r="H179" t="s">
        <v>13</v>
      </c>
      <c r="I179" s="2">
        <v>0.1</v>
      </c>
      <c r="J179" s="2" t="s">
        <v>1588</v>
      </c>
      <c r="K179" s="4">
        <v>170</v>
      </c>
      <c r="L179" s="4">
        <v>25</v>
      </c>
      <c r="M179" s="4">
        <v>0</v>
      </c>
      <c r="N179" s="4">
        <f t="shared" si="24"/>
        <v>118.2</v>
      </c>
      <c r="O179" s="4">
        <f t="shared" si="25"/>
        <v>163.19999999999999</v>
      </c>
      <c r="P179" s="4">
        <f t="shared" si="26"/>
        <v>6.8000000000000114</v>
      </c>
      <c r="Q179" s="4">
        <f t="shared" si="27"/>
        <v>14.382402707275805</v>
      </c>
      <c r="R179" s="2">
        <v>0.2</v>
      </c>
      <c r="S179" s="4">
        <f t="shared" si="32"/>
        <v>236.4</v>
      </c>
      <c r="T179" s="2">
        <v>0.1</v>
      </c>
      <c r="U179" s="4">
        <f t="shared" si="28"/>
        <v>118.2</v>
      </c>
      <c r="V179" s="4">
        <f t="shared" si="33"/>
        <v>20</v>
      </c>
      <c r="W179" s="4">
        <f t="shared" si="34"/>
        <v>25</v>
      </c>
      <c r="X179" s="4">
        <f t="shared" si="35"/>
        <v>0</v>
      </c>
      <c r="Y179" s="4">
        <f t="shared" si="29"/>
        <v>163.19999999999999</v>
      </c>
      <c r="Z179" s="4">
        <f t="shared" si="30"/>
        <v>73.200000000000017</v>
      </c>
      <c r="AA179" t="str">
        <f t="shared" si="31"/>
        <v>Monday</v>
      </c>
    </row>
    <row r="180" spans="1:27" x14ac:dyDescent="0.35">
      <c r="A180">
        <v>179</v>
      </c>
      <c r="B180" t="s">
        <v>359</v>
      </c>
      <c r="C180" t="s">
        <v>360</v>
      </c>
      <c r="D180" s="1">
        <v>45299.339375000003</v>
      </c>
      <c r="E180" s="1">
        <v>45299.395624999997</v>
      </c>
      <c r="F180" s="4">
        <v>1166</v>
      </c>
      <c r="G180" s="4">
        <v>20</v>
      </c>
      <c r="H180" t="s">
        <v>16</v>
      </c>
      <c r="I180" s="2">
        <v>0.1</v>
      </c>
      <c r="J180" s="2" t="s">
        <v>1588</v>
      </c>
      <c r="K180" s="4">
        <v>190</v>
      </c>
      <c r="L180" s="4">
        <v>31</v>
      </c>
      <c r="M180" s="4">
        <v>0</v>
      </c>
      <c r="N180" s="4">
        <f t="shared" si="24"/>
        <v>116.60000000000001</v>
      </c>
      <c r="O180" s="4">
        <f t="shared" si="25"/>
        <v>167.60000000000002</v>
      </c>
      <c r="P180" s="4">
        <f t="shared" si="26"/>
        <v>22.399999999999977</v>
      </c>
      <c r="Q180" s="4">
        <f t="shared" si="27"/>
        <v>16.295025728987994</v>
      </c>
      <c r="R180" s="2">
        <v>0.2</v>
      </c>
      <c r="S180" s="4">
        <f t="shared" si="32"/>
        <v>233.20000000000002</v>
      </c>
      <c r="T180" s="2">
        <v>0.1</v>
      </c>
      <c r="U180" s="4">
        <f t="shared" si="28"/>
        <v>116.60000000000001</v>
      </c>
      <c r="V180" s="4">
        <f t="shared" si="33"/>
        <v>20</v>
      </c>
      <c r="W180" s="4">
        <f t="shared" si="34"/>
        <v>31</v>
      </c>
      <c r="X180" s="4">
        <f t="shared" si="35"/>
        <v>0</v>
      </c>
      <c r="Y180" s="4">
        <f t="shared" si="29"/>
        <v>167.60000000000002</v>
      </c>
      <c r="Z180" s="4">
        <f t="shared" si="30"/>
        <v>65.599999999999994</v>
      </c>
      <c r="AA180" t="str">
        <f t="shared" si="31"/>
        <v>Monday</v>
      </c>
    </row>
    <row r="181" spans="1:27" x14ac:dyDescent="0.35">
      <c r="A181">
        <v>180</v>
      </c>
      <c r="B181" t="s">
        <v>361</v>
      </c>
      <c r="C181" t="s">
        <v>362</v>
      </c>
      <c r="D181" s="1">
        <v>45315.643784722219</v>
      </c>
      <c r="E181" s="1">
        <v>45315.705590277779</v>
      </c>
      <c r="F181" s="4">
        <v>306</v>
      </c>
      <c r="G181" s="4">
        <v>20</v>
      </c>
      <c r="H181" t="s">
        <v>16</v>
      </c>
      <c r="I181" s="2">
        <v>0.15</v>
      </c>
      <c r="J181" t="s">
        <v>1585</v>
      </c>
      <c r="K181" s="4">
        <v>114</v>
      </c>
      <c r="L181" s="4">
        <v>27</v>
      </c>
      <c r="M181" s="4">
        <v>0</v>
      </c>
      <c r="N181" s="4">
        <f t="shared" si="24"/>
        <v>45.9</v>
      </c>
      <c r="O181" s="4">
        <f t="shared" si="25"/>
        <v>92.9</v>
      </c>
      <c r="P181" s="4">
        <f t="shared" si="26"/>
        <v>21.099999999999994</v>
      </c>
      <c r="Q181" s="4">
        <f t="shared" si="27"/>
        <v>37.254901960784316</v>
      </c>
      <c r="R181" s="2">
        <v>0.2</v>
      </c>
      <c r="S181" s="4">
        <f t="shared" si="32"/>
        <v>61.2</v>
      </c>
      <c r="T181" s="2">
        <v>0.15</v>
      </c>
      <c r="U181" s="4">
        <f t="shared" si="28"/>
        <v>45.9</v>
      </c>
      <c r="V181" s="4">
        <f t="shared" si="33"/>
        <v>20</v>
      </c>
      <c r="W181" s="4">
        <f t="shared" si="34"/>
        <v>27</v>
      </c>
      <c r="X181" s="4">
        <f t="shared" si="35"/>
        <v>0</v>
      </c>
      <c r="Y181" s="4">
        <f t="shared" si="29"/>
        <v>92.9</v>
      </c>
      <c r="Z181" s="4">
        <f t="shared" si="30"/>
        <v>-31.700000000000003</v>
      </c>
      <c r="AA181" t="str">
        <f t="shared" si="31"/>
        <v>Wednesday</v>
      </c>
    </row>
    <row r="182" spans="1:27" x14ac:dyDescent="0.35">
      <c r="A182">
        <v>181</v>
      </c>
      <c r="B182" t="s">
        <v>363</v>
      </c>
      <c r="C182" t="s">
        <v>364</v>
      </c>
      <c r="D182" s="1">
        <v>45304.131631944445</v>
      </c>
      <c r="E182" s="1">
        <v>45304.175381944442</v>
      </c>
      <c r="F182" s="4">
        <v>879</v>
      </c>
      <c r="G182" s="4">
        <v>40</v>
      </c>
      <c r="H182" t="s">
        <v>19</v>
      </c>
      <c r="I182" s="2">
        <v>0.05</v>
      </c>
      <c r="J182" t="s">
        <v>1587</v>
      </c>
      <c r="K182" s="4">
        <v>69</v>
      </c>
      <c r="L182" s="4">
        <v>16</v>
      </c>
      <c r="M182" s="4">
        <v>0</v>
      </c>
      <c r="N182" s="4">
        <f t="shared" si="24"/>
        <v>43.95</v>
      </c>
      <c r="O182" s="4">
        <f t="shared" si="25"/>
        <v>99.95</v>
      </c>
      <c r="P182" s="4">
        <f t="shared" si="26"/>
        <v>-30.950000000000003</v>
      </c>
      <c r="Q182" s="4">
        <f t="shared" si="27"/>
        <v>7.8498293515358366</v>
      </c>
      <c r="R182" s="2">
        <v>0.2</v>
      </c>
      <c r="S182" s="4">
        <f t="shared" si="32"/>
        <v>175.8</v>
      </c>
      <c r="T182" s="2">
        <v>0.05</v>
      </c>
      <c r="U182" s="4">
        <f t="shared" si="28"/>
        <v>43.95</v>
      </c>
      <c r="V182" s="4">
        <f t="shared" si="33"/>
        <v>40</v>
      </c>
      <c r="W182" s="4">
        <f t="shared" si="34"/>
        <v>16</v>
      </c>
      <c r="X182" s="4">
        <f t="shared" si="35"/>
        <v>0</v>
      </c>
      <c r="Y182" s="4">
        <f t="shared" si="29"/>
        <v>99.95</v>
      </c>
      <c r="Z182" s="4">
        <f t="shared" si="30"/>
        <v>75.850000000000009</v>
      </c>
      <c r="AA182" t="str">
        <f t="shared" si="31"/>
        <v>Saturday</v>
      </c>
    </row>
    <row r="183" spans="1:27" x14ac:dyDescent="0.35">
      <c r="A183">
        <v>182</v>
      </c>
      <c r="B183" t="s">
        <v>365</v>
      </c>
      <c r="C183" t="s">
        <v>366</v>
      </c>
      <c r="D183" s="1">
        <v>45309.384548611109</v>
      </c>
      <c r="E183" s="1">
        <v>45309.466493055559</v>
      </c>
      <c r="F183" s="4">
        <v>1419</v>
      </c>
      <c r="G183" s="4">
        <v>40</v>
      </c>
      <c r="H183" t="s">
        <v>13</v>
      </c>
      <c r="I183" s="2">
        <v>0.1</v>
      </c>
      <c r="J183" s="2" t="s">
        <v>1588</v>
      </c>
      <c r="K183" s="4">
        <v>106</v>
      </c>
      <c r="L183" s="4">
        <v>35</v>
      </c>
      <c r="M183" s="4">
        <v>0</v>
      </c>
      <c r="N183" s="4">
        <f t="shared" si="24"/>
        <v>141.9</v>
      </c>
      <c r="O183" s="4">
        <f t="shared" si="25"/>
        <v>216.9</v>
      </c>
      <c r="P183" s="4">
        <f t="shared" si="26"/>
        <v>-110.9</v>
      </c>
      <c r="Q183" s="4">
        <f t="shared" si="27"/>
        <v>7.4700493305144473</v>
      </c>
      <c r="R183" s="2">
        <v>0.2</v>
      </c>
      <c r="S183" s="4">
        <f t="shared" si="32"/>
        <v>283.8</v>
      </c>
      <c r="T183" s="2">
        <v>0.1</v>
      </c>
      <c r="U183" s="4">
        <f t="shared" si="28"/>
        <v>141.9</v>
      </c>
      <c r="V183" s="4">
        <f t="shared" si="33"/>
        <v>40</v>
      </c>
      <c r="W183" s="4">
        <f t="shared" si="34"/>
        <v>35</v>
      </c>
      <c r="X183" s="4">
        <f t="shared" si="35"/>
        <v>0</v>
      </c>
      <c r="Y183" s="4">
        <f t="shared" si="29"/>
        <v>216.9</v>
      </c>
      <c r="Z183" s="4">
        <f t="shared" si="30"/>
        <v>66.900000000000006</v>
      </c>
      <c r="AA183" t="str">
        <f t="shared" si="31"/>
        <v>Thursday</v>
      </c>
    </row>
    <row r="184" spans="1:27" x14ac:dyDescent="0.35">
      <c r="A184">
        <v>183</v>
      </c>
      <c r="B184" t="s">
        <v>367</v>
      </c>
      <c r="C184" t="s">
        <v>368</v>
      </c>
      <c r="D184" s="1">
        <v>45319.602233796293</v>
      </c>
      <c r="E184" s="1">
        <v>45319.664039351854</v>
      </c>
      <c r="F184" s="4">
        <v>1241</v>
      </c>
      <c r="G184" s="4">
        <v>30</v>
      </c>
      <c r="H184" t="s">
        <v>16</v>
      </c>
      <c r="I184" s="2">
        <v>0</v>
      </c>
      <c r="J184" t="s">
        <v>1584</v>
      </c>
      <c r="K184" s="4">
        <v>95</v>
      </c>
      <c r="L184" s="4">
        <v>17</v>
      </c>
      <c r="M184" s="4">
        <v>0</v>
      </c>
      <c r="N184" s="4">
        <f t="shared" si="24"/>
        <v>0</v>
      </c>
      <c r="O184" s="4">
        <f t="shared" si="25"/>
        <v>47</v>
      </c>
      <c r="P184" s="4">
        <f t="shared" si="26"/>
        <v>48</v>
      </c>
      <c r="Q184" s="4">
        <f t="shared" si="27"/>
        <v>7.6551168412570512</v>
      </c>
      <c r="R184" s="2">
        <v>0.2</v>
      </c>
      <c r="S184" s="4">
        <f t="shared" si="32"/>
        <v>248.20000000000002</v>
      </c>
      <c r="T184" s="2">
        <v>0</v>
      </c>
      <c r="U184" s="4">
        <f t="shared" si="28"/>
        <v>0</v>
      </c>
      <c r="V184" s="4">
        <f t="shared" si="33"/>
        <v>30</v>
      </c>
      <c r="W184" s="4">
        <f t="shared" si="34"/>
        <v>17</v>
      </c>
      <c r="X184" s="4">
        <f t="shared" si="35"/>
        <v>0</v>
      </c>
      <c r="Y184" s="4">
        <f t="shared" si="29"/>
        <v>47</v>
      </c>
      <c r="Z184" s="4">
        <f t="shared" si="30"/>
        <v>201.20000000000002</v>
      </c>
      <c r="AA184" t="str">
        <f t="shared" si="31"/>
        <v>Sunday</v>
      </c>
    </row>
    <row r="185" spans="1:27" x14ac:dyDescent="0.35">
      <c r="A185">
        <v>184</v>
      </c>
      <c r="B185" t="s">
        <v>369</v>
      </c>
      <c r="C185" t="s">
        <v>266</v>
      </c>
      <c r="D185" s="1">
        <v>45321.996076388888</v>
      </c>
      <c r="E185" s="1">
        <v>45322.034270833334</v>
      </c>
      <c r="F185" s="4">
        <v>631</v>
      </c>
      <c r="G185" s="4">
        <v>20</v>
      </c>
      <c r="H185" t="s">
        <v>16</v>
      </c>
      <c r="I185" s="2">
        <v>0.15</v>
      </c>
      <c r="J185" t="s">
        <v>1585</v>
      </c>
      <c r="K185" s="4">
        <v>185</v>
      </c>
      <c r="L185" s="4">
        <v>15</v>
      </c>
      <c r="M185" s="4">
        <v>50</v>
      </c>
      <c r="N185" s="4">
        <f t="shared" si="24"/>
        <v>94.649999999999991</v>
      </c>
      <c r="O185" s="4">
        <f t="shared" si="25"/>
        <v>179.64999999999998</v>
      </c>
      <c r="P185" s="4">
        <f t="shared" si="26"/>
        <v>5.3500000000000227</v>
      </c>
      <c r="Q185" s="4">
        <f t="shared" si="27"/>
        <v>29.318541996830426</v>
      </c>
      <c r="R185" s="2">
        <v>0.2</v>
      </c>
      <c r="S185" s="4">
        <f t="shared" si="32"/>
        <v>126.2</v>
      </c>
      <c r="T185" s="2">
        <v>0.15</v>
      </c>
      <c r="U185" s="4">
        <f t="shared" si="28"/>
        <v>94.649999999999991</v>
      </c>
      <c r="V185" s="4">
        <f t="shared" si="33"/>
        <v>20</v>
      </c>
      <c r="W185" s="4">
        <f t="shared" si="34"/>
        <v>15</v>
      </c>
      <c r="X185" s="4">
        <f t="shared" si="35"/>
        <v>50</v>
      </c>
      <c r="Y185" s="4">
        <f t="shared" si="29"/>
        <v>179.64999999999998</v>
      </c>
      <c r="Z185" s="4">
        <f t="shared" si="30"/>
        <v>-53.449999999999974</v>
      </c>
      <c r="AA185" t="str">
        <f t="shared" si="31"/>
        <v>Tuesday</v>
      </c>
    </row>
    <row r="186" spans="1:27" x14ac:dyDescent="0.35">
      <c r="A186">
        <v>185</v>
      </c>
      <c r="B186" t="s">
        <v>370</v>
      </c>
      <c r="C186" t="s">
        <v>371</v>
      </c>
      <c r="D186" s="1">
        <v>45314.136388888888</v>
      </c>
      <c r="E186" s="1">
        <v>45314.20652777778</v>
      </c>
      <c r="F186" s="4">
        <v>1345</v>
      </c>
      <c r="G186" s="4">
        <v>30</v>
      </c>
      <c r="H186" t="s">
        <v>16</v>
      </c>
      <c r="I186" s="2">
        <v>0.1</v>
      </c>
      <c r="J186" s="2" t="s">
        <v>1588</v>
      </c>
      <c r="K186" s="4">
        <v>59</v>
      </c>
      <c r="L186" s="4">
        <v>39</v>
      </c>
      <c r="M186" s="4">
        <v>0</v>
      </c>
      <c r="N186" s="4">
        <f t="shared" si="24"/>
        <v>134.5</v>
      </c>
      <c r="O186" s="4">
        <f t="shared" si="25"/>
        <v>203.5</v>
      </c>
      <c r="P186" s="4">
        <f t="shared" si="26"/>
        <v>-144.5</v>
      </c>
      <c r="Q186" s="4">
        <f t="shared" si="27"/>
        <v>4.3866171003717476</v>
      </c>
      <c r="R186" s="2">
        <v>0.2</v>
      </c>
      <c r="S186" s="4">
        <f t="shared" si="32"/>
        <v>269</v>
      </c>
      <c r="T186" s="2">
        <v>0.1</v>
      </c>
      <c r="U186" s="4">
        <f t="shared" si="28"/>
        <v>134.5</v>
      </c>
      <c r="V186" s="4">
        <f t="shared" si="33"/>
        <v>30</v>
      </c>
      <c r="W186" s="4">
        <f t="shared" si="34"/>
        <v>39</v>
      </c>
      <c r="X186" s="4">
        <f t="shared" si="35"/>
        <v>0</v>
      </c>
      <c r="Y186" s="4">
        <f t="shared" si="29"/>
        <v>203.5</v>
      </c>
      <c r="Z186" s="4">
        <f t="shared" si="30"/>
        <v>65.5</v>
      </c>
      <c r="AA186" t="str">
        <f t="shared" si="31"/>
        <v>Tuesday</v>
      </c>
    </row>
    <row r="187" spans="1:27" x14ac:dyDescent="0.35">
      <c r="A187">
        <v>186</v>
      </c>
      <c r="B187" t="s">
        <v>372</v>
      </c>
      <c r="C187" t="s">
        <v>373</v>
      </c>
      <c r="D187" s="1">
        <v>45310.466157407405</v>
      </c>
      <c r="E187" s="1">
        <v>45310.499490740738</v>
      </c>
      <c r="F187" s="4">
        <v>265</v>
      </c>
      <c r="G187" s="4">
        <v>20</v>
      </c>
      <c r="H187" t="s">
        <v>19</v>
      </c>
      <c r="I187" s="2">
        <v>0.05</v>
      </c>
      <c r="J187" t="s">
        <v>1587</v>
      </c>
      <c r="K187" s="4">
        <v>162</v>
      </c>
      <c r="L187" s="4">
        <v>48</v>
      </c>
      <c r="M187" s="4">
        <v>0</v>
      </c>
      <c r="N187" s="4">
        <f t="shared" si="24"/>
        <v>13.25</v>
      </c>
      <c r="O187" s="4">
        <f t="shared" si="25"/>
        <v>81.25</v>
      </c>
      <c r="P187" s="4">
        <f t="shared" si="26"/>
        <v>80.75</v>
      </c>
      <c r="Q187" s="4">
        <f t="shared" si="27"/>
        <v>61.132075471698109</v>
      </c>
      <c r="R187" s="2">
        <v>0.2</v>
      </c>
      <c r="S187" s="4">
        <f t="shared" si="32"/>
        <v>53</v>
      </c>
      <c r="T187" s="2">
        <v>0.05</v>
      </c>
      <c r="U187" s="4">
        <f t="shared" si="28"/>
        <v>13.25</v>
      </c>
      <c r="V187" s="4">
        <f t="shared" si="33"/>
        <v>20</v>
      </c>
      <c r="W187" s="4">
        <f t="shared" si="34"/>
        <v>48</v>
      </c>
      <c r="X187" s="4">
        <f t="shared" si="35"/>
        <v>0</v>
      </c>
      <c r="Y187" s="4">
        <f t="shared" si="29"/>
        <v>81.25</v>
      </c>
      <c r="Z187" s="4">
        <f t="shared" si="30"/>
        <v>-28.25</v>
      </c>
      <c r="AA187" t="str">
        <f t="shared" si="31"/>
        <v>Friday</v>
      </c>
    </row>
    <row r="188" spans="1:27" x14ac:dyDescent="0.35">
      <c r="A188">
        <v>187</v>
      </c>
      <c r="B188" t="s">
        <v>374</v>
      </c>
      <c r="C188" t="s">
        <v>375</v>
      </c>
      <c r="D188" s="1">
        <v>45294.604733796295</v>
      </c>
      <c r="E188" s="1">
        <v>45294.640150462961</v>
      </c>
      <c r="F188" s="4">
        <v>742</v>
      </c>
      <c r="G188" s="4">
        <v>30</v>
      </c>
      <c r="H188" t="s">
        <v>13</v>
      </c>
      <c r="I188" s="2">
        <v>0.1</v>
      </c>
      <c r="J188" s="2" t="s">
        <v>1588</v>
      </c>
      <c r="K188" s="4">
        <v>188</v>
      </c>
      <c r="L188" s="4">
        <v>32</v>
      </c>
      <c r="M188" s="4">
        <v>0</v>
      </c>
      <c r="N188" s="4">
        <f t="shared" si="24"/>
        <v>74.2</v>
      </c>
      <c r="O188" s="4">
        <f t="shared" si="25"/>
        <v>136.19999999999999</v>
      </c>
      <c r="P188" s="4">
        <f t="shared" si="26"/>
        <v>51.800000000000011</v>
      </c>
      <c r="Q188" s="4">
        <f t="shared" si="27"/>
        <v>25.336927223719673</v>
      </c>
      <c r="R188" s="2">
        <v>0.2</v>
      </c>
      <c r="S188" s="4">
        <f t="shared" si="32"/>
        <v>148.4</v>
      </c>
      <c r="T188" s="2">
        <v>0.1</v>
      </c>
      <c r="U188" s="4">
        <f t="shared" si="28"/>
        <v>74.2</v>
      </c>
      <c r="V188" s="4">
        <f t="shared" si="33"/>
        <v>30</v>
      </c>
      <c r="W188" s="4">
        <f t="shared" si="34"/>
        <v>32</v>
      </c>
      <c r="X188" s="4">
        <f t="shared" si="35"/>
        <v>0</v>
      </c>
      <c r="Y188" s="4">
        <f t="shared" si="29"/>
        <v>136.19999999999999</v>
      </c>
      <c r="Z188" s="4">
        <f t="shared" si="30"/>
        <v>12.200000000000017</v>
      </c>
      <c r="AA188" t="str">
        <f t="shared" si="31"/>
        <v>Wednesday</v>
      </c>
    </row>
    <row r="189" spans="1:27" x14ac:dyDescent="0.35">
      <c r="A189">
        <v>188</v>
      </c>
      <c r="B189" t="s">
        <v>376</v>
      </c>
      <c r="C189" t="s">
        <v>377</v>
      </c>
      <c r="D189" s="1">
        <v>45307.245266203703</v>
      </c>
      <c r="E189" s="1">
        <v>45307.288321759261</v>
      </c>
      <c r="F189" s="4">
        <v>1279</v>
      </c>
      <c r="G189" s="4">
        <v>30</v>
      </c>
      <c r="H189" t="s">
        <v>16</v>
      </c>
      <c r="I189" s="2">
        <v>0.5</v>
      </c>
      <c r="J189" t="s">
        <v>1586</v>
      </c>
      <c r="K189" s="4">
        <v>61</v>
      </c>
      <c r="L189" s="4">
        <v>41</v>
      </c>
      <c r="M189" s="4">
        <v>100</v>
      </c>
      <c r="N189" s="4">
        <f t="shared" si="24"/>
        <v>639.5</v>
      </c>
      <c r="O189" s="4">
        <f t="shared" si="25"/>
        <v>810.5</v>
      </c>
      <c r="P189" s="4">
        <f t="shared" si="26"/>
        <v>-749.5</v>
      </c>
      <c r="Q189" s="4">
        <f t="shared" si="27"/>
        <v>4.7693510555121188</v>
      </c>
      <c r="R189" s="2">
        <v>0.2</v>
      </c>
      <c r="S189" s="4">
        <v>0</v>
      </c>
      <c r="T189" s="2">
        <v>0</v>
      </c>
      <c r="U189" s="4">
        <f t="shared" si="28"/>
        <v>0</v>
      </c>
      <c r="V189" s="4">
        <v>0</v>
      </c>
      <c r="W189" s="4">
        <v>0</v>
      </c>
      <c r="X189" s="4">
        <v>0</v>
      </c>
      <c r="Y189" s="4">
        <f t="shared" si="29"/>
        <v>0</v>
      </c>
      <c r="Z189" s="4">
        <f t="shared" si="30"/>
        <v>0</v>
      </c>
      <c r="AA189" t="str">
        <f t="shared" si="31"/>
        <v>Tuesday</v>
      </c>
    </row>
    <row r="190" spans="1:27" x14ac:dyDescent="0.35">
      <c r="A190">
        <v>189</v>
      </c>
      <c r="B190" t="s">
        <v>378</v>
      </c>
      <c r="C190" t="s">
        <v>379</v>
      </c>
      <c r="D190" s="1">
        <v>45318.202025462961</v>
      </c>
      <c r="E190" s="1">
        <v>45318.248553240737</v>
      </c>
      <c r="F190" s="4">
        <v>1307</v>
      </c>
      <c r="G190" s="4">
        <v>50</v>
      </c>
      <c r="H190" t="s">
        <v>13</v>
      </c>
      <c r="I190" s="2">
        <v>0</v>
      </c>
      <c r="J190" t="s">
        <v>1584</v>
      </c>
      <c r="K190" s="4">
        <v>187</v>
      </c>
      <c r="L190" s="4">
        <v>31</v>
      </c>
      <c r="M190" s="4">
        <v>0</v>
      </c>
      <c r="N190" s="4">
        <f t="shared" si="24"/>
        <v>0</v>
      </c>
      <c r="O190" s="4">
        <f t="shared" si="25"/>
        <v>81</v>
      </c>
      <c r="P190" s="4">
        <f t="shared" si="26"/>
        <v>106</v>
      </c>
      <c r="Q190" s="4">
        <f t="shared" si="27"/>
        <v>14.307574598316755</v>
      </c>
      <c r="R190" s="2">
        <v>0.2</v>
      </c>
      <c r="S190" s="4">
        <f t="shared" si="32"/>
        <v>261.40000000000003</v>
      </c>
      <c r="T190" s="2">
        <v>0</v>
      </c>
      <c r="U190" s="4">
        <f t="shared" si="28"/>
        <v>0</v>
      </c>
      <c r="V190" s="4">
        <f t="shared" si="33"/>
        <v>50</v>
      </c>
      <c r="W190" s="4">
        <f t="shared" si="34"/>
        <v>31</v>
      </c>
      <c r="X190" s="4">
        <f t="shared" si="35"/>
        <v>0</v>
      </c>
      <c r="Y190" s="4">
        <f t="shared" si="29"/>
        <v>81</v>
      </c>
      <c r="Z190" s="4">
        <f t="shared" si="30"/>
        <v>180.40000000000003</v>
      </c>
      <c r="AA190" t="str">
        <f t="shared" si="31"/>
        <v>Saturday</v>
      </c>
    </row>
    <row r="191" spans="1:27" x14ac:dyDescent="0.35">
      <c r="A191">
        <v>190</v>
      </c>
      <c r="B191" t="s">
        <v>380</v>
      </c>
      <c r="C191" t="s">
        <v>381</v>
      </c>
      <c r="D191" s="1">
        <v>45316.2422337963</v>
      </c>
      <c r="E191" s="1">
        <v>45316.286678240744</v>
      </c>
      <c r="F191" s="4">
        <v>189</v>
      </c>
      <c r="G191" s="4">
        <v>30</v>
      </c>
      <c r="H191" t="s">
        <v>16</v>
      </c>
      <c r="I191" s="2">
        <v>0.15</v>
      </c>
      <c r="J191" t="s">
        <v>1585</v>
      </c>
      <c r="K191" s="4">
        <v>60</v>
      </c>
      <c r="L191" s="4">
        <v>18</v>
      </c>
      <c r="M191" s="4">
        <v>0</v>
      </c>
      <c r="N191" s="4">
        <f t="shared" si="24"/>
        <v>28.349999999999998</v>
      </c>
      <c r="O191" s="4">
        <f t="shared" si="25"/>
        <v>76.349999999999994</v>
      </c>
      <c r="P191" s="4">
        <f t="shared" si="26"/>
        <v>-16.349999999999994</v>
      </c>
      <c r="Q191" s="4">
        <f t="shared" si="27"/>
        <v>31.746031746031743</v>
      </c>
      <c r="R191" s="2">
        <v>0.2</v>
      </c>
      <c r="S191" s="4">
        <f t="shared" si="32"/>
        <v>37.800000000000004</v>
      </c>
      <c r="T191" s="2">
        <v>0.15</v>
      </c>
      <c r="U191" s="4">
        <f t="shared" si="28"/>
        <v>28.349999999999998</v>
      </c>
      <c r="V191" s="4">
        <f t="shared" si="33"/>
        <v>30</v>
      </c>
      <c r="W191" s="4">
        <f t="shared" si="34"/>
        <v>18</v>
      </c>
      <c r="X191" s="4">
        <f t="shared" si="35"/>
        <v>0</v>
      </c>
      <c r="Y191" s="4">
        <f t="shared" si="29"/>
        <v>76.349999999999994</v>
      </c>
      <c r="Z191" s="4">
        <f t="shared" si="30"/>
        <v>-38.54999999999999</v>
      </c>
      <c r="AA191" t="str">
        <f t="shared" si="31"/>
        <v>Thursday</v>
      </c>
    </row>
    <row r="192" spans="1:27" x14ac:dyDescent="0.35">
      <c r="A192">
        <v>191</v>
      </c>
      <c r="B192" t="s">
        <v>382</v>
      </c>
      <c r="C192" t="s">
        <v>383</v>
      </c>
      <c r="D192" s="1">
        <v>45325.119317129633</v>
      </c>
      <c r="E192" s="1">
        <v>45325.185983796298</v>
      </c>
      <c r="F192" s="4">
        <v>1217</v>
      </c>
      <c r="G192" s="4">
        <v>40</v>
      </c>
      <c r="H192" t="s">
        <v>16</v>
      </c>
      <c r="I192" s="2">
        <v>0.5</v>
      </c>
      <c r="J192" t="s">
        <v>1586</v>
      </c>
      <c r="K192" s="4">
        <v>167</v>
      </c>
      <c r="L192" s="4">
        <v>40</v>
      </c>
      <c r="M192" s="4">
        <v>0</v>
      </c>
      <c r="N192" s="4">
        <f t="shared" si="24"/>
        <v>608.5</v>
      </c>
      <c r="O192" s="4">
        <f t="shared" si="25"/>
        <v>688.5</v>
      </c>
      <c r="P192" s="4">
        <f t="shared" si="26"/>
        <v>-521.5</v>
      </c>
      <c r="Q192" s="4">
        <f t="shared" si="27"/>
        <v>13.722267871815941</v>
      </c>
      <c r="R192" s="2">
        <v>0.2</v>
      </c>
      <c r="S192" s="4">
        <v>0</v>
      </c>
      <c r="T192" s="2">
        <v>0</v>
      </c>
      <c r="U192" s="4">
        <f t="shared" si="28"/>
        <v>0</v>
      </c>
      <c r="V192" s="4">
        <v>0</v>
      </c>
      <c r="W192" s="4">
        <v>0</v>
      </c>
      <c r="X192" s="4">
        <v>0</v>
      </c>
      <c r="Y192" s="4">
        <f t="shared" si="29"/>
        <v>0</v>
      </c>
      <c r="Z192" s="4">
        <f t="shared" si="30"/>
        <v>0</v>
      </c>
      <c r="AA192" t="str">
        <f t="shared" si="31"/>
        <v>Saturday</v>
      </c>
    </row>
    <row r="193" spans="1:27" x14ac:dyDescent="0.35">
      <c r="A193">
        <v>192</v>
      </c>
      <c r="B193" t="s">
        <v>384</v>
      </c>
      <c r="C193" t="s">
        <v>385</v>
      </c>
      <c r="D193" s="1">
        <v>45300.650682870371</v>
      </c>
      <c r="E193" s="1">
        <v>45300.728460648148</v>
      </c>
      <c r="F193" s="4">
        <v>112</v>
      </c>
      <c r="G193" s="4">
        <v>30</v>
      </c>
      <c r="H193" t="s">
        <v>13</v>
      </c>
      <c r="I193" s="2">
        <v>0.05</v>
      </c>
      <c r="J193" t="s">
        <v>1587</v>
      </c>
      <c r="K193" s="4">
        <v>88</v>
      </c>
      <c r="L193" s="4">
        <v>16</v>
      </c>
      <c r="M193" s="4">
        <v>0</v>
      </c>
      <c r="N193" s="4">
        <f t="shared" si="24"/>
        <v>5.6000000000000005</v>
      </c>
      <c r="O193" s="4">
        <f t="shared" si="25"/>
        <v>51.6</v>
      </c>
      <c r="P193" s="4">
        <f t="shared" si="26"/>
        <v>36.4</v>
      </c>
      <c r="Q193" s="4">
        <f t="shared" si="27"/>
        <v>78.571428571428569</v>
      </c>
      <c r="R193" s="2">
        <v>0.2</v>
      </c>
      <c r="S193" s="4">
        <f t="shared" si="32"/>
        <v>22.400000000000002</v>
      </c>
      <c r="T193" s="2">
        <v>0.05</v>
      </c>
      <c r="U193" s="4">
        <f t="shared" si="28"/>
        <v>5.6000000000000005</v>
      </c>
      <c r="V193" s="4">
        <f t="shared" si="33"/>
        <v>30</v>
      </c>
      <c r="W193" s="4">
        <f t="shared" si="34"/>
        <v>16</v>
      </c>
      <c r="X193" s="4">
        <f t="shared" si="35"/>
        <v>0</v>
      </c>
      <c r="Y193" s="4">
        <f t="shared" si="29"/>
        <v>51.6</v>
      </c>
      <c r="Z193" s="4">
        <f t="shared" si="30"/>
        <v>-29.2</v>
      </c>
      <c r="AA193" t="str">
        <f t="shared" si="31"/>
        <v>Tuesday</v>
      </c>
    </row>
    <row r="194" spans="1:27" x14ac:dyDescent="0.35">
      <c r="A194">
        <v>193</v>
      </c>
      <c r="B194" t="s">
        <v>386</v>
      </c>
      <c r="C194" t="s">
        <v>387</v>
      </c>
      <c r="D194" s="1">
        <v>45304.499120370368</v>
      </c>
      <c r="E194" s="1">
        <v>45304.526203703703</v>
      </c>
      <c r="F194" s="4">
        <v>1072</v>
      </c>
      <c r="G194" s="4">
        <v>20</v>
      </c>
      <c r="H194" t="s">
        <v>13</v>
      </c>
      <c r="I194" s="2">
        <v>0.5</v>
      </c>
      <c r="J194" t="s">
        <v>1586</v>
      </c>
      <c r="K194" s="4">
        <v>102</v>
      </c>
      <c r="L194" s="4">
        <v>18</v>
      </c>
      <c r="M194" s="4">
        <v>0</v>
      </c>
      <c r="N194" s="4">
        <f t="shared" si="24"/>
        <v>536</v>
      </c>
      <c r="O194" s="4">
        <f t="shared" si="25"/>
        <v>574</v>
      </c>
      <c r="P194" s="4">
        <f t="shared" si="26"/>
        <v>-472</v>
      </c>
      <c r="Q194" s="4">
        <f t="shared" si="27"/>
        <v>9.5149253731343286</v>
      </c>
      <c r="R194" s="2">
        <v>0.2</v>
      </c>
      <c r="S194" s="4">
        <v>0</v>
      </c>
      <c r="T194" s="2">
        <v>0</v>
      </c>
      <c r="U194" s="4">
        <f t="shared" si="28"/>
        <v>0</v>
      </c>
      <c r="V194" s="4">
        <v>0</v>
      </c>
      <c r="W194" s="4">
        <v>0</v>
      </c>
      <c r="X194" s="4">
        <v>0</v>
      </c>
      <c r="Y194" s="4">
        <f t="shared" si="29"/>
        <v>0</v>
      </c>
      <c r="Z194" s="4">
        <f t="shared" si="30"/>
        <v>0</v>
      </c>
      <c r="AA194" t="str">
        <f t="shared" si="31"/>
        <v>Saturday</v>
      </c>
    </row>
    <row r="195" spans="1:27" x14ac:dyDescent="0.35">
      <c r="A195">
        <v>194</v>
      </c>
      <c r="B195" t="s">
        <v>388</v>
      </c>
      <c r="C195" t="s">
        <v>389</v>
      </c>
      <c r="D195" s="1">
        <v>45306.402546296296</v>
      </c>
      <c r="E195" s="1">
        <v>45306.43310185185</v>
      </c>
      <c r="F195" s="4">
        <v>1957</v>
      </c>
      <c r="G195" s="4">
        <v>30</v>
      </c>
      <c r="H195" t="s">
        <v>13</v>
      </c>
      <c r="I195" s="2">
        <v>0.5</v>
      </c>
      <c r="J195" t="s">
        <v>1586</v>
      </c>
      <c r="K195" s="4">
        <v>105</v>
      </c>
      <c r="L195" s="4">
        <v>22</v>
      </c>
      <c r="M195" s="4">
        <v>0</v>
      </c>
      <c r="N195" s="4">
        <f t="shared" ref="N195:N258" si="36">I195*F195</f>
        <v>978.5</v>
      </c>
      <c r="O195" s="4">
        <f t="shared" ref="O195:O258" si="37">G195+L195+M195+N195</f>
        <v>1030.5</v>
      </c>
      <c r="P195" s="4">
        <f t="shared" ref="P195:P258" si="38">K195-O195</f>
        <v>-925.5</v>
      </c>
      <c r="Q195" s="4">
        <f t="shared" ref="Q195:Q258" si="39">(K195/F195)*100</f>
        <v>5.3653551354113445</v>
      </c>
      <c r="R195" s="2">
        <v>0.2</v>
      </c>
      <c r="S195" s="4">
        <v>0</v>
      </c>
      <c r="T195" s="2">
        <v>0</v>
      </c>
      <c r="U195" s="4">
        <f t="shared" ref="U195:U258" si="40">T195*F195</f>
        <v>0</v>
      </c>
      <c r="V195" s="4">
        <v>0</v>
      </c>
      <c r="W195" s="4">
        <v>0</v>
      </c>
      <c r="X195" s="4">
        <v>0</v>
      </c>
      <c r="Y195" s="4">
        <f t="shared" ref="Y195:Y258" si="41">U195+V195+W195+X195</f>
        <v>0</v>
      </c>
      <c r="Z195" s="4">
        <f t="shared" ref="Z195:Z258" si="42">S195-Y195</f>
        <v>0</v>
      </c>
      <c r="AA195" t="str">
        <f t="shared" ref="AA195:AA258" si="43">TEXT(D195, "DDDD")</f>
        <v>Monday</v>
      </c>
    </row>
    <row r="196" spans="1:27" x14ac:dyDescent="0.35">
      <c r="A196">
        <v>195</v>
      </c>
      <c r="B196" t="s">
        <v>390</v>
      </c>
      <c r="C196" t="s">
        <v>391</v>
      </c>
      <c r="D196" s="1">
        <v>45313.252141203702</v>
      </c>
      <c r="E196" s="1">
        <v>45313.279918981483</v>
      </c>
      <c r="F196" s="4">
        <v>904</v>
      </c>
      <c r="G196" s="4">
        <v>0</v>
      </c>
      <c r="H196" t="s">
        <v>19</v>
      </c>
      <c r="I196" s="2">
        <v>0.05</v>
      </c>
      <c r="J196" t="s">
        <v>1587</v>
      </c>
      <c r="K196" s="4">
        <v>153</v>
      </c>
      <c r="L196" s="4">
        <v>12</v>
      </c>
      <c r="M196" s="4">
        <v>0</v>
      </c>
      <c r="N196" s="4">
        <f t="shared" si="36"/>
        <v>45.2</v>
      </c>
      <c r="O196" s="4">
        <f t="shared" si="37"/>
        <v>57.2</v>
      </c>
      <c r="P196" s="4">
        <f t="shared" si="38"/>
        <v>95.8</v>
      </c>
      <c r="Q196" s="4">
        <f t="shared" si="39"/>
        <v>16.924778761061948</v>
      </c>
      <c r="R196" s="2">
        <v>0.2</v>
      </c>
      <c r="S196" s="4">
        <f t="shared" ref="S196:S258" si="44">IF(I196&lt;&gt;50%,(R196*F196),"0")</f>
        <v>180.8</v>
      </c>
      <c r="T196" s="2">
        <v>0.05</v>
      </c>
      <c r="U196" s="4">
        <f t="shared" si="40"/>
        <v>45.2</v>
      </c>
      <c r="V196" s="4">
        <f t="shared" ref="V196:V258" si="45">IF(I196&lt;&gt;50%,G196,"0")</f>
        <v>0</v>
      </c>
      <c r="W196" s="4">
        <f t="shared" ref="W196:W258" si="46">IF(I196&lt;&gt;50%,L196,"0")</f>
        <v>12</v>
      </c>
      <c r="X196" s="4">
        <f t="shared" ref="X196:X258" si="47">IF(I196&lt;&gt;50%,M196,"0")</f>
        <v>0</v>
      </c>
      <c r="Y196" s="4">
        <f t="shared" si="41"/>
        <v>57.2</v>
      </c>
      <c r="Z196" s="4">
        <f t="shared" si="42"/>
        <v>123.60000000000001</v>
      </c>
      <c r="AA196" t="str">
        <f t="shared" si="43"/>
        <v>Monday</v>
      </c>
    </row>
    <row r="197" spans="1:27" x14ac:dyDescent="0.35">
      <c r="A197">
        <v>196</v>
      </c>
      <c r="B197" t="s">
        <v>392</v>
      </c>
      <c r="C197" t="s">
        <v>393</v>
      </c>
      <c r="D197" s="1">
        <v>45317.844722222224</v>
      </c>
      <c r="E197" s="1">
        <v>45317.927361111113</v>
      </c>
      <c r="F197" s="4">
        <v>1044</v>
      </c>
      <c r="G197" s="4">
        <v>20</v>
      </c>
      <c r="H197" t="s">
        <v>16</v>
      </c>
      <c r="I197" s="2">
        <v>0.5</v>
      </c>
      <c r="J197" t="s">
        <v>1586</v>
      </c>
      <c r="K197" s="4">
        <v>178</v>
      </c>
      <c r="L197" s="4">
        <v>44</v>
      </c>
      <c r="M197" s="4">
        <v>0</v>
      </c>
      <c r="N197" s="4">
        <f t="shared" si="36"/>
        <v>522</v>
      </c>
      <c r="O197" s="4">
        <f t="shared" si="37"/>
        <v>586</v>
      </c>
      <c r="P197" s="4">
        <f t="shared" si="38"/>
        <v>-408</v>
      </c>
      <c r="Q197" s="4">
        <f t="shared" si="39"/>
        <v>17.049808429118773</v>
      </c>
      <c r="R197" s="2">
        <v>0.2</v>
      </c>
      <c r="S197" s="4">
        <v>0</v>
      </c>
      <c r="T197" s="2">
        <v>0</v>
      </c>
      <c r="U197" s="4">
        <f t="shared" si="40"/>
        <v>0</v>
      </c>
      <c r="V197" s="4">
        <v>0</v>
      </c>
      <c r="W197" s="4">
        <v>0</v>
      </c>
      <c r="X197" s="4">
        <v>0</v>
      </c>
      <c r="Y197" s="4">
        <f t="shared" si="41"/>
        <v>0</v>
      </c>
      <c r="Z197" s="4">
        <f t="shared" si="42"/>
        <v>0</v>
      </c>
      <c r="AA197" t="str">
        <f t="shared" si="43"/>
        <v>Friday</v>
      </c>
    </row>
    <row r="198" spans="1:27" x14ac:dyDescent="0.35">
      <c r="A198">
        <v>197</v>
      </c>
      <c r="B198" t="s">
        <v>394</v>
      </c>
      <c r="C198" t="s">
        <v>395</v>
      </c>
      <c r="D198" s="1">
        <v>45307.549756944441</v>
      </c>
      <c r="E198" s="1">
        <v>45307.586562500001</v>
      </c>
      <c r="F198" s="4">
        <v>841</v>
      </c>
      <c r="G198" s="4">
        <v>0</v>
      </c>
      <c r="H198" t="s">
        <v>19</v>
      </c>
      <c r="I198" s="2">
        <v>0.15</v>
      </c>
      <c r="J198" t="s">
        <v>1585</v>
      </c>
      <c r="K198" s="4">
        <v>105</v>
      </c>
      <c r="L198" s="4">
        <v>42</v>
      </c>
      <c r="M198" s="4">
        <v>50</v>
      </c>
      <c r="N198" s="4">
        <f t="shared" si="36"/>
        <v>126.14999999999999</v>
      </c>
      <c r="O198" s="4">
        <f t="shared" si="37"/>
        <v>218.14999999999998</v>
      </c>
      <c r="P198" s="4">
        <f t="shared" si="38"/>
        <v>-113.14999999999998</v>
      </c>
      <c r="Q198" s="4">
        <f t="shared" si="39"/>
        <v>12.485136741973839</v>
      </c>
      <c r="R198" s="2">
        <v>0.2</v>
      </c>
      <c r="S198" s="4">
        <f t="shared" si="44"/>
        <v>168.20000000000002</v>
      </c>
      <c r="T198" s="2">
        <v>0.15</v>
      </c>
      <c r="U198" s="4">
        <f t="shared" si="40"/>
        <v>126.14999999999999</v>
      </c>
      <c r="V198" s="4">
        <f t="shared" si="45"/>
        <v>0</v>
      </c>
      <c r="W198" s="4">
        <f t="shared" si="46"/>
        <v>42</v>
      </c>
      <c r="X198" s="4">
        <f t="shared" si="47"/>
        <v>50</v>
      </c>
      <c r="Y198" s="4">
        <f t="shared" si="41"/>
        <v>218.14999999999998</v>
      </c>
      <c r="Z198" s="4">
        <f t="shared" si="42"/>
        <v>-49.94999999999996</v>
      </c>
      <c r="AA198" t="str">
        <f t="shared" si="43"/>
        <v>Tuesday</v>
      </c>
    </row>
    <row r="199" spans="1:27" x14ac:dyDescent="0.35">
      <c r="A199">
        <v>198</v>
      </c>
      <c r="B199" t="s">
        <v>396</v>
      </c>
      <c r="C199" t="s">
        <v>15</v>
      </c>
      <c r="D199" s="1">
        <v>45319.557083333333</v>
      </c>
      <c r="E199" s="1">
        <v>45319.630694444444</v>
      </c>
      <c r="F199" s="4">
        <v>1957</v>
      </c>
      <c r="G199" s="4">
        <v>20</v>
      </c>
      <c r="H199" t="s">
        <v>13</v>
      </c>
      <c r="I199" s="2">
        <v>0.1</v>
      </c>
      <c r="J199" s="2" t="s">
        <v>1588</v>
      </c>
      <c r="K199" s="4">
        <v>167</v>
      </c>
      <c r="L199" s="4">
        <v>30</v>
      </c>
      <c r="M199" s="4">
        <v>0</v>
      </c>
      <c r="N199" s="4">
        <f t="shared" si="36"/>
        <v>195.70000000000002</v>
      </c>
      <c r="O199" s="4">
        <f t="shared" si="37"/>
        <v>245.70000000000002</v>
      </c>
      <c r="P199" s="4">
        <f t="shared" si="38"/>
        <v>-78.700000000000017</v>
      </c>
      <c r="Q199" s="4">
        <f t="shared" si="39"/>
        <v>8.5334695963208986</v>
      </c>
      <c r="R199" s="2">
        <v>0.2</v>
      </c>
      <c r="S199" s="4">
        <f t="shared" si="44"/>
        <v>391.40000000000003</v>
      </c>
      <c r="T199" s="2">
        <v>0.1</v>
      </c>
      <c r="U199" s="4">
        <f t="shared" si="40"/>
        <v>195.70000000000002</v>
      </c>
      <c r="V199" s="4">
        <f t="shared" si="45"/>
        <v>20</v>
      </c>
      <c r="W199" s="4">
        <f t="shared" si="46"/>
        <v>30</v>
      </c>
      <c r="X199" s="4">
        <f t="shared" si="47"/>
        <v>0</v>
      </c>
      <c r="Y199" s="4">
        <f t="shared" si="41"/>
        <v>245.70000000000002</v>
      </c>
      <c r="Z199" s="4">
        <f t="shared" si="42"/>
        <v>145.70000000000002</v>
      </c>
      <c r="AA199" t="str">
        <f t="shared" si="43"/>
        <v>Sunday</v>
      </c>
    </row>
    <row r="200" spans="1:27" x14ac:dyDescent="0.35">
      <c r="A200">
        <v>199</v>
      </c>
      <c r="B200" t="s">
        <v>397</v>
      </c>
      <c r="C200" t="s">
        <v>398</v>
      </c>
      <c r="D200" s="1">
        <v>45311.152233796296</v>
      </c>
      <c r="E200" s="1">
        <v>45311.175150462965</v>
      </c>
      <c r="F200" s="4">
        <v>1927</v>
      </c>
      <c r="G200" s="4">
        <v>40</v>
      </c>
      <c r="H200" t="s">
        <v>16</v>
      </c>
      <c r="I200" s="2">
        <v>0.5</v>
      </c>
      <c r="J200" t="s">
        <v>1586</v>
      </c>
      <c r="K200" s="4">
        <v>181</v>
      </c>
      <c r="L200" s="4">
        <v>40</v>
      </c>
      <c r="M200" s="4">
        <v>0</v>
      </c>
      <c r="N200" s="4">
        <f t="shared" si="36"/>
        <v>963.5</v>
      </c>
      <c r="O200" s="4">
        <f t="shared" si="37"/>
        <v>1043.5</v>
      </c>
      <c r="P200" s="4">
        <f t="shared" si="38"/>
        <v>-862.5</v>
      </c>
      <c r="Q200" s="4">
        <f t="shared" si="39"/>
        <v>9.3928386092371561</v>
      </c>
      <c r="R200" s="2">
        <v>0.2</v>
      </c>
      <c r="S200" s="4">
        <v>0</v>
      </c>
      <c r="T200" s="2">
        <v>0</v>
      </c>
      <c r="U200" s="4">
        <f t="shared" si="40"/>
        <v>0</v>
      </c>
      <c r="V200" s="4">
        <v>0</v>
      </c>
      <c r="W200" s="4">
        <v>0</v>
      </c>
      <c r="X200" s="4">
        <v>0</v>
      </c>
      <c r="Y200" s="4">
        <f t="shared" si="41"/>
        <v>0</v>
      </c>
      <c r="Z200" s="4">
        <f t="shared" si="42"/>
        <v>0</v>
      </c>
      <c r="AA200" t="str">
        <f t="shared" si="43"/>
        <v>Saturday</v>
      </c>
    </row>
    <row r="201" spans="1:27" x14ac:dyDescent="0.35">
      <c r="A201">
        <v>200</v>
      </c>
      <c r="B201" t="s">
        <v>399</v>
      </c>
      <c r="C201" t="s">
        <v>400</v>
      </c>
      <c r="D201" s="1">
        <v>45304.756099537037</v>
      </c>
      <c r="E201" s="1">
        <v>45304.785266203704</v>
      </c>
      <c r="F201" s="4">
        <v>1561</v>
      </c>
      <c r="G201" s="4">
        <v>40</v>
      </c>
      <c r="H201" t="s">
        <v>19</v>
      </c>
      <c r="I201" s="2">
        <v>0.15</v>
      </c>
      <c r="J201" t="s">
        <v>1585</v>
      </c>
      <c r="K201" s="4">
        <v>79</v>
      </c>
      <c r="L201" s="4">
        <v>43</v>
      </c>
      <c r="M201" s="4">
        <v>150</v>
      </c>
      <c r="N201" s="4">
        <f t="shared" si="36"/>
        <v>234.14999999999998</v>
      </c>
      <c r="O201" s="4">
        <f t="shared" si="37"/>
        <v>467.15</v>
      </c>
      <c r="P201" s="4">
        <f t="shared" si="38"/>
        <v>-388.15</v>
      </c>
      <c r="Q201" s="4">
        <f t="shared" si="39"/>
        <v>5.0608584240871242</v>
      </c>
      <c r="R201" s="2">
        <v>0.2</v>
      </c>
      <c r="S201" s="4">
        <f t="shared" si="44"/>
        <v>312.20000000000005</v>
      </c>
      <c r="T201" s="2">
        <v>0.15</v>
      </c>
      <c r="U201" s="4">
        <f t="shared" si="40"/>
        <v>234.14999999999998</v>
      </c>
      <c r="V201" s="4">
        <f t="shared" si="45"/>
        <v>40</v>
      </c>
      <c r="W201" s="4">
        <f t="shared" si="46"/>
        <v>43</v>
      </c>
      <c r="X201" s="4">
        <f t="shared" si="47"/>
        <v>150</v>
      </c>
      <c r="Y201" s="4">
        <f t="shared" si="41"/>
        <v>467.15</v>
      </c>
      <c r="Z201" s="4">
        <f t="shared" si="42"/>
        <v>-154.94999999999993</v>
      </c>
      <c r="AA201" t="str">
        <f t="shared" si="43"/>
        <v>Saturday</v>
      </c>
    </row>
    <row r="202" spans="1:27" x14ac:dyDescent="0.35">
      <c r="A202">
        <v>201</v>
      </c>
      <c r="B202" t="s">
        <v>401</v>
      </c>
      <c r="C202" t="s">
        <v>252</v>
      </c>
      <c r="D202" s="1">
        <v>45296.684861111113</v>
      </c>
      <c r="E202" s="1">
        <v>45296.755694444444</v>
      </c>
      <c r="F202" s="4">
        <v>1661</v>
      </c>
      <c r="G202" s="4">
        <v>40</v>
      </c>
      <c r="H202" t="s">
        <v>16</v>
      </c>
      <c r="I202" s="2">
        <v>0.1</v>
      </c>
      <c r="J202" s="2" t="s">
        <v>1588</v>
      </c>
      <c r="K202" s="4">
        <v>61</v>
      </c>
      <c r="L202" s="4">
        <v>41</v>
      </c>
      <c r="M202" s="4">
        <v>0</v>
      </c>
      <c r="N202" s="4">
        <f t="shared" si="36"/>
        <v>166.10000000000002</v>
      </c>
      <c r="O202" s="4">
        <f t="shared" si="37"/>
        <v>247.10000000000002</v>
      </c>
      <c r="P202" s="4">
        <f t="shared" si="38"/>
        <v>-186.10000000000002</v>
      </c>
      <c r="Q202" s="4">
        <f t="shared" si="39"/>
        <v>3.6724864539434074</v>
      </c>
      <c r="R202" s="2">
        <v>0.2</v>
      </c>
      <c r="S202" s="4">
        <f t="shared" si="44"/>
        <v>332.20000000000005</v>
      </c>
      <c r="T202" s="2">
        <v>0.1</v>
      </c>
      <c r="U202" s="4">
        <f t="shared" si="40"/>
        <v>166.10000000000002</v>
      </c>
      <c r="V202" s="4">
        <f t="shared" si="45"/>
        <v>40</v>
      </c>
      <c r="W202" s="4">
        <f t="shared" si="46"/>
        <v>41</v>
      </c>
      <c r="X202" s="4">
        <f t="shared" si="47"/>
        <v>0</v>
      </c>
      <c r="Y202" s="4">
        <f t="shared" si="41"/>
        <v>247.10000000000002</v>
      </c>
      <c r="Z202" s="4">
        <f t="shared" si="42"/>
        <v>85.100000000000023</v>
      </c>
      <c r="AA202" t="str">
        <f t="shared" si="43"/>
        <v>Friday</v>
      </c>
    </row>
    <row r="203" spans="1:27" x14ac:dyDescent="0.35">
      <c r="A203">
        <v>202</v>
      </c>
      <c r="B203" t="s">
        <v>402</v>
      </c>
      <c r="C203" t="s">
        <v>403</v>
      </c>
      <c r="D203" s="1">
        <v>45311.855312500003</v>
      </c>
      <c r="E203" s="1">
        <v>45311.915034722224</v>
      </c>
      <c r="F203" s="4">
        <v>1710</v>
      </c>
      <c r="G203" s="4">
        <v>0</v>
      </c>
      <c r="H203" t="s">
        <v>19</v>
      </c>
      <c r="I203" s="2">
        <v>0.1</v>
      </c>
      <c r="J203" s="2" t="s">
        <v>1588</v>
      </c>
      <c r="K203" s="4">
        <v>84</v>
      </c>
      <c r="L203" s="4">
        <v>44</v>
      </c>
      <c r="M203" s="4">
        <v>0</v>
      </c>
      <c r="N203" s="4">
        <f t="shared" si="36"/>
        <v>171</v>
      </c>
      <c r="O203" s="4">
        <f t="shared" si="37"/>
        <v>215</v>
      </c>
      <c r="P203" s="4">
        <f t="shared" si="38"/>
        <v>-131</v>
      </c>
      <c r="Q203" s="4">
        <f t="shared" si="39"/>
        <v>4.9122807017543861</v>
      </c>
      <c r="R203" s="2">
        <v>0.2</v>
      </c>
      <c r="S203" s="4">
        <f t="shared" si="44"/>
        <v>342</v>
      </c>
      <c r="T203" s="2">
        <v>0.1</v>
      </c>
      <c r="U203" s="4">
        <f t="shared" si="40"/>
        <v>171</v>
      </c>
      <c r="V203" s="4">
        <f t="shared" si="45"/>
        <v>0</v>
      </c>
      <c r="W203" s="4">
        <f t="shared" si="46"/>
        <v>44</v>
      </c>
      <c r="X203" s="4">
        <f t="shared" si="47"/>
        <v>0</v>
      </c>
      <c r="Y203" s="4">
        <f t="shared" si="41"/>
        <v>215</v>
      </c>
      <c r="Z203" s="4">
        <f t="shared" si="42"/>
        <v>127</v>
      </c>
      <c r="AA203" t="str">
        <f t="shared" si="43"/>
        <v>Saturday</v>
      </c>
    </row>
    <row r="204" spans="1:27" x14ac:dyDescent="0.35">
      <c r="A204">
        <v>203</v>
      </c>
      <c r="B204" t="s">
        <v>404</v>
      </c>
      <c r="C204" t="s">
        <v>405</v>
      </c>
      <c r="D204" s="1">
        <v>45298.610034722224</v>
      </c>
      <c r="E204" s="1">
        <v>45298.655868055554</v>
      </c>
      <c r="F204" s="4">
        <v>975</v>
      </c>
      <c r="G204" s="4">
        <v>50</v>
      </c>
      <c r="H204" t="s">
        <v>13</v>
      </c>
      <c r="I204" s="2">
        <v>0.5</v>
      </c>
      <c r="J204" t="s">
        <v>1586</v>
      </c>
      <c r="K204" s="4">
        <v>126</v>
      </c>
      <c r="L204" s="4">
        <v>24</v>
      </c>
      <c r="M204" s="4">
        <v>150</v>
      </c>
      <c r="N204" s="4">
        <f t="shared" si="36"/>
        <v>487.5</v>
      </c>
      <c r="O204" s="4">
        <f t="shared" si="37"/>
        <v>711.5</v>
      </c>
      <c r="P204" s="4">
        <f t="shared" si="38"/>
        <v>-585.5</v>
      </c>
      <c r="Q204" s="4">
        <f t="shared" si="39"/>
        <v>12.923076923076923</v>
      </c>
      <c r="R204" s="2">
        <v>0.2</v>
      </c>
      <c r="S204" s="4">
        <v>0</v>
      </c>
      <c r="T204" s="2">
        <v>0</v>
      </c>
      <c r="U204" s="4">
        <f t="shared" si="40"/>
        <v>0</v>
      </c>
      <c r="V204" s="4">
        <v>0</v>
      </c>
      <c r="W204" s="4">
        <v>0</v>
      </c>
      <c r="X204" s="4">
        <v>0</v>
      </c>
      <c r="Y204" s="4">
        <f t="shared" si="41"/>
        <v>0</v>
      </c>
      <c r="Z204" s="4">
        <f t="shared" si="42"/>
        <v>0</v>
      </c>
      <c r="AA204" t="str">
        <f t="shared" si="43"/>
        <v>Sunday</v>
      </c>
    </row>
    <row r="205" spans="1:27" x14ac:dyDescent="0.35">
      <c r="A205">
        <v>204</v>
      </c>
      <c r="B205" t="s">
        <v>406</v>
      </c>
      <c r="C205" t="s">
        <v>407</v>
      </c>
      <c r="D205" s="1">
        <v>45316.020902777775</v>
      </c>
      <c r="E205" s="1">
        <v>45316.074374999997</v>
      </c>
      <c r="F205" s="4">
        <v>1934</v>
      </c>
      <c r="G205" s="4">
        <v>20</v>
      </c>
      <c r="H205" t="s">
        <v>19</v>
      </c>
      <c r="I205" s="2">
        <v>0.15</v>
      </c>
      <c r="J205" t="s">
        <v>1585</v>
      </c>
      <c r="K205" s="4">
        <v>151</v>
      </c>
      <c r="L205" s="4">
        <v>41</v>
      </c>
      <c r="M205" s="4">
        <v>0</v>
      </c>
      <c r="N205" s="4">
        <f t="shared" si="36"/>
        <v>290.09999999999997</v>
      </c>
      <c r="O205" s="4">
        <f t="shared" si="37"/>
        <v>351.09999999999997</v>
      </c>
      <c r="P205" s="4">
        <f t="shared" si="38"/>
        <v>-200.09999999999997</v>
      </c>
      <c r="Q205" s="4">
        <f t="shared" si="39"/>
        <v>7.8076525336091009</v>
      </c>
      <c r="R205" s="2">
        <v>0.2</v>
      </c>
      <c r="S205" s="4">
        <f t="shared" si="44"/>
        <v>386.8</v>
      </c>
      <c r="T205" s="2">
        <v>0.15</v>
      </c>
      <c r="U205" s="4">
        <f t="shared" si="40"/>
        <v>290.09999999999997</v>
      </c>
      <c r="V205" s="4">
        <f t="shared" si="45"/>
        <v>20</v>
      </c>
      <c r="W205" s="4">
        <f t="shared" si="46"/>
        <v>41</v>
      </c>
      <c r="X205" s="4">
        <f t="shared" si="47"/>
        <v>0</v>
      </c>
      <c r="Y205" s="4">
        <f t="shared" si="41"/>
        <v>351.09999999999997</v>
      </c>
      <c r="Z205" s="4">
        <f t="shared" si="42"/>
        <v>35.700000000000045</v>
      </c>
      <c r="AA205" t="str">
        <f t="shared" si="43"/>
        <v>Thursday</v>
      </c>
    </row>
    <row r="206" spans="1:27" x14ac:dyDescent="0.35">
      <c r="A206">
        <v>205</v>
      </c>
      <c r="B206" t="s">
        <v>408</v>
      </c>
      <c r="C206" t="s">
        <v>409</v>
      </c>
      <c r="D206" s="1">
        <v>45303.673136574071</v>
      </c>
      <c r="E206" s="1">
        <v>45303.742581018516</v>
      </c>
      <c r="F206" s="4">
        <v>1273</v>
      </c>
      <c r="G206" s="4">
        <v>40</v>
      </c>
      <c r="H206" t="s">
        <v>16</v>
      </c>
      <c r="I206" s="2">
        <v>0.5</v>
      </c>
      <c r="J206" t="s">
        <v>1586</v>
      </c>
      <c r="K206" s="4">
        <v>136</v>
      </c>
      <c r="L206" s="4">
        <v>15</v>
      </c>
      <c r="M206" s="4">
        <v>0</v>
      </c>
      <c r="N206" s="4">
        <f t="shared" si="36"/>
        <v>636.5</v>
      </c>
      <c r="O206" s="4">
        <f t="shared" si="37"/>
        <v>691.5</v>
      </c>
      <c r="P206" s="4">
        <f t="shared" si="38"/>
        <v>-555.5</v>
      </c>
      <c r="Q206" s="4">
        <f t="shared" si="39"/>
        <v>10.683424980361352</v>
      </c>
      <c r="R206" s="2">
        <v>0.2</v>
      </c>
      <c r="S206" s="4">
        <v>0</v>
      </c>
      <c r="T206" s="2">
        <v>0</v>
      </c>
      <c r="U206" s="4">
        <f t="shared" si="40"/>
        <v>0</v>
      </c>
      <c r="V206" s="4">
        <v>0</v>
      </c>
      <c r="W206" s="4">
        <v>0</v>
      </c>
      <c r="X206" s="4">
        <v>0</v>
      </c>
      <c r="Y206" s="4">
        <f t="shared" si="41"/>
        <v>0</v>
      </c>
      <c r="Z206" s="4">
        <f t="shared" si="42"/>
        <v>0</v>
      </c>
      <c r="AA206" t="str">
        <f t="shared" si="43"/>
        <v>Friday</v>
      </c>
    </row>
    <row r="207" spans="1:27" x14ac:dyDescent="0.35">
      <c r="A207">
        <v>206</v>
      </c>
      <c r="B207" t="s">
        <v>410</v>
      </c>
      <c r="C207" t="s">
        <v>411</v>
      </c>
      <c r="D207" s="1">
        <v>45321.135810185187</v>
      </c>
      <c r="E207" s="1">
        <v>45321.156643518516</v>
      </c>
      <c r="F207" s="4">
        <v>759</v>
      </c>
      <c r="G207" s="4">
        <v>20</v>
      </c>
      <c r="H207" t="s">
        <v>16</v>
      </c>
      <c r="I207" s="2">
        <v>0.05</v>
      </c>
      <c r="J207" t="s">
        <v>1587</v>
      </c>
      <c r="K207" s="4">
        <v>101</v>
      </c>
      <c r="L207" s="4">
        <v>30</v>
      </c>
      <c r="M207" s="4">
        <v>0</v>
      </c>
      <c r="N207" s="4">
        <f t="shared" si="36"/>
        <v>37.950000000000003</v>
      </c>
      <c r="O207" s="4">
        <f t="shared" si="37"/>
        <v>87.95</v>
      </c>
      <c r="P207" s="4">
        <f t="shared" si="38"/>
        <v>13.049999999999997</v>
      </c>
      <c r="Q207" s="4">
        <f t="shared" si="39"/>
        <v>13.306982872200262</v>
      </c>
      <c r="R207" s="2">
        <v>0.2</v>
      </c>
      <c r="S207" s="4">
        <f t="shared" si="44"/>
        <v>151.80000000000001</v>
      </c>
      <c r="T207" s="2">
        <v>0.05</v>
      </c>
      <c r="U207" s="4">
        <f t="shared" si="40"/>
        <v>37.950000000000003</v>
      </c>
      <c r="V207" s="4">
        <f t="shared" si="45"/>
        <v>20</v>
      </c>
      <c r="W207" s="4">
        <f t="shared" si="46"/>
        <v>30</v>
      </c>
      <c r="X207" s="4">
        <f t="shared" si="47"/>
        <v>0</v>
      </c>
      <c r="Y207" s="4">
        <f t="shared" si="41"/>
        <v>87.95</v>
      </c>
      <c r="Z207" s="4">
        <f t="shared" si="42"/>
        <v>63.850000000000009</v>
      </c>
      <c r="AA207" t="str">
        <f t="shared" si="43"/>
        <v>Tuesday</v>
      </c>
    </row>
    <row r="208" spans="1:27" x14ac:dyDescent="0.35">
      <c r="A208">
        <v>207</v>
      </c>
      <c r="B208" t="s">
        <v>412</v>
      </c>
      <c r="C208" t="s">
        <v>149</v>
      </c>
      <c r="D208" s="1">
        <v>45316.145983796298</v>
      </c>
      <c r="E208" s="1">
        <v>45316.207789351851</v>
      </c>
      <c r="F208" s="4">
        <v>1131</v>
      </c>
      <c r="G208" s="4">
        <v>0</v>
      </c>
      <c r="H208" t="s">
        <v>16</v>
      </c>
      <c r="I208" s="2">
        <v>0.1</v>
      </c>
      <c r="J208" s="2" t="s">
        <v>1588</v>
      </c>
      <c r="K208" s="4">
        <v>129</v>
      </c>
      <c r="L208" s="4">
        <v>42</v>
      </c>
      <c r="M208" s="4">
        <v>0</v>
      </c>
      <c r="N208" s="4">
        <f t="shared" si="36"/>
        <v>113.10000000000001</v>
      </c>
      <c r="O208" s="4">
        <f t="shared" si="37"/>
        <v>155.10000000000002</v>
      </c>
      <c r="P208" s="4">
        <f t="shared" si="38"/>
        <v>-26.100000000000023</v>
      </c>
      <c r="Q208" s="4">
        <f t="shared" si="39"/>
        <v>11.405835543766578</v>
      </c>
      <c r="R208" s="2">
        <v>0.2</v>
      </c>
      <c r="S208" s="4">
        <f t="shared" si="44"/>
        <v>226.20000000000002</v>
      </c>
      <c r="T208" s="2">
        <v>0.1</v>
      </c>
      <c r="U208" s="4">
        <f t="shared" si="40"/>
        <v>113.10000000000001</v>
      </c>
      <c r="V208" s="4">
        <f t="shared" si="45"/>
        <v>0</v>
      </c>
      <c r="W208" s="4">
        <f t="shared" si="46"/>
        <v>42</v>
      </c>
      <c r="X208" s="4">
        <f t="shared" si="47"/>
        <v>0</v>
      </c>
      <c r="Y208" s="4">
        <f t="shared" si="41"/>
        <v>155.10000000000002</v>
      </c>
      <c r="Z208" s="4">
        <f t="shared" si="42"/>
        <v>71.099999999999994</v>
      </c>
      <c r="AA208" t="str">
        <f t="shared" si="43"/>
        <v>Thursday</v>
      </c>
    </row>
    <row r="209" spans="1:27" x14ac:dyDescent="0.35">
      <c r="A209">
        <v>208</v>
      </c>
      <c r="B209" t="s">
        <v>413</v>
      </c>
      <c r="C209" t="s">
        <v>414</v>
      </c>
      <c r="D209" s="1">
        <v>45309.380567129629</v>
      </c>
      <c r="E209" s="1">
        <v>45309.409039351849</v>
      </c>
      <c r="F209" s="4">
        <v>1152</v>
      </c>
      <c r="G209" s="4">
        <v>50</v>
      </c>
      <c r="H209" t="s">
        <v>16</v>
      </c>
      <c r="I209" s="2">
        <v>0.5</v>
      </c>
      <c r="J209" t="s">
        <v>1586</v>
      </c>
      <c r="K209" s="4">
        <v>184</v>
      </c>
      <c r="L209" s="4">
        <v>41</v>
      </c>
      <c r="M209" s="4">
        <v>0</v>
      </c>
      <c r="N209" s="4">
        <f t="shared" si="36"/>
        <v>576</v>
      </c>
      <c r="O209" s="4">
        <f t="shared" si="37"/>
        <v>667</v>
      </c>
      <c r="P209" s="4">
        <f t="shared" si="38"/>
        <v>-483</v>
      </c>
      <c r="Q209" s="4">
        <f t="shared" si="39"/>
        <v>15.972222222222221</v>
      </c>
      <c r="R209" s="2">
        <v>0.2</v>
      </c>
      <c r="S209" s="4">
        <v>0</v>
      </c>
      <c r="T209" s="2">
        <v>0</v>
      </c>
      <c r="U209" s="4">
        <f t="shared" si="40"/>
        <v>0</v>
      </c>
      <c r="V209" s="4">
        <v>0</v>
      </c>
      <c r="W209" s="4">
        <v>0</v>
      </c>
      <c r="X209" s="4">
        <v>0</v>
      </c>
      <c r="Y209" s="4">
        <f t="shared" si="41"/>
        <v>0</v>
      </c>
      <c r="Z209" s="4">
        <f t="shared" si="42"/>
        <v>0</v>
      </c>
      <c r="AA209" t="str">
        <f t="shared" si="43"/>
        <v>Thursday</v>
      </c>
    </row>
    <row r="210" spans="1:27" x14ac:dyDescent="0.35">
      <c r="A210">
        <v>209</v>
      </c>
      <c r="B210" t="s">
        <v>415</v>
      </c>
      <c r="C210" t="s">
        <v>416</v>
      </c>
      <c r="D210" s="1">
        <v>45324.170127314814</v>
      </c>
      <c r="E210" s="1">
        <v>45324.20484953704</v>
      </c>
      <c r="F210" s="4">
        <v>395</v>
      </c>
      <c r="G210" s="4">
        <v>0</v>
      </c>
      <c r="H210" t="s">
        <v>13</v>
      </c>
      <c r="I210" s="2">
        <v>0.1</v>
      </c>
      <c r="J210" s="2" t="s">
        <v>1588</v>
      </c>
      <c r="K210" s="4">
        <v>71</v>
      </c>
      <c r="L210" s="4">
        <v>28</v>
      </c>
      <c r="M210" s="4">
        <v>50</v>
      </c>
      <c r="N210" s="4">
        <f t="shared" si="36"/>
        <v>39.5</v>
      </c>
      <c r="O210" s="4">
        <f t="shared" si="37"/>
        <v>117.5</v>
      </c>
      <c r="P210" s="4">
        <f t="shared" si="38"/>
        <v>-46.5</v>
      </c>
      <c r="Q210" s="4">
        <f t="shared" si="39"/>
        <v>17.974683544303797</v>
      </c>
      <c r="R210" s="2">
        <v>0.2</v>
      </c>
      <c r="S210" s="4">
        <f t="shared" si="44"/>
        <v>79</v>
      </c>
      <c r="T210" s="2">
        <v>0.1</v>
      </c>
      <c r="U210" s="4">
        <f t="shared" si="40"/>
        <v>39.5</v>
      </c>
      <c r="V210" s="4">
        <f t="shared" si="45"/>
        <v>0</v>
      </c>
      <c r="W210" s="4">
        <f t="shared" si="46"/>
        <v>28</v>
      </c>
      <c r="X210" s="4">
        <f t="shared" si="47"/>
        <v>50</v>
      </c>
      <c r="Y210" s="4">
        <f t="shared" si="41"/>
        <v>117.5</v>
      </c>
      <c r="Z210" s="4">
        <f t="shared" si="42"/>
        <v>-38.5</v>
      </c>
      <c r="AA210" t="str">
        <f t="shared" si="43"/>
        <v>Friday</v>
      </c>
    </row>
    <row r="211" spans="1:27" x14ac:dyDescent="0.35">
      <c r="A211">
        <v>210</v>
      </c>
      <c r="B211" t="s">
        <v>417</v>
      </c>
      <c r="C211" t="s">
        <v>418</v>
      </c>
      <c r="D211" s="1">
        <v>45314.149560185186</v>
      </c>
      <c r="E211" s="1">
        <v>45314.177337962959</v>
      </c>
      <c r="F211" s="4">
        <v>1085</v>
      </c>
      <c r="G211" s="4">
        <v>20</v>
      </c>
      <c r="H211" t="s">
        <v>19</v>
      </c>
      <c r="I211" s="2">
        <v>0.15</v>
      </c>
      <c r="J211" t="s">
        <v>1585</v>
      </c>
      <c r="K211" s="4">
        <v>124</v>
      </c>
      <c r="L211" s="4">
        <v>42</v>
      </c>
      <c r="M211" s="4">
        <v>100</v>
      </c>
      <c r="N211" s="4">
        <f t="shared" si="36"/>
        <v>162.75</v>
      </c>
      <c r="O211" s="4">
        <f t="shared" si="37"/>
        <v>324.75</v>
      </c>
      <c r="P211" s="4">
        <f t="shared" si="38"/>
        <v>-200.75</v>
      </c>
      <c r="Q211" s="4">
        <f t="shared" si="39"/>
        <v>11.428571428571429</v>
      </c>
      <c r="R211" s="2">
        <v>0.2</v>
      </c>
      <c r="S211" s="4">
        <f t="shared" si="44"/>
        <v>217</v>
      </c>
      <c r="T211" s="2">
        <v>0.15</v>
      </c>
      <c r="U211" s="4">
        <f t="shared" si="40"/>
        <v>162.75</v>
      </c>
      <c r="V211" s="4">
        <f t="shared" si="45"/>
        <v>20</v>
      </c>
      <c r="W211" s="4">
        <f t="shared" si="46"/>
        <v>42</v>
      </c>
      <c r="X211" s="4">
        <f t="shared" si="47"/>
        <v>100</v>
      </c>
      <c r="Y211" s="4">
        <f t="shared" si="41"/>
        <v>324.75</v>
      </c>
      <c r="Z211" s="4">
        <f t="shared" si="42"/>
        <v>-107.75</v>
      </c>
      <c r="AA211" t="str">
        <f t="shared" si="43"/>
        <v>Tuesday</v>
      </c>
    </row>
    <row r="212" spans="1:27" x14ac:dyDescent="0.35">
      <c r="A212">
        <v>211</v>
      </c>
      <c r="B212" t="s">
        <v>419</v>
      </c>
      <c r="C212" t="s">
        <v>420</v>
      </c>
      <c r="D212" s="1">
        <v>45328.105671296296</v>
      </c>
      <c r="E212" s="1">
        <v>45328.156365740739</v>
      </c>
      <c r="F212" s="4">
        <v>1025</v>
      </c>
      <c r="G212" s="4">
        <v>50</v>
      </c>
      <c r="H212" t="s">
        <v>13</v>
      </c>
      <c r="I212" s="2">
        <v>0</v>
      </c>
      <c r="J212" t="s">
        <v>1584</v>
      </c>
      <c r="K212" s="4">
        <v>107</v>
      </c>
      <c r="L212" s="4">
        <v>37</v>
      </c>
      <c r="M212" s="4">
        <v>0</v>
      </c>
      <c r="N212" s="4">
        <f t="shared" si="36"/>
        <v>0</v>
      </c>
      <c r="O212" s="4">
        <f t="shared" si="37"/>
        <v>87</v>
      </c>
      <c r="P212" s="4">
        <f t="shared" si="38"/>
        <v>20</v>
      </c>
      <c r="Q212" s="4">
        <f t="shared" si="39"/>
        <v>10.439024390243903</v>
      </c>
      <c r="R212" s="2">
        <v>0.2</v>
      </c>
      <c r="S212" s="4">
        <f t="shared" si="44"/>
        <v>205</v>
      </c>
      <c r="T212" s="2">
        <v>0</v>
      </c>
      <c r="U212" s="4">
        <f t="shared" si="40"/>
        <v>0</v>
      </c>
      <c r="V212" s="4">
        <f t="shared" si="45"/>
        <v>50</v>
      </c>
      <c r="W212" s="4">
        <f t="shared" si="46"/>
        <v>37</v>
      </c>
      <c r="X212" s="4">
        <f t="shared" si="47"/>
        <v>0</v>
      </c>
      <c r="Y212" s="4">
        <f t="shared" si="41"/>
        <v>87</v>
      </c>
      <c r="Z212" s="4">
        <f t="shared" si="42"/>
        <v>118</v>
      </c>
      <c r="AA212" t="str">
        <f t="shared" si="43"/>
        <v>Tuesday</v>
      </c>
    </row>
    <row r="213" spans="1:27" x14ac:dyDescent="0.35">
      <c r="A213">
        <v>212</v>
      </c>
      <c r="B213" t="s">
        <v>421</v>
      </c>
      <c r="C213" t="s">
        <v>422</v>
      </c>
      <c r="D213" s="1">
        <v>45324.533101851855</v>
      </c>
      <c r="E213" s="1">
        <v>45324.593518518515</v>
      </c>
      <c r="F213" s="4">
        <v>1844</v>
      </c>
      <c r="G213" s="4">
        <v>50</v>
      </c>
      <c r="H213" t="s">
        <v>13</v>
      </c>
      <c r="I213" s="2">
        <v>0.5</v>
      </c>
      <c r="J213" t="s">
        <v>1586</v>
      </c>
      <c r="K213" s="4">
        <v>142</v>
      </c>
      <c r="L213" s="4">
        <v>40</v>
      </c>
      <c r="M213" s="4">
        <v>150</v>
      </c>
      <c r="N213" s="4">
        <f t="shared" si="36"/>
        <v>922</v>
      </c>
      <c r="O213" s="4">
        <f t="shared" si="37"/>
        <v>1162</v>
      </c>
      <c r="P213" s="4">
        <f t="shared" si="38"/>
        <v>-1020</v>
      </c>
      <c r="Q213" s="4">
        <f t="shared" si="39"/>
        <v>7.7006507592190898</v>
      </c>
      <c r="R213" s="2">
        <v>0.2</v>
      </c>
      <c r="S213" s="4">
        <v>0</v>
      </c>
      <c r="T213" s="2">
        <v>0</v>
      </c>
      <c r="U213" s="4">
        <f t="shared" si="40"/>
        <v>0</v>
      </c>
      <c r="V213" s="4">
        <v>0</v>
      </c>
      <c r="W213" s="4">
        <v>0</v>
      </c>
      <c r="X213" s="4">
        <v>0</v>
      </c>
      <c r="Y213" s="4">
        <f t="shared" si="41"/>
        <v>0</v>
      </c>
      <c r="Z213" s="4">
        <f t="shared" si="42"/>
        <v>0</v>
      </c>
      <c r="AA213" t="str">
        <f t="shared" si="43"/>
        <v>Friday</v>
      </c>
    </row>
    <row r="214" spans="1:27" x14ac:dyDescent="0.35">
      <c r="A214">
        <v>213</v>
      </c>
      <c r="B214" t="s">
        <v>423</v>
      </c>
      <c r="C214" t="s">
        <v>105</v>
      </c>
      <c r="D214" s="1">
        <v>45298.352824074071</v>
      </c>
      <c r="E214" s="1">
        <v>45298.40351851852</v>
      </c>
      <c r="F214" s="4">
        <v>739</v>
      </c>
      <c r="G214" s="4">
        <v>0</v>
      </c>
      <c r="H214" t="s">
        <v>13</v>
      </c>
      <c r="I214" s="2">
        <v>0.5</v>
      </c>
      <c r="J214" t="s">
        <v>1586</v>
      </c>
      <c r="K214" s="4">
        <v>152</v>
      </c>
      <c r="L214" s="4">
        <v>30</v>
      </c>
      <c r="M214" s="4">
        <v>0</v>
      </c>
      <c r="N214" s="4">
        <f t="shared" si="36"/>
        <v>369.5</v>
      </c>
      <c r="O214" s="4">
        <f t="shared" si="37"/>
        <v>399.5</v>
      </c>
      <c r="P214" s="4">
        <f t="shared" si="38"/>
        <v>-247.5</v>
      </c>
      <c r="Q214" s="4">
        <f t="shared" si="39"/>
        <v>20.568335588633289</v>
      </c>
      <c r="R214" s="2">
        <v>0.2</v>
      </c>
      <c r="S214" s="4">
        <v>0</v>
      </c>
      <c r="T214" s="2">
        <v>0</v>
      </c>
      <c r="U214" s="4">
        <f t="shared" si="40"/>
        <v>0</v>
      </c>
      <c r="V214" s="4">
        <v>0</v>
      </c>
      <c r="W214" s="4">
        <v>0</v>
      </c>
      <c r="X214" s="4">
        <v>0</v>
      </c>
      <c r="Y214" s="4">
        <f t="shared" si="41"/>
        <v>0</v>
      </c>
      <c r="Z214" s="4">
        <f t="shared" si="42"/>
        <v>0</v>
      </c>
      <c r="AA214" t="str">
        <f t="shared" si="43"/>
        <v>Sunday</v>
      </c>
    </row>
    <row r="215" spans="1:27" x14ac:dyDescent="0.35">
      <c r="A215">
        <v>214</v>
      </c>
      <c r="B215" t="s">
        <v>424</v>
      </c>
      <c r="C215" t="s">
        <v>425</v>
      </c>
      <c r="D215" s="1">
        <v>45315.139513888891</v>
      </c>
      <c r="E215" s="1">
        <v>45315.213819444441</v>
      </c>
      <c r="F215" s="4">
        <v>439</v>
      </c>
      <c r="G215" s="4">
        <v>40</v>
      </c>
      <c r="H215" t="s">
        <v>16</v>
      </c>
      <c r="I215" s="2">
        <v>0.1</v>
      </c>
      <c r="J215" s="2" t="s">
        <v>1588</v>
      </c>
      <c r="K215" s="4">
        <v>189</v>
      </c>
      <c r="L215" s="4">
        <v>43</v>
      </c>
      <c r="M215" s="4">
        <v>0</v>
      </c>
      <c r="N215" s="4">
        <f t="shared" si="36"/>
        <v>43.900000000000006</v>
      </c>
      <c r="O215" s="4">
        <f t="shared" si="37"/>
        <v>126.9</v>
      </c>
      <c r="P215" s="4">
        <f t="shared" si="38"/>
        <v>62.099999999999994</v>
      </c>
      <c r="Q215" s="4">
        <f t="shared" si="39"/>
        <v>43.052391799544424</v>
      </c>
      <c r="R215" s="2">
        <v>0.2</v>
      </c>
      <c r="S215" s="4">
        <f t="shared" si="44"/>
        <v>87.800000000000011</v>
      </c>
      <c r="T215" s="2">
        <v>0.1</v>
      </c>
      <c r="U215" s="4">
        <f t="shared" si="40"/>
        <v>43.900000000000006</v>
      </c>
      <c r="V215" s="4">
        <f t="shared" si="45"/>
        <v>40</v>
      </c>
      <c r="W215" s="4">
        <f t="shared" si="46"/>
        <v>43</v>
      </c>
      <c r="X215" s="4">
        <f t="shared" si="47"/>
        <v>0</v>
      </c>
      <c r="Y215" s="4">
        <f t="shared" si="41"/>
        <v>126.9</v>
      </c>
      <c r="Z215" s="4">
        <f t="shared" si="42"/>
        <v>-39.099999999999994</v>
      </c>
      <c r="AA215" t="str">
        <f t="shared" si="43"/>
        <v>Wednesday</v>
      </c>
    </row>
    <row r="216" spans="1:27" x14ac:dyDescent="0.35">
      <c r="A216">
        <v>215</v>
      </c>
      <c r="B216" t="s">
        <v>426</v>
      </c>
      <c r="C216" t="s">
        <v>427</v>
      </c>
      <c r="D216" s="1">
        <v>45301.844189814816</v>
      </c>
      <c r="E216" s="1">
        <v>45301.887939814813</v>
      </c>
      <c r="F216" s="4">
        <v>727</v>
      </c>
      <c r="G216" s="4">
        <v>20</v>
      </c>
      <c r="H216" t="s">
        <v>16</v>
      </c>
      <c r="I216" s="2">
        <v>0.15</v>
      </c>
      <c r="J216" t="s">
        <v>1585</v>
      </c>
      <c r="K216" s="4">
        <v>56</v>
      </c>
      <c r="L216" s="4">
        <v>24</v>
      </c>
      <c r="M216" s="4">
        <v>0</v>
      </c>
      <c r="N216" s="4">
        <f t="shared" si="36"/>
        <v>109.05</v>
      </c>
      <c r="O216" s="4">
        <f t="shared" si="37"/>
        <v>153.05000000000001</v>
      </c>
      <c r="P216" s="4">
        <f t="shared" si="38"/>
        <v>-97.050000000000011</v>
      </c>
      <c r="Q216" s="4">
        <f t="shared" si="39"/>
        <v>7.7028885832187077</v>
      </c>
      <c r="R216" s="2">
        <v>0.2</v>
      </c>
      <c r="S216" s="4">
        <f t="shared" si="44"/>
        <v>145.4</v>
      </c>
      <c r="T216" s="2">
        <v>0.15</v>
      </c>
      <c r="U216" s="4">
        <f t="shared" si="40"/>
        <v>109.05</v>
      </c>
      <c r="V216" s="4">
        <f t="shared" si="45"/>
        <v>20</v>
      </c>
      <c r="W216" s="4">
        <f t="shared" si="46"/>
        <v>24</v>
      </c>
      <c r="X216" s="4">
        <f t="shared" si="47"/>
        <v>0</v>
      </c>
      <c r="Y216" s="4">
        <f t="shared" si="41"/>
        <v>153.05000000000001</v>
      </c>
      <c r="Z216" s="4">
        <f t="shared" si="42"/>
        <v>-7.6500000000000057</v>
      </c>
      <c r="AA216" t="str">
        <f t="shared" si="43"/>
        <v>Wednesday</v>
      </c>
    </row>
    <row r="217" spans="1:27" x14ac:dyDescent="0.35">
      <c r="A217">
        <v>216</v>
      </c>
      <c r="B217" t="s">
        <v>378</v>
      </c>
      <c r="C217" t="s">
        <v>428</v>
      </c>
      <c r="D217" s="1">
        <v>45328.136180555557</v>
      </c>
      <c r="E217" s="1">
        <v>45328.173680555556</v>
      </c>
      <c r="F217" s="4">
        <v>538</v>
      </c>
      <c r="G217" s="4">
        <v>30</v>
      </c>
      <c r="H217" t="s">
        <v>16</v>
      </c>
      <c r="I217" s="2">
        <v>0.05</v>
      </c>
      <c r="J217" t="s">
        <v>1587</v>
      </c>
      <c r="K217" s="4">
        <v>177</v>
      </c>
      <c r="L217" s="4">
        <v>23</v>
      </c>
      <c r="M217" s="4">
        <v>0</v>
      </c>
      <c r="N217" s="4">
        <f t="shared" si="36"/>
        <v>26.900000000000002</v>
      </c>
      <c r="O217" s="4">
        <f t="shared" si="37"/>
        <v>79.900000000000006</v>
      </c>
      <c r="P217" s="4">
        <f t="shared" si="38"/>
        <v>97.1</v>
      </c>
      <c r="Q217" s="4">
        <f t="shared" si="39"/>
        <v>32.899628252788105</v>
      </c>
      <c r="R217" s="2">
        <v>0.2</v>
      </c>
      <c r="S217" s="4">
        <f t="shared" si="44"/>
        <v>107.60000000000001</v>
      </c>
      <c r="T217" s="2">
        <v>0.05</v>
      </c>
      <c r="U217" s="4">
        <f t="shared" si="40"/>
        <v>26.900000000000002</v>
      </c>
      <c r="V217" s="4">
        <f t="shared" si="45"/>
        <v>30</v>
      </c>
      <c r="W217" s="4">
        <f t="shared" si="46"/>
        <v>23</v>
      </c>
      <c r="X217" s="4">
        <f t="shared" si="47"/>
        <v>0</v>
      </c>
      <c r="Y217" s="4">
        <f t="shared" si="41"/>
        <v>79.900000000000006</v>
      </c>
      <c r="Z217" s="4">
        <f t="shared" si="42"/>
        <v>27.700000000000003</v>
      </c>
      <c r="AA217" t="str">
        <f t="shared" si="43"/>
        <v>Tuesday</v>
      </c>
    </row>
    <row r="218" spans="1:27" x14ac:dyDescent="0.35">
      <c r="A218">
        <v>217</v>
      </c>
      <c r="B218" t="s">
        <v>429</v>
      </c>
      <c r="C218" t="s">
        <v>430</v>
      </c>
      <c r="D218" s="1">
        <v>45303.429062499999</v>
      </c>
      <c r="E218" s="1">
        <v>45303.451979166668</v>
      </c>
      <c r="F218" s="4">
        <v>1267</v>
      </c>
      <c r="G218" s="4">
        <v>30</v>
      </c>
      <c r="H218" t="s">
        <v>19</v>
      </c>
      <c r="I218" s="2">
        <v>0.15</v>
      </c>
      <c r="J218" t="s">
        <v>1585</v>
      </c>
      <c r="K218" s="4">
        <v>104</v>
      </c>
      <c r="L218" s="4">
        <v>28</v>
      </c>
      <c r="M218" s="4">
        <v>0</v>
      </c>
      <c r="N218" s="4">
        <f t="shared" si="36"/>
        <v>190.04999999999998</v>
      </c>
      <c r="O218" s="4">
        <f t="shared" si="37"/>
        <v>248.04999999999998</v>
      </c>
      <c r="P218" s="4">
        <f t="shared" si="38"/>
        <v>-144.04999999999998</v>
      </c>
      <c r="Q218" s="4">
        <f t="shared" si="39"/>
        <v>8.208366219415943</v>
      </c>
      <c r="R218" s="2">
        <v>0.2</v>
      </c>
      <c r="S218" s="4">
        <f t="shared" si="44"/>
        <v>253.4</v>
      </c>
      <c r="T218" s="2">
        <v>0.15</v>
      </c>
      <c r="U218" s="4">
        <f t="shared" si="40"/>
        <v>190.04999999999998</v>
      </c>
      <c r="V218" s="4">
        <f t="shared" si="45"/>
        <v>30</v>
      </c>
      <c r="W218" s="4">
        <f t="shared" si="46"/>
        <v>28</v>
      </c>
      <c r="X218" s="4">
        <f t="shared" si="47"/>
        <v>0</v>
      </c>
      <c r="Y218" s="4">
        <f t="shared" si="41"/>
        <v>248.04999999999998</v>
      </c>
      <c r="Z218" s="4">
        <f t="shared" si="42"/>
        <v>5.3500000000000227</v>
      </c>
      <c r="AA218" t="str">
        <f t="shared" si="43"/>
        <v>Friday</v>
      </c>
    </row>
    <row r="219" spans="1:27" x14ac:dyDescent="0.35">
      <c r="A219">
        <v>218</v>
      </c>
      <c r="B219" t="s">
        <v>431</v>
      </c>
      <c r="C219" t="s">
        <v>432</v>
      </c>
      <c r="D219" s="1">
        <v>45292.684976851851</v>
      </c>
      <c r="E219" s="1">
        <v>45292.749560185184</v>
      </c>
      <c r="F219" s="4">
        <v>1041</v>
      </c>
      <c r="G219" s="4">
        <v>0</v>
      </c>
      <c r="H219" t="s">
        <v>16</v>
      </c>
      <c r="I219" s="2">
        <v>0.5</v>
      </c>
      <c r="J219" t="s">
        <v>1586</v>
      </c>
      <c r="K219" s="4">
        <v>155</v>
      </c>
      <c r="L219" s="4">
        <v>24</v>
      </c>
      <c r="M219" s="4">
        <v>0</v>
      </c>
      <c r="N219" s="4">
        <f t="shared" si="36"/>
        <v>520.5</v>
      </c>
      <c r="O219" s="4">
        <f t="shared" si="37"/>
        <v>544.5</v>
      </c>
      <c r="P219" s="4">
        <f t="shared" si="38"/>
        <v>-389.5</v>
      </c>
      <c r="Q219" s="4">
        <f t="shared" si="39"/>
        <v>14.889529298751199</v>
      </c>
      <c r="R219" s="2">
        <v>0.2</v>
      </c>
      <c r="S219" s="4">
        <v>0</v>
      </c>
      <c r="T219" s="2">
        <v>0</v>
      </c>
      <c r="U219" s="4">
        <f t="shared" si="40"/>
        <v>0</v>
      </c>
      <c r="V219" s="4">
        <v>0</v>
      </c>
      <c r="W219" s="4">
        <v>0</v>
      </c>
      <c r="X219" s="4">
        <v>0</v>
      </c>
      <c r="Y219" s="4">
        <f t="shared" si="41"/>
        <v>0</v>
      </c>
      <c r="Z219" s="4">
        <f t="shared" si="42"/>
        <v>0</v>
      </c>
      <c r="AA219" t="str">
        <f t="shared" si="43"/>
        <v>Monday</v>
      </c>
    </row>
    <row r="220" spans="1:27" x14ac:dyDescent="0.35">
      <c r="A220">
        <v>219</v>
      </c>
      <c r="B220" t="s">
        <v>433</v>
      </c>
      <c r="C220" t="s">
        <v>250</v>
      </c>
      <c r="D220" s="1">
        <v>45320.315497685187</v>
      </c>
      <c r="E220" s="1">
        <v>45320.398136574076</v>
      </c>
      <c r="F220" s="4">
        <v>929</v>
      </c>
      <c r="G220" s="4">
        <v>20</v>
      </c>
      <c r="H220" t="s">
        <v>19</v>
      </c>
      <c r="I220" s="2">
        <v>0.05</v>
      </c>
      <c r="J220" t="s">
        <v>1587</v>
      </c>
      <c r="K220" s="4">
        <v>111</v>
      </c>
      <c r="L220" s="4">
        <v>15</v>
      </c>
      <c r="M220" s="4">
        <v>0</v>
      </c>
      <c r="N220" s="4">
        <f t="shared" si="36"/>
        <v>46.45</v>
      </c>
      <c r="O220" s="4">
        <f t="shared" si="37"/>
        <v>81.45</v>
      </c>
      <c r="P220" s="4">
        <f t="shared" si="38"/>
        <v>29.549999999999997</v>
      </c>
      <c r="Q220" s="4">
        <f t="shared" si="39"/>
        <v>11.948331539289558</v>
      </c>
      <c r="R220" s="2">
        <v>0.2</v>
      </c>
      <c r="S220" s="4">
        <f t="shared" si="44"/>
        <v>185.8</v>
      </c>
      <c r="T220" s="2">
        <v>0.05</v>
      </c>
      <c r="U220" s="4">
        <f t="shared" si="40"/>
        <v>46.45</v>
      </c>
      <c r="V220" s="4">
        <f t="shared" si="45"/>
        <v>20</v>
      </c>
      <c r="W220" s="4">
        <f t="shared" si="46"/>
        <v>15</v>
      </c>
      <c r="X220" s="4">
        <f t="shared" si="47"/>
        <v>0</v>
      </c>
      <c r="Y220" s="4">
        <f t="shared" si="41"/>
        <v>81.45</v>
      </c>
      <c r="Z220" s="4">
        <f t="shared" si="42"/>
        <v>104.35000000000001</v>
      </c>
      <c r="AA220" t="str">
        <f t="shared" si="43"/>
        <v>Monday</v>
      </c>
    </row>
    <row r="221" spans="1:27" x14ac:dyDescent="0.35">
      <c r="A221">
        <v>220</v>
      </c>
      <c r="B221" t="s">
        <v>434</v>
      </c>
      <c r="C221" t="s">
        <v>435</v>
      </c>
      <c r="D221" s="1">
        <v>45319.761643518519</v>
      </c>
      <c r="E221" s="1">
        <v>45319.792893518519</v>
      </c>
      <c r="F221" s="4">
        <v>1870</v>
      </c>
      <c r="G221" s="4">
        <v>20</v>
      </c>
      <c r="H221" t="s">
        <v>16</v>
      </c>
      <c r="I221" s="2">
        <v>0.15</v>
      </c>
      <c r="J221" t="s">
        <v>1585</v>
      </c>
      <c r="K221" s="4">
        <v>139</v>
      </c>
      <c r="L221" s="4">
        <v>18</v>
      </c>
      <c r="M221" s="4">
        <v>0</v>
      </c>
      <c r="N221" s="4">
        <f t="shared" si="36"/>
        <v>280.5</v>
      </c>
      <c r="O221" s="4">
        <f t="shared" si="37"/>
        <v>318.5</v>
      </c>
      <c r="P221" s="4">
        <f t="shared" si="38"/>
        <v>-179.5</v>
      </c>
      <c r="Q221" s="4">
        <f t="shared" si="39"/>
        <v>7.4331550802139033</v>
      </c>
      <c r="R221" s="2">
        <v>0.2</v>
      </c>
      <c r="S221" s="4">
        <f t="shared" si="44"/>
        <v>374</v>
      </c>
      <c r="T221" s="2">
        <v>0.15</v>
      </c>
      <c r="U221" s="4">
        <f t="shared" si="40"/>
        <v>280.5</v>
      </c>
      <c r="V221" s="4">
        <f t="shared" si="45"/>
        <v>20</v>
      </c>
      <c r="W221" s="4">
        <f t="shared" si="46"/>
        <v>18</v>
      </c>
      <c r="X221" s="4">
        <f t="shared" si="47"/>
        <v>0</v>
      </c>
      <c r="Y221" s="4">
        <f t="shared" si="41"/>
        <v>318.5</v>
      </c>
      <c r="Z221" s="4">
        <f t="shared" si="42"/>
        <v>55.5</v>
      </c>
      <c r="AA221" t="str">
        <f t="shared" si="43"/>
        <v>Sunday</v>
      </c>
    </row>
    <row r="222" spans="1:27" x14ac:dyDescent="0.35">
      <c r="A222">
        <v>221</v>
      </c>
      <c r="B222" t="s">
        <v>436</v>
      </c>
      <c r="C222" t="s">
        <v>437</v>
      </c>
      <c r="D222" s="1">
        <v>45307.819537037038</v>
      </c>
      <c r="E222" s="1">
        <v>45307.846620370372</v>
      </c>
      <c r="F222" s="4">
        <v>618</v>
      </c>
      <c r="G222" s="4">
        <v>0</v>
      </c>
      <c r="H222" t="s">
        <v>16</v>
      </c>
      <c r="I222" s="2">
        <v>0</v>
      </c>
      <c r="J222" t="s">
        <v>1584</v>
      </c>
      <c r="K222" s="4">
        <v>147</v>
      </c>
      <c r="L222" s="4">
        <v>46</v>
      </c>
      <c r="M222" s="4">
        <v>0</v>
      </c>
      <c r="N222" s="4">
        <f t="shared" si="36"/>
        <v>0</v>
      </c>
      <c r="O222" s="4">
        <f t="shared" si="37"/>
        <v>46</v>
      </c>
      <c r="P222" s="4">
        <f t="shared" si="38"/>
        <v>101</v>
      </c>
      <c r="Q222" s="4">
        <f t="shared" si="39"/>
        <v>23.78640776699029</v>
      </c>
      <c r="R222" s="2">
        <v>0.2</v>
      </c>
      <c r="S222" s="4">
        <f t="shared" si="44"/>
        <v>123.60000000000001</v>
      </c>
      <c r="T222" s="2">
        <v>0</v>
      </c>
      <c r="U222" s="4">
        <f t="shared" si="40"/>
        <v>0</v>
      </c>
      <c r="V222" s="4">
        <f t="shared" si="45"/>
        <v>0</v>
      </c>
      <c r="W222" s="4">
        <f t="shared" si="46"/>
        <v>46</v>
      </c>
      <c r="X222" s="4">
        <f t="shared" si="47"/>
        <v>0</v>
      </c>
      <c r="Y222" s="4">
        <f t="shared" si="41"/>
        <v>46</v>
      </c>
      <c r="Z222" s="4">
        <f t="shared" si="42"/>
        <v>77.600000000000009</v>
      </c>
      <c r="AA222" t="str">
        <f t="shared" si="43"/>
        <v>Tuesday</v>
      </c>
    </row>
    <row r="223" spans="1:27" x14ac:dyDescent="0.35">
      <c r="A223">
        <v>222</v>
      </c>
      <c r="B223" t="s">
        <v>438</v>
      </c>
      <c r="C223" t="s">
        <v>439</v>
      </c>
      <c r="D223" s="1">
        <v>45311.695219907408</v>
      </c>
      <c r="E223" s="1">
        <v>45311.761192129627</v>
      </c>
      <c r="F223" s="4">
        <v>1075</v>
      </c>
      <c r="G223" s="4">
        <v>20</v>
      </c>
      <c r="H223" t="s">
        <v>13</v>
      </c>
      <c r="I223" s="2">
        <v>0.1</v>
      </c>
      <c r="J223" s="2" t="s">
        <v>1588</v>
      </c>
      <c r="K223" s="4">
        <v>126</v>
      </c>
      <c r="L223" s="4">
        <v>29</v>
      </c>
      <c r="M223" s="4">
        <v>0</v>
      </c>
      <c r="N223" s="4">
        <f t="shared" si="36"/>
        <v>107.5</v>
      </c>
      <c r="O223" s="4">
        <f t="shared" si="37"/>
        <v>156.5</v>
      </c>
      <c r="P223" s="4">
        <f t="shared" si="38"/>
        <v>-30.5</v>
      </c>
      <c r="Q223" s="4">
        <f t="shared" si="39"/>
        <v>11.720930232558139</v>
      </c>
      <c r="R223" s="2">
        <v>0.2</v>
      </c>
      <c r="S223" s="4">
        <f t="shared" si="44"/>
        <v>215</v>
      </c>
      <c r="T223" s="2">
        <v>0.1</v>
      </c>
      <c r="U223" s="4">
        <f t="shared" si="40"/>
        <v>107.5</v>
      </c>
      <c r="V223" s="4">
        <f t="shared" si="45"/>
        <v>20</v>
      </c>
      <c r="W223" s="4">
        <f t="shared" si="46"/>
        <v>29</v>
      </c>
      <c r="X223" s="4">
        <f t="shared" si="47"/>
        <v>0</v>
      </c>
      <c r="Y223" s="4">
        <f t="shared" si="41"/>
        <v>156.5</v>
      </c>
      <c r="Z223" s="4">
        <f t="shared" si="42"/>
        <v>58.5</v>
      </c>
      <c r="AA223" t="str">
        <f t="shared" si="43"/>
        <v>Saturday</v>
      </c>
    </row>
    <row r="224" spans="1:27" x14ac:dyDescent="0.35">
      <c r="A224">
        <v>223</v>
      </c>
      <c r="B224" t="s">
        <v>440</v>
      </c>
      <c r="C224" t="s">
        <v>441</v>
      </c>
      <c r="D224" s="1">
        <v>45305.756412037037</v>
      </c>
      <c r="E224" s="1">
        <v>45305.800856481481</v>
      </c>
      <c r="F224" s="4">
        <v>1168</v>
      </c>
      <c r="G224" s="4">
        <v>40</v>
      </c>
      <c r="H224" t="s">
        <v>13</v>
      </c>
      <c r="I224" s="2">
        <v>0.15</v>
      </c>
      <c r="J224" t="s">
        <v>1585</v>
      </c>
      <c r="K224" s="4">
        <v>168</v>
      </c>
      <c r="L224" s="4">
        <v>43</v>
      </c>
      <c r="M224" s="4">
        <v>0</v>
      </c>
      <c r="N224" s="4">
        <f t="shared" si="36"/>
        <v>175.2</v>
      </c>
      <c r="O224" s="4">
        <f t="shared" si="37"/>
        <v>258.2</v>
      </c>
      <c r="P224" s="4">
        <f t="shared" si="38"/>
        <v>-90.199999999999989</v>
      </c>
      <c r="Q224" s="4">
        <f t="shared" si="39"/>
        <v>14.383561643835616</v>
      </c>
      <c r="R224" s="2">
        <v>0.2</v>
      </c>
      <c r="S224" s="4">
        <f t="shared" si="44"/>
        <v>233.60000000000002</v>
      </c>
      <c r="T224" s="2">
        <v>0.15</v>
      </c>
      <c r="U224" s="4">
        <f t="shared" si="40"/>
        <v>175.2</v>
      </c>
      <c r="V224" s="4">
        <f t="shared" si="45"/>
        <v>40</v>
      </c>
      <c r="W224" s="4">
        <f t="shared" si="46"/>
        <v>43</v>
      </c>
      <c r="X224" s="4">
        <f t="shared" si="47"/>
        <v>0</v>
      </c>
      <c r="Y224" s="4">
        <f t="shared" si="41"/>
        <v>258.2</v>
      </c>
      <c r="Z224" s="4">
        <f t="shared" si="42"/>
        <v>-24.599999999999966</v>
      </c>
      <c r="AA224" t="str">
        <f t="shared" si="43"/>
        <v>Sunday</v>
      </c>
    </row>
    <row r="225" spans="1:27" x14ac:dyDescent="0.35">
      <c r="A225">
        <v>224</v>
      </c>
      <c r="B225" t="s">
        <v>442</v>
      </c>
      <c r="C225" t="s">
        <v>443</v>
      </c>
      <c r="D225" s="1">
        <v>45301.529467592591</v>
      </c>
      <c r="E225" s="1">
        <v>45301.607245370367</v>
      </c>
      <c r="F225" s="4">
        <v>1054</v>
      </c>
      <c r="G225" s="4">
        <v>0</v>
      </c>
      <c r="H225" t="s">
        <v>13</v>
      </c>
      <c r="I225" s="2">
        <v>0.15</v>
      </c>
      <c r="J225" t="s">
        <v>1585</v>
      </c>
      <c r="K225" s="4">
        <v>85</v>
      </c>
      <c r="L225" s="4">
        <v>47</v>
      </c>
      <c r="M225" s="4">
        <v>0</v>
      </c>
      <c r="N225" s="4">
        <f t="shared" si="36"/>
        <v>158.1</v>
      </c>
      <c r="O225" s="4">
        <f t="shared" si="37"/>
        <v>205.1</v>
      </c>
      <c r="P225" s="4">
        <f t="shared" si="38"/>
        <v>-120.1</v>
      </c>
      <c r="Q225" s="4">
        <f t="shared" si="39"/>
        <v>8.064516129032258</v>
      </c>
      <c r="R225" s="2">
        <v>0.2</v>
      </c>
      <c r="S225" s="4">
        <f t="shared" si="44"/>
        <v>210.8</v>
      </c>
      <c r="T225" s="2">
        <v>0.15</v>
      </c>
      <c r="U225" s="4">
        <f t="shared" si="40"/>
        <v>158.1</v>
      </c>
      <c r="V225" s="4">
        <f t="shared" si="45"/>
        <v>0</v>
      </c>
      <c r="W225" s="4">
        <f t="shared" si="46"/>
        <v>47</v>
      </c>
      <c r="X225" s="4">
        <f t="shared" si="47"/>
        <v>0</v>
      </c>
      <c r="Y225" s="4">
        <f t="shared" si="41"/>
        <v>205.1</v>
      </c>
      <c r="Z225" s="4">
        <f t="shared" si="42"/>
        <v>5.7000000000000171</v>
      </c>
      <c r="AA225" t="str">
        <f t="shared" si="43"/>
        <v>Wednesday</v>
      </c>
    </row>
    <row r="226" spans="1:27" x14ac:dyDescent="0.35">
      <c r="A226">
        <v>225</v>
      </c>
      <c r="B226" t="s">
        <v>444</v>
      </c>
      <c r="C226" t="s">
        <v>375</v>
      </c>
      <c r="D226" s="1">
        <v>45326.652013888888</v>
      </c>
      <c r="E226" s="1">
        <v>45326.676319444443</v>
      </c>
      <c r="F226" s="4">
        <v>1362</v>
      </c>
      <c r="G226" s="4">
        <v>40</v>
      </c>
      <c r="H226" t="s">
        <v>19</v>
      </c>
      <c r="I226" s="2">
        <v>0</v>
      </c>
      <c r="J226" t="s">
        <v>1584</v>
      </c>
      <c r="K226" s="4">
        <v>138</v>
      </c>
      <c r="L226" s="4">
        <v>35</v>
      </c>
      <c r="M226" s="4">
        <v>0</v>
      </c>
      <c r="N226" s="4">
        <f t="shared" si="36"/>
        <v>0</v>
      </c>
      <c r="O226" s="4">
        <f t="shared" si="37"/>
        <v>75</v>
      </c>
      <c r="P226" s="4">
        <f t="shared" si="38"/>
        <v>63</v>
      </c>
      <c r="Q226" s="4">
        <f t="shared" si="39"/>
        <v>10.13215859030837</v>
      </c>
      <c r="R226" s="2">
        <v>0.2</v>
      </c>
      <c r="S226" s="4">
        <f t="shared" si="44"/>
        <v>272.40000000000003</v>
      </c>
      <c r="T226" s="2">
        <v>0</v>
      </c>
      <c r="U226" s="4">
        <f t="shared" si="40"/>
        <v>0</v>
      </c>
      <c r="V226" s="4">
        <f t="shared" si="45"/>
        <v>40</v>
      </c>
      <c r="W226" s="4">
        <f t="shared" si="46"/>
        <v>35</v>
      </c>
      <c r="X226" s="4">
        <f t="shared" si="47"/>
        <v>0</v>
      </c>
      <c r="Y226" s="4">
        <f t="shared" si="41"/>
        <v>75</v>
      </c>
      <c r="Z226" s="4">
        <f t="shared" si="42"/>
        <v>197.40000000000003</v>
      </c>
      <c r="AA226" t="str">
        <f t="shared" si="43"/>
        <v>Sunday</v>
      </c>
    </row>
    <row r="227" spans="1:27" x14ac:dyDescent="0.35">
      <c r="A227">
        <v>226</v>
      </c>
      <c r="B227" t="s">
        <v>445</v>
      </c>
      <c r="C227" t="s">
        <v>292</v>
      </c>
      <c r="D227" s="1">
        <v>45325.186805555553</v>
      </c>
      <c r="E227" s="1">
        <v>45325.220138888886</v>
      </c>
      <c r="F227" s="4">
        <v>1051</v>
      </c>
      <c r="G227" s="4">
        <v>20</v>
      </c>
      <c r="H227" t="s">
        <v>19</v>
      </c>
      <c r="I227" s="2">
        <v>0.5</v>
      </c>
      <c r="J227" t="s">
        <v>1586</v>
      </c>
      <c r="K227" s="4">
        <v>194</v>
      </c>
      <c r="L227" s="4">
        <v>27</v>
      </c>
      <c r="M227" s="4">
        <v>150</v>
      </c>
      <c r="N227" s="4">
        <f t="shared" si="36"/>
        <v>525.5</v>
      </c>
      <c r="O227" s="4">
        <f t="shared" si="37"/>
        <v>722.5</v>
      </c>
      <c r="P227" s="4">
        <f t="shared" si="38"/>
        <v>-528.5</v>
      </c>
      <c r="Q227" s="4">
        <f t="shared" si="39"/>
        <v>18.458610846812558</v>
      </c>
      <c r="R227" s="2">
        <v>0.2</v>
      </c>
      <c r="S227" s="4">
        <v>0</v>
      </c>
      <c r="T227" s="2">
        <v>0</v>
      </c>
      <c r="U227" s="4">
        <f t="shared" si="40"/>
        <v>0</v>
      </c>
      <c r="V227" s="4">
        <v>0</v>
      </c>
      <c r="W227" s="4">
        <v>0</v>
      </c>
      <c r="X227" s="4">
        <v>0</v>
      </c>
      <c r="Y227" s="4">
        <f t="shared" si="41"/>
        <v>0</v>
      </c>
      <c r="Z227" s="4">
        <f t="shared" si="42"/>
        <v>0</v>
      </c>
      <c r="AA227" t="str">
        <f t="shared" si="43"/>
        <v>Saturday</v>
      </c>
    </row>
    <row r="228" spans="1:27" x14ac:dyDescent="0.35">
      <c r="A228">
        <v>227</v>
      </c>
      <c r="B228" t="s">
        <v>446</v>
      </c>
      <c r="C228" t="s">
        <v>447</v>
      </c>
      <c r="D228" s="1">
        <v>45294.992094907408</v>
      </c>
      <c r="E228" s="1">
        <v>45295.053206018521</v>
      </c>
      <c r="F228" s="4">
        <v>1043</v>
      </c>
      <c r="G228" s="4">
        <v>0</v>
      </c>
      <c r="H228" t="s">
        <v>16</v>
      </c>
      <c r="I228" s="2">
        <v>0.1</v>
      </c>
      <c r="J228" s="2" t="s">
        <v>1588</v>
      </c>
      <c r="K228" s="4">
        <v>179</v>
      </c>
      <c r="L228" s="4">
        <v>37</v>
      </c>
      <c r="M228" s="4">
        <v>0</v>
      </c>
      <c r="N228" s="4">
        <f t="shared" si="36"/>
        <v>104.30000000000001</v>
      </c>
      <c r="O228" s="4">
        <f t="shared" si="37"/>
        <v>141.30000000000001</v>
      </c>
      <c r="P228" s="4">
        <f t="shared" si="38"/>
        <v>37.699999999999989</v>
      </c>
      <c r="Q228" s="4">
        <f t="shared" si="39"/>
        <v>17.162032598274209</v>
      </c>
      <c r="R228" s="2">
        <v>0.2</v>
      </c>
      <c r="S228" s="4">
        <f t="shared" si="44"/>
        <v>208.60000000000002</v>
      </c>
      <c r="T228" s="2">
        <v>0.1</v>
      </c>
      <c r="U228" s="4">
        <f t="shared" si="40"/>
        <v>104.30000000000001</v>
      </c>
      <c r="V228" s="4">
        <f t="shared" si="45"/>
        <v>0</v>
      </c>
      <c r="W228" s="4">
        <f t="shared" si="46"/>
        <v>37</v>
      </c>
      <c r="X228" s="4">
        <f t="shared" si="47"/>
        <v>0</v>
      </c>
      <c r="Y228" s="4">
        <f t="shared" si="41"/>
        <v>141.30000000000001</v>
      </c>
      <c r="Z228" s="4">
        <f t="shared" si="42"/>
        <v>67.300000000000011</v>
      </c>
      <c r="AA228" t="str">
        <f t="shared" si="43"/>
        <v>Wednesday</v>
      </c>
    </row>
    <row r="229" spans="1:27" x14ac:dyDescent="0.35">
      <c r="A229">
        <v>228</v>
      </c>
      <c r="B229" t="s">
        <v>448</v>
      </c>
      <c r="C229" t="s">
        <v>449</v>
      </c>
      <c r="D229" s="1">
        <v>45303.055023148147</v>
      </c>
      <c r="E229" s="1">
        <v>45303.111967592595</v>
      </c>
      <c r="F229" s="4">
        <v>254</v>
      </c>
      <c r="G229" s="4">
        <v>20</v>
      </c>
      <c r="H229" t="s">
        <v>19</v>
      </c>
      <c r="I229" s="2">
        <v>0.15</v>
      </c>
      <c r="J229" t="s">
        <v>1585</v>
      </c>
      <c r="K229" s="4">
        <v>190</v>
      </c>
      <c r="L229" s="4">
        <v>18</v>
      </c>
      <c r="M229" s="4">
        <v>0</v>
      </c>
      <c r="N229" s="4">
        <f t="shared" si="36"/>
        <v>38.1</v>
      </c>
      <c r="O229" s="4">
        <f t="shared" si="37"/>
        <v>76.099999999999994</v>
      </c>
      <c r="P229" s="4">
        <f t="shared" si="38"/>
        <v>113.9</v>
      </c>
      <c r="Q229" s="4">
        <f t="shared" si="39"/>
        <v>74.803149606299215</v>
      </c>
      <c r="R229" s="2">
        <v>0.2</v>
      </c>
      <c r="S229" s="4">
        <f t="shared" si="44"/>
        <v>50.800000000000004</v>
      </c>
      <c r="T229" s="2">
        <v>0.15</v>
      </c>
      <c r="U229" s="4">
        <f t="shared" si="40"/>
        <v>38.1</v>
      </c>
      <c r="V229" s="4">
        <f t="shared" si="45"/>
        <v>20</v>
      </c>
      <c r="W229" s="4">
        <f t="shared" si="46"/>
        <v>18</v>
      </c>
      <c r="X229" s="4">
        <f t="shared" si="47"/>
        <v>0</v>
      </c>
      <c r="Y229" s="4">
        <f t="shared" si="41"/>
        <v>76.099999999999994</v>
      </c>
      <c r="Z229" s="4">
        <f t="shared" si="42"/>
        <v>-25.29999999999999</v>
      </c>
      <c r="AA229" t="str">
        <f t="shared" si="43"/>
        <v>Friday</v>
      </c>
    </row>
    <row r="230" spans="1:27" x14ac:dyDescent="0.35">
      <c r="A230">
        <v>229</v>
      </c>
      <c r="B230" t="s">
        <v>450</v>
      </c>
      <c r="C230" t="s">
        <v>451</v>
      </c>
      <c r="D230" s="1">
        <v>45307.707557870373</v>
      </c>
      <c r="E230" s="1">
        <v>45307.733252314814</v>
      </c>
      <c r="F230" s="4">
        <v>1304</v>
      </c>
      <c r="G230" s="4">
        <v>0</v>
      </c>
      <c r="H230" t="s">
        <v>16</v>
      </c>
      <c r="I230" s="2">
        <v>0.05</v>
      </c>
      <c r="J230" t="s">
        <v>1587</v>
      </c>
      <c r="K230" s="4">
        <v>142</v>
      </c>
      <c r="L230" s="4">
        <v>41</v>
      </c>
      <c r="M230" s="4">
        <v>0</v>
      </c>
      <c r="N230" s="4">
        <f t="shared" si="36"/>
        <v>65.2</v>
      </c>
      <c r="O230" s="4">
        <f t="shared" si="37"/>
        <v>106.2</v>
      </c>
      <c r="P230" s="4">
        <f t="shared" si="38"/>
        <v>35.799999999999997</v>
      </c>
      <c r="Q230" s="4">
        <f t="shared" si="39"/>
        <v>10.889570552147239</v>
      </c>
      <c r="R230" s="2">
        <v>0.2</v>
      </c>
      <c r="S230" s="4">
        <f t="shared" si="44"/>
        <v>260.8</v>
      </c>
      <c r="T230" s="2">
        <v>0.05</v>
      </c>
      <c r="U230" s="4">
        <f t="shared" si="40"/>
        <v>65.2</v>
      </c>
      <c r="V230" s="4">
        <f t="shared" si="45"/>
        <v>0</v>
      </c>
      <c r="W230" s="4">
        <f t="shared" si="46"/>
        <v>41</v>
      </c>
      <c r="X230" s="4">
        <f t="shared" si="47"/>
        <v>0</v>
      </c>
      <c r="Y230" s="4">
        <f t="shared" si="41"/>
        <v>106.2</v>
      </c>
      <c r="Z230" s="4">
        <f t="shared" si="42"/>
        <v>154.60000000000002</v>
      </c>
      <c r="AA230" t="str">
        <f t="shared" si="43"/>
        <v>Tuesday</v>
      </c>
    </row>
    <row r="231" spans="1:27" x14ac:dyDescent="0.35">
      <c r="A231">
        <v>230</v>
      </c>
      <c r="B231" t="s">
        <v>452</v>
      </c>
      <c r="C231" t="s">
        <v>453</v>
      </c>
      <c r="D231" s="1">
        <v>45317.859212962961</v>
      </c>
      <c r="E231" s="1">
        <v>45317.933518518519</v>
      </c>
      <c r="F231" s="4">
        <v>1338</v>
      </c>
      <c r="G231" s="4">
        <v>20</v>
      </c>
      <c r="H231" t="s">
        <v>19</v>
      </c>
      <c r="I231" s="2">
        <v>0.15</v>
      </c>
      <c r="J231" t="s">
        <v>1585</v>
      </c>
      <c r="K231" s="4">
        <v>163</v>
      </c>
      <c r="L231" s="4">
        <v>15</v>
      </c>
      <c r="M231" s="4">
        <v>0</v>
      </c>
      <c r="N231" s="4">
        <f t="shared" si="36"/>
        <v>200.7</v>
      </c>
      <c r="O231" s="4">
        <f t="shared" si="37"/>
        <v>235.7</v>
      </c>
      <c r="P231" s="4">
        <f t="shared" si="38"/>
        <v>-72.699999999999989</v>
      </c>
      <c r="Q231" s="4">
        <f t="shared" si="39"/>
        <v>12.182361733931241</v>
      </c>
      <c r="R231" s="2">
        <v>0.2</v>
      </c>
      <c r="S231" s="4">
        <f t="shared" si="44"/>
        <v>267.60000000000002</v>
      </c>
      <c r="T231" s="2">
        <v>0.15</v>
      </c>
      <c r="U231" s="4">
        <f t="shared" si="40"/>
        <v>200.7</v>
      </c>
      <c r="V231" s="4">
        <f t="shared" si="45"/>
        <v>20</v>
      </c>
      <c r="W231" s="4">
        <f t="shared" si="46"/>
        <v>15</v>
      </c>
      <c r="X231" s="4">
        <f t="shared" si="47"/>
        <v>0</v>
      </c>
      <c r="Y231" s="4">
        <f t="shared" si="41"/>
        <v>235.7</v>
      </c>
      <c r="Z231" s="4">
        <f t="shared" si="42"/>
        <v>31.900000000000034</v>
      </c>
      <c r="AA231" t="str">
        <f t="shared" si="43"/>
        <v>Friday</v>
      </c>
    </row>
    <row r="232" spans="1:27" x14ac:dyDescent="0.35">
      <c r="A232">
        <v>231</v>
      </c>
      <c r="B232" t="s">
        <v>454</v>
      </c>
      <c r="C232" t="s">
        <v>455</v>
      </c>
      <c r="D232" s="1">
        <v>45300.165219907409</v>
      </c>
      <c r="E232" s="1">
        <v>45300.192303240743</v>
      </c>
      <c r="F232" s="4">
        <v>187</v>
      </c>
      <c r="G232" s="4">
        <v>40</v>
      </c>
      <c r="H232" t="s">
        <v>19</v>
      </c>
      <c r="I232" s="2">
        <v>0.1</v>
      </c>
      <c r="J232" s="2" t="s">
        <v>1588</v>
      </c>
      <c r="K232" s="4">
        <v>77</v>
      </c>
      <c r="L232" s="4">
        <v>23</v>
      </c>
      <c r="M232" s="4">
        <v>0</v>
      </c>
      <c r="N232" s="4">
        <f t="shared" si="36"/>
        <v>18.7</v>
      </c>
      <c r="O232" s="4">
        <f t="shared" si="37"/>
        <v>81.7</v>
      </c>
      <c r="P232" s="4">
        <f t="shared" si="38"/>
        <v>-4.7000000000000028</v>
      </c>
      <c r="Q232" s="4">
        <f t="shared" si="39"/>
        <v>41.17647058823529</v>
      </c>
      <c r="R232" s="2">
        <v>0.2</v>
      </c>
      <c r="S232" s="4">
        <f t="shared" si="44"/>
        <v>37.4</v>
      </c>
      <c r="T232" s="2">
        <v>0.1</v>
      </c>
      <c r="U232" s="4">
        <f t="shared" si="40"/>
        <v>18.7</v>
      </c>
      <c r="V232" s="4">
        <f t="shared" si="45"/>
        <v>40</v>
      </c>
      <c r="W232" s="4">
        <f t="shared" si="46"/>
        <v>23</v>
      </c>
      <c r="X232" s="4">
        <f t="shared" si="47"/>
        <v>0</v>
      </c>
      <c r="Y232" s="4">
        <f t="shared" si="41"/>
        <v>81.7</v>
      </c>
      <c r="Z232" s="4">
        <f t="shared" si="42"/>
        <v>-44.300000000000004</v>
      </c>
      <c r="AA232" t="str">
        <f t="shared" si="43"/>
        <v>Tuesday</v>
      </c>
    </row>
    <row r="233" spans="1:27" x14ac:dyDescent="0.35">
      <c r="A233">
        <v>232</v>
      </c>
      <c r="B233" t="s">
        <v>456</v>
      </c>
      <c r="C233" t="s">
        <v>283</v>
      </c>
      <c r="D233" s="1">
        <v>45323.008750000001</v>
      </c>
      <c r="E233" s="1">
        <v>45323.075416666667</v>
      </c>
      <c r="F233" s="4">
        <v>1379</v>
      </c>
      <c r="G233" s="4">
        <v>40</v>
      </c>
      <c r="H233" t="s">
        <v>19</v>
      </c>
      <c r="I233" s="2">
        <v>0.15</v>
      </c>
      <c r="J233" t="s">
        <v>1585</v>
      </c>
      <c r="K233" s="4">
        <v>192</v>
      </c>
      <c r="L233" s="4">
        <v>37</v>
      </c>
      <c r="M233" s="4">
        <v>0</v>
      </c>
      <c r="N233" s="4">
        <f t="shared" si="36"/>
        <v>206.85</v>
      </c>
      <c r="O233" s="4">
        <f t="shared" si="37"/>
        <v>283.85000000000002</v>
      </c>
      <c r="P233" s="4">
        <f t="shared" si="38"/>
        <v>-91.850000000000023</v>
      </c>
      <c r="Q233" s="4">
        <f t="shared" si="39"/>
        <v>13.923132704858594</v>
      </c>
      <c r="R233" s="2">
        <v>0.2</v>
      </c>
      <c r="S233" s="4">
        <f t="shared" si="44"/>
        <v>275.8</v>
      </c>
      <c r="T233" s="2">
        <v>0.15</v>
      </c>
      <c r="U233" s="4">
        <f t="shared" si="40"/>
        <v>206.85</v>
      </c>
      <c r="V233" s="4">
        <f t="shared" si="45"/>
        <v>40</v>
      </c>
      <c r="W233" s="4">
        <f t="shared" si="46"/>
        <v>37</v>
      </c>
      <c r="X233" s="4">
        <f t="shared" si="47"/>
        <v>0</v>
      </c>
      <c r="Y233" s="4">
        <f t="shared" si="41"/>
        <v>283.85000000000002</v>
      </c>
      <c r="Z233" s="4">
        <f t="shared" si="42"/>
        <v>-8.0500000000000114</v>
      </c>
      <c r="AA233" t="str">
        <f t="shared" si="43"/>
        <v>Thursday</v>
      </c>
    </row>
    <row r="234" spans="1:27" x14ac:dyDescent="0.35">
      <c r="A234">
        <v>233</v>
      </c>
      <c r="B234" t="s">
        <v>457</v>
      </c>
      <c r="C234" t="s">
        <v>458</v>
      </c>
      <c r="D234" s="1">
        <v>45326.459849537037</v>
      </c>
      <c r="E234" s="1">
        <v>45326.506377314814</v>
      </c>
      <c r="F234" s="4">
        <v>1634</v>
      </c>
      <c r="G234" s="4">
        <v>20</v>
      </c>
      <c r="H234" t="s">
        <v>13</v>
      </c>
      <c r="I234" s="2">
        <v>0</v>
      </c>
      <c r="J234" t="s">
        <v>1584</v>
      </c>
      <c r="K234" s="4">
        <v>82</v>
      </c>
      <c r="L234" s="4">
        <v>33</v>
      </c>
      <c r="M234" s="4">
        <v>0</v>
      </c>
      <c r="N234" s="4">
        <f t="shared" si="36"/>
        <v>0</v>
      </c>
      <c r="O234" s="4">
        <f t="shared" si="37"/>
        <v>53</v>
      </c>
      <c r="P234" s="4">
        <f t="shared" si="38"/>
        <v>29</v>
      </c>
      <c r="Q234" s="4">
        <f t="shared" si="39"/>
        <v>5.0183598531211748</v>
      </c>
      <c r="R234" s="2">
        <v>0.2</v>
      </c>
      <c r="S234" s="4">
        <f t="shared" si="44"/>
        <v>326.8</v>
      </c>
      <c r="T234" s="2">
        <v>0</v>
      </c>
      <c r="U234" s="4">
        <f t="shared" si="40"/>
        <v>0</v>
      </c>
      <c r="V234" s="4">
        <f t="shared" si="45"/>
        <v>20</v>
      </c>
      <c r="W234" s="4">
        <f t="shared" si="46"/>
        <v>33</v>
      </c>
      <c r="X234" s="4">
        <f t="shared" si="47"/>
        <v>0</v>
      </c>
      <c r="Y234" s="4">
        <f t="shared" si="41"/>
        <v>53</v>
      </c>
      <c r="Z234" s="4">
        <f t="shared" si="42"/>
        <v>273.8</v>
      </c>
      <c r="AA234" t="str">
        <f t="shared" si="43"/>
        <v>Sunday</v>
      </c>
    </row>
    <row r="235" spans="1:27" x14ac:dyDescent="0.35">
      <c r="A235">
        <v>234</v>
      </c>
      <c r="B235" t="s">
        <v>459</v>
      </c>
      <c r="C235" t="s">
        <v>460</v>
      </c>
      <c r="D235" s="1">
        <v>45300.657557870371</v>
      </c>
      <c r="E235" s="1">
        <v>45300.697835648149</v>
      </c>
      <c r="F235" s="4">
        <v>1196</v>
      </c>
      <c r="G235" s="4">
        <v>0</v>
      </c>
      <c r="H235" t="s">
        <v>19</v>
      </c>
      <c r="I235" s="2">
        <v>0.15</v>
      </c>
      <c r="J235" t="s">
        <v>1585</v>
      </c>
      <c r="K235" s="4">
        <v>69</v>
      </c>
      <c r="L235" s="4">
        <v>22</v>
      </c>
      <c r="M235" s="4">
        <v>0</v>
      </c>
      <c r="N235" s="4">
        <f t="shared" si="36"/>
        <v>179.4</v>
      </c>
      <c r="O235" s="4">
        <f t="shared" si="37"/>
        <v>201.4</v>
      </c>
      <c r="P235" s="4">
        <f t="shared" si="38"/>
        <v>-132.4</v>
      </c>
      <c r="Q235" s="4">
        <f t="shared" si="39"/>
        <v>5.7692307692307692</v>
      </c>
      <c r="R235" s="2">
        <v>0.2</v>
      </c>
      <c r="S235" s="4">
        <f t="shared" si="44"/>
        <v>239.20000000000002</v>
      </c>
      <c r="T235" s="2">
        <v>0.15</v>
      </c>
      <c r="U235" s="4">
        <f t="shared" si="40"/>
        <v>179.4</v>
      </c>
      <c r="V235" s="4">
        <f t="shared" si="45"/>
        <v>0</v>
      </c>
      <c r="W235" s="4">
        <f t="shared" si="46"/>
        <v>22</v>
      </c>
      <c r="X235" s="4">
        <f t="shared" si="47"/>
        <v>0</v>
      </c>
      <c r="Y235" s="4">
        <f t="shared" si="41"/>
        <v>201.4</v>
      </c>
      <c r="Z235" s="4">
        <f t="shared" si="42"/>
        <v>37.800000000000011</v>
      </c>
      <c r="AA235" t="str">
        <f t="shared" si="43"/>
        <v>Tuesday</v>
      </c>
    </row>
    <row r="236" spans="1:27" x14ac:dyDescent="0.35">
      <c r="A236">
        <v>235</v>
      </c>
      <c r="B236" t="s">
        <v>282</v>
      </c>
      <c r="C236" t="s">
        <v>91</v>
      </c>
      <c r="D236" s="1">
        <v>45324.278819444444</v>
      </c>
      <c r="E236" s="1">
        <v>45324.309374999997</v>
      </c>
      <c r="F236" s="4">
        <v>1030</v>
      </c>
      <c r="G236" s="4">
        <v>30</v>
      </c>
      <c r="H236" t="s">
        <v>13</v>
      </c>
      <c r="I236" s="2">
        <v>0.15</v>
      </c>
      <c r="J236" t="s">
        <v>1585</v>
      </c>
      <c r="K236" s="4">
        <v>189</v>
      </c>
      <c r="L236" s="4">
        <v>21</v>
      </c>
      <c r="M236" s="4">
        <v>0</v>
      </c>
      <c r="N236" s="4">
        <f t="shared" si="36"/>
        <v>154.5</v>
      </c>
      <c r="O236" s="4">
        <f t="shared" si="37"/>
        <v>205.5</v>
      </c>
      <c r="P236" s="4">
        <f t="shared" si="38"/>
        <v>-16.5</v>
      </c>
      <c r="Q236" s="4">
        <f t="shared" si="39"/>
        <v>18.349514563106798</v>
      </c>
      <c r="R236" s="2">
        <v>0.2</v>
      </c>
      <c r="S236" s="4">
        <f t="shared" si="44"/>
        <v>206</v>
      </c>
      <c r="T236" s="2">
        <v>0.15</v>
      </c>
      <c r="U236" s="4">
        <f t="shared" si="40"/>
        <v>154.5</v>
      </c>
      <c r="V236" s="4">
        <f t="shared" si="45"/>
        <v>30</v>
      </c>
      <c r="W236" s="4">
        <f t="shared" si="46"/>
        <v>21</v>
      </c>
      <c r="X236" s="4">
        <f t="shared" si="47"/>
        <v>0</v>
      </c>
      <c r="Y236" s="4">
        <f t="shared" si="41"/>
        <v>205.5</v>
      </c>
      <c r="Z236" s="4">
        <f t="shared" si="42"/>
        <v>0.5</v>
      </c>
      <c r="AA236" t="str">
        <f t="shared" si="43"/>
        <v>Friday</v>
      </c>
    </row>
    <row r="237" spans="1:27" x14ac:dyDescent="0.35">
      <c r="A237">
        <v>236</v>
      </c>
      <c r="B237" t="s">
        <v>461</v>
      </c>
      <c r="C237" t="s">
        <v>462</v>
      </c>
      <c r="D237" s="1">
        <v>45306.491643518515</v>
      </c>
      <c r="E237" s="1">
        <v>45306.572199074071</v>
      </c>
      <c r="F237" s="4">
        <v>278</v>
      </c>
      <c r="G237" s="4">
        <v>40</v>
      </c>
      <c r="H237" t="s">
        <v>13</v>
      </c>
      <c r="I237" s="2">
        <v>0.05</v>
      </c>
      <c r="J237" t="s">
        <v>1587</v>
      </c>
      <c r="K237" s="4">
        <v>150</v>
      </c>
      <c r="L237" s="4">
        <v>28</v>
      </c>
      <c r="M237" s="4">
        <v>0</v>
      </c>
      <c r="N237" s="4">
        <f t="shared" si="36"/>
        <v>13.9</v>
      </c>
      <c r="O237" s="4">
        <f t="shared" si="37"/>
        <v>81.900000000000006</v>
      </c>
      <c r="P237" s="4">
        <f t="shared" si="38"/>
        <v>68.099999999999994</v>
      </c>
      <c r="Q237" s="4">
        <f t="shared" si="39"/>
        <v>53.956834532374096</v>
      </c>
      <c r="R237" s="2">
        <v>0.2</v>
      </c>
      <c r="S237" s="4">
        <f t="shared" si="44"/>
        <v>55.6</v>
      </c>
      <c r="T237" s="2">
        <v>0.05</v>
      </c>
      <c r="U237" s="4">
        <f t="shared" si="40"/>
        <v>13.9</v>
      </c>
      <c r="V237" s="4">
        <f t="shared" si="45"/>
        <v>40</v>
      </c>
      <c r="W237" s="4">
        <f t="shared" si="46"/>
        <v>28</v>
      </c>
      <c r="X237" s="4">
        <f t="shared" si="47"/>
        <v>0</v>
      </c>
      <c r="Y237" s="4">
        <f t="shared" si="41"/>
        <v>81.900000000000006</v>
      </c>
      <c r="Z237" s="4">
        <f t="shared" si="42"/>
        <v>-26.300000000000004</v>
      </c>
      <c r="AA237" t="str">
        <f t="shared" si="43"/>
        <v>Monday</v>
      </c>
    </row>
    <row r="238" spans="1:27" x14ac:dyDescent="0.35">
      <c r="A238">
        <v>237</v>
      </c>
      <c r="B238" t="s">
        <v>463</v>
      </c>
      <c r="C238" t="s">
        <v>464</v>
      </c>
      <c r="D238" s="1">
        <v>45293.672905092593</v>
      </c>
      <c r="E238" s="1">
        <v>45293.709016203706</v>
      </c>
      <c r="F238" s="4">
        <v>311</v>
      </c>
      <c r="G238" s="4">
        <v>40</v>
      </c>
      <c r="H238" t="s">
        <v>19</v>
      </c>
      <c r="I238" s="2">
        <v>0</v>
      </c>
      <c r="J238" t="s">
        <v>1584</v>
      </c>
      <c r="K238" s="4">
        <v>72</v>
      </c>
      <c r="L238" s="4">
        <v>30</v>
      </c>
      <c r="M238" s="4">
        <v>0</v>
      </c>
      <c r="N238" s="4">
        <f t="shared" si="36"/>
        <v>0</v>
      </c>
      <c r="O238" s="4">
        <f t="shared" si="37"/>
        <v>70</v>
      </c>
      <c r="P238" s="4">
        <f t="shared" si="38"/>
        <v>2</v>
      </c>
      <c r="Q238" s="4">
        <f t="shared" si="39"/>
        <v>23.15112540192926</v>
      </c>
      <c r="R238" s="2">
        <v>0.2</v>
      </c>
      <c r="S238" s="4">
        <f t="shared" si="44"/>
        <v>62.2</v>
      </c>
      <c r="T238" s="2">
        <v>0</v>
      </c>
      <c r="U238" s="4">
        <f t="shared" si="40"/>
        <v>0</v>
      </c>
      <c r="V238" s="4">
        <f t="shared" si="45"/>
        <v>40</v>
      </c>
      <c r="W238" s="4">
        <f t="shared" si="46"/>
        <v>30</v>
      </c>
      <c r="X238" s="4">
        <f t="shared" si="47"/>
        <v>0</v>
      </c>
      <c r="Y238" s="4">
        <f t="shared" si="41"/>
        <v>70</v>
      </c>
      <c r="Z238" s="4">
        <f t="shared" si="42"/>
        <v>-7.7999999999999972</v>
      </c>
      <c r="AA238" t="str">
        <f t="shared" si="43"/>
        <v>Tuesday</v>
      </c>
    </row>
    <row r="239" spans="1:27" x14ac:dyDescent="0.35">
      <c r="A239">
        <v>238</v>
      </c>
      <c r="B239" t="s">
        <v>465</v>
      </c>
      <c r="C239" t="s">
        <v>77</v>
      </c>
      <c r="D239" s="1">
        <v>45296.91002314815</v>
      </c>
      <c r="E239" s="1">
        <v>45296.98710648148</v>
      </c>
      <c r="F239" s="4">
        <v>1928</v>
      </c>
      <c r="G239" s="4">
        <v>30</v>
      </c>
      <c r="H239" t="s">
        <v>16</v>
      </c>
      <c r="I239" s="2">
        <v>0</v>
      </c>
      <c r="J239" t="s">
        <v>1584</v>
      </c>
      <c r="K239" s="4">
        <v>161</v>
      </c>
      <c r="L239" s="4">
        <v>36</v>
      </c>
      <c r="M239" s="4">
        <v>0</v>
      </c>
      <c r="N239" s="4">
        <f t="shared" si="36"/>
        <v>0</v>
      </c>
      <c r="O239" s="4">
        <f t="shared" si="37"/>
        <v>66</v>
      </c>
      <c r="P239" s="4">
        <f t="shared" si="38"/>
        <v>95</v>
      </c>
      <c r="Q239" s="4">
        <f t="shared" si="39"/>
        <v>8.3506224066390029</v>
      </c>
      <c r="R239" s="2">
        <v>0.2</v>
      </c>
      <c r="S239" s="4">
        <f t="shared" si="44"/>
        <v>385.6</v>
      </c>
      <c r="T239" s="2">
        <v>0</v>
      </c>
      <c r="U239" s="4">
        <f t="shared" si="40"/>
        <v>0</v>
      </c>
      <c r="V239" s="4">
        <f t="shared" si="45"/>
        <v>30</v>
      </c>
      <c r="W239" s="4">
        <f t="shared" si="46"/>
        <v>36</v>
      </c>
      <c r="X239" s="4">
        <f t="shared" si="47"/>
        <v>0</v>
      </c>
      <c r="Y239" s="4">
        <f t="shared" si="41"/>
        <v>66</v>
      </c>
      <c r="Z239" s="4">
        <f t="shared" si="42"/>
        <v>319.60000000000002</v>
      </c>
      <c r="AA239" t="str">
        <f t="shared" si="43"/>
        <v>Friday</v>
      </c>
    </row>
    <row r="240" spans="1:27" x14ac:dyDescent="0.35">
      <c r="A240">
        <v>239</v>
      </c>
      <c r="B240" t="s">
        <v>466</v>
      </c>
      <c r="C240" t="s">
        <v>467</v>
      </c>
      <c r="D240" s="1">
        <v>45329.820914351854</v>
      </c>
      <c r="E240" s="1">
        <v>45329.872997685183</v>
      </c>
      <c r="F240" s="4">
        <v>1357</v>
      </c>
      <c r="G240" s="4">
        <v>20</v>
      </c>
      <c r="H240" t="s">
        <v>16</v>
      </c>
      <c r="I240" s="2">
        <v>0.15</v>
      </c>
      <c r="J240" t="s">
        <v>1585</v>
      </c>
      <c r="K240" s="4">
        <v>63</v>
      </c>
      <c r="L240" s="4">
        <v>28</v>
      </c>
      <c r="M240" s="4">
        <v>0</v>
      </c>
      <c r="N240" s="4">
        <f t="shared" si="36"/>
        <v>203.54999999999998</v>
      </c>
      <c r="O240" s="4">
        <f t="shared" si="37"/>
        <v>251.54999999999998</v>
      </c>
      <c r="P240" s="4">
        <f t="shared" si="38"/>
        <v>-188.54999999999998</v>
      </c>
      <c r="Q240" s="4">
        <f t="shared" si="39"/>
        <v>4.6425939572586588</v>
      </c>
      <c r="R240" s="2">
        <v>0.2</v>
      </c>
      <c r="S240" s="4">
        <f t="shared" si="44"/>
        <v>271.40000000000003</v>
      </c>
      <c r="T240" s="2">
        <v>0.15</v>
      </c>
      <c r="U240" s="4">
        <f t="shared" si="40"/>
        <v>203.54999999999998</v>
      </c>
      <c r="V240" s="4">
        <f t="shared" si="45"/>
        <v>20</v>
      </c>
      <c r="W240" s="4">
        <f t="shared" si="46"/>
        <v>28</v>
      </c>
      <c r="X240" s="4">
        <f t="shared" si="47"/>
        <v>0</v>
      </c>
      <c r="Y240" s="4">
        <f t="shared" si="41"/>
        <v>251.54999999999998</v>
      </c>
      <c r="Z240" s="4">
        <f t="shared" si="42"/>
        <v>19.850000000000051</v>
      </c>
      <c r="AA240" t="str">
        <f t="shared" si="43"/>
        <v>Wednesday</v>
      </c>
    </row>
    <row r="241" spans="1:27" x14ac:dyDescent="0.35">
      <c r="A241">
        <v>240</v>
      </c>
      <c r="B241" t="s">
        <v>468</v>
      </c>
      <c r="C241" t="s">
        <v>469</v>
      </c>
      <c r="D241" s="1">
        <v>45329.737511574072</v>
      </c>
      <c r="E241" s="1">
        <v>45329.815289351849</v>
      </c>
      <c r="F241" s="4">
        <v>564</v>
      </c>
      <c r="G241" s="4">
        <v>0</v>
      </c>
      <c r="H241" t="s">
        <v>16</v>
      </c>
      <c r="I241" s="2">
        <v>0.05</v>
      </c>
      <c r="J241" t="s">
        <v>1587</v>
      </c>
      <c r="K241" s="4">
        <v>140</v>
      </c>
      <c r="L241" s="4">
        <v>33</v>
      </c>
      <c r="M241" s="4">
        <v>0</v>
      </c>
      <c r="N241" s="4">
        <f t="shared" si="36"/>
        <v>28.200000000000003</v>
      </c>
      <c r="O241" s="4">
        <f t="shared" si="37"/>
        <v>61.2</v>
      </c>
      <c r="P241" s="4">
        <f t="shared" si="38"/>
        <v>78.8</v>
      </c>
      <c r="Q241" s="4">
        <f t="shared" si="39"/>
        <v>24.822695035460992</v>
      </c>
      <c r="R241" s="2">
        <v>0.2</v>
      </c>
      <c r="S241" s="4">
        <f t="shared" si="44"/>
        <v>112.80000000000001</v>
      </c>
      <c r="T241" s="2">
        <v>0.05</v>
      </c>
      <c r="U241" s="4">
        <f t="shared" si="40"/>
        <v>28.200000000000003</v>
      </c>
      <c r="V241" s="4">
        <f t="shared" si="45"/>
        <v>0</v>
      </c>
      <c r="W241" s="4">
        <f t="shared" si="46"/>
        <v>33</v>
      </c>
      <c r="X241" s="4">
        <f t="shared" si="47"/>
        <v>0</v>
      </c>
      <c r="Y241" s="4">
        <f t="shared" si="41"/>
        <v>61.2</v>
      </c>
      <c r="Z241" s="4">
        <f t="shared" si="42"/>
        <v>51.600000000000009</v>
      </c>
      <c r="AA241" t="str">
        <f t="shared" si="43"/>
        <v>Wednesday</v>
      </c>
    </row>
    <row r="242" spans="1:27" x14ac:dyDescent="0.35">
      <c r="A242">
        <v>241</v>
      </c>
      <c r="B242" t="s">
        <v>470</v>
      </c>
      <c r="C242" t="s">
        <v>471</v>
      </c>
      <c r="D242" s="1">
        <v>45308.422418981485</v>
      </c>
      <c r="E242" s="1">
        <v>45308.462002314816</v>
      </c>
      <c r="F242" s="4">
        <v>1874</v>
      </c>
      <c r="G242" s="4">
        <v>20</v>
      </c>
      <c r="H242" t="s">
        <v>19</v>
      </c>
      <c r="I242" s="2">
        <v>0.15</v>
      </c>
      <c r="J242" t="s">
        <v>1585</v>
      </c>
      <c r="K242" s="4">
        <v>126</v>
      </c>
      <c r="L242" s="4">
        <v>35</v>
      </c>
      <c r="M242" s="4">
        <v>0</v>
      </c>
      <c r="N242" s="4">
        <f t="shared" si="36"/>
        <v>281.09999999999997</v>
      </c>
      <c r="O242" s="4">
        <f t="shared" si="37"/>
        <v>336.09999999999997</v>
      </c>
      <c r="P242" s="4">
        <f t="shared" si="38"/>
        <v>-210.09999999999997</v>
      </c>
      <c r="Q242" s="4">
        <f t="shared" si="39"/>
        <v>6.7235859124866595</v>
      </c>
      <c r="R242" s="2">
        <v>0.2</v>
      </c>
      <c r="S242" s="4">
        <f t="shared" si="44"/>
        <v>374.8</v>
      </c>
      <c r="T242" s="2">
        <v>0.15</v>
      </c>
      <c r="U242" s="4">
        <f t="shared" si="40"/>
        <v>281.09999999999997</v>
      </c>
      <c r="V242" s="4">
        <f t="shared" si="45"/>
        <v>20</v>
      </c>
      <c r="W242" s="4">
        <f t="shared" si="46"/>
        <v>35</v>
      </c>
      <c r="X242" s="4">
        <f t="shared" si="47"/>
        <v>0</v>
      </c>
      <c r="Y242" s="4">
        <f t="shared" si="41"/>
        <v>336.09999999999997</v>
      </c>
      <c r="Z242" s="4">
        <f t="shared" si="42"/>
        <v>38.700000000000045</v>
      </c>
      <c r="AA242" t="str">
        <f t="shared" si="43"/>
        <v>Wednesday</v>
      </c>
    </row>
    <row r="243" spans="1:27" x14ac:dyDescent="0.35">
      <c r="A243">
        <v>242</v>
      </c>
      <c r="B243" t="s">
        <v>472</v>
      </c>
      <c r="C243" t="s">
        <v>473</v>
      </c>
      <c r="D243" s="1">
        <v>45316.414826388886</v>
      </c>
      <c r="E243" s="1">
        <v>45316.453020833331</v>
      </c>
      <c r="F243" s="4">
        <v>1346</v>
      </c>
      <c r="G243" s="4">
        <v>50</v>
      </c>
      <c r="H243" t="s">
        <v>16</v>
      </c>
      <c r="I243" s="2">
        <v>0.15</v>
      </c>
      <c r="J243" t="s">
        <v>1585</v>
      </c>
      <c r="K243" s="4">
        <v>134</v>
      </c>
      <c r="L243" s="4">
        <v>37</v>
      </c>
      <c r="M243" s="4">
        <v>100</v>
      </c>
      <c r="N243" s="4">
        <f t="shared" si="36"/>
        <v>201.9</v>
      </c>
      <c r="O243" s="4">
        <f t="shared" si="37"/>
        <v>388.9</v>
      </c>
      <c r="P243" s="4">
        <f t="shared" si="38"/>
        <v>-254.89999999999998</v>
      </c>
      <c r="Q243" s="4">
        <f t="shared" si="39"/>
        <v>9.9554234769687966</v>
      </c>
      <c r="R243" s="2">
        <v>0.2</v>
      </c>
      <c r="S243" s="4">
        <f t="shared" si="44"/>
        <v>269.2</v>
      </c>
      <c r="T243" s="2">
        <v>0.15</v>
      </c>
      <c r="U243" s="4">
        <f t="shared" si="40"/>
        <v>201.9</v>
      </c>
      <c r="V243" s="4">
        <f t="shared" si="45"/>
        <v>50</v>
      </c>
      <c r="W243" s="4">
        <f t="shared" si="46"/>
        <v>37</v>
      </c>
      <c r="X243" s="4">
        <f t="shared" si="47"/>
        <v>100</v>
      </c>
      <c r="Y243" s="4">
        <f t="shared" si="41"/>
        <v>388.9</v>
      </c>
      <c r="Z243" s="4">
        <f t="shared" si="42"/>
        <v>-119.69999999999999</v>
      </c>
      <c r="AA243" t="str">
        <f t="shared" si="43"/>
        <v>Thursday</v>
      </c>
    </row>
    <row r="244" spans="1:27" x14ac:dyDescent="0.35">
      <c r="A244">
        <v>243</v>
      </c>
      <c r="B244" t="s">
        <v>474</v>
      </c>
      <c r="C244" t="s">
        <v>475</v>
      </c>
      <c r="D244" s="1">
        <v>45300.105740740742</v>
      </c>
      <c r="E244" s="1">
        <v>45300.132824074077</v>
      </c>
      <c r="F244" s="4">
        <v>730</v>
      </c>
      <c r="G244" s="4">
        <v>40</v>
      </c>
      <c r="H244" t="s">
        <v>13</v>
      </c>
      <c r="I244" s="2">
        <v>0.1</v>
      </c>
      <c r="J244" s="2" t="s">
        <v>1588</v>
      </c>
      <c r="K244" s="4">
        <v>158</v>
      </c>
      <c r="L244" s="4">
        <v>27</v>
      </c>
      <c r="M244" s="4">
        <v>0</v>
      </c>
      <c r="N244" s="4">
        <f t="shared" si="36"/>
        <v>73</v>
      </c>
      <c r="O244" s="4">
        <f t="shared" si="37"/>
        <v>140</v>
      </c>
      <c r="P244" s="4">
        <f t="shared" si="38"/>
        <v>18</v>
      </c>
      <c r="Q244" s="4">
        <f t="shared" si="39"/>
        <v>21.643835616438356</v>
      </c>
      <c r="R244" s="2">
        <v>0.2</v>
      </c>
      <c r="S244" s="4">
        <f t="shared" si="44"/>
        <v>146</v>
      </c>
      <c r="T244" s="2">
        <v>0.1</v>
      </c>
      <c r="U244" s="4">
        <f t="shared" si="40"/>
        <v>73</v>
      </c>
      <c r="V244" s="4">
        <f t="shared" si="45"/>
        <v>40</v>
      </c>
      <c r="W244" s="4">
        <f t="shared" si="46"/>
        <v>27</v>
      </c>
      <c r="X244" s="4">
        <f t="shared" si="47"/>
        <v>0</v>
      </c>
      <c r="Y244" s="4">
        <f t="shared" si="41"/>
        <v>140</v>
      </c>
      <c r="Z244" s="4">
        <f t="shared" si="42"/>
        <v>6</v>
      </c>
      <c r="AA244" t="str">
        <f t="shared" si="43"/>
        <v>Tuesday</v>
      </c>
    </row>
    <row r="245" spans="1:27" x14ac:dyDescent="0.35">
      <c r="A245">
        <v>244</v>
      </c>
      <c r="B245" t="s">
        <v>476</v>
      </c>
      <c r="C245" t="s">
        <v>477</v>
      </c>
      <c r="D245" s="1">
        <v>45300.089768518519</v>
      </c>
      <c r="E245" s="1">
        <v>45300.142546296294</v>
      </c>
      <c r="F245" s="4">
        <v>924</v>
      </c>
      <c r="G245" s="4">
        <v>50</v>
      </c>
      <c r="H245" t="s">
        <v>16</v>
      </c>
      <c r="I245" s="2">
        <v>0.1</v>
      </c>
      <c r="J245" s="2" t="s">
        <v>1588</v>
      </c>
      <c r="K245" s="4">
        <v>80</v>
      </c>
      <c r="L245" s="4">
        <v>45</v>
      </c>
      <c r="M245" s="4">
        <v>50</v>
      </c>
      <c r="N245" s="4">
        <f t="shared" si="36"/>
        <v>92.4</v>
      </c>
      <c r="O245" s="4">
        <f t="shared" si="37"/>
        <v>237.4</v>
      </c>
      <c r="P245" s="4">
        <f t="shared" si="38"/>
        <v>-157.4</v>
      </c>
      <c r="Q245" s="4">
        <f t="shared" si="39"/>
        <v>8.6580086580086579</v>
      </c>
      <c r="R245" s="2">
        <v>0.2</v>
      </c>
      <c r="S245" s="4">
        <f t="shared" si="44"/>
        <v>184.8</v>
      </c>
      <c r="T245" s="2">
        <v>0.1</v>
      </c>
      <c r="U245" s="4">
        <f t="shared" si="40"/>
        <v>92.4</v>
      </c>
      <c r="V245" s="4">
        <f t="shared" si="45"/>
        <v>50</v>
      </c>
      <c r="W245" s="4">
        <f t="shared" si="46"/>
        <v>45</v>
      </c>
      <c r="X245" s="4">
        <f t="shared" si="47"/>
        <v>50</v>
      </c>
      <c r="Y245" s="4">
        <f t="shared" si="41"/>
        <v>237.4</v>
      </c>
      <c r="Z245" s="4">
        <f t="shared" si="42"/>
        <v>-52.599999999999994</v>
      </c>
      <c r="AA245" t="str">
        <f t="shared" si="43"/>
        <v>Tuesday</v>
      </c>
    </row>
    <row r="246" spans="1:27" x14ac:dyDescent="0.35">
      <c r="A246">
        <v>245</v>
      </c>
      <c r="B246" t="s">
        <v>478</v>
      </c>
      <c r="C246" t="s">
        <v>479</v>
      </c>
      <c r="D246" s="1">
        <v>45315.023738425924</v>
      </c>
      <c r="E246" s="1">
        <v>45315.046655092592</v>
      </c>
      <c r="F246" s="4">
        <v>1387</v>
      </c>
      <c r="G246" s="4">
        <v>40</v>
      </c>
      <c r="H246" t="s">
        <v>19</v>
      </c>
      <c r="I246" s="2">
        <v>0.05</v>
      </c>
      <c r="J246" t="s">
        <v>1587</v>
      </c>
      <c r="K246" s="4">
        <v>171</v>
      </c>
      <c r="L246" s="4">
        <v>38</v>
      </c>
      <c r="M246" s="4">
        <v>50</v>
      </c>
      <c r="N246" s="4">
        <f t="shared" si="36"/>
        <v>69.350000000000009</v>
      </c>
      <c r="O246" s="4">
        <f t="shared" si="37"/>
        <v>197.35000000000002</v>
      </c>
      <c r="P246" s="4">
        <f t="shared" si="38"/>
        <v>-26.350000000000023</v>
      </c>
      <c r="Q246" s="4">
        <f t="shared" si="39"/>
        <v>12.328767123287671</v>
      </c>
      <c r="R246" s="2">
        <v>0.2</v>
      </c>
      <c r="S246" s="4">
        <f t="shared" si="44"/>
        <v>277.40000000000003</v>
      </c>
      <c r="T246" s="2">
        <v>0.05</v>
      </c>
      <c r="U246" s="4">
        <f t="shared" si="40"/>
        <v>69.350000000000009</v>
      </c>
      <c r="V246" s="4">
        <f t="shared" si="45"/>
        <v>40</v>
      </c>
      <c r="W246" s="4">
        <f t="shared" si="46"/>
        <v>38</v>
      </c>
      <c r="X246" s="4">
        <f t="shared" si="47"/>
        <v>50</v>
      </c>
      <c r="Y246" s="4">
        <f t="shared" si="41"/>
        <v>197.35000000000002</v>
      </c>
      <c r="Z246" s="4">
        <f t="shared" si="42"/>
        <v>80.050000000000011</v>
      </c>
      <c r="AA246" t="str">
        <f t="shared" si="43"/>
        <v>Wednesday</v>
      </c>
    </row>
    <row r="247" spans="1:27" x14ac:dyDescent="0.35">
      <c r="A247">
        <v>246</v>
      </c>
      <c r="B247" t="s">
        <v>480</v>
      </c>
      <c r="C247" t="s">
        <v>481</v>
      </c>
      <c r="D247" s="1">
        <v>45292.999594907407</v>
      </c>
      <c r="E247" s="1">
        <v>45293.057928240742</v>
      </c>
      <c r="F247" s="4">
        <v>1330</v>
      </c>
      <c r="G247" s="4">
        <v>40</v>
      </c>
      <c r="H247" t="s">
        <v>16</v>
      </c>
      <c r="I247" s="2">
        <v>0.5</v>
      </c>
      <c r="J247" t="s">
        <v>1586</v>
      </c>
      <c r="K247" s="4">
        <v>156</v>
      </c>
      <c r="L247" s="4">
        <v>26</v>
      </c>
      <c r="M247" s="4">
        <v>0</v>
      </c>
      <c r="N247" s="4">
        <f t="shared" si="36"/>
        <v>665</v>
      </c>
      <c r="O247" s="4">
        <f t="shared" si="37"/>
        <v>731</v>
      </c>
      <c r="P247" s="4">
        <f t="shared" si="38"/>
        <v>-575</v>
      </c>
      <c r="Q247" s="4">
        <f t="shared" si="39"/>
        <v>11.729323308270677</v>
      </c>
      <c r="R247" s="2">
        <v>0.2</v>
      </c>
      <c r="S247" s="4">
        <v>0</v>
      </c>
      <c r="T247" s="2">
        <v>0</v>
      </c>
      <c r="U247" s="4">
        <f t="shared" si="40"/>
        <v>0</v>
      </c>
      <c r="V247" s="4">
        <v>0</v>
      </c>
      <c r="W247" s="4">
        <v>0</v>
      </c>
      <c r="X247" s="4">
        <v>0</v>
      </c>
      <c r="Y247" s="4">
        <f t="shared" si="41"/>
        <v>0</v>
      </c>
      <c r="Z247" s="4">
        <f t="shared" si="42"/>
        <v>0</v>
      </c>
      <c r="AA247" t="str">
        <f t="shared" si="43"/>
        <v>Monday</v>
      </c>
    </row>
    <row r="248" spans="1:27" x14ac:dyDescent="0.35">
      <c r="A248">
        <v>247</v>
      </c>
      <c r="B248" t="s">
        <v>482</v>
      </c>
      <c r="C248" t="s">
        <v>483</v>
      </c>
      <c r="D248" s="1">
        <v>45316.123819444445</v>
      </c>
      <c r="E248" s="1">
        <v>45316.189791666664</v>
      </c>
      <c r="F248" s="4">
        <v>706</v>
      </c>
      <c r="G248" s="4">
        <v>50</v>
      </c>
      <c r="H248" t="s">
        <v>13</v>
      </c>
      <c r="I248" s="2">
        <v>0.1</v>
      </c>
      <c r="J248" s="2" t="s">
        <v>1588</v>
      </c>
      <c r="K248" s="4">
        <v>103</v>
      </c>
      <c r="L248" s="4">
        <v>13</v>
      </c>
      <c r="M248" s="4">
        <v>0</v>
      </c>
      <c r="N248" s="4">
        <f t="shared" si="36"/>
        <v>70.600000000000009</v>
      </c>
      <c r="O248" s="4">
        <f t="shared" si="37"/>
        <v>133.60000000000002</v>
      </c>
      <c r="P248" s="4">
        <f t="shared" si="38"/>
        <v>-30.600000000000023</v>
      </c>
      <c r="Q248" s="4">
        <f t="shared" si="39"/>
        <v>14.589235127478753</v>
      </c>
      <c r="R248" s="2">
        <v>0.2</v>
      </c>
      <c r="S248" s="4">
        <f t="shared" si="44"/>
        <v>141.20000000000002</v>
      </c>
      <c r="T248" s="2">
        <v>0.1</v>
      </c>
      <c r="U248" s="4">
        <f t="shared" si="40"/>
        <v>70.600000000000009</v>
      </c>
      <c r="V248" s="4">
        <f t="shared" si="45"/>
        <v>50</v>
      </c>
      <c r="W248" s="4">
        <f t="shared" si="46"/>
        <v>13</v>
      </c>
      <c r="X248" s="4">
        <f t="shared" si="47"/>
        <v>0</v>
      </c>
      <c r="Y248" s="4">
        <f t="shared" si="41"/>
        <v>133.60000000000002</v>
      </c>
      <c r="Z248" s="4">
        <f t="shared" si="42"/>
        <v>7.5999999999999943</v>
      </c>
      <c r="AA248" t="str">
        <f t="shared" si="43"/>
        <v>Thursday</v>
      </c>
    </row>
    <row r="249" spans="1:27" x14ac:dyDescent="0.35">
      <c r="A249">
        <v>248</v>
      </c>
      <c r="B249" t="s">
        <v>484</v>
      </c>
      <c r="C249" t="s">
        <v>485</v>
      </c>
      <c r="D249" s="1">
        <v>45300.737847222219</v>
      </c>
      <c r="E249" s="1">
        <v>45300.804513888892</v>
      </c>
      <c r="F249" s="4">
        <v>984</v>
      </c>
      <c r="G249" s="4">
        <v>50</v>
      </c>
      <c r="H249" t="s">
        <v>19</v>
      </c>
      <c r="I249" s="2">
        <v>0.5</v>
      </c>
      <c r="J249" t="s">
        <v>1586</v>
      </c>
      <c r="K249" s="4">
        <v>182</v>
      </c>
      <c r="L249" s="4">
        <v>38</v>
      </c>
      <c r="M249" s="4">
        <v>0</v>
      </c>
      <c r="N249" s="4">
        <f t="shared" si="36"/>
        <v>492</v>
      </c>
      <c r="O249" s="4">
        <f t="shared" si="37"/>
        <v>580</v>
      </c>
      <c r="P249" s="4">
        <f t="shared" si="38"/>
        <v>-398</v>
      </c>
      <c r="Q249" s="4">
        <f t="shared" si="39"/>
        <v>18.495934959349594</v>
      </c>
      <c r="R249" s="2">
        <v>0.2</v>
      </c>
      <c r="S249" s="4">
        <v>0</v>
      </c>
      <c r="T249" s="2">
        <v>0</v>
      </c>
      <c r="U249" s="4">
        <f t="shared" si="40"/>
        <v>0</v>
      </c>
      <c r="V249" s="4">
        <v>0</v>
      </c>
      <c r="W249" s="4">
        <v>0</v>
      </c>
      <c r="X249" s="4">
        <v>0</v>
      </c>
      <c r="Y249" s="4">
        <f t="shared" si="41"/>
        <v>0</v>
      </c>
      <c r="Z249" s="4">
        <f t="shared" si="42"/>
        <v>0</v>
      </c>
      <c r="AA249" t="str">
        <f t="shared" si="43"/>
        <v>Tuesday</v>
      </c>
    </row>
    <row r="250" spans="1:27" x14ac:dyDescent="0.35">
      <c r="A250">
        <v>249</v>
      </c>
      <c r="B250" t="s">
        <v>486</v>
      </c>
      <c r="C250" t="s">
        <v>487</v>
      </c>
      <c r="D250" s="1">
        <v>45314.558125000003</v>
      </c>
      <c r="E250" s="1">
        <v>45314.583124999997</v>
      </c>
      <c r="F250" s="4">
        <v>1857</v>
      </c>
      <c r="G250" s="4">
        <v>20</v>
      </c>
      <c r="H250" t="s">
        <v>16</v>
      </c>
      <c r="I250" s="2">
        <v>0</v>
      </c>
      <c r="J250" t="s">
        <v>1584</v>
      </c>
      <c r="K250" s="4">
        <v>190</v>
      </c>
      <c r="L250" s="4">
        <v>13</v>
      </c>
      <c r="M250" s="4">
        <v>0</v>
      </c>
      <c r="N250" s="4">
        <f t="shared" si="36"/>
        <v>0</v>
      </c>
      <c r="O250" s="4">
        <f t="shared" si="37"/>
        <v>33</v>
      </c>
      <c r="P250" s="4">
        <f t="shared" si="38"/>
        <v>157</v>
      </c>
      <c r="Q250" s="4">
        <f t="shared" si="39"/>
        <v>10.231556273559503</v>
      </c>
      <c r="R250" s="2">
        <v>0.2</v>
      </c>
      <c r="S250" s="4">
        <f t="shared" si="44"/>
        <v>371.40000000000003</v>
      </c>
      <c r="T250" s="2">
        <v>0</v>
      </c>
      <c r="U250" s="4">
        <f t="shared" si="40"/>
        <v>0</v>
      </c>
      <c r="V250" s="4">
        <f t="shared" si="45"/>
        <v>20</v>
      </c>
      <c r="W250" s="4">
        <f t="shared" si="46"/>
        <v>13</v>
      </c>
      <c r="X250" s="4">
        <f t="shared" si="47"/>
        <v>0</v>
      </c>
      <c r="Y250" s="4">
        <f t="shared" si="41"/>
        <v>33</v>
      </c>
      <c r="Z250" s="4">
        <f t="shared" si="42"/>
        <v>338.40000000000003</v>
      </c>
      <c r="AA250" t="str">
        <f t="shared" si="43"/>
        <v>Tuesday</v>
      </c>
    </row>
    <row r="251" spans="1:27" x14ac:dyDescent="0.35">
      <c r="A251">
        <v>250</v>
      </c>
      <c r="B251" t="s">
        <v>488</v>
      </c>
      <c r="C251" t="s">
        <v>489</v>
      </c>
      <c r="D251" s="1">
        <v>45294.027905092589</v>
      </c>
      <c r="E251" s="1">
        <v>45294.086238425924</v>
      </c>
      <c r="F251" s="4">
        <v>465</v>
      </c>
      <c r="G251" s="4">
        <v>50</v>
      </c>
      <c r="H251" t="s">
        <v>19</v>
      </c>
      <c r="I251" s="2">
        <v>0.1</v>
      </c>
      <c r="J251" s="2" t="s">
        <v>1588</v>
      </c>
      <c r="K251" s="4">
        <v>92</v>
      </c>
      <c r="L251" s="4">
        <v>19</v>
      </c>
      <c r="M251" s="4">
        <v>100</v>
      </c>
      <c r="N251" s="4">
        <f t="shared" si="36"/>
        <v>46.5</v>
      </c>
      <c r="O251" s="4">
        <f t="shared" si="37"/>
        <v>215.5</v>
      </c>
      <c r="P251" s="4">
        <f t="shared" si="38"/>
        <v>-123.5</v>
      </c>
      <c r="Q251" s="4">
        <f t="shared" si="39"/>
        <v>19.78494623655914</v>
      </c>
      <c r="R251" s="2">
        <v>0.2</v>
      </c>
      <c r="S251" s="4">
        <f t="shared" si="44"/>
        <v>93</v>
      </c>
      <c r="T251" s="2">
        <v>0.1</v>
      </c>
      <c r="U251" s="4">
        <f t="shared" si="40"/>
        <v>46.5</v>
      </c>
      <c r="V251" s="4">
        <f t="shared" si="45"/>
        <v>50</v>
      </c>
      <c r="W251" s="4">
        <f t="shared" si="46"/>
        <v>19</v>
      </c>
      <c r="X251" s="4">
        <f t="shared" si="47"/>
        <v>100</v>
      </c>
      <c r="Y251" s="4">
        <f t="shared" si="41"/>
        <v>215.5</v>
      </c>
      <c r="Z251" s="4">
        <f t="shared" si="42"/>
        <v>-122.5</v>
      </c>
      <c r="AA251" t="str">
        <f t="shared" si="43"/>
        <v>Wednesday</v>
      </c>
    </row>
    <row r="252" spans="1:27" x14ac:dyDescent="0.35">
      <c r="A252">
        <v>251</v>
      </c>
      <c r="B252" t="s">
        <v>490</v>
      </c>
      <c r="C252" t="s">
        <v>491</v>
      </c>
      <c r="D252" s="1">
        <v>45329.249027777776</v>
      </c>
      <c r="E252" s="1">
        <v>45329.32472222222</v>
      </c>
      <c r="F252" s="4">
        <v>375</v>
      </c>
      <c r="G252" s="4">
        <v>20</v>
      </c>
      <c r="H252" t="s">
        <v>19</v>
      </c>
      <c r="I252" s="2">
        <v>0.1</v>
      </c>
      <c r="J252" s="2" t="s">
        <v>1588</v>
      </c>
      <c r="K252" s="4">
        <v>138</v>
      </c>
      <c r="L252" s="4">
        <v>34</v>
      </c>
      <c r="M252" s="4">
        <v>0</v>
      </c>
      <c r="N252" s="4">
        <f t="shared" si="36"/>
        <v>37.5</v>
      </c>
      <c r="O252" s="4">
        <f t="shared" si="37"/>
        <v>91.5</v>
      </c>
      <c r="P252" s="4">
        <f t="shared" si="38"/>
        <v>46.5</v>
      </c>
      <c r="Q252" s="4">
        <f t="shared" si="39"/>
        <v>36.799999999999997</v>
      </c>
      <c r="R252" s="2">
        <v>0.2</v>
      </c>
      <c r="S252" s="4">
        <f t="shared" si="44"/>
        <v>75</v>
      </c>
      <c r="T252" s="2">
        <v>0.1</v>
      </c>
      <c r="U252" s="4">
        <f t="shared" si="40"/>
        <v>37.5</v>
      </c>
      <c r="V252" s="4">
        <f t="shared" si="45"/>
        <v>20</v>
      </c>
      <c r="W252" s="4">
        <f t="shared" si="46"/>
        <v>34</v>
      </c>
      <c r="X252" s="4">
        <f t="shared" si="47"/>
        <v>0</v>
      </c>
      <c r="Y252" s="4">
        <f t="shared" si="41"/>
        <v>91.5</v>
      </c>
      <c r="Z252" s="4">
        <f t="shared" si="42"/>
        <v>-16.5</v>
      </c>
      <c r="AA252" t="str">
        <f t="shared" si="43"/>
        <v>Wednesday</v>
      </c>
    </row>
    <row r="253" spans="1:27" x14ac:dyDescent="0.35">
      <c r="A253">
        <v>252</v>
      </c>
      <c r="B253" t="s">
        <v>492</v>
      </c>
      <c r="C253" t="s">
        <v>292</v>
      </c>
      <c r="D253" s="1">
        <v>45292.736643518518</v>
      </c>
      <c r="E253" s="1">
        <v>45292.778310185182</v>
      </c>
      <c r="F253" s="4">
        <v>479</v>
      </c>
      <c r="G253" s="4">
        <v>20</v>
      </c>
      <c r="H253" t="s">
        <v>19</v>
      </c>
      <c r="I253" s="2">
        <v>0.05</v>
      </c>
      <c r="J253" t="s">
        <v>1587</v>
      </c>
      <c r="K253" s="4">
        <v>164</v>
      </c>
      <c r="L253" s="4">
        <v>40</v>
      </c>
      <c r="M253" s="4">
        <v>0</v>
      </c>
      <c r="N253" s="4">
        <f t="shared" si="36"/>
        <v>23.950000000000003</v>
      </c>
      <c r="O253" s="4">
        <f t="shared" si="37"/>
        <v>83.95</v>
      </c>
      <c r="P253" s="4">
        <f t="shared" si="38"/>
        <v>80.05</v>
      </c>
      <c r="Q253" s="4">
        <f t="shared" si="39"/>
        <v>34.237995824634652</v>
      </c>
      <c r="R253" s="2">
        <v>0.2</v>
      </c>
      <c r="S253" s="4">
        <f t="shared" si="44"/>
        <v>95.800000000000011</v>
      </c>
      <c r="T253" s="2">
        <v>0.05</v>
      </c>
      <c r="U253" s="4">
        <f t="shared" si="40"/>
        <v>23.950000000000003</v>
      </c>
      <c r="V253" s="4">
        <f t="shared" si="45"/>
        <v>20</v>
      </c>
      <c r="W253" s="4">
        <f t="shared" si="46"/>
        <v>40</v>
      </c>
      <c r="X253" s="4">
        <f t="shared" si="47"/>
        <v>0</v>
      </c>
      <c r="Y253" s="4">
        <f t="shared" si="41"/>
        <v>83.95</v>
      </c>
      <c r="Z253" s="4">
        <f t="shared" si="42"/>
        <v>11.850000000000009</v>
      </c>
      <c r="AA253" t="str">
        <f t="shared" si="43"/>
        <v>Monday</v>
      </c>
    </row>
    <row r="254" spans="1:27" x14ac:dyDescent="0.35">
      <c r="A254">
        <v>253</v>
      </c>
      <c r="B254" t="s">
        <v>48</v>
      </c>
      <c r="C254" t="s">
        <v>131</v>
      </c>
      <c r="D254" s="1">
        <v>45295.076365740744</v>
      </c>
      <c r="E254" s="1">
        <v>45295.147893518515</v>
      </c>
      <c r="F254" s="4">
        <v>1866</v>
      </c>
      <c r="G254" s="4">
        <v>20</v>
      </c>
      <c r="H254" t="s">
        <v>16</v>
      </c>
      <c r="I254" s="2">
        <v>0.5</v>
      </c>
      <c r="J254" t="s">
        <v>1586</v>
      </c>
      <c r="K254" s="4">
        <v>148</v>
      </c>
      <c r="L254" s="4">
        <v>12</v>
      </c>
      <c r="M254" s="4">
        <v>0</v>
      </c>
      <c r="N254" s="4">
        <f t="shared" si="36"/>
        <v>933</v>
      </c>
      <c r="O254" s="4">
        <f t="shared" si="37"/>
        <v>965</v>
      </c>
      <c r="P254" s="4">
        <f t="shared" si="38"/>
        <v>-817</v>
      </c>
      <c r="Q254" s="4">
        <f t="shared" si="39"/>
        <v>7.9314040728831721</v>
      </c>
      <c r="R254" s="2">
        <v>0.2</v>
      </c>
      <c r="S254" s="4">
        <v>0</v>
      </c>
      <c r="T254" s="2">
        <v>0</v>
      </c>
      <c r="U254" s="4">
        <f t="shared" si="40"/>
        <v>0</v>
      </c>
      <c r="V254" s="4">
        <v>0</v>
      </c>
      <c r="W254" s="4">
        <v>0</v>
      </c>
      <c r="X254" s="4">
        <v>0</v>
      </c>
      <c r="Y254" s="4">
        <f t="shared" si="41"/>
        <v>0</v>
      </c>
      <c r="Z254" s="4">
        <f t="shared" si="42"/>
        <v>0</v>
      </c>
      <c r="AA254" t="str">
        <f t="shared" si="43"/>
        <v>Thursday</v>
      </c>
    </row>
    <row r="255" spans="1:27" x14ac:dyDescent="0.35">
      <c r="A255">
        <v>254</v>
      </c>
      <c r="B255" t="s">
        <v>493</v>
      </c>
      <c r="C255" t="s">
        <v>494</v>
      </c>
      <c r="D255" s="1">
        <v>45309.71775462963</v>
      </c>
      <c r="E255" s="1">
        <v>45309.751087962963</v>
      </c>
      <c r="F255" s="4">
        <v>1432</v>
      </c>
      <c r="G255" s="4">
        <v>40</v>
      </c>
      <c r="H255" t="s">
        <v>19</v>
      </c>
      <c r="I255" s="2">
        <v>0.1</v>
      </c>
      <c r="J255" s="2" t="s">
        <v>1588</v>
      </c>
      <c r="K255" s="4">
        <v>96</v>
      </c>
      <c r="L255" s="4">
        <v>11</v>
      </c>
      <c r="M255" s="4">
        <v>0</v>
      </c>
      <c r="N255" s="4">
        <f t="shared" si="36"/>
        <v>143.20000000000002</v>
      </c>
      <c r="O255" s="4">
        <f t="shared" si="37"/>
        <v>194.20000000000002</v>
      </c>
      <c r="P255" s="4">
        <f t="shared" si="38"/>
        <v>-98.200000000000017</v>
      </c>
      <c r="Q255" s="4">
        <f t="shared" si="39"/>
        <v>6.7039106145251397</v>
      </c>
      <c r="R255" s="2">
        <v>0.2</v>
      </c>
      <c r="S255" s="4">
        <f t="shared" si="44"/>
        <v>286.40000000000003</v>
      </c>
      <c r="T255" s="2">
        <v>0.1</v>
      </c>
      <c r="U255" s="4">
        <f t="shared" si="40"/>
        <v>143.20000000000002</v>
      </c>
      <c r="V255" s="4">
        <f t="shared" si="45"/>
        <v>40</v>
      </c>
      <c r="W255" s="4">
        <f t="shared" si="46"/>
        <v>11</v>
      </c>
      <c r="X255" s="4">
        <f t="shared" si="47"/>
        <v>0</v>
      </c>
      <c r="Y255" s="4">
        <f t="shared" si="41"/>
        <v>194.20000000000002</v>
      </c>
      <c r="Z255" s="4">
        <f t="shared" si="42"/>
        <v>92.200000000000017</v>
      </c>
      <c r="AA255" t="str">
        <f t="shared" si="43"/>
        <v>Thursday</v>
      </c>
    </row>
    <row r="256" spans="1:27" x14ac:dyDescent="0.35">
      <c r="A256">
        <v>255</v>
      </c>
      <c r="B256" t="s">
        <v>495</v>
      </c>
      <c r="C256" t="s">
        <v>123</v>
      </c>
      <c r="D256" s="1">
        <v>45313.455451388887</v>
      </c>
      <c r="E256" s="1">
        <v>45313.495034722226</v>
      </c>
      <c r="F256" s="4">
        <v>1754</v>
      </c>
      <c r="G256" s="4">
        <v>40</v>
      </c>
      <c r="H256" t="s">
        <v>16</v>
      </c>
      <c r="I256" s="2">
        <v>0.1</v>
      </c>
      <c r="J256" s="2" t="s">
        <v>1588</v>
      </c>
      <c r="K256" s="4">
        <v>120</v>
      </c>
      <c r="L256" s="4">
        <v>34</v>
      </c>
      <c r="M256" s="4">
        <v>0</v>
      </c>
      <c r="N256" s="4">
        <f t="shared" si="36"/>
        <v>175.4</v>
      </c>
      <c r="O256" s="4">
        <f t="shared" si="37"/>
        <v>249.4</v>
      </c>
      <c r="P256" s="4">
        <f t="shared" si="38"/>
        <v>-129.4</v>
      </c>
      <c r="Q256" s="4">
        <f t="shared" si="39"/>
        <v>6.8415051311288488</v>
      </c>
      <c r="R256" s="2">
        <v>0.2</v>
      </c>
      <c r="S256" s="4">
        <f t="shared" si="44"/>
        <v>350.8</v>
      </c>
      <c r="T256" s="2">
        <v>0.1</v>
      </c>
      <c r="U256" s="4">
        <f t="shared" si="40"/>
        <v>175.4</v>
      </c>
      <c r="V256" s="4">
        <f t="shared" si="45"/>
        <v>40</v>
      </c>
      <c r="W256" s="4">
        <f t="shared" si="46"/>
        <v>34</v>
      </c>
      <c r="X256" s="4">
        <f t="shared" si="47"/>
        <v>0</v>
      </c>
      <c r="Y256" s="4">
        <f t="shared" si="41"/>
        <v>249.4</v>
      </c>
      <c r="Z256" s="4">
        <f t="shared" si="42"/>
        <v>101.4</v>
      </c>
      <c r="AA256" t="str">
        <f t="shared" si="43"/>
        <v>Monday</v>
      </c>
    </row>
    <row r="257" spans="1:27" x14ac:dyDescent="0.35">
      <c r="A257">
        <v>256</v>
      </c>
      <c r="B257" t="s">
        <v>496</v>
      </c>
      <c r="C257" t="s">
        <v>497</v>
      </c>
      <c r="D257" s="1">
        <v>45313.798333333332</v>
      </c>
      <c r="E257" s="1">
        <v>45313.874722222223</v>
      </c>
      <c r="F257" s="4">
        <v>1391</v>
      </c>
      <c r="G257" s="4">
        <v>50</v>
      </c>
      <c r="H257" t="s">
        <v>13</v>
      </c>
      <c r="I257" s="2">
        <v>0.05</v>
      </c>
      <c r="J257" t="s">
        <v>1587</v>
      </c>
      <c r="K257" s="4">
        <v>116</v>
      </c>
      <c r="L257" s="4">
        <v>15</v>
      </c>
      <c r="M257" s="4">
        <v>0</v>
      </c>
      <c r="N257" s="4">
        <f t="shared" si="36"/>
        <v>69.55</v>
      </c>
      <c r="O257" s="4">
        <f t="shared" si="37"/>
        <v>134.55000000000001</v>
      </c>
      <c r="P257" s="4">
        <f t="shared" si="38"/>
        <v>-18.550000000000011</v>
      </c>
      <c r="Q257" s="4">
        <f t="shared" si="39"/>
        <v>8.3393242271746946</v>
      </c>
      <c r="R257" s="2">
        <v>0.2</v>
      </c>
      <c r="S257" s="4">
        <f t="shared" si="44"/>
        <v>278.2</v>
      </c>
      <c r="T257" s="2">
        <v>0.05</v>
      </c>
      <c r="U257" s="4">
        <f t="shared" si="40"/>
        <v>69.55</v>
      </c>
      <c r="V257" s="4">
        <f t="shared" si="45"/>
        <v>50</v>
      </c>
      <c r="W257" s="4">
        <f t="shared" si="46"/>
        <v>15</v>
      </c>
      <c r="X257" s="4">
        <f t="shared" si="47"/>
        <v>0</v>
      </c>
      <c r="Y257" s="4">
        <f t="shared" si="41"/>
        <v>134.55000000000001</v>
      </c>
      <c r="Z257" s="4">
        <f t="shared" si="42"/>
        <v>143.64999999999998</v>
      </c>
      <c r="AA257" t="str">
        <f t="shared" si="43"/>
        <v>Monday</v>
      </c>
    </row>
    <row r="258" spans="1:27" x14ac:dyDescent="0.35">
      <c r="A258">
        <v>257</v>
      </c>
      <c r="B258" t="s">
        <v>498</v>
      </c>
      <c r="C258" t="s">
        <v>161</v>
      </c>
      <c r="D258" s="1">
        <v>45324.716249999998</v>
      </c>
      <c r="E258" s="1">
        <v>45324.755833333336</v>
      </c>
      <c r="F258" s="4">
        <v>1044</v>
      </c>
      <c r="G258" s="4">
        <v>40</v>
      </c>
      <c r="H258" t="s">
        <v>16</v>
      </c>
      <c r="I258" s="2">
        <v>0.05</v>
      </c>
      <c r="J258" t="s">
        <v>1587</v>
      </c>
      <c r="K258" s="4">
        <v>111</v>
      </c>
      <c r="L258" s="4">
        <v>35</v>
      </c>
      <c r="M258" s="4">
        <v>100</v>
      </c>
      <c r="N258" s="4">
        <f t="shared" si="36"/>
        <v>52.2</v>
      </c>
      <c r="O258" s="4">
        <f t="shared" si="37"/>
        <v>227.2</v>
      </c>
      <c r="P258" s="4">
        <f t="shared" si="38"/>
        <v>-116.19999999999999</v>
      </c>
      <c r="Q258" s="4">
        <f t="shared" si="39"/>
        <v>10.632183908045976</v>
      </c>
      <c r="R258" s="2">
        <v>0.2</v>
      </c>
      <c r="S258" s="4">
        <f t="shared" si="44"/>
        <v>208.8</v>
      </c>
      <c r="T258" s="2">
        <v>0.05</v>
      </c>
      <c r="U258" s="4">
        <f t="shared" si="40"/>
        <v>52.2</v>
      </c>
      <c r="V258" s="4">
        <f t="shared" si="45"/>
        <v>40</v>
      </c>
      <c r="W258" s="4">
        <f t="shared" si="46"/>
        <v>35</v>
      </c>
      <c r="X258" s="4">
        <f t="shared" si="47"/>
        <v>100</v>
      </c>
      <c r="Y258" s="4">
        <f t="shared" si="41"/>
        <v>227.2</v>
      </c>
      <c r="Z258" s="4">
        <f t="shared" si="42"/>
        <v>-18.399999999999977</v>
      </c>
      <c r="AA258" t="str">
        <f t="shared" si="43"/>
        <v>Friday</v>
      </c>
    </row>
    <row r="259" spans="1:27" x14ac:dyDescent="0.35">
      <c r="A259">
        <v>258</v>
      </c>
      <c r="B259" t="s">
        <v>499</v>
      </c>
      <c r="C259" t="s">
        <v>500</v>
      </c>
      <c r="D259" s="1">
        <v>45326.966400462959</v>
      </c>
      <c r="E259" s="1">
        <v>45326.9997337963</v>
      </c>
      <c r="F259" s="4">
        <v>1908</v>
      </c>
      <c r="G259" s="4">
        <v>50</v>
      </c>
      <c r="H259" t="s">
        <v>13</v>
      </c>
      <c r="I259" s="2">
        <v>0.5</v>
      </c>
      <c r="J259" t="s">
        <v>1586</v>
      </c>
      <c r="K259" s="4">
        <v>158</v>
      </c>
      <c r="L259" s="4">
        <v>17</v>
      </c>
      <c r="M259" s="4">
        <v>0</v>
      </c>
      <c r="N259" s="4">
        <f t="shared" ref="N259:N322" si="48">I259*F259</f>
        <v>954</v>
      </c>
      <c r="O259" s="4">
        <f t="shared" ref="O259:O322" si="49">G259+L259+M259+N259</f>
        <v>1021</v>
      </c>
      <c r="P259" s="4">
        <f t="shared" ref="P259:P322" si="50">K259-O259</f>
        <v>-863</v>
      </c>
      <c r="Q259" s="4">
        <f t="shared" ref="Q259:Q322" si="51">(K259/F259)*100</f>
        <v>8.2809224318658288</v>
      </c>
      <c r="R259" s="2">
        <v>0.2</v>
      </c>
      <c r="S259" s="4">
        <v>0</v>
      </c>
      <c r="T259" s="2">
        <v>0</v>
      </c>
      <c r="U259" s="4">
        <f t="shared" ref="U259:U322" si="52">T259*F259</f>
        <v>0</v>
      </c>
      <c r="V259" s="4">
        <v>0</v>
      </c>
      <c r="W259" s="4">
        <v>0</v>
      </c>
      <c r="X259" s="4">
        <v>0</v>
      </c>
      <c r="Y259" s="4">
        <f t="shared" ref="Y259:Y322" si="53">U259+V259+W259+X259</f>
        <v>0</v>
      </c>
      <c r="Z259" s="4">
        <f t="shared" ref="Z259:Z322" si="54">S259-Y259</f>
        <v>0</v>
      </c>
      <c r="AA259" t="str">
        <f t="shared" ref="AA259:AA322" si="55">TEXT(D259, "DDDD")</f>
        <v>Sunday</v>
      </c>
    </row>
    <row r="260" spans="1:27" x14ac:dyDescent="0.35">
      <c r="A260">
        <v>259</v>
      </c>
      <c r="B260" t="s">
        <v>501</v>
      </c>
      <c r="C260" t="s">
        <v>502</v>
      </c>
      <c r="D260" s="1">
        <v>45329.794710648152</v>
      </c>
      <c r="E260" s="1">
        <v>45329.8752662037</v>
      </c>
      <c r="F260" s="4">
        <v>1187</v>
      </c>
      <c r="G260" s="4">
        <v>40</v>
      </c>
      <c r="H260" t="s">
        <v>16</v>
      </c>
      <c r="I260" s="2">
        <v>0</v>
      </c>
      <c r="J260" t="s">
        <v>1584</v>
      </c>
      <c r="K260" s="4">
        <v>86</v>
      </c>
      <c r="L260" s="4">
        <v>44</v>
      </c>
      <c r="M260" s="4">
        <v>0</v>
      </c>
      <c r="N260" s="4">
        <f t="shared" si="48"/>
        <v>0</v>
      </c>
      <c r="O260" s="4">
        <f t="shared" si="49"/>
        <v>84</v>
      </c>
      <c r="P260" s="4">
        <f t="shared" si="50"/>
        <v>2</v>
      </c>
      <c r="Q260" s="4">
        <f t="shared" si="51"/>
        <v>7.2451558550968826</v>
      </c>
      <c r="R260" s="2">
        <v>0.2</v>
      </c>
      <c r="S260" s="4">
        <f t="shared" ref="S260:S322" si="56">IF(I260&lt;&gt;50%,(R260*F260),"0")</f>
        <v>237.4</v>
      </c>
      <c r="T260" s="2">
        <v>0</v>
      </c>
      <c r="U260" s="4">
        <f t="shared" si="52"/>
        <v>0</v>
      </c>
      <c r="V260" s="4">
        <f t="shared" ref="V260:V322" si="57">IF(I260&lt;&gt;50%,G260,"0")</f>
        <v>40</v>
      </c>
      <c r="W260" s="4">
        <f t="shared" ref="W260:W322" si="58">IF(I260&lt;&gt;50%,L260,"0")</f>
        <v>44</v>
      </c>
      <c r="X260" s="4">
        <f t="shared" ref="X260:X322" si="59">IF(I260&lt;&gt;50%,M260,"0")</f>
        <v>0</v>
      </c>
      <c r="Y260" s="4">
        <f t="shared" si="53"/>
        <v>84</v>
      </c>
      <c r="Z260" s="4">
        <f t="shared" si="54"/>
        <v>153.4</v>
      </c>
      <c r="AA260" t="str">
        <f t="shared" si="55"/>
        <v>Wednesday</v>
      </c>
    </row>
    <row r="261" spans="1:27" x14ac:dyDescent="0.35">
      <c r="A261">
        <v>260</v>
      </c>
      <c r="B261" t="s">
        <v>503</v>
      </c>
      <c r="C261" t="s">
        <v>504</v>
      </c>
      <c r="D261" s="1">
        <v>45293.801886574074</v>
      </c>
      <c r="E261" s="1">
        <v>45293.835914351854</v>
      </c>
      <c r="F261" s="4">
        <v>909</v>
      </c>
      <c r="G261" s="4">
        <v>0</v>
      </c>
      <c r="H261" t="s">
        <v>19</v>
      </c>
      <c r="I261" s="2">
        <v>0</v>
      </c>
      <c r="J261" t="s">
        <v>1584</v>
      </c>
      <c r="K261" s="4">
        <v>168</v>
      </c>
      <c r="L261" s="4">
        <v>36</v>
      </c>
      <c r="M261" s="4">
        <v>0</v>
      </c>
      <c r="N261" s="4">
        <f t="shared" si="48"/>
        <v>0</v>
      </c>
      <c r="O261" s="4">
        <f t="shared" si="49"/>
        <v>36</v>
      </c>
      <c r="P261" s="4">
        <f t="shared" si="50"/>
        <v>132</v>
      </c>
      <c r="Q261" s="4">
        <f t="shared" si="51"/>
        <v>18.481848184818482</v>
      </c>
      <c r="R261" s="2">
        <v>0.2</v>
      </c>
      <c r="S261" s="4">
        <f t="shared" si="56"/>
        <v>181.8</v>
      </c>
      <c r="T261" s="2">
        <v>0</v>
      </c>
      <c r="U261" s="4">
        <f t="shared" si="52"/>
        <v>0</v>
      </c>
      <c r="V261" s="4">
        <f t="shared" si="57"/>
        <v>0</v>
      </c>
      <c r="W261" s="4">
        <f t="shared" si="58"/>
        <v>36</v>
      </c>
      <c r="X261" s="4">
        <f t="shared" si="59"/>
        <v>0</v>
      </c>
      <c r="Y261" s="4">
        <f t="shared" si="53"/>
        <v>36</v>
      </c>
      <c r="Z261" s="4">
        <f t="shared" si="54"/>
        <v>145.80000000000001</v>
      </c>
      <c r="AA261" t="str">
        <f t="shared" si="55"/>
        <v>Tuesday</v>
      </c>
    </row>
    <row r="262" spans="1:27" x14ac:dyDescent="0.35">
      <c r="A262">
        <v>261</v>
      </c>
      <c r="B262" t="s">
        <v>505</v>
      </c>
      <c r="C262" t="s">
        <v>506</v>
      </c>
      <c r="D262" s="1">
        <v>45326.762442129628</v>
      </c>
      <c r="E262" s="1">
        <v>45326.791608796295</v>
      </c>
      <c r="F262" s="4">
        <v>1473</v>
      </c>
      <c r="G262" s="4">
        <v>0</v>
      </c>
      <c r="H262" t="s">
        <v>16</v>
      </c>
      <c r="I262" s="2">
        <v>0.15</v>
      </c>
      <c r="J262" t="s">
        <v>1585</v>
      </c>
      <c r="K262" s="4">
        <v>135</v>
      </c>
      <c r="L262" s="4">
        <v>34</v>
      </c>
      <c r="M262" s="4">
        <v>0</v>
      </c>
      <c r="N262" s="4">
        <f t="shared" si="48"/>
        <v>220.95</v>
      </c>
      <c r="O262" s="4">
        <f t="shared" si="49"/>
        <v>254.95</v>
      </c>
      <c r="P262" s="4">
        <f t="shared" si="50"/>
        <v>-119.94999999999999</v>
      </c>
      <c r="Q262" s="4">
        <f t="shared" si="51"/>
        <v>9.1649694501018324</v>
      </c>
      <c r="R262" s="2">
        <v>0.2</v>
      </c>
      <c r="S262" s="4">
        <f t="shared" si="56"/>
        <v>294.60000000000002</v>
      </c>
      <c r="T262" s="2">
        <v>0.15</v>
      </c>
      <c r="U262" s="4">
        <f t="shared" si="52"/>
        <v>220.95</v>
      </c>
      <c r="V262" s="4">
        <f t="shared" si="57"/>
        <v>0</v>
      </c>
      <c r="W262" s="4">
        <f t="shared" si="58"/>
        <v>34</v>
      </c>
      <c r="X262" s="4">
        <f t="shared" si="59"/>
        <v>0</v>
      </c>
      <c r="Y262" s="4">
        <f t="shared" si="53"/>
        <v>254.95</v>
      </c>
      <c r="Z262" s="4">
        <f t="shared" si="54"/>
        <v>39.650000000000034</v>
      </c>
      <c r="AA262" t="str">
        <f t="shared" si="55"/>
        <v>Sunday</v>
      </c>
    </row>
    <row r="263" spans="1:27" x14ac:dyDescent="0.35">
      <c r="A263">
        <v>262</v>
      </c>
      <c r="B263" t="s">
        <v>507</v>
      </c>
      <c r="C263" t="s">
        <v>508</v>
      </c>
      <c r="D263" s="1">
        <v>45299.317812499998</v>
      </c>
      <c r="E263" s="1">
        <v>45299.391423611109</v>
      </c>
      <c r="F263" s="4">
        <v>1024</v>
      </c>
      <c r="G263" s="4">
        <v>50</v>
      </c>
      <c r="H263" t="s">
        <v>19</v>
      </c>
      <c r="I263" s="2">
        <v>0.1</v>
      </c>
      <c r="J263" s="2" t="s">
        <v>1588</v>
      </c>
      <c r="K263" s="4">
        <v>175</v>
      </c>
      <c r="L263" s="4">
        <v>27</v>
      </c>
      <c r="M263" s="4">
        <v>0</v>
      </c>
      <c r="N263" s="4">
        <f t="shared" si="48"/>
        <v>102.4</v>
      </c>
      <c r="O263" s="4">
        <f t="shared" si="49"/>
        <v>179.4</v>
      </c>
      <c r="P263" s="4">
        <f t="shared" si="50"/>
        <v>-4.4000000000000057</v>
      </c>
      <c r="Q263" s="4">
        <f t="shared" si="51"/>
        <v>17.08984375</v>
      </c>
      <c r="R263" s="2">
        <v>0.2</v>
      </c>
      <c r="S263" s="4">
        <f t="shared" si="56"/>
        <v>204.8</v>
      </c>
      <c r="T263" s="2">
        <v>0.1</v>
      </c>
      <c r="U263" s="4">
        <f t="shared" si="52"/>
        <v>102.4</v>
      </c>
      <c r="V263" s="4">
        <f t="shared" si="57"/>
        <v>50</v>
      </c>
      <c r="W263" s="4">
        <f t="shared" si="58"/>
        <v>27</v>
      </c>
      <c r="X263" s="4">
        <f t="shared" si="59"/>
        <v>0</v>
      </c>
      <c r="Y263" s="4">
        <f t="shared" si="53"/>
        <v>179.4</v>
      </c>
      <c r="Z263" s="4">
        <f t="shared" si="54"/>
        <v>25.400000000000006</v>
      </c>
      <c r="AA263" t="str">
        <f t="shared" si="55"/>
        <v>Monday</v>
      </c>
    </row>
    <row r="264" spans="1:27" x14ac:dyDescent="0.35">
      <c r="A264">
        <v>263</v>
      </c>
      <c r="B264" t="s">
        <v>509</v>
      </c>
      <c r="C264" t="s">
        <v>510</v>
      </c>
      <c r="D264" s="1">
        <v>45298.208761574075</v>
      </c>
      <c r="E264" s="1">
        <v>45298.258761574078</v>
      </c>
      <c r="F264" s="4">
        <v>593</v>
      </c>
      <c r="G264" s="4">
        <v>40</v>
      </c>
      <c r="H264" t="s">
        <v>13</v>
      </c>
      <c r="I264" s="2">
        <v>0.5</v>
      </c>
      <c r="J264" t="s">
        <v>1586</v>
      </c>
      <c r="K264" s="4">
        <v>185</v>
      </c>
      <c r="L264" s="4">
        <v>10</v>
      </c>
      <c r="M264" s="4">
        <v>0</v>
      </c>
      <c r="N264" s="4">
        <f t="shared" si="48"/>
        <v>296.5</v>
      </c>
      <c r="O264" s="4">
        <f t="shared" si="49"/>
        <v>346.5</v>
      </c>
      <c r="P264" s="4">
        <f t="shared" si="50"/>
        <v>-161.5</v>
      </c>
      <c r="Q264" s="4">
        <f t="shared" si="51"/>
        <v>31.197301854974707</v>
      </c>
      <c r="R264" s="2">
        <v>0.2</v>
      </c>
      <c r="S264" s="4">
        <v>0</v>
      </c>
      <c r="T264" s="2">
        <v>0</v>
      </c>
      <c r="U264" s="4">
        <f t="shared" si="52"/>
        <v>0</v>
      </c>
      <c r="V264" s="4">
        <v>0</v>
      </c>
      <c r="W264" s="4">
        <v>0</v>
      </c>
      <c r="X264" s="4">
        <v>0</v>
      </c>
      <c r="Y264" s="4">
        <f t="shared" si="53"/>
        <v>0</v>
      </c>
      <c r="Z264" s="4">
        <f t="shared" si="54"/>
        <v>0</v>
      </c>
      <c r="AA264" t="str">
        <f t="shared" si="55"/>
        <v>Sunday</v>
      </c>
    </row>
    <row r="265" spans="1:27" x14ac:dyDescent="0.35">
      <c r="A265">
        <v>264</v>
      </c>
      <c r="B265" t="s">
        <v>511</v>
      </c>
      <c r="C265" t="s">
        <v>512</v>
      </c>
      <c r="D265" s="1">
        <v>45308.328958333332</v>
      </c>
      <c r="E265" s="1">
        <v>45308.356736111113</v>
      </c>
      <c r="F265" s="4">
        <v>1646</v>
      </c>
      <c r="G265" s="4">
        <v>40</v>
      </c>
      <c r="H265" t="s">
        <v>16</v>
      </c>
      <c r="I265" s="2">
        <v>0.1</v>
      </c>
      <c r="J265" s="2" t="s">
        <v>1588</v>
      </c>
      <c r="K265" s="4">
        <v>101</v>
      </c>
      <c r="L265" s="4">
        <v>48</v>
      </c>
      <c r="M265" s="4">
        <v>150</v>
      </c>
      <c r="N265" s="4">
        <f t="shared" si="48"/>
        <v>164.60000000000002</v>
      </c>
      <c r="O265" s="4">
        <f t="shared" si="49"/>
        <v>402.6</v>
      </c>
      <c r="P265" s="4">
        <f t="shared" si="50"/>
        <v>-301.60000000000002</v>
      </c>
      <c r="Q265" s="4">
        <f t="shared" si="51"/>
        <v>6.1360874848116653</v>
      </c>
      <c r="R265" s="2">
        <v>0.2</v>
      </c>
      <c r="S265" s="4">
        <f t="shared" si="56"/>
        <v>329.20000000000005</v>
      </c>
      <c r="T265" s="2">
        <v>0.1</v>
      </c>
      <c r="U265" s="4">
        <f t="shared" si="52"/>
        <v>164.60000000000002</v>
      </c>
      <c r="V265" s="4">
        <f t="shared" si="57"/>
        <v>40</v>
      </c>
      <c r="W265" s="4">
        <f t="shared" si="58"/>
        <v>48</v>
      </c>
      <c r="X265" s="4">
        <f t="shared" si="59"/>
        <v>150</v>
      </c>
      <c r="Y265" s="4">
        <f t="shared" si="53"/>
        <v>402.6</v>
      </c>
      <c r="Z265" s="4">
        <f t="shared" si="54"/>
        <v>-73.399999999999977</v>
      </c>
      <c r="AA265" t="str">
        <f t="shared" si="55"/>
        <v>Wednesday</v>
      </c>
    </row>
    <row r="266" spans="1:27" x14ac:dyDescent="0.35">
      <c r="A266">
        <v>265</v>
      </c>
      <c r="B266" t="s">
        <v>513</v>
      </c>
      <c r="C266" t="s">
        <v>514</v>
      </c>
      <c r="D266" s="1">
        <v>45307.855428240742</v>
      </c>
      <c r="E266" s="1">
        <v>45307.908900462964</v>
      </c>
      <c r="F266" s="4">
        <v>1221</v>
      </c>
      <c r="G266" s="4">
        <v>20</v>
      </c>
      <c r="H266" t="s">
        <v>19</v>
      </c>
      <c r="I266" s="2">
        <v>0.5</v>
      </c>
      <c r="J266" t="s">
        <v>1586</v>
      </c>
      <c r="K266" s="4">
        <v>140</v>
      </c>
      <c r="L266" s="4">
        <v>12</v>
      </c>
      <c r="M266" s="4">
        <v>100</v>
      </c>
      <c r="N266" s="4">
        <f t="shared" si="48"/>
        <v>610.5</v>
      </c>
      <c r="O266" s="4">
        <f t="shared" si="49"/>
        <v>742.5</v>
      </c>
      <c r="P266" s="4">
        <f t="shared" si="50"/>
        <v>-602.5</v>
      </c>
      <c r="Q266" s="4">
        <f t="shared" si="51"/>
        <v>11.466011466011466</v>
      </c>
      <c r="R266" s="2">
        <v>0.2</v>
      </c>
      <c r="S266" s="4">
        <v>0</v>
      </c>
      <c r="T266" s="2">
        <v>0</v>
      </c>
      <c r="U266" s="4">
        <f t="shared" si="52"/>
        <v>0</v>
      </c>
      <c r="V266" s="4">
        <v>0</v>
      </c>
      <c r="W266" s="4">
        <v>0</v>
      </c>
      <c r="X266" s="4">
        <v>0</v>
      </c>
      <c r="Y266" s="4">
        <f t="shared" si="53"/>
        <v>0</v>
      </c>
      <c r="Z266" s="4">
        <f t="shared" si="54"/>
        <v>0</v>
      </c>
      <c r="AA266" t="str">
        <f t="shared" si="55"/>
        <v>Tuesday</v>
      </c>
    </row>
    <row r="267" spans="1:27" x14ac:dyDescent="0.35">
      <c r="A267">
        <v>266</v>
      </c>
      <c r="B267" t="s">
        <v>515</v>
      </c>
      <c r="C267" t="s">
        <v>516</v>
      </c>
      <c r="D267" s="1">
        <v>45312.970370370371</v>
      </c>
      <c r="E267" s="1">
        <v>45313.000925925924</v>
      </c>
      <c r="F267" s="4">
        <v>1194</v>
      </c>
      <c r="G267" s="4">
        <v>30</v>
      </c>
      <c r="H267" t="s">
        <v>13</v>
      </c>
      <c r="I267" s="2">
        <v>0.5</v>
      </c>
      <c r="J267" t="s">
        <v>1586</v>
      </c>
      <c r="K267" s="4">
        <v>82</v>
      </c>
      <c r="L267" s="4">
        <v>13</v>
      </c>
      <c r="M267" s="4">
        <v>0</v>
      </c>
      <c r="N267" s="4">
        <f t="shared" si="48"/>
        <v>597</v>
      </c>
      <c r="O267" s="4">
        <f t="shared" si="49"/>
        <v>640</v>
      </c>
      <c r="P267" s="4">
        <f t="shared" si="50"/>
        <v>-558</v>
      </c>
      <c r="Q267" s="4">
        <f t="shared" si="51"/>
        <v>6.8676716917922942</v>
      </c>
      <c r="R267" s="2">
        <v>0.2</v>
      </c>
      <c r="S267" s="4">
        <v>0</v>
      </c>
      <c r="T267" s="2">
        <v>0</v>
      </c>
      <c r="U267" s="4">
        <f t="shared" si="52"/>
        <v>0</v>
      </c>
      <c r="V267" s="4">
        <v>0</v>
      </c>
      <c r="W267" s="4">
        <v>0</v>
      </c>
      <c r="X267" s="4">
        <v>0</v>
      </c>
      <c r="Y267" s="4">
        <f t="shared" si="53"/>
        <v>0</v>
      </c>
      <c r="Z267" s="4">
        <f t="shared" si="54"/>
        <v>0</v>
      </c>
      <c r="AA267" t="str">
        <f t="shared" si="55"/>
        <v>Sunday</v>
      </c>
    </row>
    <row r="268" spans="1:27" x14ac:dyDescent="0.35">
      <c r="A268">
        <v>267</v>
      </c>
      <c r="B268" t="s">
        <v>517</v>
      </c>
      <c r="C268" t="s">
        <v>222</v>
      </c>
      <c r="D268" s="1">
        <v>45315.006423611114</v>
      </c>
      <c r="E268" s="1">
        <v>45315.038368055553</v>
      </c>
      <c r="F268" s="4">
        <v>463</v>
      </c>
      <c r="G268" s="4">
        <v>50</v>
      </c>
      <c r="H268" t="s">
        <v>13</v>
      </c>
      <c r="I268" s="2">
        <v>0.5</v>
      </c>
      <c r="J268" t="s">
        <v>1586</v>
      </c>
      <c r="K268" s="4">
        <v>130</v>
      </c>
      <c r="L268" s="4">
        <v>50</v>
      </c>
      <c r="M268" s="4">
        <v>0</v>
      </c>
      <c r="N268" s="4">
        <f t="shared" si="48"/>
        <v>231.5</v>
      </c>
      <c r="O268" s="4">
        <f t="shared" si="49"/>
        <v>331.5</v>
      </c>
      <c r="P268" s="4">
        <f t="shared" si="50"/>
        <v>-201.5</v>
      </c>
      <c r="Q268" s="4">
        <f t="shared" si="51"/>
        <v>28.077753779697623</v>
      </c>
      <c r="R268" s="2">
        <v>0.2</v>
      </c>
      <c r="S268" s="4">
        <v>0</v>
      </c>
      <c r="T268" s="2">
        <v>0</v>
      </c>
      <c r="U268" s="4">
        <f t="shared" si="52"/>
        <v>0</v>
      </c>
      <c r="V268" s="4">
        <v>0</v>
      </c>
      <c r="W268" s="4">
        <v>0</v>
      </c>
      <c r="X268" s="4">
        <v>0</v>
      </c>
      <c r="Y268" s="4">
        <f t="shared" si="53"/>
        <v>0</v>
      </c>
      <c r="Z268" s="4">
        <f t="shared" si="54"/>
        <v>0</v>
      </c>
      <c r="AA268" t="str">
        <f t="shared" si="55"/>
        <v>Wednesday</v>
      </c>
    </row>
    <row r="269" spans="1:27" x14ac:dyDescent="0.35">
      <c r="A269">
        <v>268</v>
      </c>
      <c r="B269" t="s">
        <v>518</v>
      </c>
      <c r="C269" t="s">
        <v>519</v>
      </c>
      <c r="D269" s="1">
        <v>45314.060636574075</v>
      </c>
      <c r="E269" s="1">
        <v>45314.118275462963</v>
      </c>
      <c r="F269" s="4">
        <v>669</v>
      </c>
      <c r="G269" s="4">
        <v>30</v>
      </c>
      <c r="H269" t="s">
        <v>16</v>
      </c>
      <c r="I269" s="2">
        <v>0.1</v>
      </c>
      <c r="J269" s="2" t="s">
        <v>1588</v>
      </c>
      <c r="K269" s="4">
        <v>91</v>
      </c>
      <c r="L269" s="4">
        <v>46</v>
      </c>
      <c r="M269" s="4">
        <v>0</v>
      </c>
      <c r="N269" s="4">
        <f t="shared" si="48"/>
        <v>66.900000000000006</v>
      </c>
      <c r="O269" s="4">
        <f t="shared" si="49"/>
        <v>142.9</v>
      </c>
      <c r="P269" s="4">
        <f t="shared" si="50"/>
        <v>-51.900000000000006</v>
      </c>
      <c r="Q269" s="4">
        <f t="shared" si="51"/>
        <v>13.602391629297458</v>
      </c>
      <c r="R269" s="2">
        <v>0.2</v>
      </c>
      <c r="S269" s="4">
        <f t="shared" si="56"/>
        <v>133.80000000000001</v>
      </c>
      <c r="T269" s="2">
        <v>0.1</v>
      </c>
      <c r="U269" s="4">
        <f t="shared" si="52"/>
        <v>66.900000000000006</v>
      </c>
      <c r="V269" s="4">
        <f t="shared" si="57"/>
        <v>30</v>
      </c>
      <c r="W269" s="4">
        <f t="shared" si="58"/>
        <v>46</v>
      </c>
      <c r="X269" s="4">
        <f t="shared" si="59"/>
        <v>0</v>
      </c>
      <c r="Y269" s="4">
        <f t="shared" si="53"/>
        <v>142.9</v>
      </c>
      <c r="Z269" s="4">
        <f t="shared" si="54"/>
        <v>-9.0999999999999943</v>
      </c>
      <c r="AA269" t="str">
        <f t="shared" si="55"/>
        <v>Tuesday</v>
      </c>
    </row>
    <row r="270" spans="1:27" x14ac:dyDescent="0.35">
      <c r="A270">
        <v>269</v>
      </c>
      <c r="B270" t="s">
        <v>520</v>
      </c>
      <c r="C270" t="s">
        <v>521</v>
      </c>
      <c r="D270" s="1">
        <v>45298.561990740738</v>
      </c>
      <c r="E270" s="1">
        <v>45298.616851851853</v>
      </c>
      <c r="F270" s="4">
        <v>1925</v>
      </c>
      <c r="G270" s="4">
        <v>30</v>
      </c>
      <c r="H270" t="s">
        <v>13</v>
      </c>
      <c r="I270" s="2">
        <v>0.05</v>
      </c>
      <c r="J270" t="s">
        <v>1587</v>
      </c>
      <c r="K270" s="4">
        <v>161</v>
      </c>
      <c r="L270" s="4">
        <v>24</v>
      </c>
      <c r="M270" s="4">
        <v>0</v>
      </c>
      <c r="N270" s="4">
        <f t="shared" si="48"/>
        <v>96.25</v>
      </c>
      <c r="O270" s="4">
        <f t="shared" si="49"/>
        <v>150.25</v>
      </c>
      <c r="P270" s="4">
        <f t="shared" si="50"/>
        <v>10.75</v>
      </c>
      <c r="Q270" s="4">
        <f t="shared" si="51"/>
        <v>8.3636363636363633</v>
      </c>
      <c r="R270" s="2">
        <v>0.2</v>
      </c>
      <c r="S270" s="4">
        <f t="shared" si="56"/>
        <v>385</v>
      </c>
      <c r="T270" s="2">
        <v>0.05</v>
      </c>
      <c r="U270" s="4">
        <f t="shared" si="52"/>
        <v>96.25</v>
      </c>
      <c r="V270" s="4">
        <f t="shared" si="57"/>
        <v>30</v>
      </c>
      <c r="W270" s="4">
        <f t="shared" si="58"/>
        <v>24</v>
      </c>
      <c r="X270" s="4">
        <f t="shared" si="59"/>
        <v>0</v>
      </c>
      <c r="Y270" s="4">
        <f t="shared" si="53"/>
        <v>150.25</v>
      </c>
      <c r="Z270" s="4">
        <f t="shared" si="54"/>
        <v>234.75</v>
      </c>
      <c r="AA270" t="str">
        <f t="shared" si="55"/>
        <v>Sunday</v>
      </c>
    </row>
    <row r="271" spans="1:27" x14ac:dyDescent="0.35">
      <c r="A271">
        <v>270</v>
      </c>
      <c r="B271" t="s">
        <v>522</v>
      </c>
      <c r="C271" t="s">
        <v>523</v>
      </c>
      <c r="D271" s="1">
        <v>45308.845659722225</v>
      </c>
      <c r="E271" s="1">
        <v>45308.885243055556</v>
      </c>
      <c r="F271" s="4">
        <v>862</v>
      </c>
      <c r="G271" s="4">
        <v>50</v>
      </c>
      <c r="H271" t="s">
        <v>19</v>
      </c>
      <c r="I271" s="2">
        <v>0.1</v>
      </c>
      <c r="J271" s="2" t="s">
        <v>1588</v>
      </c>
      <c r="K271" s="4">
        <v>175</v>
      </c>
      <c r="L271" s="4">
        <v>17</v>
      </c>
      <c r="M271" s="4">
        <v>0</v>
      </c>
      <c r="N271" s="4">
        <f t="shared" si="48"/>
        <v>86.2</v>
      </c>
      <c r="O271" s="4">
        <f t="shared" si="49"/>
        <v>153.19999999999999</v>
      </c>
      <c r="P271" s="4">
        <f t="shared" si="50"/>
        <v>21.800000000000011</v>
      </c>
      <c r="Q271" s="4">
        <f t="shared" si="51"/>
        <v>20.301624129930396</v>
      </c>
      <c r="R271" s="2">
        <v>0.2</v>
      </c>
      <c r="S271" s="4">
        <f t="shared" si="56"/>
        <v>172.4</v>
      </c>
      <c r="T271" s="2">
        <v>0.1</v>
      </c>
      <c r="U271" s="4">
        <f t="shared" si="52"/>
        <v>86.2</v>
      </c>
      <c r="V271" s="4">
        <f t="shared" si="57"/>
        <v>50</v>
      </c>
      <c r="W271" s="4">
        <f t="shared" si="58"/>
        <v>17</v>
      </c>
      <c r="X271" s="4">
        <f t="shared" si="59"/>
        <v>0</v>
      </c>
      <c r="Y271" s="4">
        <f t="shared" si="53"/>
        <v>153.19999999999999</v>
      </c>
      <c r="Z271" s="4">
        <f t="shared" si="54"/>
        <v>19.200000000000017</v>
      </c>
      <c r="AA271" t="str">
        <f t="shared" si="55"/>
        <v>Wednesday</v>
      </c>
    </row>
    <row r="272" spans="1:27" x14ac:dyDescent="0.35">
      <c r="A272">
        <v>271</v>
      </c>
      <c r="B272" t="s">
        <v>524</v>
      </c>
      <c r="C272" t="s">
        <v>525</v>
      </c>
      <c r="D272" s="1">
        <v>45303.506597222222</v>
      </c>
      <c r="E272" s="1">
        <v>45303.584374999999</v>
      </c>
      <c r="F272" s="4">
        <v>375</v>
      </c>
      <c r="G272" s="4">
        <v>40</v>
      </c>
      <c r="H272" t="s">
        <v>13</v>
      </c>
      <c r="I272" s="2">
        <v>0.5</v>
      </c>
      <c r="J272" t="s">
        <v>1586</v>
      </c>
      <c r="K272" s="4">
        <v>185</v>
      </c>
      <c r="L272" s="4">
        <v>47</v>
      </c>
      <c r="M272" s="4">
        <v>0</v>
      </c>
      <c r="N272" s="4">
        <f t="shared" si="48"/>
        <v>187.5</v>
      </c>
      <c r="O272" s="4">
        <f t="shared" si="49"/>
        <v>274.5</v>
      </c>
      <c r="P272" s="4">
        <f t="shared" si="50"/>
        <v>-89.5</v>
      </c>
      <c r="Q272" s="4">
        <f t="shared" si="51"/>
        <v>49.333333333333336</v>
      </c>
      <c r="R272" s="2">
        <v>0.2</v>
      </c>
      <c r="S272" s="4">
        <v>0</v>
      </c>
      <c r="T272" s="2">
        <v>0</v>
      </c>
      <c r="U272" s="4">
        <f t="shared" si="52"/>
        <v>0</v>
      </c>
      <c r="V272" s="4">
        <v>0</v>
      </c>
      <c r="W272" s="4">
        <v>0</v>
      </c>
      <c r="X272" s="4">
        <v>0</v>
      </c>
      <c r="Y272" s="4">
        <f t="shared" si="53"/>
        <v>0</v>
      </c>
      <c r="Z272" s="4">
        <f t="shared" si="54"/>
        <v>0</v>
      </c>
      <c r="AA272" t="str">
        <f t="shared" si="55"/>
        <v>Friday</v>
      </c>
    </row>
    <row r="273" spans="1:27" x14ac:dyDescent="0.35">
      <c r="A273">
        <v>272</v>
      </c>
      <c r="B273" t="s">
        <v>526</v>
      </c>
      <c r="C273" t="s">
        <v>527</v>
      </c>
      <c r="D273" s="1">
        <v>45323.361620370371</v>
      </c>
      <c r="E273" s="1">
        <v>45323.38453703704</v>
      </c>
      <c r="F273" s="4">
        <v>149</v>
      </c>
      <c r="G273" s="4">
        <v>50</v>
      </c>
      <c r="H273" t="s">
        <v>13</v>
      </c>
      <c r="I273" s="2">
        <v>0.15</v>
      </c>
      <c r="J273" t="s">
        <v>1585</v>
      </c>
      <c r="K273" s="4">
        <v>200</v>
      </c>
      <c r="L273" s="4">
        <v>28</v>
      </c>
      <c r="M273" s="4">
        <v>0</v>
      </c>
      <c r="N273" s="4">
        <f t="shared" si="48"/>
        <v>22.349999999999998</v>
      </c>
      <c r="O273" s="4">
        <f t="shared" si="49"/>
        <v>100.35</v>
      </c>
      <c r="P273" s="4">
        <f t="shared" si="50"/>
        <v>99.65</v>
      </c>
      <c r="Q273" s="4">
        <f t="shared" si="51"/>
        <v>134.2281879194631</v>
      </c>
      <c r="R273" s="2">
        <v>0.2</v>
      </c>
      <c r="S273" s="4">
        <f t="shared" si="56"/>
        <v>29.8</v>
      </c>
      <c r="T273" s="2">
        <v>0.15</v>
      </c>
      <c r="U273" s="4">
        <f t="shared" si="52"/>
        <v>22.349999999999998</v>
      </c>
      <c r="V273" s="4">
        <f t="shared" si="57"/>
        <v>50</v>
      </c>
      <c r="W273" s="4">
        <f t="shared" si="58"/>
        <v>28</v>
      </c>
      <c r="X273" s="4">
        <f t="shared" si="59"/>
        <v>0</v>
      </c>
      <c r="Y273" s="4">
        <f t="shared" si="53"/>
        <v>100.35</v>
      </c>
      <c r="Z273" s="4">
        <f t="shared" si="54"/>
        <v>-70.55</v>
      </c>
      <c r="AA273" t="str">
        <f t="shared" si="55"/>
        <v>Thursday</v>
      </c>
    </row>
    <row r="274" spans="1:27" x14ac:dyDescent="0.35">
      <c r="A274">
        <v>273</v>
      </c>
      <c r="B274" t="s">
        <v>528</v>
      </c>
      <c r="C274" t="s">
        <v>529</v>
      </c>
      <c r="D274" s="1">
        <v>45294.451736111114</v>
      </c>
      <c r="E274" s="1">
        <v>45294.48715277778</v>
      </c>
      <c r="F274" s="4">
        <v>1481</v>
      </c>
      <c r="G274" s="4">
        <v>30</v>
      </c>
      <c r="H274" t="s">
        <v>19</v>
      </c>
      <c r="I274" s="2">
        <v>0</v>
      </c>
      <c r="J274" t="s">
        <v>1584</v>
      </c>
      <c r="K274" s="4">
        <v>155</v>
      </c>
      <c r="L274" s="4">
        <v>35</v>
      </c>
      <c r="M274" s="4">
        <v>0</v>
      </c>
      <c r="N274" s="4">
        <f t="shared" si="48"/>
        <v>0</v>
      </c>
      <c r="O274" s="4">
        <f t="shared" si="49"/>
        <v>65</v>
      </c>
      <c r="P274" s="4">
        <f t="shared" si="50"/>
        <v>90</v>
      </c>
      <c r="Q274" s="4">
        <f t="shared" si="51"/>
        <v>10.465901417960838</v>
      </c>
      <c r="R274" s="2">
        <v>0.2</v>
      </c>
      <c r="S274" s="4">
        <f t="shared" si="56"/>
        <v>296.2</v>
      </c>
      <c r="T274" s="2">
        <v>0</v>
      </c>
      <c r="U274" s="4">
        <f t="shared" si="52"/>
        <v>0</v>
      </c>
      <c r="V274" s="4">
        <f t="shared" si="57"/>
        <v>30</v>
      </c>
      <c r="W274" s="4">
        <f t="shared" si="58"/>
        <v>35</v>
      </c>
      <c r="X274" s="4">
        <f t="shared" si="59"/>
        <v>0</v>
      </c>
      <c r="Y274" s="4">
        <f t="shared" si="53"/>
        <v>65</v>
      </c>
      <c r="Z274" s="4">
        <f t="shared" si="54"/>
        <v>231.2</v>
      </c>
      <c r="AA274" t="str">
        <f t="shared" si="55"/>
        <v>Wednesday</v>
      </c>
    </row>
    <row r="275" spans="1:27" x14ac:dyDescent="0.35">
      <c r="A275">
        <v>274</v>
      </c>
      <c r="B275" t="s">
        <v>530</v>
      </c>
      <c r="C275" t="s">
        <v>531</v>
      </c>
      <c r="D275" s="1">
        <v>45306.410613425927</v>
      </c>
      <c r="E275" s="1">
        <v>45306.490474537037</v>
      </c>
      <c r="F275" s="4">
        <v>827</v>
      </c>
      <c r="G275" s="4">
        <v>40</v>
      </c>
      <c r="H275" t="s">
        <v>13</v>
      </c>
      <c r="I275" s="2">
        <v>0.5</v>
      </c>
      <c r="J275" t="s">
        <v>1586</v>
      </c>
      <c r="K275" s="4">
        <v>174</v>
      </c>
      <c r="L275" s="4">
        <v>48</v>
      </c>
      <c r="M275" s="4">
        <v>100</v>
      </c>
      <c r="N275" s="4">
        <f t="shared" si="48"/>
        <v>413.5</v>
      </c>
      <c r="O275" s="4">
        <f t="shared" si="49"/>
        <v>601.5</v>
      </c>
      <c r="P275" s="4">
        <f t="shared" si="50"/>
        <v>-427.5</v>
      </c>
      <c r="Q275" s="4">
        <f t="shared" si="51"/>
        <v>21.039903264812576</v>
      </c>
      <c r="R275" s="2">
        <v>0.2</v>
      </c>
      <c r="S275" s="4">
        <v>0</v>
      </c>
      <c r="T275" s="2">
        <v>0</v>
      </c>
      <c r="U275" s="4">
        <f t="shared" si="52"/>
        <v>0</v>
      </c>
      <c r="V275" s="4">
        <v>0</v>
      </c>
      <c r="W275" s="4">
        <v>0</v>
      </c>
      <c r="X275" s="4">
        <v>0</v>
      </c>
      <c r="Y275" s="4">
        <f t="shared" si="53"/>
        <v>0</v>
      </c>
      <c r="Z275" s="4">
        <f t="shared" si="54"/>
        <v>0</v>
      </c>
      <c r="AA275" t="str">
        <f t="shared" si="55"/>
        <v>Monday</v>
      </c>
    </row>
    <row r="276" spans="1:27" x14ac:dyDescent="0.35">
      <c r="A276">
        <v>275</v>
      </c>
      <c r="B276" t="s">
        <v>532</v>
      </c>
      <c r="C276" t="s">
        <v>533</v>
      </c>
      <c r="D276" s="1">
        <v>45318.183935185189</v>
      </c>
      <c r="E276" s="1">
        <v>45318.231157407405</v>
      </c>
      <c r="F276" s="4">
        <v>1005</v>
      </c>
      <c r="G276" s="4">
        <v>0</v>
      </c>
      <c r="H276" t="s">
        <v>13</v>
      </c>
      <c r="I276" s="2">
        <v>0.15</v>
      </c>
      <c r="J276" t="s">
        <v>1585</v>
      </c>
      <c r="K276" s="4">
        <v>162</v>
      </c>
      <c r="L276" s="4">
        <v>19</v>
      </c>
      <c r="M276" s="4">
        <v>0</v>
      </c>
      <c r="N276" s="4">
        <f t="shared" si="48"/>
        <v>150.75</v>
      </c>
      <c r="O276" s="4">
        <f t="shared" si="49"/>
        <v>169.75</v>
      </c>
      <c r="P276" s="4">
        <f t="shared" si="50"/>
        <v>-7.75</v>
      </c>
      <c r="Q276" s="4">
        <f t="shared" si="51"/>
        <v>16.119402985074625</v>
      </c>
      <c r="R276" s="2">
        <v>0.2</v>
      </c>
      <c r="S276" s="4">
        <f t="shared" si="56"/>
        <v>201</v>
      </c>
      <c r="T276" s="2">
        <v>0.15</v>
      </c>
      <c r="U276" s="4">
        <f t="shared" si="52"/>
        <v>150.75</v>
      </c>
      <c r="V276" s="4">
        <f t="shared" si="57"/>
        <v>0</v>
      </c>
      <c r="W276" s="4">
        <f t="shared" si="58"/>
        <v>19</v>
      </c>
      <c r="X276" s="4">
        <f t="shared" si="59"/>
        <v>0</v>
      </c>
      <c r="Y276" s="4">
        <f t="shared" si="53"/>
        <v>169.75</v>
      </c>
      <c r="Z276" s="4">
        <f t="shared" si="54"/>
        <v>31.25</v>
      </c>
      <c r="AA276" t="str">
        <f t="shared" si="55"/>
        <v>Saturday</v>
      </c>
    </row>
    <row r="277" spans="1:27" x14ac:dyDescent="0.35">
      <c r="A277">
        <v>276</v>
      </c>
      <c r="B277" t="s">
        <v>534</v>
      </c>
      <c r="C277" t="s">
        <v>327</v>
      </c>
      <c r="D277" s="1">
        <v>45312.749131944445</v>
      </c>
      <c r="E277" s="1">
        <v>45312.792881944442</v>
      </c>
      <c r="F277" s="4">
        <v>1027</v>
      </c>
      <c r="G277" s="4">
        <v>50</v>
      </c>
      <c r="H277" t="s">
        <v>13</v>
      </c>
      <c r="I277" s="2">
        <v>0.05</v>
      </c>
      <c r="J277" t="s">
        <v>1587</v>
      </c>
      <c r="K277" s="4">
        <v>113</v>
      </c>
      <c r="L277" s="4">
        <v>47</v>
      </c>
      <c r="M277" s="4">
        <v>100</v>
      </c>
      <c r="N277" s="4">
        <f t="shared" si="48"/>
        <v>51.35</v>
      </c>
      <c r="O277" s="4">
        <f t="shared" si="49"/>
        <v>248.35</v>
      </c>
      <c r="P277" s="4">
        <f t="shared" si="50"/>
        <v>-135.35</v>
      </c>
      <c r="Q277" s="4">
        <f t="shared" si="51"/>
        <v>11.002921129503408</v>
      </c>
      <c r="R277" s="2">
        <v>0.2</v>
      </c>
      <c r="S277" s="4">
        <f t="shared" si="56"/>
        <v>205.4</v>
      </c>
      <c r="T277" s="2">
        <v>0.05</v>
      </c>
      <c r="U277" s="4">
        <f t="shared" si="52"/>
        <v>51.35</v>
      </c>
      <c r="V277" s="4">
        <f t="shared" si="57"/>
        <v>50</v>
      </c>
      <c r="W277" s="4">
        <f t="shared" si="58"/>
        <v>47</v>
      </c>
      <c r="X277" s="4">
        <f t="shared" si="59"/>
        <v>100</v>
      </c>
      <c r="Y277" s="4">
        <f t="shared" si="53"/>
        <v>248.35</v>
      </c>
      <c r="Z277" s="4">
        <f t="shared" si="54"/>
        <v>-42.949999999999989</v>
      </c>
      <c r="AA277" t="str">
        <f t="shared" si="55"/>
        <v>Sunday</v>
      </c>
    </row>
    <row r="278" spans="1:27" x14ac:dyDescent="0.35">
      <c r="A278">
        <v>277</v>
      </c>
      <c r="B278" t="s">
        <v>365</v>
      </c>
      <c r="C278" t="s">
        <v>535</v>
      </c>
      <c r="D278" s="1">
        <v>45318.878611111111</v>
      </c>
      <c r="E278" s="1">
        <v>45318.929305555554</v>
      </c>
      <c r="F278" s="4">
        <v>663</v>
      </c>
      <c r="G278" s="4">
        <v>50</v>
      </c>
      <c r="H278" t="s">
        <v>13</v>
      </c>
      <c r="I278" s="2">
        <v>0.5</v>
      </c>
      <c r="J278" t="s">
        <v>1586</v>
      </c>
      <c r="K278" s="4">
        <v>172</v>
      </c>
      <c r="L278" s="4">
        <v>23</v>
      </c>
      <c r="M278" s="4">
        <v>0</v>
      </c>
      <c r="N278" s="4">
        <f t="shared" si="48"/>
        <v>331.5</v>
      </c>
      <c r="O278" s="4">
        <f t="shared" si="49"/>
        <v>404.5</v>
      </c>
      <c r="P278" s="4">
        <f t="shared" si="50"/>
        <v>-232.5</v>
      </c>
      <c r="Q278" s="4">
        <f t="shared" si="51"/>
        <v>25.942684766214182</v>
      </c>
      <c r="R278" s="2">
        <v>0.2</v>
      </c>
      <c r="S278" s="4">
        <v>0</v>
      </c>
      <c r="T278" s="2">
        <v>0</v>
      </c>
      <c r="U278" s="4">
        <f t="shared" si="52"/>
        <v>0</v>
      </c>
      <c r="V278" s="4">
        <v>0</v>
      </c>
      <c r="W278" s="4">
        <v>0</v>
      </c>
      <c r="X278" s="4">
        <v>0</v>
      </c>
      <c r="Y278" s="4">
        <f t="shared" si="53"/>
        <v>0</v>
      </c>
      <c r="Z278" s="4">
        <f t="shared" si="54"/>
        <v>0</v>
      </c>
      <c r="AA278" t="str">
        <f t="shared" si="55"/>
        <v>Saturday</v>
      </c>
    </row>
    <row r="279" spans="1:27" x14ac:dyDescent="0.35">
      <c r="A279">
        <v>278</v>
      </c>
      <c r="B279" t="s">
        <v>536</v>
      </c>
      <c r="C279" t="s">
        <v>537</v>
      </c>
      <c r="D279" s="1">
        <v>45298.500833333332</v>
      </c>
      <c r="E279" s="1">
        <v>45298.550138888888</v>
      </c>
      <c r="F279" s="4">
        <v>882</v>
      </c>
      <c r="G279" s="4">
        <v>40</v>
      </c>
      <c r="H279" t="s">
        <v>19</v>
      </c>
      <c r="I279" s="2">
        <v>0.15</v>
      </c>
      <c r="J279" t="s">
        <v>1585</v>
      </c>
      <c r="K279" s="4">
        <v>163</v>
      </c>
      <c r="L279" s="4">
        <v>50</v>
      </c>
      <c r="M279" s="4">
        <v>150</v>
      </c>
      <c r="N279" s="4">
        <f t="shared" si="48"/>
        <v>132.29999999999998</v>
      </c>
      <c r="O279" s="4">
        <f t="shared" si="49"/>
        <v>372.29999999999995</v>
      </c>
      <c r="P279" s="4">
        <f t="shared" si="50"/>
        <v>-209.29999999999995</v>
      </c>
      <c r="Q279" s="4">
        <f t="shared" si="51"/>
        <v>18.480725623582767</v>
      </c>
      <c r="R279" s="2">
        <v>0.2</v>
      </c>
      <c r="S279" s="4">
        <f t="shared" si="56"/>
        <v>176.4</v>
      </c>
      <c r="T279" s="2">
        <v>0.15</v>
      </c>
      <c r="U279" s="4">
        <f t="shared" si="52"/>
        <v>132.29999999999998</v>
      </c>
      <c r="V279" s="4">
        <f t="shared" si="57"/>
        <v>40</v>
      </c>
      <c r="W279" s="4">
        <f t="shared" si="58"/>
        <v>50</v>
      </c>
      <c r="X279" s="4">
        <f t="shared" si="59"/>
        <v>150</v>
      </c>
      <c r="Y279" s="4">
        <f t="shared" si="53"/>
        <v>372.29999999999995</v>
      </c>
      <c r="Z279" s="4">
        <f t="shared" si="54"/>
        <v>-195.89999999999995</v>
      </c>
      <c r="AA279" t="str">
        <f t="shared" si="55"/>
        <v>Sunday</v>
      </c>
    </row>
    <row r="280" spans="1:27" x14ac:dyDescent="0.35">
      <c r="A280">
        <v>279</v>
      </c>
      <c r="B280" t="s">
        <v>538</v>
      </c>
      <c r="C280" t="s">
        <v>341</v>
      </c>
      <c r="D280" s="1">
        <v>45298.041643518518</v>
      </c>
      <c r="E280" s="1">
        <v>45298.089560185188</v>
      </c>
      <c r="F280" s="4">
        <v>584</v>
      </c>
      <c r="G280" s="4">
        <v>0</v>
      </c>
      <c r="H280" t="s">
        <v>13</v>
      </c>
      <c r="I280" s="2">
        <v>0.5</v>
      </c>
      <c r="J280" t="s">
        <v>1586</v>
      </c>
      <c r="K280" s="4">
        <v>69</v>
      </c>
      <c r="L280" s="4">
        <v>28</v>
      </c>
      <c r="M280" s="4">
        <v>0</v>
      </c>
      <c r="N280" s="4">
        <f t="shared" si="48"/>
        <v>292</v>
      </c>
      <c r="O280" s="4">
        <f t="shared" si="49"/>
        <v>320</v>
      </c>
      <c r="P280" s="4">
        <f t="shared" si="50"/>
        <v>-251</v>
      </c>
      <c r="Q280" s="4">
        <f t="shared" si="51"/>
        <v>11.815068493150685</v>
      </c>
      <c r="R280" s="2">
        <v>0.2</v>
      </c>
      <c r="S280" s="4">
        <v>0</v>
      </c>
      <c r="T280" s="2">
        <v>0</v>
      </c>
      <c r="U280" s="4">
        <f t="shared" si="52"/>
        <v>0</v>
      </c>
      <c r="V280" s="4">
        <v>0</v>
      </c>
      <c r="W280" s="4">
        <v>0</v>
      </c>
      <c r="X280" s="4">
        <v>0</v>
      </c>
      <c r="Y280" s="4">
        <f t="shared" si="53"/>
        <v>0</v>
      </c>
      <c r="Z280" s="4">
        <f t="shared" si="54"/>
        <v>0</v>
      </c>
      <c r="AA280" t="str">
        <f t="shared" si="55"/>
        <v>Sunday</v>
      </c>
    </row>
    <row r="281" spans="1:27" x14ac:dyDescent="0.35">
      <c r="A281">
        <v>280</v>
      </c>
      <c r="B281" t="s">
        <v>539</v>
      </c>
      <c r="C281" t="s">
        <v>540</v>
      </c>
      <c r="D281" s="1">
        <v>45323.288993055554</v>
      </c>
      <c r="E281" s="1">
        <v>45323.317465277774</v>
      </c>
      <c r="F281" s="4">
        <v>1207</v>
      </c>
      <c r="G281" s="4">
        <v>0</v>
      </c>
      <c r="H281" t="s">
        <v>19</v>
      </c>
      <c r="I281" s="2">
        <v>0.1</v>
      </c>
      <c r="J281" s="2" t="s">
        <v>1588</v>
      </c>
      <c r="K281" s="4">
        <v>65</v>
      </c>
      <c r="L281" s="4">
        <v>39</v>
      </c>
      <c r="M281" s="4">
        <v>0</v>
      </c>
      <c r="N281" s="4">
        <f t="shared" si="48"/>
        <v>120.7</v>
      </c>
      <c r="O281" s="4">
        <f t="shared" si="49"/>
        <v>159.69999999999999</v>
      </c>
      <c r="P281" s="4">
        <f t="shared" si="50"/>
        <v>-94.699999999999989</v>
      </c>
      <c r="Q281" s="4">
        <f t="shared" si="51"/>
        <v>5.3852526926263469</v>
      </c>
      <c r="R281" s="2">
        <v>0.2</v>
      </c>
      <c r="S281" s="4">
        <f t="shared" si="56"/>
        <v>241.4</v>
      </c>
      <c r="T281" s="2">
        <v>0.1</v>
      </c>
      <c r="U281" s="4">
        <f t="shared" si="52"/>
        <v>120.7</v>
      </c>
      <c r="V281" s="4">
        <f t="shared" si="57"/>
        <v>0</v>
      </c>
      <c r="W281" s="4">
        <f t="shared" si="58"/>
        <v>39</v>
      </c>
      <c r="X281" s="4">
        <f t="shared" si="59"/>
        <v>0</v>
      </c>
      <c r="Y281" s="4">
        <f t="shared" si="53"/>
        <v>159.69999999999999</v>
      </c>
      <c r="Z281" s="4">
        <f t="shared" si="54"/>
        <v>81.700000000000017</v>
      </c>
      <c r="AA281" t="str">
        <f t="shared" si="55"/>
        <v>Thursday</v>
      </c>
    </row>
    <row r="282" spans="1:27" x14ac:dyDescent="0.35">
      <c r="A282">
        <v>281</v>
      </c>
      <c r="B282" t="s">
        <v>442</v>
      </c>
      <c r="C282" t="s">
        <v>541</v>
      </c>
      <c r="D282" s="1">
        <v>45312.925833333335</v>
      </c>
      <c r="E282" s="1">
        <v>45312.94736111111</v>
      </c>
      <c r="F282" s="4">
        <v>1928</v>
      </c>
      <c r="G282" s="4">
        <v>40</v>
      </c>
      <c r="H282" t="s">
        <v>13</v>
      </c>
      <c r="I282" s="2">
        <v>0.15</v>
      </c>
      <c r="J282" t="s">
        <v>1585</v>
      </c>
      <c r="K282" s="4">
        <v>194</v>
      </c>
      <c r="L282" s="4">
        <v>14</v>
      </c>
      <c r="M282" s="4">
        <v>0</v>
      </c>
      <c r="N282" s="4">
        <f t="shared" si="48"/>
        <v>289.2</v>
      </c>
      <c r="O282" s="4">
        <f t="shared" si="49"/>
        <v>343.2</v>
      </c>
      <c r="P282" s="4">
        <f t="shared" si="50"/>
        <v>-149.19999999999999</v>
      </c>
      <c r="Q282" s="4">
        <f t="shared" si="51"/>
        <v>10.062240663900415</v>
      </c>
      <c r="R282" s="2">
        <v>0.2</v>
      </c>
      <c r="S282" s="4">
        <f t="shared" si="56"/>
        <v>385.6</v>
      </c>
      <c r="T282" s="2">
        <v>0.15</v>
      </c>
      <c r="U282" s="4">
        <f t="shared" si="52"/>
        <v>289.2</v>
      </c>
      <c r="V282" s="4">
        <f t="shared" si="57"/>
        <v>40</v>
      </c>
      <c r="W282" s="4">
        <f t="shared" si="58"/>
        <v>14</v>
      </c>
      <c r="X282" s="4">
        <f t="shared" si="59"/>
        <v>0</v>
      </c>
      <c r="Y282" s="4">
        <f t="shared" si="53"/>
        <v>343.2</v>
      </c>
      <c r="Z282" s="4">
        <f t="shared" si="54"/>
        <v>42.400000000000034</v>
      </c>
      <c r="AA282" t="str">
        <f t="shared" si="55"/>
        <v>Sunday</v>
      </c>
    </row>
    <row r="283" spans="1:27" x14ac:dyDescent="0.35">
      <c r="A283">
        <v>282</v>
      </c>
      <c r="B283" t="s">
        <v>542</v>
      </c>
      <c r="C283" t="s">
        <v>543</v>
      </c>
      <c r="D283" s="1">
        <v>45292.872546296298</v>
      </c>
      <c r="E283" s="1">
        <v>45292.912129629629</v>
      </c>
      <c r="F283" s="4">
        <v>1761</v>
      </c>
      <c r="G283" s="4">
        <v>20</v>
      </c>
      <c r="H283" t="s">
        <v>13</v>
      </c>
      <c r="I283" s="2">
        <v>0.1</v>
      </c>
      <c r="J283" s="2" t="s">
        <v>1588</v>
      </c>
      <c r="K283" s="4">
        <v>68</v>
      </c>
      <c r="L283" s="4">
        <v>40</v>
      </c>
      <c r="M283" s="4">
        <v>150</v>
      </c>
      <c r="N283" s="4">
        <f t="shared" si="48"/>
        <v>176.10000000000002</v>
      </c>
      <c r="O283" s="4">
        <f t="shared" si="49"/>
        <v>386.1</v>
      </c>
      <c r="P283" s="4">
        <f t="shared" si="50"/>
        <v>-318.10000000000002</v>
      </c>
      <c r="Q283" s="4">
        <f t="shared" si="51"/>
        <v>3.8614423622941514</v>
      </c>
      <c r="R283" s="2">
        <v>0.2</v>
      </c>
      <c r="S283" s="4">
        <f t="shared" si="56"/>
        <v>352.20000000000005</v>
      </c>
      <c r="T283" s="2">
        <v>0.1</v>
      </c>
      <c r="U283" s="4">
        <f t="shared" si="52"/>
        <v>176.10000000000002</v>
      </c>
      <c r="V283" s="4">
        <f t="shared" si="57"/>
        <v>20</v>
      </c>
      <c r="W283" s="4">
        <f t="shared" si="58"/>
        <v>40</v>
      </c>
      <c r="X283" s="4">
        <f t="shared" si="59"/>
        <v>150</v>
      </c>
      <c r="Y283" s="4">
        <f t="shared" si="53"/>
        <v>386.1</v>
      </c>
      <c r="Z283" s="4">
        <f t="shared" si="54"/>
        <v>-33.899999999999977</v>
      </c>
      <c r="AA283" t="str">
        <f t="shared" si="55"/>
        <v>Monday</v>
      </c>
    </row>
    <row r="284" spans="1:27" x14ac:dyDescent="0.35">
      <c r="A284">
        <v>283</v>
      </c>
      <c r="B284" t="s">
        <v>544</v>
      </c>
      <c r="C284" t="s">
        <v>545</v>
      </c>
      <c r="D284" s="1">
        <v>45322.70417824074</v>
      </c>
      <c r="E284" s="1">
        <v>45322.775706018518</v>
      </c>
      <c r="F284" s="4">
        <v>1931</v>
      </c>
      <c r="G284" s="4">
        <v>50</v>
      </c>
      <c r="H284" t="s">
        <v>13</v>
      </c>
      <c r="I284" s="2">
        <v>0.1</v>
      </c>
      <c r="J284" s="2" t="s">
        <v>1588</v>
      </c>
      <c r="K284" s="4">
        <v>169</v>
      </c>
      <c r="L284" s="4">
        <v>16</v>
      </c>
      <c r="M284" s="4">
        <v>100</v>
      </c>
      <c r="N284" s="4">
        <f t="shared" si="48"/>
        <v>193.10000000000002</v>
      </c>
      <c r="O284" s="4">
        <f t="shared" si="49"/>
        <v>359.1</v>
      </c>
      <c r="P284" s="4">
        <f t="shared" si="50"/>
        <v>-190.10000000000002</v>
      </c>
      <c r="Q284" s="4">
        <f t="shared" si="51"/>
        <v>8.7519419989642682</v>
      </c>
      <c r="R284" s="2">
        <v>0.2</v>
      </c>
      <c r="S284" s="4">
        <f t="shared" si="56"/>
        <v>386.20000000000005</v>
      </c>
      <c r="T284" s="2">
        <v>0.1</v>
      </c>
      <c r="U284" s="4">
        <f t="shared" si="52"/>
        <v>193.10000000000002</v>
      </c>
      <c r="V284" s="4">
        <f t="shared" si="57"/>
        <v>50</v>
      </c>
      <c r="W284" s="4">
        <f t="shared" si="58"/>
        <v>16</v>
      </c>
      <c r="X284" s="4">
        <f t="shared" si="59"/>
        <v>100</v>
      </c>
      <c r="Y284" s="4">
        <f t="shared" si="53"/>
        <v>359.1</v>
      </c>
      <c r="Z284" s="4">
        <f t="shared" si="54"/>
        <v>27.100000000000023</v>
      </c>
      <c r="AA284" t="str">
        <f t="shared" si="55"/>
        <v>Wednesday</v>
      </c>
    </row>
    <row r="285" spans="1:27" x14ac:dyDescent="0.35">
      <c r="A285">
        <v>284</v>
      </c>
      <c r="B285" t="s">
        <v>546</v>
      </c>
      <c r="C285" t="s">
        <v>99</v>
      </c>
      <c r="D285" s="1">
        <v>45322.276377314818</v>
      </c>
      <c r="E285" s="1">
        <v>45322.356238425928</v>
      </c>
      <c r="F285" s="4">
        <v>683</v>
      </c>
      <c r="G285" s="4">
        <v>50</v>
      </c>
      <c r="H285" t="s">
        <v>13</v>
      </c>
      <c r="I285" s="2">
        <v>0.15</v>
      </c>
      <c r="J285" t="s">
        <v>1585</v>
      </c>
      <c r="K285" s="4">
        <v>185</v>
      </c>
      <c r="L285" s="4">
        <v>28</v>
      </c>
      <c r="M285" s="4">
        <v>150</v>
      </c>
      <c r="N285" s="4">
        <f t="shared" si="48"/>
        <v>102.45</v>
      </c>
      <c r="O285" s="4">
        <f t="shared" si="49"/>
        <v>330.45</v>
      </c>
      <c r="P285" s="4">
        <f t="shared" si="50"/>
        <v>-145.44999999999999</v>
      </c>
      <c r="Q285" s="4">
        <f t="shared" si="51"/>
        <v>27.086383601756953</v>
      </c>
      <c r="R285" s="2">
        <v>0.2</v>
      </c>
      <c r="S285" s="4">
        <f t="shared" si="56"/>
        <v>136.6</v>
      </c>
      <c r="T285" s="2">
        <v>0.15</v>
      </c>
      <c r="U285" s="4">
        <f t="shared" si="52"/>
        <v>102.45</v>
      </c>
      <c r="V285" s="4">
        <f t="shared" si="57"/>
        <v>50</v>
      </c>
      <c r="W285" s="4">
        <f t="shared" si="58"/>
        <v>28</v>
      </c>
      <c r="X285" s="4">
        <f t="shared" si="59"/>
        <v>150</v>
      </c>
      <c r="Y285" s="4">
        <f t="shared" si="53"/>
        <v>330.45</v>
      </c>
      <c r="Z285" s="4">
        <f t="shared" si="54"/>
        <v>-193.85</v>
      </c>
      <c r="AA285" t="str">
        <f t="shared" si="55"/>
        <v>Wednesday</v>
      </c>
    </row>
    <row r="286" spans="1:27" x14ac:dyDescent="0.35">
      <c r="A286">
        <v>285</v>
      </c>
      <c r="B286" t="s">
        <v>547</v>
      </c>
      <c r="C286" t="s">
        <v>25</v>
      </c>
      <c r="D286" s="1">
        <v>45312.552858796298</v>
      </c>
      <c r="E286" s="1">
        <v>45312.629247685189</v>
      </c>
      <c r="F286" s="4">
        <v>1419</v>
      </c>
      <c r="G286" s="4">
        <v>30</v>
      </c>
      <c r="H286" t="s">
        <v>19</v>
      </c>
      <c r="I286" s="2">
        <v>0</v>
      </c>
      <c r="J286" t="s">
        <v>1584</v>
      </c>
      <c r="K286" s="4">
        <v>87</v>
      </c>
      <c r="L286" s="4">
        <v>40</v>
      </c>
      <c r="M286" s="4">
        <v>0</v>
      </c>
      <c r="N286" s="4">
        <f t="shared" si="48"/>
        <v>0</v>
      </c>
      <c r="O286" s="4">
        <f t="shared" si="49"/>
        <v>70</v>
      </c>
      <c r="P286" s="4">
        <f t="shared" si="50"/>
        <v>17</v>
      </c>
      <c r="Q286" s="4">
        <f t="shared" si="51"/>
        <v>6.1310782241014801</v>
      </c>
      <c r="R286" s="2">
        <v>0.2</v>
      </c>
      <c r="S286" s="4">
        <f t="shared" si="56"/>
        <v>283.8</v>
      </c>
      <c r="T286" s="2">
        <v>0</v>
      </c>
      <c r="U286" s="4">
        <f t="shared" si="52"/>
        <v>0</v>
      </c>
      <c r="V286" s="4">
        <f t="shared" si="57"/>
        <v>30</v>
      </c>
      <c r="W286" s="4">
        <f t="shared" si="58"/>
        <v>40</v>
      </c>
      <c r="X286" s="4">
        <f t="shared" si="59"/>
        <v>0</v>
      </c>
      <c r="Y286" s="4">
        <f t="shared" si="53"/>
        <v>70</v>
      </c>
      <c r="Z286" s="4">
        <f t="shared" si="54"/>
        <v>213.8</v>
      </c>
      <c r="AA286" t="str">
        <f t="shared" si="55"/>
        <v>Sunday</v>
      </c>
    </row>
    <row r="287" spans="1:27" x14ac:dyDescent="0.35">
      <c r="A287">
        <v>286</v>
      </c>
      <c r="B287" t="s">
        <v>548</v>
      </c>
      <c r="C287" t="s">
        <v>549</v>
      </c>
      <c r="D287" s="1">
        <v>45318.964733796296</v>
      </c>
      <c r="E287" s="1">
        <v>45319.047372685185</v>
      </c>
      <c r="F287" s="4">
        <v>335</v>
      </c>
      <c r="G287" s="4">
        <v>40</v>
      </c>
      <c r="H287" t="s">
        <v>19</v>
      </c>
      <c r="I287" s="2">
        <v>0.15</v>
      </c>
      <c r="J287" t="s">
        <v>1585</v>
      </c>
      <c r="K287" s="4">
        <v>142</v>
      </c>
      <c r="L287" s="4">
        <v>48</v>
      </c>
      <c r="M287" s="4">
        <v>0</v>
      </c>
      <c r="N287" s="4">
        <f t="shared" si="48"/>
        <v>50.25</v>
      </c>
      <c r="O287" s="4">
        <f t="shared" si="49"/>
        <v>138.25</v>
      </c>
      <c r="P287" s="4">
        <f t="shared" si="50"/>
        <v>3.75</v>
      </c>
      <c r="Q287" s="4">
        <f t="shared" si="51"/>
        <v>42.388059701492537</v>
      </c>
      <c r="R287" s="2">
        <v>0.2</v>
      </c>
      <c r="S287" s="4">
        <f t="shared" si="56"/>
        <v>67</v>
      </c>
      <c r="T287" s="2">
        <v>0.15</v>
      </c>
      <c r="U287" s="4">
        <f t="shared" si="52"/>
        <v>50.25</v>
      </c>
      <c r="V287" s="4">
        <f t="shared" si="57"/>
        <v>40</v>
      </c>
      <c r="W287" s="4">
        <f t="shared" si="58"/>
        <v>48</v>
      </c>
      <c r="X287" s="4">
        <f t="shared" si="59"/>
        <v>0</v>
      </c>
      <c r="Y287" s="4">
        <f t="shared" si="53"/>
        <v>138.25</v>
      </c>
      <c r="Z287" s="4">
        <f t="shared" si="54"/>
        <v>-71.25</v>
      </c>
      <c r="AA287" t="str">
        <f t="shared" si="55"/>
        <v>Saturday</v>
      </c>
    </row>
    <row r="288" spans="1:27" x14ac:dyDescent="0.35">
      <c r="A288">
        <v>287</v>
      </c>
      <c r="B288" t="s">
        <v>550</v>
      </c>
      <c r="C288" t="s">
        <v>551</v>
      </c>
      <c r="D288" s="1">
        <v>45329.888449074075</v>
      </c>
      <c r="E288" s="1">
        <v>45329.95511574074</v>
      </c>
      <c r="F288" s="4">
        <v>155</v>
      </c>
      <c r="G288" s="4">
        <v>30</v>
      </c>
      <c r="H288" t="s">
        <v>19</v>
      </c>
      <c r="I288" s="2">
        <v>0</v>
      </c>
      <c r="J288" t="s">
        <v>1584</v>
      </c>
      <c r="K288" s="4">
        <v>154</v>
      </c>
      <c r="L288" s="4">
        <v>33</v>
      </c>
      <c r="M288" s="4">
        <v>50</v>
      </c>
      <c r="N288" s="4">
        <f t="shared" si="48"/>
        <v>0</v>
      </c>
      <c r="O288" s="4">
        <f t="shared" si="49"/>
        <v>113</v>
      </c>
      <c r="P288" s="4">
        <f t="shared" si="50"/>
        <v>41</v>
      </c>
      <c r="Q288" s="4">
        <f t="shared" si="51"/>
        <v>99.354838709677423</v>
      </c>
      <c r="R288" s="2">
        <v>0.2</v>
      </c>
      <c r="S288" s="4">
        <f t="shared" si="56"/>
        <v>31</v>
      </c>
      <c r="T288" s="2">
        <v>0</v>
      </c>
      <c r="U288" s="4">
        <f t="shared" si="52"/>
        <v>0</v>
      </c>
      <c r="V288" s="4">
        <f t="shared" si="57"/>
        <v>30</v>
      </c>
      <c r="W288" s="4">
        <f t="shared" si="58"/>
        <v>33</v>
      </c>
      <c r="X288" s="4">
        <f t="shared" si="59"/>
        <v>50</v>
      </c>
      <c r="Y288" s="4">
        <f t="shared" si="53"/>
        <v>113</v>
      </c>
      <c r="Z288" s="4">
        <f t="shared" si="54"/>
        <v>-82</v>
      </c>
      <c r="AA288" t="str">
        <f t="shared" si="55"/>
        <v>Wednesday</v>
      </c>
    </row>
    <row r="289" spans="1:27" x14ac:dyDescent="0.35">
      <c r="A289">
        <v>288</v>
      </c>
      <c r="B289" t="s">
        <v>46</v>
      </c>
      <c r="C289" t="s">
        <v>339</v>
      </c>
      <c r="D289" s="1">
        <v>45304.530787037038</v>
      </c>
      <c r="E289" s="1">
        <v>45304.600231481483</v>
      </c>
      <c r="F289" s="4">
        <v>459</v>
      </c>
      <c r="G289" s="4">
        <v>30</v>
      </c>
      <c r="H289" t="s">
        <v>16</v>
      </c>
      <c r="I289" s="2">
        <v>0.5</v>
      </c>
      <c r="J289" t="s">
        <v>1586</v>
      </c>
      <c r="K289" s="4">
        <v>149</v>
      </c>
      <c r="L289" s="4">
        <v>43</v>
      </c>
      <c r="M289" s="4">
        <v>50</v>
      </c>
      <c r="N289" s="4">
        <f t="shared" si="48"/>
        <v>229.5</v>
      </c>
      <c r="O289" s="4">
        <f t="shared" si="49"/>
        <v>352.5</v>
      </c>
      <c r="P289" s="4">
        <f t="shared" si="50"/>
        <v>-203.5</v>
      </c>
      <c r="Q289" s="4">
        <f t="shared" si="51"/>
        <v>32.461873638344223</v>
      </c>
      <c r="R289" s="2">
        <v>0.2</v>
      </c>
      <c r="S289" s="4">
        <v>0</v>
      </c>
      <c r="T289" s="2">
        <v>0</v>
      </c>
      <c r="U289" s="4">
        <f t="shared" si="52"/>
        <v>0</v>
      </c>
      <c r="V289" s="4">
        <v>0</v>
      </c>
      <c r="W289" s="4">
        <v>0</v>
      </c>
      <c r="X289" s="4">
        <v>0</v>
      </c>
      <c r="Y289" s="4">
        <f t="shared" si="53"/>
        <v>0</v>
      </c>
      <c r="Z289" s="4">
        <f t="shared" si="54"/>
        <v>0</v>
      </c>
      <c r="AA289" t="str">
        <f t="shared" si="55"/>
        <v>Saturday</v>
      </c>
    </row>
    <row r="290" spans="1:27" x14ac:dyDescent="0.35">
      <c r="A290">
        <v>289</v>
      </c>
      <c r="B290" t="s">
        <v>552</v>
      </c>
      <c r="C290" t="s">
        <v>553</v>
      </c>
      <c r="D290" s="1">
        <v>45307.046701388892</v>
      </c>
      <c r="E290" s="1">
        <v>45307.116840277777</v>
      </c>
      <c r="F290" s="4">
        <v>209</v>
      </c>
      <c r="G290" s="4">
        <v>0</v>
      </c>
      <c r="H290" t="s">
        <v>13</v>
      </c>
      <c r="I290" s="2">
        <v>0.5</v>
      </c>
      <c r="J290" t="s">
        <v>1586</v>
      </c>
      <c r="K290" s="4">
        <v>139</v>
      </c>
      <c r="L290" s="4">
        <v>32</v>
      </c>
      <c r="M290" s="4">
        <v>0</v>
      </c>
      <c r="N290" s="4">
        <f t="shared" si="48"/>
        <v>104.5</v>
      </c>
      <c r="O290" s="4">
        <f t="shared" si="49"/>
        <v>136.5</v>
      </c>
      <c r="P290" s="4">
        <f t="shared" si="50"/>
        <v>2.5</v>
      </c>
      <c r="Q290" s="4">
        <f t="shared" si="51"/>
        <v>66.507177033492823</v>
      </c>
      <c r="R290" s="2">
        <v>0.2</v>
      </c>
      <c r="S290" s="4">
        <v>0</v>
      </c>
      <c r="T290" s="2">
        <v>0</v>
      </c>
      <c r="U290" s="4">
        <f t="shared" si="52"/>
        <v>0</v>
      </c>
      <c r="V290" s="4">
        <v>0</v>
      </c>
      <c r="W290" s="4">
        <v>0</v>
      </c>
      <c r="X290" s="4">
        <v>0</v>
      </c>
      <c r="Y290" s="4">
        <f t="shared" si="53"/>
        <v>0</v>
      </c>
      <c r="Z290" s="4">
        <f t="shared" si="54"/>
        <v>0</v>
      </c>
      <c r="AA290" t="str">
        <f t="shared" si="55"/>
        <v>Tuesday</v>
      </c>
    </row>
    <row r="291" spans="1:27" x14ac:dyDescent="0.35">
      <c r="A291">
        <v>290</v>
      </c>
      <c r="B291" t="s">
        <v>554</v>
      </c>
      <c r="C291" t="s">
        <v>368</v>
      </c>
      <c r="D291" s="1">
        <v>45311.485011574077</v>
      </c>
      <c r="E291" s="1">
        <v>45311.563483796293</v>
      </c>
      <c r="F291" s="4">
        <v>291</v>
      </c>
      <c r="G291" s="4">
        <v>50</v>
      </c>
      <c r="H291" t="s">
        <v>13</v>
      </c>
      <c r="I291" s="2">
        <v>0.15</v>
      </c>
      <c r="J291" t="s">
        <v>1585</v>
      </c>
      <c r="K291" s="4">
        <v>93</v>
      </c>
      <c r="L291" s="4">
        <v>49</v>
      </c>
      <c r="M291" s="4">
        <v>50</v>
      </c>
      <c r="N291" s="4">
        <f t="shared" si="48"/>
        <v>43.65</v>
      </c>
      <c r="O291" s="4">
        <f t="shared" si="49"/>
        <v>192.65</v>
      </c>
      <c r="P291" s="4">
        <f t="shared" si="50"/>
        <v>-99.65</v>
      </c>
      <c r="Q291" s="4">
        <f t="shared" si="51"/>
        <v>31.958762886597935</v>
      </c>
      <c r="R291" s="2">
        <v>0.2</v>
      </c>
      <c r="S291" s="4">
        <f t="shared" si="56"/>
        <v>58.2</v>
      </c>
      <c r="T291" s="2">
        <v>0.15</v>
      </c>
      <c r="U291" s="4">
        <f t="shared" si="52"/>
        <v>43.65</v>
      </c>
      <c r="V291" s="4">
        <f t="shared" si="57"/>
        <v>50</v>
      </c>
      <c r="W291" s="4">
        <f t="shared" si="58"/>
        <v>49</v>
      </c>
      <c r="X291" s="4">
        <f t="shared" si="59"/>
        <v>50</v>
      </c>
      <c r="Y291" s="4">
        <f t="shared" si="53"/>
        <v>192.65</v>
      </c>
      <c r="Z291" s="4">
        <f t="shared" si="54"/>
        <v>-134.44999999999999</v>
      </c>
      <c r="AA291" t="str">
        <f t="shared" si="55"/>
        <v>Saturday</v>
      </c>
    </row>
    <row r="292" spans="1:27" x14ac:dyDescent="0.35">
      <c r="A292">
        <v>291</v>
      </c>
      <c r="B292" t="s">
        <v>555</v>
      </c>
      <c r="C292" t="s">
        <v>312</v>
      </c>
      <c r="D292" s="1">
        <v>45317.489155092589</v>
      </c>
      <c r="E292" s="1">
        <v>45317.562071759261</v>
      </c>
      <c r="F292" s="4">
        <v>1003</v>
      </c>
      <c r="G292" s="4">
        <v>30</v>
      </c>
      <c r="H292" t="s">
        <v>19</v>
      </c>
      <c r="I292" s="2">
        <v>0.5</v>
      </c>
      <c r="J292" t="s">
        <v>1586</v>
      </c>
      <c r="K292" s="4">
        <v>125</v>
      </c>
      <c r="L292" s="4">
        <v>15</v>
      </c>
      <c r="M292" s="4">
        <v>100</v>
      </c>
      <c r="N292" s="4">
        <f t="shared" si="48"/>
        <v>501.5</v>
      </c>
      <c r="O292" s="4">
        <f t="shared" si="49"/>
        <v>646.5</v>
      </c>
      <c r="P292" s="4">
        <f t="shared" si="50"/>
        <v>-521.5</v>
      </c>
      <c r="Q292" s="4">
        <f t="shared" si="51"/>
        <v>12.462612163509473</v>
      </c>
      <c r="R292" s="2">
        <v>0.2</v>
      </c>
      <c r="S292" s="4">
        <v>0</v>
      </c>
      <c r="T292" s="2">
        <v>0</v>
      </c>
      <c r="U292" s="4">
        <f t="shared" si="52"/>
        <v>0</v>
      </c>
      <c r="V292" s="4">
        <v>0</v>
      </c>
      <c r="W292" s="4">
        <v>0</v>
      </c>
      <c r="X292" s="4">
        <v>0</v>
      </c>
      <c r="Y292" s="4">
        <f t="shared" si="53"/>
        <v>0</v>
      </c>
      <c r="Z292" s="4">
        <f t="shared" si="54"/>
        <v>0</v>
      </c>
      <c r="AA292" t="str">
        <f t="shared" si="55"/>
        <v>Friday</v>
      </c>
    </row>
    <row r="293" spans="1:27" x14ac:dyDescent="0.35">
      <c r="A293">
        <v>292</v>
      </c>
      <c r="B293" t="s">
        <v>556</v>
      </c>
      <c r="C293" t="s">
        <v>557</v>
      </c>
      <c r="D293" s="1">
        <v>45309.333541666667</v>
      </c>
      <c r="E293" s="1">
        <v>45309.409930555557</v>
      </c>
      <c r="F293" s="4">
        <v>1216</v>
      </c>
      <c r="G293" s="4">
        <v>0</v>
      </c>
      <c r="H293" t="s">
        <v>16</v>
      </c>
      <c r="I293" s="2">
        <v>0.05</v>
      </c>
      <c r="J293" t="s">
        <v>1587</v>
      </c>
      <c r="K293" s="4">
        <v>194</v>
      </c>
      <c r="L293" s="4">
        <v>47</v>
      </c>
      <c r="M293" s="4">
        <v>0</v>
      </c>
      <c r="N293" s="4">
        <f t="shared" si="48"/>
        <v>60.800000000000004</v>
      </c>
      <c r="O293" s="4">
        <f t="shared" si="49"/>
        <v>107.80000000000001</v>
      </c>
      <c r="P293" s="4">
        <f t="shared" si="50"/>
        <v>86.199999999999989</v>
      </c>
      <c r="Q293" s="4">
        <f t="shared" si="51"/>
        <v>15.953947368421053</v>
      </c>
      <c r="R293" s="2">
        <v>0.2</v>
      </c>
      <c r="S293" s="4">
        <f t="shared" si="56"/>
        <v>243.20000000000002</v>
      </c>
      <c r="T293" s="2">
        <v>0.05</v>
      </c>
      <c r="U293" s="4">
        <f t="shared" si="52"/>
        <v>60.800000000000004</v>
      </c>
      <c r="V293" s="4">
        <f t="shared" si="57"/>
        <v>0</v>
      </c>
      <c r="W293" s="4">
        <f t="shared" si="58"/>
        <v>47</v>
      </c>
      <c r="X293" s="4">
        <f t="shared" si="59"/>
        <v>0</v>
      </c>
      <c r="Y293" s="4">
        <f t="shared" si="53"/>
        <v>107.80000000000001</v>
      </c>
      <c r="Z293" s="4">
        <f t="shared" si="54"/>
        <v>135.4</v>
      </c>
      <c r="AA293" t="str">
        <f t="shared" si="55"/>
        <v>Thursday</v>
      </c>
    </row>
    <row r="294" spans="1:27" x14ac:dyDescent="0.35">
      <c r="A294">
        <v>293</v>
      </c>
      <c r="B294" t="s">
        <v>558</v>
      </c>
      <c r="C294" t="s">
        <v>559</v>
      </c>
      <c r="D294" s="1">
        <v>45321.24559027778</v>
      </c>
      <c r="E294" s="1">
        <v>45321.272673611114</v>
      </c>
      <c r="F294" s="4">
        <v>961</v>
      </c>
      <c r="G294" s="4">
        <v>40</v>
      </c>
      <c r="H294" t="s">
        <v>13</v>
      </c>
      <c r="I294" s="2">
        <v>0.1</v>
      </c>
      <c r="J294" s="2" t="s">
        <v>1588</v>
      </c>
      <c r="K294" s="4">
        <v>128</v>
      </c>
      <c r="L294" s="4">
        <v>50</v>
      </c>
      <c r="M294" s="4">
        <v>0</v>
      </c>
      <c r="N294" s="4">
        <f t="shared" si="48"/>
        <v>96.100000000000009</v>
      </c>
      <c r="O294" s="4">
        <f t="shared" si="49"/>
        <v>186.10000000000002</v>
      </c>
      <c r="P294" s="4">
        <f t="shared" si="50"/>
        <v>-58.100000000000023</v>
      </c>
      <c r="Q294" s="4">
        <f t="shared" si="51"/>
        <v>13.319458896982312</v>
      </c>
      <c r="R294" s="2">
        <v>0.2</v>
      </c>
      <c r="S294" s="4">
        <f t="shared" si="56"/>
        <v>192.20000000000002</v>
      </c>
      <c r="T294" s="2">
        <v>0.1</v>
      </c>
      <c r="U294" s="4">
        <f t="shared" si="52"/>
        <v>96.100000000000009</v>
      </c>
      <c r="V294" s="4">
        <f t="shared" si="57"/>
        <v>40</v>
      </c>
      <c r="W294" s="4">
        <f t="shared" si="58"/>
        <v>50</v>
      </c>
      <c r="X294" s="4">
        <f t="shared" si="59"/>
        <v>0</v>
      </c>
      <c r="Y294" s="4">
        <f t="shared" si="53"/>
        <v>186.10000000000002</v>
      </c>
      <c r="Z294" s="4">
        <f t="shared" si="54"/>
        <v>6.0999999999999943</v>
      </c>
      <c r="AA294" t="str">
        <f t="shared" si="55"/>
        <v>Tuesday</v>
      </c>
    </row>
    <row r="295" spans="1:27" x14ac:dyDescent="0.35">
      <c r="A295">
        <v>294</v>
      </c>
      <c r="B295" t="s">
        <v>560</v>
      </c>
      <c r="C295" t="s">
        <v>47</v>
      </c>
      <c r="D295" s="1">
        <v>45318.158958333333</v>
      </c>
      <c r="E295" s="1">
        <v>45318.238819444443</v>
      </c>
      <c r="F295" s="4">
        <v>667</v>
      </c>
      <c r="G295" s="4">
        <v>30</v>
      </c>
      <c r="H295" t="s">
        <v>19</v>
      </c>
      <c r="I295" s="2">
        <v>0.1</v>
      </c>
      <c r="J295" s="2" t="s">
        <v>1588</v>
      </c>
      <c r="K295" s="4">
        <v>122</v>
      </c>
      <c r="L295" s="4">
        <v>45</v>
      </c>
      <c r="M295" s="4">
        <v>0</v>
      </c>
      <c r="N295" s="4">
        <f t="shared" si="48"/>
        <v>66.7</v>
      </c>
      <c r="O295" s="4">
        <f t="shared" si="49"/>
        <v>141.69999999999999</v>
      </c>
      <c r="P295" s="4">
        <f t="shared" si="50"/>
        <v>-19.699999999999989</v>
      </c>
      <c r="Q295" s="4">
        <f t="shared" si="51"/>
        <v>18.290854572713645</v>
      </c>
      <c r="R295" s="2">
        <v>0.2</v>
      </c>
      <c r="S295" s="4">
        <f t="shared" si="56"/>
        <v>133.4</v>
      </c>
      <c r="T295" s="2">
        <v>0.1</v>
      </c>
      <c r="U295" s="4">
        <f t="shared" si="52"/>
        <v>66.7</v>
      </c>
      <c r="V295" s="4">
        <f t="shared" si="57"/>
        <v>30</v>
      </c>
      <c r="W295" s="4">
        <f t="shared" si="58"/>
        <v>45</v>
      </c>
      <c r="X295" s="4">
        <f t="shared" si="59"/>
        <v>0</v>
      </c>
      <c r="Y295" s="4">
        <f t="shared" si="53"/>
        <v>141.69999999999999</v>
      </c>
      <c r="Z295" s="4">
        <f t="shared" si="54"/>
        <v>-8.2999999999999829</v>
      </c>
      <c r="AA295" t="str">
        <f t="shared" si="55"/>
        <v>Saturday</v>
      </c>
    </row>
    <row r="296" spans="1:27" x14ac:dyDescent="0.35">
      <c r="A296">
        <v>295</v>
      </c>
      <c r="B296" t="s">
        <v>561</v>
      </c>
      <c r="C296" t="s">
        <v>562</v>
      </c>
      <c r="D296" s="1">
        <v>45319.723807870374</v>
      </c>
      <c r="E296" s="1">
        <v>45319.783530092594</v>
      </c>
      <c r="F296" s="4">
        <v>1183</v>
      </c>
      <c r="G296" s="4">
        <v>50</v>
      </c>
      <c r="H296" t="s">
        <v>13</v>
      </c>
      <c r="I296" s="2">
        <v>0</v>
      </c>
      <c r="J296" t="s">
        <v>1584</v>
      </c>
      <c r="K296" s="4">
        <v>189</v>
      </c>
      <c r="L296" s="4">
        <v>36</v>
      </c>
      <c r="M296" s="4">
        <v>150</v>
      </c>
      <c r="N296" s="4">
        <f t="shared" si="48"/>
        <v>0</v>
      </c>
      <c r="O296" s="4">
        <f t="shared" si="49"/>
        <v>236</v>
      </c>
      <c r="P296" s="4">
        <f t="shared" si="50"/>
        <v>-47</v>
      </c>
      <c r="Q296" s="4">
        <f t="shared" si="51"/>
        <v>15.976331360946746</v>
      </c>
      <c r="R296" s="2">
        <v>0.2</v>
      </c>
      <c r="S296" s="4">
        <f t="shared" si="56"/>
        <v>236.60000000000002</v>
      </c>
      <c r="T296" s="2">
        <v>0</v>
      </c>
      <c r="U296" s="4">
        <f t="shared" si="52"/>
        <v>0</v>
      </c>
      <c r="V296" s="4">
        <f t="shared" si="57"/>
        <v>50</v>
      </c>
      <c r="W296" s="4">
        <f t="shared" si="58"/>
        <v>36</v>
      </c>
      <c r="X296" s="4">
        <f t="shared" si="59"/>
        <v>150</v>
      </c>
      <c r="Y296" s="4">
        <f t="shared" si="53"/>
        <v>236</v>
      </c>
      <c r="Z296" s="4">
        <f t="shared" si="54"/>
        <v>0.60000000000002274</v>
      </c>
      <c r="AA296" t="str">
        <f t="shared" si="55"/>
        <v>Sunday</v>
      </c>
    </row>
    <row r="297" spans="1:27" x14ac:dyDescent="0.35">
      <c r="A297">
        <v>296</v>
      </c>
      <c r="B297" t="s">
        <v>563</v>
      </c>
      <c r="C297" t="s">
        <v>564</v>
      </c>
      <c r="D297" s="1">
        <v>45294.712800925925</v>
      </c>
      <c r="E297" s="1">
        <v>45294.792662037034</v>
      </c>
      <c r="F297" s="4">
        <v>749</v>
      </c>
      <c r="G297" s="4">
        <v>30</v>
      </c>
      <c r="H297" t="s">
        <v>13</v>
      </c>
      <c r="I297" s="2">
        <v>0.5</v>
      </c>
      <c r="J297" t="s">
        <v>1586</v>
      </c>
      <c r="K297" s="4">
        <v>145</v>
      </c>
      <c r="L297" s="4">
        <v>20</v>
      </c>
      <c r="M297" s="4">
        <v>150</v>
      </c>
      <c r="N297" s="4">
        <f t="shared" si="48"/>
        <v>374.5</v>
      </c>
      <c r="O297" s="4">
        <f t="shared" si="49"/>
        <v>574.5</v>
      </c>
      <c r="P297" s="4">
        <f t="shared" si="50"/>
        <v>-429.5</v>
      </c>
      <c r="Q297" s="4">
        <f t="shared" si="51"/>
        <v>19.359145527369826</v>
      </c>
      <c r="R297" s="2">
        <v>0.2</v>
      </c>
      <c r="S297" s="4">
        <v>0</v>
      </c>
      <c r="T297" s="2">
        <v>0</v>
      </c>
      <c r="U297" s="4">
        <f t="shared" si="52"/>
        <v>0</v>
      </c>
      <c r="V297" s="4">
        <v>0</v>
      </c>
      <c r="W297" s="4">
        <v>0</v>
      </c>
      <c r="X297" s="4">
        <v>0</v>
      </c>
      <c r="Y297" s="4">
        <f t="shared" si="53"/>
        <v>0</v>
      </c>
      <c r="Z297" s="4">
        <f t="shared" si="54"/>
        <v>0</v>
      </c>
      <c r="AA297" t="str">
        <f t="shared" si="55"/>
        <v>Wednesday</v>
      </c>
    </row>
    <row r="298" spans="1:27" x14ac:dyDescent="0.35">
      <c r="A298">
        <v>297</v>
      </c>
      <c r="B298" t="s">
        <v>565</v>
      </c>
      <c r="C298" t="s">
        <v>306</v>
      </c>
      <c r="D298" s="1">
        <v>45306.411215277774</v>
      </c>
      <c r="E298" s="1">
        <v>45306.457048611112</v>
      </c>
      <c r="F298" s="4">
        <v>138</v>
      </c>
      <c r="G298" s="4">
        <v>40</v>
      </c>
      <c r="H298" t="s">
        <v>19</v>
      </c>
      <c r="I298" s="2">
        <v>0</v>
      </c>
      <c r="J298" t="s">
        <v>1584</v>
      </c>
      <c r="K298" s="4">
        <v>138</v>
      </c>
      <c r="L298" s="4">
        <v>14</v>
      </c>
      <c r="M298" s="4">
        <v>0</v>
      </c>
      <c r="N298" s="4">
        <f t="shared" si="48"/>
        <v>0</v>
      </c>
      <c r="O298" s="4">
        <f t="shared" si="49"/>
        <v>54</v>
      </c>
      <c r="P298" s="4">
        <f t="shared" si="50"/>
        <v>84</v>
      </c>
      <c r="Q298" s="4">
        <f t="shared" si="51"/>
        <v>100</v>
      </c>
      <c r="R298" s="2">
        <v>0.2</v>
      </c>
      <c r="S298" s="4">
        <f t="shared" si="56"/>
        <v>27.6</v>
      </c>
      <c r="T298" s="2">
        <v>0</v>
      </c>
      <c r="U298" s="4">
        <f t="shared" si="52"/>
        <v>0</v>
      </c>
      <c r="V298" s="4">
        <f t="shared" si="57"/>
        <v>40</v>
      </c>
      <c r="W298" s="4">
        <f t="shared" si="58"/>
        <v>14</v>
      </c>
      <c r="X298" s="4">
        <f t="shared" si="59"/>
        <v>0</v>
      </c>
      <c r="Y298" s="4">
        <f t="shared" si="53"/>
        <v>54</v>
      </c>
      <c r="Z298" s="4">
        <f t="shared" si="54"/>
        <v>-26.4</v>
      </c>
      <c r="AA298" t="str">
        <f t="shared" si="55"/>
        <v>Monday</v>
      </c>
    </row>
    <row r="299" spans="1:27" x14ac:dyDescent="0.35">
      <c r="A299">
        <v>298</v>
      </c>
      <c r="B299" t="s">
        <v>566</v>
      </c>
      <c r="C299" t="s">
        <v>567</v>
      </c>
      <c r="D299" s="1">
        <v>45321.617407407408</v>
      </c>
      <c r="E299" s="1">
        <v>45321.691018518519</v>
      </c>
      <c r="F299" s="4">
        <v>1663</v>
      </c>
      <c r="G299" s="4">
        <v>30</v>
      </c>
      <c r="H299" t="s">
        <v>19</v>
      </c>
      <c r="I299" s="2">
        <v>0.1</v>
      </c>
      <c r="J299" s="2" t="s">
        <v>1588</v>
      </c>
      <c r="K299" s="4">
        <v>152</v>
      </c>
      <c r="L299" s="4">
        <v>26</v>
      </c>
      <c r="M299" s="4">
        <v>0</v>
      </c>
      <c r="N299" s="4">
        <f t="shared" si="48"/>
        <v>166.3</v>
      </c>
      <c r="O299" s="4">
        <f t="shared" si="49"/>
        <v>222.3</v>
      </c>
      <c r="P299" s="4">
        <f t="shared" si="50"/>
        <v>-70.300000000000011</v>
      </c>
      <c r="Q299" s="4">
        <f t="shared" si="51"/>
        <v>9.1401082381238723</v>
      </c>
      <c r="R299" s="2">
        <v>0.2</v>
      </c>
      <c r="S299" s="4">
        <f t="shared" si="56"/>
        <v>332.6</v>
      </c>
      <c r="T299" s="2">
        <v>0.1</v>
      </c>
      <c r="U299" s="4">
        <f t="shared" si="52"/>
        <v>166.3</v>
      </c>
      <c r="V299" s="4">
        <f t="shared" si="57"/>
        <v>30</v>
      </c>
      <c r="W299" s="4">
        <f t="shared" si="58"/>
        <v>26</v>
      </c>
      <c r="X299" s="4">
        <f t="shared" si="59"/>
        <v>0</v>
      </c>
      <c r="Y299" s="4">
        <f t="shared" si="53"/>
        <v>222.3</v>
      </c>
      <c r="Z299" s="4">
        <f t="shared" si="54"/>
        <v>110.30000000000001</v>
      </c>
      <c r="AA299" t="str">
        <f t="shared" si="55"/>
        <v>Tuesday</v>
      </c>
    </row>
    <row r="300" spans="1:27" x14ac:dyDescent="0.35">
      <c r="A300">
        <v>299</v>
      </c>
      <c r="B300" t="s">
        <v>568</v>
      </c>
      <c r="C300" t="s">
        <v>569</v>
      </c>
      <c r="D300" s="1">
        <v>45297.800625000003</v>
      </c>
      <c r="E300" s="1">
        <v>45297.865208333336</v>
      </c>
      <c r="F300" s="4">
        <v>1172</v>
      </c>
      <c r="G300" s="4">
        <v>50</v>
      </c>
      <c r="H300" t="s">
        <v>13</v>
      </c>
      <c r="I300" s="2">
        <v>0.1</v>
      </c>
      <c r="J300" s="2" t="s">
        <v>1588</v>
      </c>
      <c r="K300" s="4">
        <v>195</v>
      </c>
      <c r="L300" s="4">
        <v>16</v>
      </c>
      <c r="M300" s="4">
        <v>100</v>
      </c>
      <c r="N300" s="4">
        <f t="shared" si="48"/>
        <v>117.2</v>
      </c>
      <c r="O300" s="4">
        <f t="shared" si="49"/>
        <v>283.2</v>
      </c>
      <c r="P300" s="4">
        <f t="shared" si="50"/>
        <v>-88.199999999999989</v>
      </c>
      <c r="Q300" s="4">
        <f t="shared" si="51"/>
        <v>16.638225255972696</v>
      </c>
      <c r="R300" s="2">
        <v>0.2</v>
      </c>
      <c r="S300" s="4">
        <f t="shared" si="56"/>
        <v>234.4</v>
      </c>
      <c r="T300" s="2">
        <v>0.1</v>
      </c>
      <c r="U300" s="4">
        <f t="shared" si="52"/>
        <v>117.2</v>
      </c>
      <c r="V300" s="4">
        <f t="shared" si="57"/>
        <v>50</v>
      </c>
      <c r="W300" s="4">
        <f t="shared" si="58"/>
        <v>16</v>
      </c>
      <c r="X300" s="4">
        <f t="shared" si="59"/>
        <v>100</v>
      </c>
      <c r="Y300" s="4">
        <f t="shared" si="53"/>
        <v>283.2</v>
      </c>
      <c r="Z300" s="4">
        <f t="shared" si="54"/>
        <v>-48.799999999999983</v>
      </c>
      <c r="AA300" t="str">
        <f t="shared" si="55"/>
        <v>Saturday</v>
      </c>
    </row>
    <row r="301" spans="1:27" x14ac:dyDescent="0.35">
      <c r="A301">
        <v>300</v>
      </c>
      <c r="B301" t="s">
        <v>570</v>
      </c>
      <c r="C301" t="s">
        <v>571</v>
      </c>
      <c r="D301" s="1">
        <v>45325.353900462964</v>
      </c>
      <c r="E301" s="1">
        <v>45325.428900462961</v>
      </c>
      <c r="F301" s="4">
        <v>1543</v>
      </c>
      <c r="G301" s="4">
        <v>0</v>
      </c>
      <c r="H301" t="s">
        <v>13</v>
      </c>
      <c r="I301" s="2">
        <v>0.5</v>
      </c>
      <c r="J301" t="s">
        <v>1586</v>
      </c>
      <c r="K301" s="4">
        <v>55</v>
      </c>
      <c r="L301" s="4">
        <v>36</v>
      </c>
      <c r="M301" s="4">
        <v>0</v>
      </c>
      <c r="N301" s="4">
        <f t="shared" si="48"/>
        <v>771.5</v>
      </c>
      <c r="O301" s="4">
        <f t="shared" si="49"/>
        <v>807.5</v>
      </c>
      <c r="P301" s="4">
        <f t="shared" si="50"/>
        <v>-752.5</v>
      </c>
      <c r="Q301" s="4">
        <f t="shared" si="51"/>
        <v>3.5644847699287099</v>
      </c>
      <c r="R301" s="2">
        <v>0.2</v>
      </c>
      <c r="S301" s="4">
        <v>0</v>
      </c>
      <c r="T301" s="2">
        <v>0</v>
      </c>
      <c r="U301" s="4">
        <f t="shared" si="52"/>
        <v>0</v>
      </c>
      <c r="V301" s="4">
        <v>0</v>
      </c>
      <c r="W301" s="4">
        <v>0</v>
      </c>
      <c r="X301" s="4">
        <v>0</v>
      </c>
      <c r="Y301" s="4">
        <f t="shared" si="53"/>
        <v>0</v>
      </c>
      <c r="Z301" s="4">
        <f t="shared" si="54"/>
        <v>0</v>
      </c>
      <c r="AA301" t="str">
        <f t="shared" si="55"/>
        <v>Saturday</v>
      </c>
    </row>
    <row r="302" spans="1:27" x14ac:dyDescent="0.35">
      <c r="A302">
        <v>301</v>
      </c>
      <c r="B302" t="s">
        <v>572</v>
      </c>
      <c r="C302" t="s">
        <v>573</v>
      </c>
      <c r="D302" s="1">
        <v>45323.817083333335</v>
      </c>
      <c r="E302" s="1">
        <v>45323.896944444445</v>
      </c>
      <c r="F302" s="4">
        <v>736</v>
      </c>
      <c r="G302" s="4">
        <v>50</v>
      </c>
      <c r="H302" t="s">
        <v>19</v>
      </c>
      <c r="I302" s="2">
        <v>0.05</v>
      </c>
      <c r="J302" t="s">
        <v>1587</v>
      </c>
      <c r="K302" s="4">
        <v>171</v>
      </c>
      <c r="L302" s="4">
        <v>24</v>
      </c>
      <c r="M302" s="4">
        <v>0</v>
      </c>
      <c r="N302" s="4">
        <f t="shared" si="48"/>
        <v>36.800000000000004</v>
      </c>
      <c r="O302" s="4">
        <f t="shared" si="49"/>
        <v>110.80000000000001</v>
      </c>
      <c r="P302" s="4">
        <f t="shared" si="50"/>
        <v>60.199999999999989</v>
      </c>
      <c r="Q302" s="4">
        <f t="shared" si="51"/>
        <v>23.233695652173914</v>
      </c>
      <c r="R302" s="2">
        <v>0.2</v>
      </c>
      <c r="S302" s="4">
        <f t="shared" si="56"/>
        <v>147.20000000000002</v>
      </c>
      <c r="T302" s="2">
        <v>0.05</v>
      </c>
      <c r="U302" s="4">
        <f t="shared" si="52"/>
        <v>36.800000000000004</v>
      </c>
      <c r="V302" s="4">
        <f t="shared" si="57"/>
        <v>50</v>
      </c>
      <c r="W302" s="4">
        <f t="shared" si="58"/>
        <v>24</v>
      </c>
      <c r="X302" s="4">
        <f t="shared" si="59"/>
        <v>0</v>
      </c>
      <c r="Y302" s="4">
        <f t="shared" si="53"/>
        <v>110.80000000000001</v>
      </c>
      <c r="Z302" s="4">
        <f t="shared" si="54"/>
        <v>36.400000000000006</v>
      </c>
      <c r="AA302" t="str">
        <f t="shared" si="55"/>
        <v>Thursday</v>
      </c>
    </row>
    <row r="303" spans="1:27" x14ac:dyDescent="0.35">
      <c r="A303">
        <v>302</v>
      </c>
      <c r="B303" t="s">
        <v>574</v>
      </c>
      <c r="C303" t="s">
        <v>575</v>
      </c>
      <c r="D303" s="1">
        <v>45294.259791666664</v>
      </c>
      <c r="E303" s="1">
        <v>45294.307708333334</v>
      </c>
      <c r="F303" s="4">
        <v>1136</v>
      </c>
      <c r="G303" s="4">
        <v>0</v>
      </c>
      <c r="H303" t="s">
        <v>13</v>
      </c>
      <c r="I303" s="2">
        <v>0.05</v>
      </c>
      <c r="J303" t="s">
        <v>1587</v>
      </c>
      <c r="K303" s="4">
        <v>165</v>
      </c>
      <c r="L303" s="4">
        <v>22</v>
      </c>
      <c r="M303" s="4">
        <v>0</v>
      </c>
      <c r="N303" s="4">
        <f t="shared" si="48"/>
        <v>56.800000000000004</v>
      </c>
      <c r="O303" s="4">
        <f t="shared" si="49"/>
        <v>78.800000000000011</v>
      </c>
      <c r="P303" s="4">
        <f t="shared" si="50"/>
        <v>86.199999999999989</v>
      </c>
      <c r="Q303" s="4">
        <f t="shared" si="51"/>
        <v>14.524647887323944</v>
      </c>
      <c r="R303" s="2">
        <v>0.2</v>
      </c>
      <c r="S303" s="4">
        <f t="shared" si="56"/>
        <v>227.20000000000002</v>
      </c>
      <c r="T303" s="2">
        <v>0.05</v>
      </c>
      <c r="U303" s="4">
        <f t="shared" si="52"/>
        <v>56.800000000000004</v>
      </c>
      <c r="V303" s="4">
        <f t="shared" si="57"/>
        <v>0</v>
      </c>
      <c r="W303" s="4">
        <f t="shared" si="58"/>
        <v>22</v>
      </c>
      <c r="X303" s="4">
        <f t="shared" si="59"/>
        <v>0</v>
      </c>
      <c r="Y303" s="4">
        <f t="shared" si="53"/>
        <v>78.800000000000011</v>
      </c>
      <c r="Z303" s="4">
        <f t="shared" si="54"/>
        <v>148.4</v>
      </c>
      <c r="AA303" t="str">
        <f t="shared" si="55"/>
        <v>Wednesday</v>
      </c>
    </row>
    <row r="304" spans="1:27" x14ac:dyDescent="0.35">
      <c r="A304">
        <v>303</v>
      </c>
      <c r="B304" t="s">
        <v>576</v>
      </c>
      <c r="C304" t="s">
        <v>464</v>
      </c>
      <c r="D304" s="1">
        <v>45319.122615740744</v>
      </c>
      <c r="E304" s="1">
        <v>45319.184421296297</v>
      </c>
      <c r="F304" s="4">
        <v>135</v>
      </c>
      <c r="G304" s="4">
        <v>20</v>
      </c>
      <c r="H304" t="s">
        <v>13</v>
      </c>
      <c r="I304" s="2">
        <v>0.5</v>
      </c>
      <c r="J304" t="s">
        <v>1586</v>
      </c>
      <c r="K304" s="4">
        <v>111</v>
      </c>
      <c r="L304" s="4">
        <v>20</v>
      </c>
      <c r="M304" s="4">
        <v>50</v>
      </c>
      <c r="N304" s="4">
        <f t="shared" si="48"/>
        <v>67.5</v>
      </c>
      <c r="O304" s="4">
        <f t="shared" si="49"/>
        <v>157.5</v>
      </c>
      <c r="P304" s="4">
        <f t="shared" si="50"/>
        <v>-46.5</v>
      </c>
      <c r="Q304" s="4">
        <f t="shared" si="51"/>
        <v>82.222222222222214</v>
      </c>
      <c r="R304" s="2">
        <v>0.2</v>
      </c>
      <c r="S304" s="4">
        <v>0</v>
      </c>
      <c r="T304" s="2">
        <v>0</v>
      </c>
      <c r="U304" s="4">
        <f t="shared" si="52"/>
        <v>0</v>
      </c>
      <c r="V304" s="4">
        <v>0</v>
      </c>
      <c r="W304" s="4">
        <v>0</v>
      </c>
      <c r="X304" s="4">
        <v>0</v>
      </c>
      <c r="Y304" s="4">
        <f t="shared" si="53"/>
        <v>0</v>
      </c>
      <c r="Z304" s="4">
        <f t="shared" si="54"/>
        <v>0</v>
      </c>
      <c r="AA304" t="str">
        <f t="shared" si="55"/>
        <v>Sunday</v>
      </c>
    </row>
    <row r="305" spans="1:27" x14ac:dyDescent="0.35">
      <c r="A305">
        <v>304</v>
      </c>
      <c r="B305" t="s">
        <v>577</v>
      </c>
      <c r="C305" t="s">
        <v>578</v>
      </c>
      <c r="D305" s="1">
        <v>45297.915312500001</v>
      </c>
      <c r="E305" s="1">
        <v>45297.968784722223</v>
      </c>
      <c r="F305" s="4">
        <v>200</v>
      </c>
      <c r="G305" s="4">
        <v>50</v>
      </c>
      <c r="H305" t="s">
        <v>19</v>
      </c>
      <c r="I305" s="2">
        <v>0.5</v>
      </c>
      <c r="J305" t="s">
        <v>1586</v>
      </c>
      <c r="K305" s="4">
        <v>193</v>
      </c>
      <c r="L305" s="4">
        <v>35</v>
      </c>
      <c r="M305" s="4">
        <v>0</v>
      </c>
      <c r="N305" s="4">
        <f t="shared" si="48"/>
        <v>100</v>
      </c>
      <c r="O305" s="4">
        <f t="shared" si="49"/>
        <v>185</v>
      </c>
      <c r="P305" s="4">
        <f t="shared" si="50"/>
        <v>8</v>
      </c>
      <c r="Q305" s="4">
        <f t="shared" si="51"/>
        <v>96.5</v>
      </c>
      <c r="R305" s="2">
        <v>0.2</v>
      </c>
      <c r="S305" s="4">
        <v>0</v>
      </c>
      <c r="T305" s="2">
        <v>0</v>
      </c>
      <c r="U305" s="4">
        <f t="shared" si="52"/>
        <v>0</v>
      </c>
      <c r="V305" s="4">
        <v>0</v>
      </c>
      <c r="W305" s="4">
        <v>0</v>
      </c>
      <c r="X305" s="4">
        <v>0</v>
      </c>
      <c r="Y305" s="4">
        <f t="shared" si="53"/>
        <v>0</v>
      </c>
      <c r="Z305" s="4">
        <f t="shared" si="54"/>
        <v>0</v>
      </c>
      <c r="AA305" t="str">
        <f t="shared" si="55"/>
        <v>Saturday</v>
      </c>
    </row>
    <row r="306" spans="1:27" x14ac:dyDescent="0.35">
      <c r="A306">
        <v>305</v>
      </c>
      <c r="B306" t="s">
        <v>579</v>
      </c>
      <c r="C306" t="s">
        <v>222</v>
      </c>
      <c r="D306" s="1">
        <v>45316.476678240739</v>
      </c>
      <c r="E306" s="1">
        <v>45316.510011574072</v>
      </c>
      <c r="F306" s="4">
        <v>1917</v>
      </c>
      <c r="G306" s="4">
        <v>50</v>
      </c>
      <c r="H306" t="s">
        <v>13</v>
      </c>
      <c r="I306" s="2">
        <v>0</v>
      </c>
      <c r="J306" t="s">
        <v>1584</v>
      </c>
      <c r="K306" s="4">
        <v>185</v>
      </c>
      <c r="L306" s="4">
        <v>31</v>
      </c>
      <c r="M306" s="4">
        <v>0</v>
      </c>
      <c r="N306" s="4">
        <f t="shared" si="48"/>
        <v>0</v>
      </c>
      <c r="O306" s="4">
        <f t="shared" si="49"/>
        <v>81</v>
      </c>
      <c r="P306" s="4">
        <f t="shared" si="50"/>
        <v>104</v>
      </c>
      <c r="Q306" s="4">
        <f t="shared" si="51"/>
        <v>9.650495565988523</v>
      </c>
      <c r="R306" s="2">
        <v>0.2</v>
      </c>
      <c r="S306" s="4">
        <f t="shared" si="56"/>
        <v>383.40000000000003</v>
      </c>
      <c r="T306" s="2">
        <v>0</v>
      </c>
      <c r="U306" s="4">
        <f t="shared" si="52"/>
        <v>0</v>
      </c>
      <c r="V306" s="4">
        <f t="shared" si="57"/>
        <v>50</v>
      </c>
      <c r="W306" s="4">
        <f t="shared" si="58"/>
        <v>31</v>
      </c>
      <c r="X306" s="4">
        <f t="shared" si="59"/>
        <v>0</v>
      </c>
      <c r="Y306" s="4">
        <f t="shared" si="53"/>
        <v>81</v>
      </c>
      <c r="Z306" s="4">
        <f t="shared" si="54"/>
        <v>302.40000000000003</v>
      </c>
      <c r="AA306" t="str">
        <f t="shared" si="55"/>
        <v>Thursday</v>
      </c>
    </row>
    <row r="307" spans="1:27" x14ac:dyDescent="0.35">
      <c r="A307">
        <v>306</v>
      </c>
      <c r="B307" t="s">
        <v>580</v>
      </c>
      <c r="C307" t="s">
        <v>581</v>
      </c>
      <c r="D307" s="1">
        <v>45303.717407407406</v>
      </c>
      <c r="E307" s="1">
        <v>45303.787546296298</v>
      </c>
      <c r="F307" s="4">
        <v>1209</v>
      </c>
      <c r="G307" s="4">
        <v>40</v>
      </c>
      <c r="H307" t="s">
        <v>13</v>
      </c>
      <c r="I307" s="2">
        <v>0.5</v>
      </c>
      <c r="J307" t="s">
        <v>1586</v>
      </c>
      <c r="K307" s="4">
        <v>138</v>
      </c>
      <c r="L307" s="4">
        <v>37</v>
      </c>
      <c r="M307" s="4">
        <v>150</v>
      </c>
      <c r="N307" s="4">
        <f t="shared" si="48"/>
        <v>604.5</v>
      </c>
      <c r="O307" s="4">
        <f t="shared" si="49"/>
        <v>831.5</v>
      </c>
      <c r="P307" s="4">
        <f t="shared" si="50"/>
        <v>-693.5</v>
      </c>
      <c r="Q307" s="4">
        <f t="shared" si="51"/>
        <v>11.41439205955335</v>
      </c>
      <c r="R307" s="2">
        <v>0.2</v>
      </c>
      <c r="S307" s="4">
        <v>0</v>
      </c>
      <c r="T307" s="2">
        <v>0</v>
      </c>
      <c r="U307" s="4">
        <f t="shared" si="52"/>
        <v>0</v>
      </c>
      <c r="V307" s="4">
        <v>0</v>
      </c>
      <c r="W307" s="4">
        <v>0</v>
      </c>
      <c r="X307" s="4">
        <v>0</v>
      </c>
      <c r="Y307" s="4">
        <f t="shared" si="53"/>
        <v>0</v>
      </c>
      <c r="Z307" s="4">
        <f t="shared" si="54"/>
        <v>0</v>
      </c>
      <c r="AA307" t="str">
        <f t="shared" si="55"/>
        <v>Friday</v>
      </c>
    </row>
    <row r="308" spans="1:27" x14ac:dyDescent="0.35">
      <c r="A308">
        <v>307</v>
      </c>
      <c r="B308" t="s">
        <v>582</v>
      </c>
      <c r="C308" t="s">
        <v>583</v>
      </c>
      <c r="D308" s="1">
        <v>45302.034305555557</v>
      </c>
      <c r="E308" s="1">
        <v>45302.077361111114</v>
      </c>
      <c r="F308" s="4">
        <v>1639</v>
      </c>
      <c r="G308" s="4">
        <v>30</v>
      </c>
      <c r="H308" t="s">
        <v>16</v>
      </c>
      <c r="I308" s="2">
        <v>0.05</v>
      </c>
      <c r="J308" t="s">
        <v>1587</v>
      </c>
      <c r="K308" s="4">
        <v>145</v>
      </c>
      <c r="L308" s="4">
        <v>33</v>
      </c>
      <c r="M308" s="4">
        <v>0</v>
      </c>
      <c r="N308" s="4">
        <f t="shared" si="48"/>
        <v>81.95</v>
      </c>
      <c r="O308" s="4">
        <f t="shared" si="49"/>
        <v>144.94999999999999</v>
      </c>
      <c r="P308" s="4">
        <f t="shared" si="50"/>
        <v>5.0000000000011369E-2</v>
      </c>
      <c r="Q308" s="4">
        <f t="shared" si="51"/>
        <v>8.8468578401464306</v>
      </c>
      <c r="R308" s="2">
        <v>0.2</v>
      </c>
      <c r="S308" s="4">
        <f t="shared" si="56"/>
        <v>327.8</v>
      </c>
      <c r="T308" s="2">
        <v>0.05</v>
      </c>
      <c r="U308" s="4">
        <f t="shared" si="52"/>
        <v>81.95</v>
      </c>
      <c r="V308" s="4">
        <f t="shared" si="57"/>
        <v>30</v>
      </c>
      <c r="W308" s="4">
        <f t="shared" si="58"/>
        <v>33</v>
      </c>
      <c r="X308" s="4">
        <f t="shared" si="59"/>
        <v>0</v>
      </c>
      <c r="Y308" s="4">
        <f t="shared" si="53"/>
        <v>144.94999999999999</v>
      </c>
      <c r="Z308" s="4">
        <f t="shared" si="54"/>
        <v>182.85000000000002</v>
      </c>
      <c r="AA308" t="str">
        <f t="shared" si="55"/>
        <v>Thursday</v>
      </c>
    </row>
    <row r="309" spans="1:27" x14ac:dyDescent="0.35">
      <c r="A309">
        <v>308</v>
      </c>
      <c r="B309" t="s">
        <v>584</v>
      </c>
      <c r="C309" t="s">
        <v>585</v>
      </c>
      <c r="D309" s="1">
        <v>45292.568333333336</v>
      </c>
      <c r="E309" s="1">
        <v>45292.619027777779</v>
      </c>
      <c r="F309" s="4">
        <v>1346</v>
      </c>
      <c r="G309" s="4">
        <v>0</v>
      </c>
      <c r="H309" t="s">
        <v>19</v>
      </c>
      <c r="I309" s="2">
        <v>0.5</v>
      </c>
      <c r="J309" t="s">
        <v>1586</v>
      </c>
      <c r="K309" s="4">
        <v>175</v>
      </c>
      <c r="L309" s="4">
        <v>38</v>
      </c>
      <c r="M309" s="4">
        <v>0</v>
      </c>
      <c r="N309" s="4">
        <f t="shared" si="48"/>
        <v>673</v>
      </c>
      <c r="O309" s="4">
        <f t="shared" si="49"/>
        <v>711</v>
      </c>
      <c r="P309" s="4">
        <f t="shared" si="50"/>
        <v>-536</v>
      </c>
      <c r="Q309" s="4">
        <f t="shared" si="51"/>
        <v>13.001485884101042</v>
      </c>
      <c r="R309" s="2">
        <v>0.2</v>
      </c>
      <c r="S309" s="4">
        <v>0</v>
      </c>
      <c r="T309" s="2">
        <v>0</v>
      </c>
      <c r="U309" s="4">
        <f t="shared" si="52"/>
        <v>0</v>
      </c>
      <c r="V309" s="4">
        <v>0</v>
      </c>
      <c r="W309" s="4">
        <v>0</v>
      </c>
      <c r="X309" s="4">
        <v>0</v>
      </c>
      <c r="Y309" s="4">
        <f t="shared" si="53"/>
        <v>0</v>
      </c>
      <c r="Z309" s="4">
        <f t="shared" si="54"/>
        <v>0</v>
      </c>
      <c r="AA309" t="str">
        <f t="shared" si="55"/>
        <v>Monday</v>
      </c>
    </row>
    <row r="310" spans="1:27" x14ac:dyDescent="0.35">
      <c r="A310">
        <v>309</v>
      </c>
      <c r="B310" t="s">
        <v>586</v>
      </c>
      <c r="C310" t="s">
        <v>587</v>
      </c>
      <c r="D310" s="1">
        <v>45327.373576388891</v>
      </c>
      <c r="E310" s="1">
        <v>45327.419409722221</v>
      </c>
      <c r="F310" s="4">
        <v>1461</v>
      </c>
      <c r="G310" s="4">
        <v>0</v>
      </c>
      <c r="H310" t="s">
        <v>16</v>
      </c>
      <c r="I310" s="2">
        <v>0</v>
      </c>
      <c r="J310" t="s">
        <v>1584</v>
      </c>
      <c r="K310" s="4">
        <v>139</v>
      </c>
      <c r="L310" s="4">
        <v>18</v>
      </c>
      <c r="M310" s="4">
        <v>50</v>
      </c>
      <c r="N310" s="4">
        <f t="shared" si="48"/>
        <v>0</v>
      </c>
      <c r="O310" s="4">
        <f t="shared" si="49"/>
        <v>68</v>
      </c>
      <c r="P310" s="4">
        <f t="shared" si="50"/>
        <v>71</v>
      </c>
      <c r="Q310" s="4">
        <f t="shared" si="51"/>
        <v>9.5140314852840522</v>
      </c>
      <c r="R310" s="2">
        <v>0.2</v>
      </c>
      <c r="S310" s="4">
        <f t="shared" si="56"/>
        <v>292.2</v>
      </c>
      <c r="T310" s="2">
        <v>0</v>
      </c>
      <c r="U310" s="4">
        <f t="shared" si="52"/>
        <v>0</v>
      </c>
      <c r="V310" s="4">
        <f t="shared" si="57"/>
        <v>0</v>
      </c>
      <c r="W310" s="4">
        <f t="shared" si="58"/>
        <v>18</v>
      </c>
      <c r="X310" s="4">
        <f t="shared" si="59"/>
        <v>50</v>
      </c>
      <c r="Y310" s="4">
        <f t="shared" si="53"/>
        <v>68</v>
      </c>
      <c r="Z310" s="4">
        <f t="shared" si="54"/>
        <v>224.2</v>
      </c>
      <c r="AA310" t="str">
        <f t="shared" si="55"/>
        <v>Monday</v>
      </c>
    </row>
    <row r="311" spans="1:27" x14ac:dyDescent="0.35">
      <c r="A311">
        <v>310</v>
      </c>
      <c r="B311" t="s">
        <v>588</v>
      </c>
      <c r="C311" t="s">
        <v>589</v>
      </c>
      <c r="D311" s="1">
        <v>45301.996099537035</v>
      </c>
      <c r="E311" s="1">
        <v>45302.078043981484</v>
      </c>
      <c r="F311" s="4">
        <v>265</v>
      </c>
      <c r="G311" s="4">
        <v>40</v>
      </c>
      <c r="H311" t="s">
        <v>16</v>
      </c>
      <c r="I311" s="2">
        <v>0</v>
      </c>
      <c r="J311" t="s">
        <v>1584</v>
      </c>
      <c r="K311" s="4">
        <v>135</v>
      </c>
      <c r="L311" s="4">
        <v>13</v>
      </c>
      <c r="M311" s="4">
        <v>0</v>
      </c>
      <c r="N311" s="4">
        <f t="shared" si="48"/>
        <v>0</v>
      </c>
      <c r="O311" s="4">
        <f t="shared" si="49"/>
        <v>53</v>
      </c>
      <c r="P311" s="4">
        <f t="shared" si="50"/>
        <v>82</v>
      </c>
      <c r="Q311" s="4">
        <f t="shared" si="51"/>
        <v>50.943396226415096</v>
      </c>
      <c r="R311" s="2">
        <v>0.2</v>
      </c>
      <c r="S311" s="4">
        <f t="shared" si="56"/>
        <v>53</v>
      </c>
      <c r="T311" s="2">
        <v>0</v>
      </c>
      <c r="U311" s="4">
        <f t="shared" si="52"/>
        <v>0</v>
      </c>
      <c r="V311" s="4">
        <f t="shared" si="57"/>
        <v>40</v>
      </c>
      <c r="W311" s="4">
        <f t="shared" si="58"/>
        <v>13</v>
      </c>
      <c r="X311" s="4">
        <f t="shared" si="59"/>
        <v>0</v>
      </c>
      <c r="Y311" s="4">
        <f t="shared" si="53"/>
        <v>53</v>
      </c>
      <c r="Z311" s="4">
        <f t="shared" si="54"/>
        <v>0</v>
      </c>
      <c r="AA311" t="str">
        <f t="shared" si="55"/>
        <v>Wednesday</v>
      </c>
    </row>
    <row r="312" spans="1:27" x14ac:dyDescent="0.35">
      <c r="A312">
        <v>311</v>
      </c>
      <c r="B312" t="s">
        <v>590</v>
      </c>
      <c r="C312" t="s">
        <v>591</v>
      </c>
      <c r="D312" s="1">
        <v>45329.200416666667</v>
      </c>
      <c r="E312" s="1">
        <v>45329.245555555557</v>
      </c>
      <c r="F312" s="4">
        <v>482</v>
      </c>
      <c r="G312" s="4">
        <v>40</v>
      </c>
      <c r="H312" t="s">
        <v>16</v>
      </c>
      <c r="I312" s="2">
        <v>0</v>
      </c>
      <c r="J312" t="s">
        <v>1584</v>
      </c>
      <c r="K312" s="4">
        <v>187</v>
      </c>
      <c r="L312" s="4">
        <v>27</v>
      </c>
      <c r="M312" s="4">
        <v>0</v>
      </c>
      <c r="N312" s="4">
        <f t="shared" si="48"/>
        <v>0</v>
      </c>
      <c r="O312" s="4">
        <f t="shared" si="49"/>
        <v>67</v>
      </c>
      <c r="P312" s="4">
        <f t="shared" si="50"/>
        <v>120</v>
      </c>
      <c r="Q312" s="4">
        <f t="shared" si="51"/>
        <v>38.796680497925315</v>
      </c>
      <c r="R312" s="2">
        <v>0.2</v>
      </c>
      <c r="S312" s="4">
        <f t="shared" si="56"/>
        <v>96.4</v>
      </c>
      <c r="T312" s="2">
        <v>0</v>
      </c>
      <c r="U312" s="4">
        <f t="shared" si="52"/>
        <v>0</v>
      </c>
      <c r="V312" s="4">
        <f t="shared" si="57"/>
        <v>40</v>
      </c>
      <c r="W312" s="4">
        <f t="shared" si="58"/>
        <v>27</v>
      </c>
      <c r="X312" s="4">
        <f t="shared" si="59"/>
        <v>0</v>
      </c>
      <c r="Y312" s="4">
        <f t="shared" si="53"/>
        <v>67</v>
      </c>
      <c r="Z312" s="4">
        <f t="shared" si="54"/>
        <v>29.400000000000006</v>
      </c>
      <c r="AA312" t="str">
        <f t="shared" si="55"/>
        <v>Wednesday</v>
      </c>
    </row>
    <row r="313" spans="1:27" x14ac:dyDescent="0.35">
      <c r="A313">
        <v>312</v>
      </c>
      <c r="B313" t="s">
        <v>592</v>
      </c>
      <c r="C313" t="s">
        <v>593</v>
      </c>
      <c r="D313" s="1">
        <v>45310.389791666668</v>
      </c>
      <c r="E313" s="1">
        <v>45310.466180555559</v>
      </c>
      <c r="F313" s="4">
        <v>1979</v>
      </c>
      <c r="G313" s="4">
        <v>30</v>
      </c>
      <c r="H313" t="s">
        <v>13</v>
      </c>
      <c r="I313" s="2">
        <v>0</v>
      </c>
      <c r="J313" t="s">
        <v>1584</v>
      </c>
      <c r="K313" s="4">
        <v>170</v>
      </c>
      <c r="L313" s="4">
        <v>25</v>
      </c>
      <c r="M313" s="4">
        <v>0</v>
      </c>
      <c r="N313" s="4">
        <f t="shared" si="48"/>
        <v>0</v>
      </c>
      <c r="O313" s="4">
        <f t="shared" si="49"/>
        <v>55</v>
      </c>
      <c r="P313" s="4">
        <f t="shared" si="50"/>
        <v>115</v>
      </c>
      <c r="Q313" s="4">
        <f t="shared" si="51"/>
        <v>8.5901970692268819</v>
      </c>
      <c r="R313" s="2">
        <v>0.2</v>
      </c>
      <c r="S313" s="4">
        <f t="shared" si="56"/>
        <v>395.8</v>
      </c>
      <c r="T313" s="2">
        <v>0</v>
      </c>
      <c r="U313" s="4">
        <f t="shared" si="52"/>
        <v>0</v>
      </c>
      <c r="V313" s="4">
        <f t="shared" si="57"/>
        <v>30</v>
      </c>
      <c r="W313" s="4">
        <f t="shared" si="58"/>
        <v>25</v>
      </c>
      <c r="X313" s="4">
        <f t="shared" si="59"/>
        <v>0</v>
      </c>
      <c r="Y313" s="4">
        <f t="shared" si="53"/>
        <v>55</v>
      </c>
      <c r="Z313" s="4">
        <f t="shared" si="54"/>
        <v>340.8</v>
      </c>
      <c r="AA313" t="str">
        <f t="shared" si="55"/>
        <v>Friday</v>
      </c>
    </row>
    <row r="314" spans="1:27" x14ac:dyDescent="0.35">
      <c r="A314">
        <v>313</v>
      </c>
      <c r="B314" t="s">
        <v>594</v>
      </c>
      <c r="C314" t="s">
        <v>595</v>
      </c>
      <c r="D314" s="1">
        <v>45329.480393518519</v>
      </c>
      <c r="E314" s="1">
        <v>45329.561643518522</v>
      </c>
      <c r="F314" s="4">
        <v>1499</v>
      </c>
      <c r="G314" s="4">
        <v>30</v>
      </c>
      <c r="H314" t="s">
        <v>13</v>
      </c>
      <c r="I314" s="2">
        <v>0.15</v>
      </c>
      <c r="J314" t="s">
        <v>1585</v>
      </c>
      <c r="K314" s="4">
        <v>125</v>
      </c>
      <c r="L314" s="4">
        <v>42</v>
      </c>
      <c r="M314" s="4">
        <v>0</v>
      </c>
      <c r="N314" s="4">
        <f t="shared" si="48"/>
        <v>224.85</v>
      </c>
      <c r="O314" s="4">
        <f t="shared" si="49"/>
        <v>296.85000000000002</v>
      </c>
      <c r="P314" s="4">
        <f t="shared" si="50"/>
        <v>-171.85000000000002</v>
      </c>
      <c r="Q314" s="4">
        <f t="shared" si="51"/>
        <v>8.3388925950633759</v>
      </c>
      <c r="R314" s="2">
        <v>0.2</v>
      </c>
      <c r="S314" s="4">
        <f t="shared" si="56"/>
        <v>299.8</v>
      </c>
      <c r="T314" s="2">
        <v>0.15</v>
      </c>
      <c r="U314" s="4">
        <f t="shared" si="52"/>
        <v>224.85</v>
      </c>
      <c r="V314" s="4">
        <f t="shared" si="57"/>
        <v>30</v>
      </c>
      <c r="W314" s="4">
        <f t="shared" si="58"/>
        <v>42</v>
      </c>
      <c r="X314" s="4">
        <f t="shared" si="59"/>
        <v>0</v>
      </c>
      <c r="Y314" s="4">
        <f t="shared" si="53"/>
        <v>296.85000000000002</v>
      </c>
      <c r="Z314" s="4">
        <f t="shared" si="54"/>
        <v>2.9499999999999886</v>
      </c>
      <c r="AA314" t="str">
        <f t="shared" si="55"/>
        <v>Wednesday</v>
      </c>
    </row>
    <row r="315" spans="1:27" x14ac:dyDescent="0.35">
      <c r="A315">
        <v>314</v>
      </c>
      <c r="B315" t="s">
        <v>596</v>
      </c>
      <c r="C315" t="s">
        <v>65</v>
      </c>
      <c r="D315" s="1">
        <v>45324.248460648145</v>
      </c>
      <c r="E315" s="1">
        <v>45324.283182870371</v>
      </c>
      <c r="F315" s="4">
        <v>1594</v>
      </c>
      <c r="G315" s="4">
        <v>50</v>
      </c>
      <c r="H315" t="s">
        <v>16</v>
      </c>
      <c r="I315" s="2">
        <v>0.5</v>
      </c>
      <c r="J315" t="s">
        <v>1586</v>
      </c>
      <c r="K315" s="4">
        <v>141</v>
      </c>
      <c r="L315" s="4">
        <v>38</v>
      </c>
      <c r="M315" s="4">
        <v>0</v>
      </c>
      <c r="N315" s="4">
        <f t="shared" si="48"/>
        <v>797</v>
      </c>
      <c r="O315" s="4">
        <f t="shared" si="49"/>
        <v>885</v>
      </c>
      <c r="P315" s="4">
        <f t="shared" si="50"/>
        <v>-744</v>
      </c>
      <c r="Q315" s="4">
        <f t="shared" si="51"/>
        <v>8.8456712672521967</v>
      </c>
      <c r="R315" s="2">
        <v>0.2</v>
      </c>
      <c r="S315" s="4">
        <v>0</v>
      </c>
      <c r="T315" s="2">
        <v>0</v>
      </c>
      <c r="U315" s="4">
        <f t="shared" si="52"/>
        <v>0</v>
      </c>
      <c r="V315" s="4">
        <v>0</v>
      </c>
      <c r="W315" s="4">
        <v>0</v>
      </c>
      <c r="X315" s="4">
        <v>0</v>
      </c>
      <c r="Y315" s="4">
        <f t="shared" si="53"/>
        <v>0</v>
      </c>
      <c r="Z315" s="4">
        <f t="shared" si="54"/>
        <v>0</v>
      </c>
      <c r="AA315" t="str">
        <f t="shared" si="55"/>
        <v>Friday</v>
      </c>
    </row>
    <row r="316" spans="1:27" x14ac:dyDescent="0.35">
      <c r="A316">
        <v>315</v>
      </c>
      <c r="B316" t="s">
        <v>597</v>
      </c>
      <c r="C316" t="s">
        <v>598</v>
      </c>
      <c r="D316" s="1">
        <v>45298.535624999997</v>
      </c>
      <c r="E316" s="1">
        <v>45298.557152777779</v>
      </c>
      <c r="F316" s="4">
        <v>889</v>
      </c>
      <c r="G316" s="4">
        <v>20</v>
      </c>
      <c r="H316" t="s">
        <v>16</v>
      </c>
      <c r="I316" s="2">
        <v>0.1</v>
      </c>
      <c r="J316" s="2" t="s">
        <v>1588</v>
      </c>
      <c r="K316" s="4">
        <v>119</v>
      </c>
      <c r="L316" s="4">
        <v>48</v>
      </c>
      <c r="M316" s="4">
        <v>0</v>
      </c>
      <c r="N316" s="4">
        <f t="shared" si="48"/>
        <v>88.9</v>
      </c>
      <c r="O316" s="4">
        <f t="shared" si="49"/>
        <v>156.9</v>
      </c>
      <c r="P316" s="4">
        <f t="shared" si="50"/>
        <v>-37.900000000000006</v>
      </c>
      <c r="Q316" s="4">
        <f t="shared" si="51"/>
        <v>13.385826771653544</v>
      </c>
      <c r="R316" s="2">
        <v>0.2</v>
      </c>
      <c r="S316" s="4">
        <f t="shared" si="56"/>
        <v>177.8</v>
      </c>
      <c r="T316" s="2">
        <v>0.1</v>
      </c>
      <c r="U316" s="4">
        <f t="shared" si="52"/>
        <v>88.9</v>
      </c>
      <c r="V316" s="4">
        <f t="shared" si="57"/>
        <v>20</v>
      </c>
      <c r="W316" s="4">
        <f t="shared" si="58"/>
        <v>48</v>
      </c>
      <c r="X316" s="4">
        <f t="shared" si="59"/>
        <v>0</v>
      </c>
      <c r="Y316" s="4">
        <f t="shared" si="53"/>
        <v>156.9</v>
      </c>
      <c r="Z316" s="4">
        <f t="shared" si="54"/>
        <v>20.900000000000006</v>
      </c>
      <c r="AA316" t="str">
        <f t="shared" si="55"/>
        <v>Sunday</v>
      </c>
    </row>
    <row r="317" spans="1:27" x14ac:dyDescent="0.35">
      <c r="A317">
        <v>316</v>
      </c>
      <c r="B317" t="s">
        <v>599</v>
      </c>
      <c r="C317" t="s">
        <v>600</v>
      </c>
      <c r="D317" s="1">
        <v>45305.197152777779</v>
      </c>
      <c r="E317" s="1">
        <v>45305.238819444443</v>
      </c>
      <c r="F317" s="4">
        <v>1765</v>
      </c>
      <c r="G317" s="4">
        <v>30</v>
      </c>
      <c r="H317" t="s">
        <v>16</v>
      </c>
      <c r="I317" s="2">
        <v>0.5</v>
      </c>
      <c r="J317" t="s">
        <v>1586</v>
      </c>
      <c r="K317" s="4">
        <v>197</v>
      </c>
      <c r="L317" s="4">
        <v>19</v>
      </c>
      <c r="M317" s="4">
        <v>50</v>
      </c>
      <c r="N317" s="4">
        <f t="shared" si="48"/>
        <v>882.5</v>
      </c>
      <c r="O317" s="4">
        <f t="shared" si="49"/>
        <v>981.5</v>
      </c>
      <c r="P317" s="4">
        <f t="shared" si="50"/>
        <v>-784.5</v>
      </c>
      <c r="Q317" s="4">
        <f t="shared" si="51"/>
        <v>11.161473087818695</v>
      </c>
      <c r="R317" s="2">
        <v>0.2</v>
      </c>
      <c r="S317" s="4">
        <v>0</v>
      </c>
      <c r="T317" s="2">
        <v>0</v>
      </c>
      <c r="U317" s="4">
        <f t="shared" si="52"/>
        <v>0</v>
      </c>
      <c r="V317" s="4">
        <v>0</v>
      </c>
      <c r="W317" s="4">
        <v>0</v>
      </c>
      <c r="X317" s="4">
        <v>0</v>
      </c>
      <c r="Y317" s="4">
        <f t="shared" si="53"/>
        <v>0</v>
      </c>
      <c r="Z317" s="4">
        <f t="shared" si="54"/>
        <v>0</v>
      </c>
      <c r="AA317" t="str">
        <f t="shared" si="55"/>
        <v>Sunday</v>
      </c>
    </row>
    <row r="318" spans="1:27" x14ac:dyDescent="0.35">
      <c r="A318">
        <v>317</v>
      </c>
      <c r="B318" t="s">
        <v>601</v>
      </c>
      <c r="C318" t="s">
        <v>602</v>
      </c>
      <c r="D318" s="1">
        <v>45316.943807870368</v>
      </c>
      <c r="E318" s="1">
        <v>45316.984780092593</v>
      </c>
      <c r="F318" s="4">
        <v>130</v>
      </c>
      <c r="G318" s="4">
        <v>40</v>
      </c>
      <c r="H318" t="s">
        <v>13</v>
      </c>
      <c r="I318" s="2">
        <v>0.15</v>
      </c>
      <c r="J318" t="s">
        <v>1585</v>
      </c>
      <c r="K318" s="4">
        <v>182</v>
      </c>
      <c r="L318" s="4">
        <v>18</v>
      </c>
      <c r="M318" s="4">
        <v>0</v>
      </c>
      <c r="N318" s="4">
        <f t="shared" si="48"/>
        <v>19.5</v>
      </c>
      <c r="O318" s="4">
        <f t="shared" si="49"/>
        <v>77.5</v>
      </c>
      <c r="P318" s="4">
        <f t="shared" si="50"/>
        <v>104.5</v>
      </c>
      <c r="Q318" s="4">
        <f t="shared" si="51"/>
        <v>140</v>
      </c>
      <c r="R318" s="2">
        <v>0.2</v>
      </c>
      <c r="S318" s="4">
        <f t="shared" si="56"/>
        <v>26</v>
      </c>
      <c r="T318" s="2">
        <v>0.15</v>
      </c>
      <c r="U318" s="4">
        <f t="shared" si="52"/>
        <v>19.5</v>
      </c>
      <c r="V318" s="4">
        <f t="shared" si="57"/>
        <v>40</v>
      </c>
      <c r="W318" s="4">
        <f t="shared" si="58"/>
        <v>18</v>
      </c>
      <c r="X318" s="4">
        <f t="shared" si="59"/>
        <v>0</v>
      </c>
      <c r="Y318" s="4">
        <f t="shared" si="53"/>
        <v>77.5</v>
      </c>
      <c r="Z318" s="4">
        <f t="shared" si="54"/>
        <v>-51.5</v>
      </c>
      <c r="AA318" t="str">
        <f t="shared" si="55"/>
        <v>Thursday</v>
      </c>
    </row>
    <row r="319" spans="1:27" x14ac:dyDescent="0.35">
      <c r="A319">
        <v>318</v>
      </c>
      <c r="B319" t="s">
        <v>603</v>
      </c>
      <c r="C319" t="s">
        <v>236</v>
      </c>
      <c r="D319" s="1">
        <v>45294.381574074076</v>
      </c>
      <c r="E319" s="1">
        <v>45294.45449074074</v>
      </c>
      <c r="F319" s="4">
        <v>1498</v>
      </c>
      <c r="G319" s="4">
        <v>30</v>
      </c>
      <c r="H319" t="s">
        <v>16</v>
      </c>
      <c r="I319" s="2">
        <v>0</v>
      </c>
      <c r="J319" t="s">
        <v>1584</v>
      </c>
      <c r="K319" s="4">
        <v>72</v>
      </c>
      <c r="L319" s="4">
        <v>40</v>
      </c>
      <c r="M319" s="4">
        <v>0</v>
      </c>
      <c r="N319" s="4">
        <f t="shared" si="48"/>
        <v>0</v>
      </c>
      <c r="O319" s="4">
        <f t="shared" si="49"/>
        <v>70</v>
      </c>
      <c r="P319" s="4">
        <f t="shared" si="50"/>
        <v>2</v>
      </c>
      <c r="Q319" s="4">
        <f t="shared" si="51"/>
        <v>4.8064085447263016</v>
      </c>
      <c r="R319" s="2">
        <v>0.2</v>
      </c>
      <c r="S319" s="4">
        <f t="shared" si="56"/>
        <v>299.60000000000002</v>
      </c>
      <c r="T319" s="2">
        <v>0</v>
      </c>
      <c r="U319" s="4">
        <f t="shared" si="52"/>
        <v>0</v>
      </c>
      <c r="V319" s="4">
        <f t="shared" si="57"/>
        <v>30</v>
      </c>
      <c r="W319" s="4">
        <f t="shared" si="58"/>
        <v>40</v>
      </c>
      <c r="X319" s="4">
        <f t="shared" si="59"/>
        <v>0</v>
      </c>
      <c r="Y319" s="4">
        <f t="shared" si="53"/>
        <v>70</v>
      </c>
      <c r="Z319" s="4">
        <f t="shared" si="54"/>
        <v>229.60000000000002</v>
      </c>
      <c r="AA319" t="str">
        <f t="shared" si="55"/>
        <v>Wednesday</v>
      </c>
    </row>
    <row r="320" spans="1:27" x14ac:dyDescent="0.35">
      <c r="A320">
        <v>319</v>
      </c>
      <c r="B320" t="s">
        <v>604</v>
      </c>
      <c r="C320" t="s">
        <v>605</v>
      </c>
      <c r="D320" s="1">
        <v>45305.968298611115</v>
      </c>
      <c r="E320" s="1">
        <v>45306.018993055557</v>
      </c>
      <c r="F320" s="4">
        <v>110</v>
      </c>
      <c r="G320" s="4">
        <v>0</v>
      </c>
      <c r="H320" t="s">
        <v>16</v>
      </c>
      <c r="I320" s="2">
        <v>0.15</v>
      </c>
      <c r="J320" t="s">
        <v>1585</v>
      </c>
      <c r="K320" s="4">
        <v>186</v>
      </c>
      <c r="L320" s="4">
        <v>37</v>
      </c>
      <c r="M320" s="4">
        <v>50</v>
      </c>
      <c r="N320" s="4">
        <f t="shared" si="48"/>
        <v>16.5</v>
      </c>
      <c r="O320" s="4">
        <f t="shared" si="49"/>
        <v>103.5</v>
      </c>
      <c r="P320" s="4">
        <f t="shared" si="50"/>
        <v>82.5</v>
      </c>
      <c r="Q320" s="4">
        <f t="shared" si="51"/>
        <v>169.09090909090909</v>
      </c>
      <c r="R320" s="2">
        <v>0.2</v>
      </c>
      <c r="S320" s="4">
        <f t="shared" si="56"/>
        <v>22</v>
      </c>
      <c r="T320" s="2">
        <v>0.15</v>
      </c>
      <c r="U320" s="4">
        <f t="shared" si="52"/>
        <v>16.5</v>
      </c>
      <c r="V320" s="4">
        <f t="shared" si="57"/>
        <v>0</v>
      </c>
      <c r="W320" s="4">
        <f t="shared" si="58"/>
        <v>37</v>
      </c>
      <c r="X320" s="4">
        <f t="shared" si="59"/>
        <v>50</v>
      </c>
      <c r="Y320" s="4">
        <f t="shared" si="53"/>
        <v>103.5</v>
      </c>
      <c r="Z320" s="4">
        <f t="shared" si="54"/>
        <v>-81.5</v>
      </c>
      <c r="AA320" t="str">
        <f t="shared" si="55"/>
        <v>Sunday</v>
      </c>
    </row>
    <row r="321" spans="1:27" x14ac:dyDescent="0.35">
      <c r="A321">
        <v>320</v>
      </c>
      <c r="B321" t="s">
        <v>606</v>
      </c>
      <c r="C321" t="s">
        <v>607</v>
      </c>
      <c r="D321" s="1">
        <v>45300.925324074073</v>
      </c>
      <c r="E321" s="1">
        <v>45300.953796296293</v>
      </c>
      <c r="F321" s="4">
        <v>1425</v>
      </c>
      <c r="G321" s="4">
        <v>20</v>
      </c>
      <c r="H321" t="s">
        <v>19</v>
      </c>
      <c r="I321" s="2">
        <v>0.05</v>
      </c>
      <c r="J321" t="s">
        <v>1587</v>
      </c>
      <c r="K321" s="4">
        <v>107</v>
      </c>
      <c r="L321" s="4">
        <v>12</v>
      </c>
      <c r="M321" s="4">
        <v>0</v>
      </c>
      <c r="N321" s="4">
        <f t="shared" si="48"/>
        <v>71.25</v>
      </c>
      <c r="O321" s="4">
        <f t="shared" si="49"/>
        <v>103.25</v>
      </c>
      <c r="P321" s="4">
        <f t="shared" si="50"/>
        <v>3.75</v>
      </c>
      <c r="Q321" s="4">
        <f t="shared" si="51"/>
        <v>7.5087719298245617</v>
      </c>
      <c r="R321" s="2">
        <v>0.2</v>
      </c>
      <c r="S321" s="4">
        <f t="shared" si="56"/>
        <v>285</v>
      </c>
      <c r="T321" s="2">
        <v>0.05</v>
      </c>
      <c r="U321" s="4">
        <f t="shared" si="52"/>
        <v>71.25</v>
      </c>
      <c r="V321" s="4">
        <f t="shared" si="57"/>
        <v>20</v>
      </c>
      <c r="W321" s="4">
        <f t="shared" si="58"/>
        <v>12</v>
      </c>
      <c r="X321" s="4">
        <f t="shared" si="59"/>
        <v>0</v>
      </c>
      <c r="Y321" s="4">
        <f t="shared" si="53"/>
        <v>103.25</v>
      </c>
      <c r="Z321" s="4">
        <f t="shared" si="54"/>
        <v>181.75</v>
      </c>
      <c r="AA321" t="str">
        <f t="shared" si="55"/>
        <v>Tuesday</v>
      </c>
    </row>
    <row r="322" spans="1:27" x14ac:dyDescent="0.35">
      <c r="A322">
        <v>321</v>
      </c>
      <c r="B322" t="s">
        <v>608</v>
      </c>
      <c r="C322" t="s">
        <v>593</v>
      </c>
      <c r="D322" s="1">
        <v>45328.106620370374</v>
      </c>
      <c r="E322" s="1">
        <v>45328.162175925929</v>
      </c>
      <c r="F322" s="4">
        <v>195</v>
      </c>
      <c r="G322" s="4">
        <v>50</v>
      </c>
      <c r="H322" t="s">
        <v>19</v>
      </c>
      <c r="I322" s="2">
        <v>0.05</v>
      </c>
      <c r="J322" t="s">
        <v>1587</v>
      </c>
      <c r="K322" s="4">
        <v>95</v>
      </c>
      <c r="L322" s="4">
        <v>23</v>
      </c>
      <c r="M322" s="4">
        <v>100</v>
      </c>
      <c r="N322" s="4">
        <f t="shared" si="48"/>
        <v>9.75</v>
      </c>
      <c r="O322" s="4">
        <f t="shared" si="49"/>
        <v>182.75</v>
      </c>
      <c r="P322" s="4">
        <f t="shared" si="50"/>
        <v>-87.75</v>
      </c>
      <c r="Q322" s="4">
        <f t="shared" si="51"/>
        <v>48.717948717948715</v>
      </c>
      <c r="R322" s="2">
        <v>0.2</v>
      </c>
      <c r="S322" s="4">
        <f t="shared" si="56"/>
        <v>39</v>
      </c>
      <c r="T322" s="2">
        <v>0.05</v>
      </c>
      <c r="U322" s="4">
        <f t="shared" si="52"/>
        <v>9.75</v>
      </c>
      <c r="V322" s="4">
        <f t="shared" si="57"/>
        <v>50</v>
      </c>
      <c r="W322" s="4">
        <f t="shared" si="58"/>
        <v>23</v>
      </c>
      <c r="X322" s="4">
        <f t="shared" si="59"/>
        <v>100</v>
      </c>
      <c r="Y322" s="4">
        <f t="shared" si="53"/>
        <v>182.75</v>
      </c>
      <c r="Z322" s="4">
        <f t="shared" si="54"/>
        <v>-143.75</v>
      </c>
      <c r="AA322" t="str">
        <f t="shared" si="55"/>
        <v>Tuesday</v>
      </c>
    </row>
    <row r="323" spans="1:27" x14ac:dyDescent="0.35">
      <c r="A323">
        <v>322</v>
      </c>
      <c r="B323" t="s">
        <v>609</v>
      </c>
      <c r="C323" t="s">
        <v>610</v>
      </c>
      <c r="D323" s="1">
        <v>45325.460706018515</v>
      </c>
      <c r="E323" s="1">
        <v>45325.514872685184</v>
      </c>
      <c r="F323" s="4">
        <v>1313</v>
      </c>
      <c r="G323" s="4">
        <v>0</v>
      </c>
      <c r="H323" t="s">
        <v>13</v>
      </c>
      <c r="I323" s="2">
        <v>0.5</v>
      </c>
      <c r="J323" t="s">
        <v>1586</v>
      </c>
      <c r="K323" s="4">
        <v>71</v>
      </c>
      <c r="L323" s="4">
        <v>34</v>
      </c>
      <c r="M323" s="4">
        <v>150</v>
      </c>
      <c r="N323" s="4">
        <f t="shared" ref="N323:N386" si="60">I323*F323</f>
        <v>656.5</v>
      </c>
      <c r="O323" s="4">
        <f t="shared" ref="O323:O386" si="61">G323+L323+M323+N323</f>
        <v>840.5</v>
      </c>
      <c r="P323" s="4">
        <f t="shared" ref="P323:P386" si="62">K323-O323</f>
        <v>-769.5</v>
      </c>
      <c r="Q323" s="4">
        <f t="shared" ref="Q323:Q386" si="63">(K323/F323)*100</f>
        <v>5.4074638233054078</v>
      </c>
      <c r="R323" s="2">
        <v>0.2</v>
      </c>
      <c r="S323" s="4">
        <v>0</v>
      </c>
      <c r="T323" s="2">
        <v>0</v>
      </c>
      <c r="U323" s="4">
        <f t="shared" ref="U323:U386" si="64">T323*F323</f>
        <v>0</v>
      </c>
      <c r="V323" s="4">
        <v>0</v>
      </c>
      <c r="W323" s="4">
        <v>0</v>
      </c>
      <c r="X323" s="4">
        <v>0</v>
      </c>
      <c r="Y323" s="4">
        <f t="shared" ref="Y323:Y386" si="65">U323+V323+W323+X323</f>
        <v>0</v>
      </c>
      <c r="Z323" s="4">
        <f t="shared" ref="Z323:Z386" si="66">S323-Y323</f>
        <v>0</v>
      </c>
      <c r="AA323" t="str">
        <f t="shared" ref="AA323:AA386" si="67">TEXT(D323, "DDDD")</f>
        <v>Saturday</v>
      </c>
    </row>
    <row r="324" spans="1:27" x14ac:dyDescent="0.35">
      <c r="A324">
        <v>323</v>
      </c>
      <c r="B324" t="s">
        <v>611</v>
      </c>
      <c r="C324" t="s">
        <v>612</v>
      </c>
      <c r="D324" s="1">
        <v>45300.59138888889</v>
      </c>
      <c r="E324" s="1">
        <v>45300.628194444442</v>
      </c>
      <c r="F324" s="4">
        <v>552</v>
      </c>
      <c r="G324" s="4">
        <v>0</v>
      </c>
      <c r="H324" t="s">
        <v>19</v>
      </c>
      <c r="I324" s="2">
        <v>0.5</v>
      </c>
      <c r="J324" t="s">
        <v>1586</v>
      </c>
      <c r="K324" s="4">
        <v>57</v>
      </c>
      <c r="L324" s="4">
        <v>24</v>
      </c>
      <c r="M324" s="4">
        <v>0</v>
      </c>
      <c r="N324" s="4">
        <f t="shared" si="60"/>
        <v>276</v>
      </c>
      <c r="O324" s="4">
        <f t="shared" si="61"/>
        <v>300</v>
      </c>
      <c r="P324" s="4">
        <f t="shared" si="62"/>
        <v>-243</v>
      </c>
      <c r="Q324" s="4">
        <f t="shared" si="63"/>
        <v>10.326086956521738</v>
      </c>
      <c r="R324" s="2">
        <v>0.2</v>
      </c>
      <c r="S324" s="4">
        <v>0</v>
      </c>
      <c r="T324" s="2">
        <v>0</v>
      </c>
      <c r="U324" s="4">
        <f t="shared" si="64"/>
        <v>0</v>
      </c>
      <c r="V324" s="4">
        <v>0</v>
      </c>
      <c r="W324" s="4">
        <v>0</v>
      </c>
      <c r="X324" s="4">
        <v>0</v>
      </c>
      <c r="Y324" s="4">
        <f t="shared" si="65"/>
        <v>0</v>
      </c>
      <c r="Z324" s="4">
        <f t="shared" si="66"/>
        <v>0</v>
      </c>
      <c r="AA324" t="str">
        <f t="shared" si="67"/>
        <v>Tuesday</v>
      </c>
    </row>
    <row r="325" spans="1:27" x14ac:dyDescent="0.35">
      <c r="A325">
        <v>324</v>
      </c>
      <c r="B325" t="s">
        <v>613</v>
      </c>
      <c r="C325" t="s">
        <v>614</v>
      </c>
      <c r="D325" s="1">
        <v>45315.902233796296</v>
      </c>
      <c r="E325" s="1">
        <v>45315.939039351855</v>
      </c>
      <c r="F325" s="4">
        <v>291</v>
      </c>
      <c r="G325" s="4">
        <v>20</v>
      </c>
      <c r="H325" t="s">
        <v>19</v>
      </c>
      <c r="I325" s="2">
        <v>0.1</v>
      </c>
      <c r="J325" s="2" t="s">
        <v>1588</v>
      </c>
      <c r="K325" s="4">
        <v>172</v>
      </c>
      <c r="L325" s="4">
        <v>11</v>
      </c>
      <c r="M325" s="4">
        <v>100</v>
      </c>
      <c r="N325" s="4">
        <f t="shared" si="60"/>
        <v>29.1</v>
      </c>
      <c r="O325" s="4">
        <f t="shared" si="61"/>
        <v>160.1</v>
      </c>
      <c r="P325" s="4">
        <f t="shared" si="62"/>
        <v>11.900000000000006</v>
      </c>
      <c r="Q325" s="4">
        <f t="shared" si="63"/>
        <v>59.106529209621996</v>
      </c>
      <c r="R325" s="2">
        <v>0.2</v>
      </c>
      <c r="S325" s="4">
        <f t="shared" ref="S325:S385" si="68">IF(I325&lt;&gt;50%,(R325*F325),"0")</f>
        <v>58.2</v>
      </c>
      <c r="T325" s="2">
        <v>0.1</v>
      </c>
      <c r="U325" s="4">
        <f t="shared" si="64"/>
        <v>29.1</v>
      </c>
      <c r="V325" s="4">
        <f t="shared" ref="V325:V385" si="69">IF(I325&lt;&gt;50%,G325,"0")</f>
        <v>20</v>
      </c>
      <c r="W325" s="4">
        <f t="shared" ref="W325:W385" si="70">IF(I325&lt;&gt;50%,L325,"0")</f>
        <v>11</v>
      </c>
      <c r="X325" s="4">
        <f t="shared" ref="X325:X385" si="71">IF(I325&lt;&gt;50%,M325,"0")</f>
        <v>100</v>
      </c>
      <c r="Y325" s="4">
        <f t="shared" si="65"/>
        <v>160.1</v>
      </c>
      <c r="Z325" s="4">
        <f t="shared" si="66"/>
        <v>-101.89999999999999</v>
      </c>
      <c r="AA325" t="str">
        <f t="shared" si="67"/>
        <v>Wednesday</v>
      </c>
    </row>
    <row r="326" spans="1:27" x14ac:dyDescent="0.35">
      <c r="A326">
        <v>325</v>
      </c>
      <c r="B326" t="s">
        <v>615</v>
      </c>
      <c r="C326" t="s">
        <v>395</v>
      </c>
      <c r="D326" s="1">
        <v>45298.273321759261</v>
      </c>
      <c r="E326" s="1">
        <v>45298.335127314815</v>
      </c>
      <c r="F326" s="4">
        <v>585</v>
      </c>
      <c r="G326" s="4">
        <v>50</v>
      </c>
      <c r="H326" t="s">
        <v>19</v>
      </c>
      <c r="I326" s="2">
        <v>0.1</v>
      </c>
      <c r="J326" s="2" t="s">
        <v>1588</v>
      </c>
      <c r="K326" s="4">
        <v>69</v>
      </c>
      <c r="L326" s="4">
        <v>33</v>
      </c>
      <c r="M326" s="4">
        <v>0</v>
      </c>
      <c r="N326" s="4">
        <f t="shared" si="60"/>
        <v>58.5</v>
      </c>
      <c r="O326" s="4">
        <f t="shared" si="61"/>
        <v>141.5</v>
      </c>
      <c r="P326" s="4">
        <f t="shared" si="62"/>
        <v>-72.5</v>
      </c>
      <c r="Q326" s="4">
        <f t="shared" si="63"/>
        <v>11.794871794871794</v>
      </c>
      <c r="R326" s="2">
        <v>0.2</v>
      </c>
      <c r="S326" s="4">
        <f t="shared" si="68"/>
        <v>117</v>
      </c>
      <c r="T326" s="2">
        <v>0.1</v>
      </c>
      <c r="U326" s="4">
        <f t="shared" si="64"/>
        <v>58.5</v>
      </c>
      <c r="V326" s="4">
        <f t="shared" si="69"/>
        <v>50</v>
      </c>
      <c r="W326" s="4">
        <f t="shared" si="70"/>
        <v>33</v>
      </c>
      <c r="X326" s="4">
        <f t="shared" si="71"/>
        <v>0</v>
      </c>
      <c r="Y326" s="4">
        <f t="shared" si="65"/>
        <v>141.5</v>
      </c>
      <c r="Z326" s="4">
        <f t="shared" si="66"/>
        <v>-24.5</v>
      </c>
      <c r="AA326" t="str">
        <f t="shared" si="67"/>
        <v>Sunday</v>
      </c>
    </row>
    <row r="327" spans="1:27" x14ac:dyDescent="0.35">
      <c r="A327">
        <v>326</v>
      </c>
      <c r="B327" t="s">
        <v>616</v>
      </c>
      <c r="C327" t="s">
        <v>462</v>
      </c>
      <c r="D327" s="1">
        <v>45326.675949074073</v>
      </c>
      <c r="E327" s="1">
        <v>45326.703726851854</v>
      </c>
      <c r="F327" s="4">
        <v>1389</v>
      </c>
      <c r="G327" s="4">
        <v>40</v>
      </c>
      <c r="H327" t="s">
        <v>13</v>
      </c>
      <c r="I327" s="2">
        <v>0.05</v>
      </c>
      <c r="J327" t="s">
        <v>1587</v>
      </c>
      <c r="K327" s="4">
        <v>127</v>
      </c>
      <c r="L327" s="4">
        <v>23</v>
      </c>
      <c r="M327" s="4">
        <v>50</v>
      </c>
      <c r="N327" s="4">
        <f t="shared" si="60"/>
        <v>69.45</v>
      </c>
      <c r="O327" s="4">
        <f t="shared" si="61"/>
        <v>182.45</v>
      </c>
      <c r="P327" s="4">
        <f t="shared" si="62"/>
        <v>-55.449999999999989</v>
      </c>
      <c r="Q327" s="4">
        <f t="shared" si="63"/>
        <v>9.143268538516919</v>
      </c>
      <c r="R327" s="2">
        <v>0.2</v>
      </c>
      <c r="S327" s="4">
        <f t="shared" si="68"/>
        <v>277.8</v>
      </c>
      <c r="T327" s="2">
        <v>0.05</v>
      </c>
      <c r="U327" s="4">
        <f t="shared" si="64"/>
        <v>69.45</v>
      </c>
      <c r="V327" s="4">
        <f t="shared" si="69"/>
        <v>40</v>
      </c>
      <c r="W327" s="4">
        <f t="shared" si="70"/>
        <v>23</v>
      </c>
      <c r="X327" s="4">
        <f t="shared" si="71"/>
        <v>50</v>
      </c>
      <c r="Y327" s="4">
        <f t="shared" si="65"/>
        <v>182.45</v>
      </c>
      <c r="Z327" s="4">
        <f t="shared" si="66"/>
        <v>95.350000000000023</v>
      </c>
      <c r="AA327" t="str">
        <f t="shared" si="67"/>
        <v>Sunday</v>
      </c>
    </row>
    <row r="328" spans="1:27" x14ac:dyDescent="0.35">
      <c r="A328">
        <v>327</v>
      </c>
      <c r="B328" t="s">
        <v>617</v>
      </c>
      <c r="C328" t="s">
        <v>185</v>
      </c>
      <c r="D328" s="1">
        <v>45310.254884259259</v>
      </c>
      <c r="E328" s="1">
        <v>45310.284050925926</v>
      </c>
      <c r="F328" s="4">
        <v>1547</v>
      </c>
      <c r="G328" s="4">
        <v>50</v>
      </c>
      <c r="H328" t="s">
        <v>19</v>
      </c>
      <c r="I328" s="2">
        <v>0</v>
      </c>
      <c r="J328" t="s">
        <v>1584</v>
      </c>
      <c r="K328" s="4">
        <v>88</v>
      </c>
      <c r="L328" s="4">
        <v>16</v>
      </c>
      <c r="M328" s="4">
        <v>0</v>
      </c>
      <c r="N328" s="4">
        <f t="shared" si="60"/>
        <v>0</v>
      </c>
      <c r="O328" s="4">
        <f t="shared" si="61"/>
        <v>66</v>
      </c>
      <c r="P328" s="4">
        <f t="shared" si="62"/>
        <v>22</v>
      </c>
      <c r="Q328" s="4">
        <f t="shared" si="63"/>
        <v>5.6884292178409828</v>
      </c>
      <c r="R328" s="2">
        <v>0.2</v>
      </c>
      <c r="S328" s="4">
        <f t="shared" si="68"/>
        <v>309.40000000000003</v>
      </c>
      <c r="T328" s="2">
        <v>0</v>
      </c>
      <c r="U328" s="4">
        <f t="shared" si="64"/>
        <v>0</v>
      </c>
      <c r="V328" s="4">
        <f t="shared" si="69"/>
        <v>50</v>
      </c>
      <c r="W328" s="4">
        <f t="shared" si="70"/>
        <v>16</v>
      </c>
      <c r="X328" s="4">
        <f t="shared" si="71"/>
        <v>0</v>
      </c>
      <c r="Y328" s="4">
        <f t="shared" si="65"/>
        <v>66</v>
      </c>
      <c r="Z328" s="4">
        <f t="shared" si="66"/>
        <v>243.40000000000003</v>
      </c>
      <c r="AA328" t="str">
        <f t="shared" si="67"/>
        <v>Friday</v>
      </c>
    </row>
    <row r="329" spans="1:27" x14ac:dyDescent="0.35">
      <c r="A329">
        <v>328</v>
      </c>
      <c r="B329" t="s">
        <v>618</v>
      </c>
      <c r="C329" t="s">
        <v>619</v>
      </c>
      <c r="D329" s="1">
        <v>45294.982418981483</v>
      </c>
      <c r="E329" s="1">
        <v>45295.052557870367</v>
      </c>
      <c r="F329" s="4">
        <v>1251</v>
      </c>
      <c r="G329" s="4">
        <v>30</v>
      </c>
      <c r="H329" t="s">
        <v>13</v>
      </c>
      <c r="I329" s="2">
        <v>0.15</v>
      </c>
      <c r="J329" t="s">
        <v>1585</v>
      </c>
      <c r="K329" s="4">
        <v>86</v>
      </c>
      <c r="L329" s="4">
        <v>45</v>
      </c>
      <c r="M329" s="4">
        <v>0</v>
      </c>
      <c r="N329" s="4">
        <f t="shared" si="60"/>
        <v>187.65</v>
      </c>
      <c r="O329" s="4">
        <f t="shared" si="61"/>
        <v>262.64999999999998</v>
      </c>
      <c r="P329" s="4">
        <f t="shared" si="62"/>
        <v>-176.64999999999998</v>
      </c>
      <c r="Q329" s="4">
        <f t="shared" si="63"/>
        <v>6.8745003996802554</v>
      </c>
      <c r="R329" s="2">
        <v>0.2</v>
      </c>
      <c r="S329" s="4">
        <f t="shared" si="68"/>
        <v>250.20000000000002</v>
      </c>
      <c r="T329" s="2">
        <v>0.15</v>
      </c>
      <c r="U329" s="4">
        <f t="shared" si="64"/>
        <v>187.65</v>
      </c>
      <c r="V329" s="4">
        <f t="shared" si="69"/>
        <v>30</v>
      </c>
      <c r="W329" s="4">
        <f t="shared" si="70"/>
        <v>45</v>
      </c>
      <c r="X329" s="4">
        <f t="shared" si="71"/>
        <v>0</v>
      </c>
      <c r="Y329" s="4">
        <f t="shared" si="65"/>
        <v>262.64999999999998</v>
      </c>
      <c r="Z329" s="4">
        <f t="shared" si="66"/>
        <v>-12.44999999999996</v>
      </c>
      <c r="AA329" t="str">
        <f t="shared" si="67"/>
        <v>Wednesday</v>
      </c>
    </row>
    <row r="330" spans="1:27" x14ac:dyDescent="0.35">
      <c r="A330">
        <v>329</v>
      </c>
      <c r="B330" t="s">
        <v>620</v>
      </c>
      <c r="C330" t="s">
        <v>621</v>
      </c>
      <c r="D330" s="1">
        <v>45293.088171296295</v>
      </c>
      <c r="E330" s="1">
        <v>45293.159699074073</v>
      </c>
      <c r="F330" s="4">
        <v>337</v>
      </c>
      <c r="G330" s="4">
        <v>0</v>
      </c>
      <c r="H330" t="s">
        <v>16</v>
      </c>
      <c r="I330" s="2">
        <v>0.1</v>
      </c>
      <c r="J330" s="2" t="s">
        <v>1588</v>
      </c>
      <c r="K330" s="4">
        <v>124</v>
      </c>
      <c r="L330" s="4">
        <v>33</v>
      </c>
      <c r="M330" s="4">
        <v>0</v>
      </c>
      <c r="N330" s="4">
        <f t="shared" si="60"/>
        <v>33.700000000000003</v>
      </c>
      <c r="O330" s="4">
        <f t="shared" si="61"/>
        <v>66.7</v>
      </c>
      <c r="P330" s="4">
        <f t="shared" si="62"/>
        <v>57.3</v>
      </c>
      <c r="Q330" s="4">
        <f t="shared" si="63"/>
        <v>36.795252225519285</v>
      </c>
      <c r="R330" s="2">
        <v>0.2</v>
      </c>
      <c r="S330" s="4">
        <f t="shared" si="68"/>
        <v>67.400000000000006</v>
      </c>
      <c r="T330" s="2">
        <v>0.1</v>
      </c>
      <c r="U330" s="4">
        <f t="shared" si="64"/>
        <v>33.700000000000003</v>
      </c>
      <c r="V330" s="4">
        <f t="shared" si="69"/>
        <v>0</v>
      </c>
      <c r="W330" s="4">
        <f t="shared" si="70"/>
        <v>33</v>
      </c>
      <c r="X330" s="4">
        <f t="shared" si="71"/>
        <v>0</v>
      </c>
      <c r="Y330" s="4">
        <f t="shared" si="65"/>
        <v>66.7</v>
      </c>
      <c r="Z330" s="4">
        <f t="shared" si="66"/>
        <v>0.70000000000000284</v>
      </c>
      <c r="AA330" t="str">
        <f t="shared" si="67"/>
        <v>Tuesday</v>
      </c>
    </row>
    <row r="331" spans="1:27" x14ac:dyDescent="0.35">
      <c r="A331">
        <v>330</v>
      </c>
      <c r="B331" t="s">
        <v>622</v>
      </c>
      <c r="C331" t="s">
        <v>623</v>
      </c>
      <c r="D331" s="1">
        <v>45308.610844907409</v>
      </c>
      <c r="E331" s="1">
        <v>45308.680983796294</v>
      </c>
      <c r="F331" s="4">
        <v>1478</v>
      </c>
      <c r="G331" s="4">
        <v>30</v>
      </c>
      <c r="H331" t="s">
        <v>19</v>
      </c>
      <c r="I331" s="2">
        <v>0.1</v>
      </c>
      <c r="J331" s="2" t="s">
        <v>1588</v>
      </c>
      <c r="K331" s="4">
        <v>167</v>
      </c>
      <c r="L331" s="4">
        <v>36</v>
      </c>
      <c r="M331" s="4">
        <v>0</v>
      </c>
      <c r="N331" s="4">
        <f t="shared" si="60"/>
        <v>147.80000000000001</v>
      </c>
      <c r="O331" s="4">
        <f t="shared" si="61"/>
        <v>213.8</v>
      </c>
      <c r="P331" s="4">
        <f t="shared" si="62"/>
        <v>-46.800000000000011</v>
      </c>
      <c r="Q331" s="4">
        <f t="shared" si="63"/>
        <v>11.299052774018945</v>
      </c>
      <c r="R331" s="2">
        <v>0.2</v>
      </c>
      <c r="S331" s="4">
        <f t="shared" si="68"/>
        <v>295.60000000000002</v>
      </c>
      <c r="T331" s="2">
        <v>0.1</v>
      </c>
      <c r="U331" s="4">
        <f t="shared" si="64"/>
        <v>147.80000000000001</v>
      </c>
      <c r="V331" s="4">
        <f t="shared" si="69"/>
        <v>30</v>
      </c>
      <c r="W331" s="4">
        <f t="shared" si="70"/>
        <v>36</v>
      </c>
      <c r="X331" s="4">
        <f t="shared" si="71"/>
        <v>0</v>
      </c>
      <c r="Y331" s="4">
        <f t="shared" si="65"/>
        <v>213.8</v>
      </c>
      <c r="Z331" s="4">
        <f t="shared" si="66"/>
        <v>81.800000000000011</v>
      </c>
      <c r="AA331" t="str">
        <f t="shared" si="67"/>
        <v>Wednesday</v>
      </c>
    </row>
    <row r="332" spans="1:27" x14ac:dyDescent="0.35">
      <c r="A332">
        <v>331</v>
      </c>
      <c r="B332" t="s">
        <v>624</v>
      </c>
      <c r="C332" t="s">
        <v>625</v>
      </c>
      <c r="D332" s="1">
        <v>45315.127280092594</v>
      </c>
      <c r="E332" s="1">
        <v>45315.191863425927</v>
      </c>
      <c r="F332" s="4">
        <v>1235</v>
      </c>
      <c r="G332" s="4">
        <v>40</v>
      </c>
      <c r="H332" t="s">
        <v>13</v>
      </c>
      <c r="I332" s="2">
        <v>0</v>
      </c>
      <c r="J332" t="s">
        <v>1584</v>
      </c>
      <c r="K332" s="4">
        <v>153</v>
      </c>
      <c r="L332" s="4">
        <v>46</v>
      </c>
      <c r="M332" s="4">
        <v>0</v>
      </c>
      <c r="N332" s="4">
        <f t="shared" si="60"/>
        <v>0</v>
      </c>
      <c r="O332" s="4">
        <f t="shared" si="61"/>
        <v>86</v>
      </c>
      <c r="P332" s="4">
        <f t="shared" si="62"/>
        <v>67</v>
      </c>
      <c r="Q332" s="4">
        <f t="shared" si="63"/>
        <v>12.388663967611336</v>
      </c>
      <c r="R332" s="2">
        <v>0.2</v>
      </c>
      <c r="S332" s="4">
        <f t="shared" si="68"/>
        <v>247</v>
      </c>
      <c r="T332" s="2">
        <v>0</v>
      </c>
      <c r="U332" s="4">
        <f t="shared" si="64"/>
        <v>0</v>
      </c>
      <c r="V332" s="4">
        <f t="shared" si="69"/>
        <v>40</v>
      </c>
      <c r="W332" s="4">
        <f t="shared" si="70"/>
        <v>46</v>
      </c>
      <c r="X332" s="4">
        <f t="shared" si="71"/>
        <v>0</v>
      </c>
      <c r="Y332" s="4">
        <f t="shared" si="65"/>
        <v>86</v>
      </c>
      <c r="Z332" s="4">
        <f t="shared" si="66"/>
        <v>161</v>
      </c>
      <c r="AA332" t="str">
        <f t="shared" si="67"/>
        <v>Wednesday</v>
      </c>
    </row>
    <row r="333" spans="1:27" x14ac:dyDescent="0.35">
      <c r="A333">
        <v>332</v>
      </c>
      <c r="B333" t="s">
        <v>626</v>
      </c>
      <c r="C333" t="s">
        <v>63</v>
      </c>
      <c r="D333" s="1">
        <v>45315.782175925924</v>
      </c>
      <c r="E333" s="1">
        <v>45315.816203703704</v>
      </c>
      <c r="F333" s="4">
        <v>1951</v>
      </c>
      <c r="G333" s="4">
        <v>30</v>
      </c>
      <c r="H333" t="s">
        <v>19</v>
      </c>
      <c r="I333" s="2">
        <v>0</v>
      </c>
      <c r="J333" t="s">
        <v>1584</v>
      </c>
      <c r="K333" s="4">
        <v>80</v>
      </c>
      <c r="L333" s="4">
        <v>47</v>
      </c>
      <c r="M333" s="4">
        <v>0</v>
      </c>
      <c r="N333" s="4">
        <f t="shared" si="60"/>
        <v>0</v>
      </c>
      <c r="O333" s="4">
        <f t="shared" si="61"/>
        <v>77</v>
      </c>
      <c r="P333" s="4">
        <f t="shared" si="62"/>
        <v>3</v>
      </c>
      <c r="Q333" s="4">
        <f t="shared" si="63"/>
        <v>4.1004613018964626</v>
      </c>
      <c r="R333" s="2">
        <v>0.2</v>
      </c>
      <c r="S333" s="4">
        <f t="shared" si="68"/>
        <v>390.20000000000005</v>
      </c>
      <c r="T333" s="2">
        <v>0</v>
      </c>
      <c r="U333" s="4">
        <f t="shared" si="64"/>
        <v>0</v>
      </c>
      <c r="V333" s="4">
        <f t="shared" si="69"/>
        <v>30</v>
      </c>
      <c r="W333" s="4">
        <f t="shared" si="70"/>
        <v>47</v>
      </c>
      <c r="X333" s="4">
        <f t="shared" si="71"/>
        <v>0</v>
      </c>
      <c r="Y333" s="4">
        <f t="shared" si="65"/>
        <v>77</v>
      </c>
      <c r="Z333" s="4">
        <f t="shared" si="66"/>
        <v>313.20000000000005</v>
      </c>
      <c r="AA333" t="str">
        <f t="shared" si="67"/>
        <v>Wednesday</v>
      </c>
    </row>
    <row r="334" spans="1:27" x14ac:dyDescent="0.35">
      <c r="A334">
        <v>333</v>
      </c>
      <c r="B334" t="s">
        <v>627</v>
      </c>
      <c r="C334" t="s">
        <v>208</v>
      </c>
      <c r="D334" s="1">
        <v>45294.651666666665</v>
      </c>
      <c r="E334" s="1">
        <v>45294.721805555557</v>
      </c>
      <c r="F334" s="4">
        <v>1569</v>
      </c>
      <c r="G334" s="4">
        <v>50</v>
      </c>
      <c r="H334" t="s">
        <v>16</v>
      </c>
      <c r="I334" s="2">
        <v>0.5</v>
      </c>
      <c r="J334" t="s">
        <v>1586</v>
      </c>
      <c r="K334" s="4">
        <v>172</v>
      </c>
      <c r="L334" s="4">
        <v>39</v>
      </c>
      <c r="M334" s="4">
        <v>150</v>
      </c>
      <c r="N334" s="4">
        <f t="shared" si="60"/>
        <v>784.5</v>
      </c>
      <c r="O334" s="4">
        <f t="shared" si="61"/>
        <v>1023.5</v>
      </c>
      <c r="P334" s="4">
        <f t="shared" si="62"/>
        <v>-851.5</v>
      </c>
      <c r="Q334" s="4">
        <f t="shared" si="63"/>
        <v>10.962396430847674</v>
      </c>
      <c r="R334" s="2">
        <v>0.2</v>
      </c>
      <c r="S334" s="4">
        <v>0</v>
      </c>
      <c r="T334" s="2">
        <v>0</v>
      </c>
      <c r="U334" s="4">
        <f t="shared" si="64"/>
        <v>0</v>
      </c>
      <c r="V334" s="4">
        <v>0</v>
      </c>
      <c r="W334" s="4">
        <v>0</v>
      </c>
      <c r="X334" s="4">
        <v>0</v>
      </c>
      <c r="Y334" s="4">
        <f t="shared" si="65"/>
        <v>0</v>
      </c>
      <c r="Z334" s="4">
        <f t="shared" si="66"/>
        <v>0</v>
      </c>
      <c r="AA334" t="str">
        <f t="shared" si="67"/>
        <v>Wednesday</v>
      </c>
    </row>
    <row r="335" spans="1:27" x14ac:dyDescent="0.35">
      <c r="A335">
        <v>334</v>
      </c>
      <c r="B335" t="s">
        <v>628</v>
      </c>
      <c r="C335" t="s">
        <v>460</v>
      </c>
      <c r="D335" s="1">
        <v>45301.747523148151</v>
      </c>
      <c r="E335" s="1">
        <v>45301.818356481483</v>
      </c>
      <c r="F335" s="4">
        <v>1466</v>
      </c>
      <c r="G335" s="4">
        <v>30</v>
      </c>
      <c r="H335" t="s">
        <v>13</v>
      </c>
      <c r="I335" s="2">
        <v>0.15</v>
      </c>
      <c r="J335" t="s">
        <v>1585</v>
      </c>
      <c r="K335" s="4">
        <v>103</v>
      </c>
      <c r="L335" s="4">
        <v>36</v>
      </c>
      <c r="M335" s="4">
        <v>0</v>
      </c>
      <c r="N335" s="4">
        <f t="shared" si="60"/>
        <v>219.9</v>
      </c>
      <c r="O335" s="4">
        <f t="shared" si="61"/>
        <v>285.89999999999998</v>
      </c>
      <c r="P335" s="4">
        <f t="shared" si="62"/>
        <v>-182.89999999999998</v>
      </c>
      <c r="Q335" s="4">
        <f t="shared" si="63"/>
        <v>7.0259208731241474</v>
      </c>
      <c r="R335" s="2">
        <v>0.2</v>
      </c>
      <c r="S335" s="4">
        <f t="shared" si="68"/>
        <v>293.2</v>
      </c>
      <c r="T335" s="2">
        <v>0.15</v>
      </c>
      <c r="U335" s="4">
        <f t="shared" si="64"/>
        <v>219.9</v>
      </c>
      <c r="V335" s="4">
        <f t="shared" si="69"/>
        <v>30</v>
      </c>
      <c r="W335" s="4">
        <f t="shared" si="70"/>
        <v>36</v>
      </c>
      <c r="X335" s="4">
        <f t="shared" si="71"/>
        <v>0</v>
      </c>
      <c r="Y335" s="4">
        <f t="shared" si="65"/>
        <v>285.89999999999998</v>
      </c>
      <c r="Z335" s="4">
        <f t="shared" si="66"/>
        <v>7.3000000000000114</v>
      </c>
      <c r="AA335" t="str">
        <f t="shared" si="67"/>
        <v>Wednesday</v>
      </c>
    </row>
    <row r="336" spans="1:27" x14ac:dyDescent="0.35">
      <c r="A336">
        <v>335</v>
      </c>
      <c r="B336" t="s">
        <v>629</v>
      </c>
      <c r="C336" t="s">
        <v>630</v>
      </c>
      <c r="D336" s="1">
        <v>45294.239699074074</v>
      </c>
      <c r="E336" s="1">
        <v>45294.30914351852</v>
      </c>
      <c r="F336" s="4">
        <v>1268</v>
      </c>
      <c r="G336" s="4">
        <v>40</v>
      </c>
      <c r="H336" t="s">
        <v>13</v>
      </c>
      <c r="I336" s="2">
        <v>0</v>
      </c>
      <c r="J336" t="s">
        <v>1584</v>
      </c>
      <c r="K336" s="4">
        <v>83</v>
      </c>
      <c r="L336" s="4">
        <v>48</v>
      </c>
      <c r="M336" s="4">
        <v>50</v>
      </c>
      <c r="N336" s="4">
        <f t="shared" si="60"/>
        <v>0</v>
      </c>
      <c r="O336" s="4">
        <f t="shared" si="61"/>
        <v>138</v>
      </c>
      <c r="P336" s="4">
        <f t="shared" si="62"/>
        <v>-55</v>
      </c>
      <c r="Q336" s="4">
        <f t="shared" si="63"/>
        <v>6.5457413249211349</v>
      </c>
      <c r="R336" s="2">
        <v>0.2</v>
      </c>
      <c r="S336" s="4">
        <f t="shared" si="68"/>
        <v>253.60000000000002</v>
      </c>
      <c r="T336" s="2">
        <v>0</v>
      </c>
      <c r="U336" s="4">
        <f t="shared" si="64"/>
        <v>0</v>
      </c>
      <c r="V336" s="4">
        <f t="shared" si="69"/>
        <v>40</v>
      </c>
      <c r="W336" s="4">
        <f t="shared" si="70"/>
        <v>48</v>
      </c>
      <c r="X336" s="4">
        <f t="shared" si="71"/>
        <v>50</v>
      </c>
      <c r="Y336" s="4">
        <f t="shared" si="65"/>
        <v>138</v>
      </c>
      <c r="Z336" s="4">
        <f t="shared" si="66"/>
        <v>115.60000000000002</v>
      </c>
      <c r="AA336" t="str">
        <f t="shared" si="67"/>
        <v>Wednesday</v>
      </c>
    </row>
    <row r="337" spans="1:27" x14ac:dyDescent="0.35">
      <c r="A337">
        <v>336</v>
      </c>
      <c r="B337" t="s">
        <v>631</v>
      </c>
      <c r="C337" t="s">
        <v>632</v>
      </c>
      <c r="D337" s="1">
        <v>45305.407673611109</v>
      </c>
      <c r="E337" s="1">
        <v>45305.481979166667</v>
      </c>
      <c r="F337" s="4">
        <v>1188</v>
      </c>
      <c r="G337" s="4">
        <v>40</v>
      </c>
      <c r="H337" t="s">
        <v>13</v>
      </c>
      <c r="I337" s="2">
        <v>0.1</v>
      </c>
      <c r="J337" s="2" t="s">
        <v>1588</v>
      </c>
      <c r="K337" s="4">
        <v>171</v>
      </c>
      <c r="L337" s="4">
        <v>24</v>
      </c>
      <c r="M337" s="4">
        <v>0</v>
      </c>
      <c r="N337" s="4">
        <f t="shared" si="60"/>
        <v>118.80000000000001</v>
      </c>
      <c r="O337" s="4">
        <f t="shared" si="61"/>
        <v>182.8</v>
      </c>
      <c r="P337" s="4">
        <f t="shared" si="62"/>
        <v>-11.800000000000011</v>
      </c>
      <c r="Q337" s="4">
        <f t="shared" si="63"/>
        <v>14.393939393939394</v>
      </c>
      <c r="R337" s="2">
        <v>0.2</v>
      </c>
      <c r="S337" s="4">
        <f t="shared" si="68"/>
        <v>237.60000000000002</v>
      </c>
      <c r="T337" s="2">
        <v>0.1</v>
      </c>
      <c r="U337" s="4">
        <f t="shared" si="64"/>
        <v>118.80000000000001</v>
      </c>
      <c r="V337" s="4">
        <f t="shared" si="69"/>
        <v>40</v>
      </c>
      <c r="W337" s="4">
        <f t="shared" si="70"/>
        <v>24</v>
      </c>
      <c r="X337" s="4">
        <f t="shared" si="71"/>
        <v>0</v>
      </c>
      <c r="Y337" s="4">
        <f t="shared" si="65"/>
        <v>182.8</v>
      </c>
      <c r="Z337" s="4">
        <f t="shared" si="66"/>
        <v>54.800000000000011</v>
      </c>
      <c r="AA337" t="str">
        <f t="shared" si="67"/>
        <v>Sunday</v>
      </c>
    </row>
    <row r="338" spans="1:27" x14ac:dyDescent="0.35">
      <c r="A338">
        <v>337</v>
      </c>
      <c r="B338" t="s">
        <v>633</v>
      </c>
      <c r="C338" t="s">
        <v>497</v>
      </c>
      <c r="D338" s="1">
        <v>45315.095497685186</v>
      </c>
      <c r="E338" s="1">
        <v>45315.135081018518</v>
      </c>
      <c r="F338" s="4">
        <v>1370</v>
      </c>
      <c r="G338" s="4">
        <v>40</v>
      </c>
      <c r="H338" t="s">
        <v>16</v>
      </c>
      <c r="I338" s="2">
        <v>0.1</v>
      </c>
      <c r="J338" s="2" t="s">
        <v>1588</v>
      </c>
      <c r="K338" s="4">
        <v>162</v>
      </c>
      <c r="L338" s="4">
        <v>35</v>
      </c>
      <c r="M338" s="4">
        <v>0</v>
      </c>
      <c r="N338" s="4">
        <f t="shared" si="60"/>
        <v>137</v>
      </c>
      <c r="O338" s="4">
        <f t="shared" si="61"/>
        <v>212</v>
      </c>
      <c r="P338" s="4">
        <f t="shared" si="62"/>
        <v>-50</v>
      </c>
      <c r="Q338" s="4">
        <f t="shared" si="63"/>
        <v>11.824817518248175</v>
      </c>
      <c r="R338" s="2">
        <v>0.2</v>
      </c>
      <c r="S338" s="4">
        <f t="shared" si="68"/>
        <v>274</v>
      </c>
      <c r="T338" s="2">
        <v>0.1</v>
      </c>
      <c r="U338" s="4">
        <f t="shared" si="64"/>
        <v>137</v>
      </c>
      <c r="V338" s="4">
        <f t="shared" si="69"/>
        <v>40</v>
      </c>
      <c r="W338" s="4">
        <f t="shared" si="70"/>
        <v>35</v>
      </c>
      <c r="X338" s="4">
        <f t="shared" si="71"/>
        <v>0</v>
      </c>
      <c r="Y338" s="4">
        <f t="shared" si="65"/>
        <v>212</v>
      </c>
      <c r="Z338" s="4">
        <f t="shared" si="66"/>
        <v>62</v>
      </c>
      <c r="AA338" t="str">
        <f t="shared" si="67"/>
        <v>Wednesday</v>
      </c>
    </row>
    <row r="339" spans="1:27" x14ac:dyDescent="0.35">
      <c r="A339">
        <v>338</v>
      </c>
      <c r="B339" t="s">
        <v>634</v>
      </c>
      <c r="C339" t="s">
        <v>635</v>
      </c>
      <c r="D339" s="1">
        <v>45309.283483796295</v>
      </c>
      <c r="E339" s="1">
        <v>45309.305011574077</v>
      </c>
      <c r="F339" s="4">
        <v>834</v>
      </c>
      <c r="G339" s="4">
        <v>50</v>
      </c>
      <c r="H339" t="s">
        <v>16</v>
      </c>
      <c r="I339" s="2">
        <v>0.05</v>
      </c>
      <c r="J339" t="s">
        <v>1587</v>
      </c>
      <c r="K339" s="4">
        <v>111</v>
      </c>
      <c r="L339" s="4">
        <v>10</v>
      </c>
      <c r="M339" s="4">
        <v>0</v>
      </c>
      <c r="N339" s="4">
        <f t="shared" si="60"/>
        <v>41.7</v>
      </c>
      <c r="O339" s="4">
        <f t="shared" si="61"/>
        <v>101.7</v>
      </c>
      <c r="P339" s="4">
        <f t="shared" si="62"/>
        <v>9.2999999999999972</v>
      </c>
      <c r="Q339" s="4">
        <f t="shared" si="63"/>
        <v>13.309352517985612</v>
      </c>
      <c r="R339" s="2">
        <v>0.2</v>
      </c>
      <c r="S339" s="4">
        <f t="shared" si="68"/>
        <v>166.8</v>
      </c>
      <c r="T339" s="2">
        <v>0.05</v>
      </c>
      <c r="U339" s="4">
        <f t="shared" si="64"/>
        <v>41.7</v>
      </c>
      <c r="V339" s="4">
        <f t="shared" si="69"/>
        <v>50</v>
      </c>
      <c r="W339" s="4">
        <f t="shared" si="70"/>
        <v>10</v>
      </c>
      <c r="X339" s="4">
        <f t="shared" si="71"/>
        <v>0</v>
      </c>
      <c r="Y339" s="4">
        <f t="shared" si="65"/>
        <v>101.7</v>
      </c>
      <c r="Z339" s="4">
        <f t="shared" si="66"/>
        <v>65.100000000000009</v>
      </c>
      <c r="AA339" t="str">
        <f t="shared" si="67"/>
        <v>Thursday</v>
      </c>
    </row>
    <row r="340" spans="1:27" x14ac:dyDescent="0.35">
      <c r="A340">
        <v>339</v>
      </c>
      <c r="B340" t="s">
        <v>636</v>
      </c>
      <c r="C340" t="s">
        <v>49</v>
      </c>
      <c r="D340" s="1">
        <v>45321.529097222221</v>
      </c>
      <c r="E340" s="1">
        <v>45321.579097222224</v>
      </c>
      <c r="F340" s="4">
        <v>1090</v>
      </c>
      <c r="G340" s="4">
        <v>40</v>
      </c>
      <c r="H340" t="s">
        <v>16</v>
      </c>
      <c r="I340" s="2">
        <v>0</v>
      </c>
      <c r="J340" t="s">
        <v>1584</v>
      </c>
      <c r="K340" s="4">
        <v>72</v>
      </c>
      <c r="L340" s="4">
        <v>13</v>
      </c>
      <c r="M340" s="4">
        <v>0</v>
      </c>
      <c r="N340" s="4">
        <f t="shared" si="60"/>
        <v>0</v>
      </c>
      <c r="O340" s="4">
        <f t="shared" si="61"/>
        <v>53</v>
      </c>
      <c r="P340" s="4">
        <f t="shared" si="62"/>
        <v>19</v>
      </c>
      <c r="Q340" s="4">
        <f t="shared" si="63"/>
        <v>6.6055045871559637</v>
      </c>
      <c r="R340" s="2">
        <v>0.2</v>
      </c>
      <c r="S340" s="4">
        <f t="shared" si="68"/>
        <v>218</v>
      </c>
      <c r="T340" s="2">
        <v>0</v>
      </c>
      <c r="U340" s="4">
        <f t="shared" si="64"/>
        <v>0</v>
      </c>
      <c r="V340" s="4">
        <f t="shared" si="69"/>
        <v>40</v>
      </c>
      <c r="W340" s="4">
        <f t="shared" si="70"/>
        <v>13</v>
      </c>
      <c r="X340" s="4">
        <f t="shared" si="71"/>
        <v>0</v>
      </c>
      <c r="Y340" s="4">
        <f t="shared" si="65"/>
        <v>53</v>
      </c>
      <c r="Z340" s="4">
        <f t="shared" si="66"/>
        <v>165</v>
      </c>
      <c r="AA340" t="str">
        <f t="shared" si="67"/>
        <v>Tuesday</v>
      </c>
    </row>
    <row r="341" spans="1:27" x14ac:dyDescent="0.35">
      <c r="A341">
        <v>340</v>
      </c>
      <c r="B341" t="s">
        <v>637</v>
      </c>
      <c r="C341" t="s">
        <v>638</v>
      </c>
      <c r="D341" s="1">
        <v>45325.820034722223</v>
      </c>
      <c r="E341" s="1">
        <v>45325.845729166664</v>
      </c>
      <c r="F341" s="4">
        <v>1613</v>
      </c>
      <c r="G341" s="4">
        <v>0</v>
      </c>
      <c r="H341" t="s">
        <v>13</v>
      </c>
      <c r="I341" s="2">
        <v>0.5</v>
      </c>
      <c r="J341" t="s">
        <v>1586</v>
      </c>
      <c r="K341" s="4">
        <v>95</v>
      </c>
      <c r="L341" s="4">
        <v>38</v>
      </c>
      <c r="M341" s="4">
        <v>0</v>
      </c>
      <c r="N341" s="4">
        <f t="shared" si="60"/>
        <v>806.5</v>
      </c>
      <c r="O341" s="4">
        <f t="shared" si="61"/>
        <v>844.5</v>
      </c>
      <c r="P341" s="4">
        <f t="shared" si="62"/>
        <v>-749.5</v>
      </c>
      <c r="Q341" s="4">
        <f t="shared" si="63"/>
        <v>5.8896466212027283</v>
      </c>
      <c r="R341" s="2">
        <v>0.2</v>
      </c>
      <c r="S341" s="4">
        <v>0</v>
      </c>
      <c r="T341" s="2">
        <v>0</v>
      </c>
      <c r="U341" s="4">
        <f t="shared" si="64"/>
        <v>0</v>
      </c>
      <c r="V341" s="4">
        <v>0</v>
      </c>
      <c r="W341" s="4">
        <v>0</v>
      </c>
      <c r="X341" s="4">
        <v>0</v>
      </c>
      <c r="Y341" s="4">
        <f t="shared" si="65"/>
        <v>0</v>
      </c>
      <c r="Z341" s="4">
        <f t="shared" si="66"/>
        <v>0</v>
      </c>
      <c r="AA341" t="str">
        <f t="shared" si="67"/>
        <v>Saturday</v>
      </c>
    </row>
    <row r="342" spans="1:27" x14ac:dyDescent="0.35">
      <c r="A342">
        <v>341</v>
      </c>
      <c r="B342" t="s">
        <v>639</v>
      </c>
      <c r="C342" t="s">
        <v>640</v>
      </c>
      <c r="D342" s="1">
        <v>45327.09584490741</v>
      </c>
      <c r="E342" s="1">
        <v>45327.125011574077</v>
      </c>
      <c r="F342" s="4">
        <v>924</v>
      </c>
      <c r="G342" s="4">
        <v>40</v>
      </c>
      <c r="H342" t="s">
        <v>16</v>
      </c>
      <c r="I342" s="2">
        <v>0.15</v>
      </c>
      <c r="J342" t="s">
        <v>1585</v>
      </c>
      <c r="K342" s="4">
        <v>105</v>
      </c>
      <c r="L342" s="4">
        <v>10</v>
      </c>
      <c r="M342" s="4">
        <v>0</v>
      </c>
      <c r="N342" s="4">
        <f t="shared" si="60"/>
        <v>138.6</v>
      </c>
      <c r="O342" s="4">
        <f t="shared" si="61"/>
        <v>188.6</v>
      </c>
      <c r="P342" s="4">
        <f t="shared" si="62"/>
        <v>-83.6</v>
      </c>
      <c r="Q342" s="4">
        <f t="shared" si="63"/>
        <v>11.363636363636363</v>
      </c>
      <c r="R342" s="2">
        <v>0.2</v>
      </c>
      <c r="S342" s="4">
        <f t="shared" si="68"/>
        <v>184.8</v>
      </c>
      <c r="T342" s="2">
        <v>0.15</v>
      </c>
      <c r="U342" s="4">
        <f t="shared" si="64"/>
        <v>138.6</v>
      </c>
      <c r="V342" s="4">
        <f t="shared" si="69"/>
        <v>40</v>
      </c>
      <c r="W342" s="4">
        <f t="shared" si="70"/>
        <v>10</v>
      </c>
      <c r="X342" s="4">
        <f t="shared" si="71"/>
        <v>0</v>
      </c>
      <c r="Y342" s="4">
        <f t="shared" si="65"/>
        <v>188.6</v>
      </c>
      <c r="Z342" s="4">
        <f t="shared" si="66"/>
        <v>-3.7999999999999829</v>
      </c>
      <c r="AA342" t="str">
        <f t="shared" si="67"/>
        <v>Monday</v>
      </c>
    </row>
    <row r="343" spans="1:27" x14ac:dyDescent="0.35">
      <c r="A343">
        <v>342</v>
      </c>
      <c r="B343" t="s">
        <v>641</v>
      </c>
      <c r="C343" t="s">
        <v>642</v>
      </c>
      <c r="D343" s="1">
        <v>45307.562650462962</v>
      </c>
      <c r="E343" s="1">
        <v>45307.641817129632</v>
      </c>
      <c r="F343" s="4">
        <v>1562</v>
      </c>
      <c r="G343" s="4">
        <v>30</v>
      </c>
      <c r="H343" t="s">
        <v>19</v>
      </c>
      <c r="I343" s="2">
        <v>0.5</v>
      </c>
      <c r="J343" t="s">
        <v>1586</v>
      </c>
      <c r="K343" s="4">
        <v>184</v>
      </c>
      <c r="L343" s="4">
        <v>31</v>
      </c>
      <c r="M343" s="4">
        <v>0</v>
      </c>
      <c r="N343" s="4">
        <f t="shared" si="60"/>
        <v>781</v>
      </c>
      <c r="O343" s="4">
        <f t="shared" si="61"/>
        <v>842</v>
      </c>
      <c r="P343" s="4">
        <f t="shared" si="62"/>
        <v>-658</v>
      </c>
      <c r="Q343" s="4">
        <f t="shared" si="63"/>
        <v>11.779769526248399</v>
      </c>
      <c r="R343" s="2">
        <v>0.2</v>
      </c>
      <c r="S343" s="4">
        <v>0</v>
      </c>
      <c r="T343" s="2">
        <v>0</v>
      </c>
      <c r="U343" s="4">
        <f t="shared" si="64"/>
        <v>0</v>
      </c>
      <c r="V343" s="4">
        <v>0</v>
      </c>
      <c r="W343" s="4">
        <v>0</v>
      </c>
      <c r="X343" s="4">
        <v>0</v>
      </c>
      <c r="Y343" s="4">
        <f t="shared" si="65"/>
        <v>0</v>
      </c>
      <c r="Z343" s="4">
        <f t="shared" si="66"/>
        <v>0</v>
      </c>
      <c r="AA343" t="str">
        <f t="shared" si="67"/>
        <v>Tuesday</v>
      </c>
    </row>
    <row r="344" spans="1:27" x14ac:dyDescent="0.35">
      <c r="A344">
        <v>343</v>
      </c>
      <c r="B344" t="s">
        <v>643</v>
      </c>
      <c r="C344" t="s">
        <v>644</v>
      </c>
      <c r="D344" s="1">
        <v>45305.019733796296</v>
      </c>
      <c r="E344" s="1">
        <v>45305.06417824074</v>
      </c>
      <c r="F344" s="4">
        <v>205</v>
      </c>
      <c r="G344" s="4">
        <v>30</v>
      </c>
      <c r="H344" t="s">
        <v>16</v>
      </c>
      <c r="I344" s="2">
        <v>0.1</v>
      </c>
      <c r="J344" s="2" t="s">
        <v>1588</v>
      </c>
      <c r="K344" s="4">
        <v>167</v>
      </c>
      <c r="L344" s="4">
        <v>20</v>
      </c>
      <c r="M344" s="4">
        <v>0</v>
      </c>
      <c r="N344" s="4">
        <f t="shared" si="60"/>
        <v>20.5</v>
      </c>
      <c r="O344" s="4">
        <f t="shared" si="61"/>
        <v>70.5</v>
      </c>
      <c r="P344" s="4">
        <f t="shared" si="62"/>
        <v>96.5</v>
      </c>
      <c r="Q344" s="4">
        <f t="shared" si="63"/>
        <v>81.463414634146332</v>
      </c>
      <c r="R344" s="2">
        <v>0.2</v>
      </c>
      <c r="S344" s="4">
        <f t="shared" si="68"/>
        <v>41</v>
      </c>
      <c r="T344" s="2">
        <v>0.1</v>
      </c>
      <c r="U344" s="4">
        <f t="shared" si="64"/>
        <v>20.5</v>
      </c>
      <c r="V344" s="4">
        <f t="shared" si="69"/>
        <v>30</v>
      </c>
      <c r="W344" s="4">
        <f t="shared" si="70"/>
        <v>20</v>
      </c>
      <c r="X344" s="4">
        <f t="shared" si="71"/>
        <v>0</v>
      </c>
      <c r="Y344" s="4">
        <f t="shared" si="65"/>
        <v>70.5</v>
      </c>
      <c r="Z344" s="4">
        <f t="shared" si="66"/>
        <v>-29.5</v>
      </c>
      <c r="AA344" t="str">
        <f t="shared" si="67"/>
        <v>Sunday</v>
      </c>
    </row>
    <row r="345" spans="1:27" x14ac:dyDescent="0.35">
      <c r="A345">
        <v>344</v>
      </c>
      <c r="B345" t="s">
        <v>645</v>
      </c>
      <c r="C345" t="s">
        <v>646</v>
      </c>
      <c r="D345" s="1">
        <v>45304.495173611111</v>
      </c>
      <c r="E345" s="1">
        <v>45304.531284722223</v>
      </c>
      <c r="F345" s="4">
        <v>280</v>
      </c>
      <c r="G345" s="4">
        <v>30</v>
      </c>
      <c r="H345" t="s">
        <v>13</v>
      </c>
      <c r="I345" s="2">
        <v>0.5</v>
      </c>
      <c r="J345" t="s">
        <v>1586</v>
      </c>
      <c r="K345" s="4">
        <v>180</v>
      </c>
      <c r="L345" s="4">
        <v>19</v>
      </c>
      <c r="M345" s="4">
        <v>0</v>
      </c>
      <c r="N345" s="4">
        <f t="shared" si="60"/>
        <v>140</v>
      </c>
      <c r="O345" s="4">
        <f t="shared" si="61"/>
        <v>189</v>
      </c>
      <c r="P345" s="4">
        <f t="shared" si="62"/>
        <v>-9</v>
      </c>
      <c r="Q345" s="4">
        <f t="shared" si="63"/>
        <v>64.285714285714292</v>
      </c>
      <c r="R345" s="2">
        <v>0.2</v>
      </c>
      <c r="S345" s="4">
        <v>0</v>
      </c>
      <c r="T345" s="2">
        <v>0</v>
      </c>
      <c r="U345" s="4">
        <f t="shared" si="64"/>
        <v>0</v>
      </c>
      <c r="V345" s="4">
        <v>0</v>
      </c>
      <c r="W345" s="4">
        <v>0</v>
      </c>
      <c r="X345" s="4">
        <v>0</v>
      </c>
      <c r="Y345" s="4">
        <f t="shared" si="65"/>
        <v>0</v>
      </c>
      <c r="Z345" s="4">
        <f t="shared" si="66"/>
        <v>0</v>
      </c>
      <c r="AA345" t="str">
        <f t="shared" si="67"/>
        <v>Saturday</v>
      </c>
    </row>
    <row r="346" spans="1:27" x14ac:dyDescent="0.35">
      <c r="A346">
        <v>345</v>
      </c>
      <c r="B346" t="s">
        <v>647</v>
      </c>
      <c r="C346" t="s">
        <v>549</v>
      </c>
      <c r="D346" s="1">
        <v>45327.948587962965</v>
      </c>
      <c r="E346" s="1">
        <v>45328.000671296293</v>
      </c>
      <c r="F346" s="4">
        <v>283</v>
      </c>
      <c r="G346" s="4">
        <v>50</v>
      </c>
      <c r="H346" t="s">
        <v>19</v>
      </c>
      <c r="I346" s="2">
        <v>0.1</v>
      </c>
      <c r="J346" s="2" t="s">
        <v>1588</v>
      </c>
      <c r="K346" s="4">
        <v>162</v>
      </c>
      <c r="L346" s="4">
        <v>26</v>
      </c>
      <c r="M346" s="4">
        <v>0</v>
      </c>
      <c r="N346" s="4">
        <f t="shared" si="60"/>
        <v>28.3</v>
      </c>
      <c r="O346" s="4">
        <f t="shared" si="61"/>
        <v>104.3</v>
      </c>
      <c r="P346" s="4">
        <f t="shared" si="62"/>
        <v>57.7</v>
      </c>
      <c r="Q346" s="4">
        <f t="shared" si="63"/>
        <v>57.243816254416956</v>
      </c>
      <c r="R346" s="2">
        <v>0.2</v>
      </c>
      <c r="S346" s="4">
        <f t="shared" si="68"/>
        <v>56.6</v>
      </c>
      <c r="T346" s="2">
        <v>0.1</v>
      </c>
      <c r="U346" s="4">
        <f t="shared" si="64"/>
        <v>28.3</v>
      </c>
      <c r="V346" s="4">
        <f t="shared" si="69"/>
        <v>50</v>
      </c>
      <c r="W346" s="4">
        <f t="shared" si="70"/>
        <v>26</v>
      </c>
      <c r="X346" s="4">
        <f t="shared" si="71"/>
        <v>0</v>
      </c>
      <c r="Y346" s="4">
        <f t="shared" si="65"/>
        <v>104.3</v>
      </c>
      <c r="Z346" s="4">
        <f t="shared" si="66"/>
        <v>-47.699999999999996</v>
      </c>
      <c r="AA346" t="str">
        <f t="shared" si="67"/>
        <v>Monday</v>
      </c>
    </row>
    <row r="347" spans="1:27" x14ac:dyDescent="0.35">
      <c r="A347">
        <v>346</v>
      </c>
      <c r="B347" t="s">
        <v>648</v>
      </c>
      <c r="C347" t="s">
        <v>649</v>
      </c>
      <c r="D347" s="1">
        <v>45300.042731481481</v>
      </c>
      <c r="E347" s="1">
        <v>45300.073287037034</v>
      </c>
      <c r="F347" s="4">
        <v>325</v>
      </c>
      <c r="G347" s="4">
        <v>30</v>
      </c>
      <c r="H347" t="s">
        <v>16</v>
      </c>
      <c r="I347" s="2">
        <v>0.1</v>
      </c>
      <c r="J347" s="2" t="s">
        <v>1588</v>
      </c>
      <c r="K347" s="4">
        <v>93</v>
      </c>
      <c r="L347" s="4">
        <v>45</v>
      </c>
      <c r="M347" s="4">
        <v>100</v>
      </c>
      <c r="N347" s="4">
        <f t="shared" si="60"/>
        <v>32.5</v>
      </c>
      <c r="O347" s="4">
        <f t="shared" si="61"/>
        <v>207.5</v>
      </c>
      <c r="P347" s="4">
        <f t="shared" si="62"/>
        <v>-114.5</v>
      </c>
      <c r="Q347" s="4">
        <f t="shared" si="63"/>
        <v>28.615384615384613</v>
      </c>
      <c r="R347" s="2">
        <v>0.2</v>
      </c>
      <c r="S347" s="4">
        <f t="shared" si="68"/>
        <v>65</v>
      </c>
      <c r="T347" s="2">
        <v>0.1</v>
      </c>
      <c r="U347" s="4">
        <f t="shared" si="64"/>
        <v>32.5</v>
      </c>
      <c r="V347" s="4">
        <f t="shared" si="69"/>
        <v>30</v>
      </c>
      <c r="W347" s="4">
        <f t="shared" si="70"/>
        <v>45</v>
      </c>
      <c r="X347" s="4">
        <f t="shared" si="71"/>
        <v>100</v>
      </c>
      <c r="Y347" s="4">
        <f t="shared" si="65"/>
        <v>207.5</v>
      </c>
      <c r="Z347" s="4">
        <f t="shared" si="66"/>
        <v>-142.5</v>
      </c>
      <c r="AA347" t="str">
        <f t="shared" si="67"/>
        <v>Tuesday</v>
      </c>
    </row>
    <row r="348" spans="1:27" x14ac:dyDescent="0.35">
      <c r="A348">
        <v>347</v>
      </c>
      <c r="B348" t="s">
        <v>650</v>
      </c>
      <c r="C348" t="s">
        <v>651</v>
      </c>
      <c r="D348" s="1">
        <v>45307.798298611109</v>
      </c>
      <c r="E348" s="1">
        <v>45307.819826388892</v>
      </c>
      <c r="F348" s="4">
        <v>876</v>
      </c>
      <c r="G348" s="4">
        <v>50</v>
      </c>
      <c r="H348" t="s">
        <v>19</v>
      </c>
      <c r="I348" s="2">
        <v>0.1</v>
      </c>
      <c r="J348" s="2" t="s">
        <v>1588</v>
      </c>
      <c r="K348" s="4">
        <v>177</v>
      </c>
      <c r="L348" s="4">
        <v>35</v>
      </c>
      <c r="M348" s="4">
        <v>0</v>
      </c>
      <c r="N348" s="4">
        <f t="shared" si="60"/>
        <v>87.600000000000009</v>
      </c>
      <c r="O348" s="4">
        <f t="shared" si="61"/>
        <v>172.60000000000002</v>
      </c>
      <c r="P348" s="4">
        <f t="shared" si="62"/>
        <v>4.3999999999999773</v>
      </c>
      <c r="Q348" s="4">
        <f t="shared" si="63"/>
        <v>20.205479452054796</v>
      </c>
      <c r="R348" s="2">
        <v>0.2</v>
      </c>
      <c r="S348" s="4">
        <f t="shared" si="68"/>
        <v>175.20000000000002</v>
      </c>
      <c r="T348" s="2">
        <v>0.1</v>
      </c>
      <c r="U348" s="4">
        <f t="shared" si="64"/>
        <v>87.600000000000009</v>
      </c>
      <c r="V348" s="4">
        <f t="shared" si="69"/>
        <v>50</v>
      </c>
      <c r="W348" s="4">
        <f t="shared" si="70"/>
        <v>35</v>
      </c>
      <c r="X348" s="4">
        <f t="shared" si="71"/>
        <v>0</v>
      </c>
      <c r="Y348" s="4">
        <f t="shared" si="65"/>
        <v>172.60000000000002</v>
      </c>
      <c r="Z348" s="4">
        <f t="shared" si="66"/>
        <v>2.5999999999999943</v>
      </c>
      <c r="AA348" t="str">
        <f t="shared" si="67"/>
        <v>Tuesday</v>
      </c>
    </row>
    <row r="349" spans="1:27" x14ac:dyDescent="0.35">
      <c r="A349">
        <v>348</v>
      </c>
      <c r="B349" t="s">
        <v>652</v>
      </c>
      <c r="C349" t="s">
        <v>467</v>
      </c>
      <c r="D349" s="1">
        <v>45304.278923611113</v>
      </c>
      <c r="E349" s="1">
        <v>45304.341423611113</v>
      </c>
      <c r="F349" s="4">
        <v>889</v>
      </c>
      <c r="G349" s="4">
        <v>50</v>
      </c>
      <c r="H349" t="s">
        <v>19</v>
      </c>
      <c r="I349" s="2">
        <v>0.1</v>
      </c>
      <c r="J349" s="2" t="s">
        <v>1588</v>
      </c>
      <c r="K349" s="4">
        <v>157</v>
      </c>
      <c r="L349" s="4">
        <v>30</v>
      </c>
      <c r="M349" s="4">
        <v>100</v>
      </c>
      <c r="N349" s="4">
        <f t="shared" si="60"/>
        <v>88.9</v>
      </c>
      <c r="O349" s="4">
        <f t="shared" si="61"/>
        <v>268.89999999999998</v>
      </c>
      <c r="P349" s="4">
        <f t="shared" si="62"/>
        <v>-111.89999999999998</v>
      </c>
      <c r="Q349" s="4">
        <f t="shared" si="63"/>
        <v>17.660292463442069</v>
      </c>
      <c r="R349" s="2">
        <v>0.2</v>
      </c>
      <c r="S349" s="4">
        <f t="shared" si="68"/>
        <v>177.8</v>
      </c>
      <c r="T349" s="2">
        <v>0.1</v>
      </c>
      <c r="U349" s="4">
        <f t="shared" si="64"/>
        <v>88.9</v>
      </c>
      <c r="V349" s="4">
        <f t="shared" si="69"/>
        <v>50</v>
      </c>
      <c r="W349" s="4">
        <f t="shared" si="70"/>
        <v>30</v>
      </c>
      <c r="X349" s="4">
        <f t="shared" si="71"/>
        <v>100</v>
      </c>
      <c r="Y349" s="4">
        <f t="shared" si="65"/>
        <v>268.89999999999998</v>
      </c>
      <c r="Z349" s="4">
        <f t="shared" si="66"/>
        <v>-91.099999999999966</v>
      </c>
      <c r="AA349" t="str">
        <f t="shared" si="67"/>
        <v>Saturday</v>
      </c>
    </row>
    <row r="350" spans="1:27" x14ac:dyDescent="0.35">
      <c r="A350">
        <v>349</v>
      </c>
      <c r="B350" t="s">
        <v>653</v>
      </c>
      <c r="C350" t="s">
        <v>654</v>
      </c>
      <c r="D350" s="1">
        <v>45326.663414351853</v>
      </c>
      <c r="E350" s="1">
        <v>45326.736331018517</v>
      </c>
      <c r="F350" s="4">
        <v>1212</v>
      </c>
      <c r="G350" s="4">
        <v>40</v>
      </c>
      <c r="H350" t="s">
        <v>13</v>
      </c>
      <c r="I350" s="2">
        <v>0.1</v>
      </c>
      <c r="J350" s="2" t="s">
        <v>1588</v>
      </c>
      <c r="K350" s="4">
        <v>66</v>
      </c>
      <c r="L350" s="4">
        <v>22</v>
      </c>
      <c r="M350" s="4">
        <v>100</v>
      </c>
      <c r="N350" s="4">
        <f t="shared" si="60"/>
        <v>121.2</v>
      </c>
      <c r="O350" s="4">
        <f t="shared" si="61"/>
        <v>283.2</v>
      </c>
      <c r="P350" s="4">
        <f t="shared" si="62"/>
        <v>-217.2</v>
      </c>
      <c r="Q350" s="4">
        <f t="shared" si="63"/>
        <v>5.4455445544554459</v>
      </c>
      <c r="R350" s="2">
        <v>0.2</v>
      </c>
      <c r="S350" s="4">
        <f t="shared" si="68"/>
        <v>242.4</v>
      </c>
      <c r="T350" s="2">
        <v>0.1</v>
      </c>
      <c r="U350" s="4">
        <f t="shared" si="64"/>
        <v>121.2</v>
      </c>
      <c r="V350" s="4">
        <f t="shared" si="69"/>
        <v>40</v>
      </c>
      <c r="W350" s="4">
        <f t="shared" si="70"/>
        <v>22</v>
      </c>
      <c r="X350" s="4">
        <f t="shared" si="71"/>
        <v>100</v>
      </c>
      <c r="Y350" s="4">
        <f t="shared" si="65"/>
        <v>283.2</v>
      </c>
      <c r="Z350" s="4">
        <f t="shared" si="66"/>
        <v>-40.799999999999983</v>
      </c>
      <c r="AA350" t="str">
        <f t="shared" si="67"/>
        <v>Sunday</v>
      </c>
    </row>
    <row r="351" spans="1:27" x14ac:dyDescent="0.35">
      <c r="A351">
        <v>350</v>
      </c>
      <c r="B351" t="s">
        <v>655</v>
      </c>
      <c r="C351" t="s">
        <v>437</v>
      </c>
      <c r="D351" s="1">
        <v>45329.709305555552</v>
      </c>
      <c r="E351" s="1">
        <v>45329.773888888885</v>
      </c>
      <c r="F351" s="4">
        <v>787</v>
      </c>
      <c r="G351" s="4">
        <v>0</v>
      </c>
      <c r="H351" t="s">
        <v>19</v>
      </c>
      <c r="I351" s="2">
        <v>0.05</v>
      </c>
      <c r="J351" t="s">
        <v>1587</v>
      </c>
      <c r="K351" s="4">
        <v>108</v>
      </c>
      <c r="L351" s="4">
        <v>18</v>
      </c>
      <c r="M351" s="4">
        <v>0</v>
      </c>
      <c r="N351" s="4">
        <f t="shared" si="60"/>
        <v>39.35</v>
      </c>
      <c r="O351" s="4">
        <f t="shared" si="61"/>
        <v>57.35</v>
      </c>
      <c r="P351" s="4">
        <f t="shared" si="62"/>
        <v>50.65</v>
      </c>
      <c r="Q351" s="4">
        <f t="shared" si="63"/>
        <v>13.722998729351971</v>
      </c>
      <c r="R351" s="2">
        <v>0.2</v>
      </c>
      <c r="S351" s="4">
        <f t="shared" si="68"/>
        <v>157.4</v>
      </c>
      <c r="T351" s="2">
        <v>0.05</v>
      </c>
      <c r="U351" s="4">
        <f t="shared" si="64"/>
        <v>39.35</v>
      </c>
      <c r="V351" s="4">
        <f t="shared" si="69"/>
        <v>0</v>
      </c>
      <c r="W351" s="4">
        <f t="shared" si="70"/>
        <v>18</v>
      </c>
      <c r="X351" s="4">
        <f t="shared" si="71"/>
        <v>0</v>
      </c>
      <c r="Y351" s="4">
        <f t="shared" si="65"/>
        <v>57.35</v>
      </c>
      <c r="Z351" s="4">
        <f t="shared" si="66"/>
        <v>100.05000000000001</v>
      </c>
      <c r="AA351" t="str">
        <f t="shared" si="67"/>
        <v>Wednesday</v>
      </c>
    </row>
    <row r="352" spans="1:27" x14ac:dyDescent="0.35">
      <c r="A352">
        <v>351</v>
      </c>
      <c r="B352" t="s">
        <v>656</v>
      </c>
      <c r="C352" t="s">
        <v>657</v>
      </c>
      <c r="D352" s="1">
        <v>45323.624814814815</v>
      </c>
      <c r="E352" s="1">
        <v>45323.681064814817</v>
      </c>
      <c r="F352" s="4">
        <v>629</v>
      </c>
      <c r="G352" s="4">
        <v>40</v>
      </c>
      <c r="H352" t="s">
        <v>19</v>
      </c>
      <c r="I352" s="2">
        <v>0.5</v>
      </c>
      <c r="J352" t="s">
        <v>1586</v>
      </c>
      <c r="K352" s="4">
        <v>187</v>
      </c>
      <c r="L352" s="4">
        <v>20</v>
      </c>
      <c r="M352" s="4">
        <v>0</v>
      </c>
      <c r="N352" s="4">
        <f t="shared" si="60"/>
        <v>314.5</v>
      </c>
      <c r="O352" s="4">
        <f t="shared" si="61"/>
        <v>374.5</v>
      </c>
      <c r="P352" s="4">
        <f t="shared" si="62"/>
        <v>-187.5</v>
      </c>
      <c r="Q352" s="4">
        <f t="shared" si="63"/>
        <v>29.72972972972973</v>
      </c>
      <c r="R352" s="2">
        <v>0.2</v>
      </c>
      <c r="S352" s="4">
        <v>0</v>
      </c>
      <c r="T352" s="2">
        <v>0</v>
      </c>
      <c r="U352" s="4">
        <f t="shared" si="64"/>
        <v>0</v>
      </c>
      <c r="V352" s="4">
        <v>0</v>
      </c>
      <c r="W352" s="4">
        <v>0</v>
      </c>
      <c r="X352" s="4">
        <v>0</v>
      </c>
      <c r="Y352" s="4">
        <f t="shared" si="65"/>
        <v>0</v>
      </c>
      <c r="Z352" s="4">
        <f t="shared" si="66"/>
        <v>0</v>
      </c>
      <c r="AA352" t="str">
        <f t="shared" si="67"/>
        <v>Thursday</v>
      </c>
    </row>
    <row r="353" spans="1:27" x14ac:dyDescent="0.35">
      <c r="A353">
        <v>352</v>
      </c>
      <c r="B353" t="s">
        <v>658</v>
      </c>
      <c r="C353" t="s">
        <v>420</v>
      </c>
      <c r="D353" s="1">
        <v>45294.366331018522</v>
      </c>
      <c r="E353" s="1">
        <v>45294.411469907405</v>
      </c>
      <c r="F353" s="4">
        <v>1494</v>
      </c>
      <c r="G353" s="4">
        <v>40</v>
      </c>
      <c r="H353" t="s">
        <v>13</v>
      </c>
      <c r="I353" s="2">
        <v>0.05</v>
      </c>
      <c r="J353" t="s">
        <v>1587</v>
      </c>
      <c r="K353" s="4">
        <v>148</v>
      </c>
      <c r="L353" s="4">
        <v>20</v>
      </c>
      <c r="M353" s="4">
        <v>0</v>
      </c>
      <c r="N353" s="4">
        <f t="shared" si="60"/>
        <v>74.7</v>
      </c>
      <c r="O353" s="4">
        <f t="shared" si="61"/>
        <v>134.69999999999999</v>
      </c>
      <c r="P353" s="4">
        <f t="shared" si="62"/>
        <v>13.300000000000011</v>
      </c>
      <c r="Q353" s="4">
        <f t="shared" si="63"/>
        <v>9.9062918340026762</v>
      </c>
      <c r="R353" s="2">
        <v>0.2</v>
      </c>
      <c r="S353" s="4">
        <f t="shared" si="68"/>
        <v>298.8</v>
      </c>
      <c r="T353" s="2">
        <v>0.05</v>
      </c>
      <c r="U353" s="4">
        <f t="shared" si="64"/>
        <v>74.7</v>
      </c>
      <c r="V353" s="4">
        <f t="shared" si="69"/>
        <v>40</v>
      </c>
      <c r="W353" s="4">
        <f t="shared" si="70"/>
        <v>20</v>
      </c>
      <c r="X353" s="4">
        <f t="shared" si="71"/>
        <v>0</v>
      </c>
      <c r="Y353" s="4">
        <f t="shared" si="65"/>
        <v>134.69999999999999</v>
      </c>
      <c r="Z353" s="4">
        <f t="shared" si="66"/>
        <v>164.10000000000002</v>
      </c>
      <c r="AA353" t="str">
        <f t="shared" si="67"/>
        <v>Wednesday</v>
      </c>
    </row>
    <row r="354" spans="1:27" x14ac:dyDescent="0.35">
      <c r="A354">
        <v>353</v>
      </c>
      <c r="B354" t="s">
        <v>659</v>
      </c>
      <c r="C354" t="s">
        <v>660</v>
      </c>
      <c r="D354" s="1">
        <v>45314.920023148145</v>
      </c>
      <c r="E354" s="1">
        <v>45314.986689814818</v>
      </c>
      <c r="F354" s="4">
        <v>1071</v>
      </c>
      <c r="G354" s="4">
        <v>50</v>
      </c>
      <c r="H354" t="s">
        <v>13</v>
      </c>
      <c r="I354" s="2">
        <v>0.05</v>
      </c>
      <c r="J354" t="s">
        <v>1587</v>
      </c>
      <c r="K354" s="4">
        <v>133</v>
      </c>
      <c r="L354" s="4">
        <v>15</v>
      </c>
      <c r="M354" s="4">
        <v>100</v>
      </c>
      <c r="N354" s="4">
        <f t="shared" si="60"/>
        <v>53.550000000000004</v>
      </c>
      <c r="O354" s="4">
        <f t="shared" si="61"/>
        <v>218.55</v>
      </c>
      <c r="P354" s="4">
        <f t="shared" si="62"/>
        <v>-85.550000000000011</v>
      </c>
      <c r="Q354" s="4">
        <f t="shared" si="63"/>
        <v>12.418300653594772</v>
      </c>
      <c r="R354" s="2">
        <v>0.2</v>
      </c>
      <c r="S354" s="4">
        <f t="shared" si="68"/>
        <v>214.20000000000002</v>
      </c>
      <c r="T354" s="2">
        <v>0.05</v>
      </c>
      <c r="U354" s="4">
        <f t="shared" si="64"/>
        <v>53.550000000000004</v>
      </c>
      <c r="V354" s="4">
        <f t="shared" si="69"/>
        <v>50</v>
      </c>
      <c r="W354" s="4">
        <f t="shared" si="70"/>
        <v>15</v>
      </c>
      <c r="X354" s="4">
        <f t="shared" si="71"/>
        <v>100</v>
      </c>
      <c r="Y354" s="4">
        <f t="shared" si="65"/>
        <v>218.55</v>
      </c>
      <c r="Z354" s="4">
        <f t="shared" si="66"/>
        <v>-4.3499999999999943</v>
      </c>
      <c r="AA354" t="str">
        <f t="shared" si="67"/>
        <v>Tuesday</v>
      </c>
    </row>
    <row r="355" spans="1:27" x14ac:dyDescent="0.35">
      <c r="A355">
        <v>354</v>
      </c>
      <c r="B355" t="s">
        <v>661</v>
      </c>
      <c r="C355" t="s">
        <v>662</v>
      </c>
      <c r="D355" s="1">
        <v>45298.431192129632</v>
      </c>
      <c r="E355" s="1">
        <v>45298.499247685184</v>
      </c>
      <c r="F355" s="4">
        <v>1035</v>
      </c>
      <c r="G355" s="4">
        <v>50</v>
      </c>
      <c r="H355" t="s">
        <v>13</v>
      </c>
      <c r="I355" s="2">
        <v>0</v>
      </c>
      <c r="J355" t="s">
        <v>1584</v>
      </c>
      <c r="K355" s="4">
        <v>195</v>
      </c>
      <c r="L355" s="4">
        <v>10</v>
      </c>
      <c r="M355" s="4">
        <v>50</v>
      </c>
      <c r="N355" s="4">
        <f t="shared" si="60"/>
        <v>0</v>
      </c>
      <c r="O355" s="4">
        <f t="shared" si="61"/>
        <v>110</v>
      </c>
      <c r="P355" s="4">
        <f t="shared" si="62"/>
        <v>85</v>
      </c>
      <c r="Q355" s="4">
        <f t="shared" si="63"/>
        <v>18.840579710144929</v>
      </c>
      <c r="R355" s="2">
        <v>0.2</v>
      </c>
      <c r="S355" s="4">
        <f t="shared" si="68"/>
        <v>207</v>
      </c>
      <c r="T355" s="2">
        <v>0</v>
      </c>
      <c r="U355" s="4">
        <f t="shared" si="64"/>
        <v>0</v>
      </c>
      <c r="V355" s="4">
        <f t="shared" si="69"/>
        <v>50</v>
      </c>
      <c r="W355" s="4">
        <f t="shared" si="70"/>
        <v>10</v>
      </c>
      <c r="X355" s="4">
        <f t="shared" si="71"/>
        <v>50</v>
      </c>
      <c r="Y355" s="4">
        <f t="shared" si="65"/>
        <v>110</v>
      </c>
      <c r="Z355" s="4">
        <f t="shared" si="66"/>
        <v>97</v>
      </c>
      <c r="AA355" t="str">
        <f t="shared" si="67"/>
        <v>Sunday</v>
      </c>
    </row>
    <row r="356" spans="1:27" x14ac:dyDescent="0.35">
      <c r="A356">
        <v>355</v>
      </c>
      <c r="B356" t="s">
        <v>663</v>
      </c>
      <c r="C356" t="s">
        <v>664</v>
      </c>
      <c r="D356" s="1">
        <v>45329.04111111111</v>
      </c>
      <c r="E356" s="1">
        <v>45329.107777777775</v>
      </c>
      <c r="F356" s="4">
        <v>1522</v>
      </c>
      <c r="G356" s="4">
        <v>30</v>
      </c>
      <c r="H356" t="s">
        <v>19</v>
      </c>
      <c r="I356" s="2">
        <v>0</v>
      </c>
      <c r="J356" t="s">
        <v>1584</v>
      </c>
      <c r="K356" s="4">
        <v>94</v>
      </c>
      <c r="L356" s="4">
        <v>15</v>
      </c>
      <c r="M356" s="4">
        <v>0</v>
      </c>
      <c r="N356" s="4">
        <f t="shared" si="60"/>
        <v>0</v>
      </c>
      <c r="O356" s="4">
        <f t="shared" si="61"/>
        <v>45</v>
      </c>
      <c r="P356" s="4">
        <f t="shared" si="62"/>
        <v>49</v>
      </c>
      <c r="Q356" s="4">
        <f t="shared" si="63"/>
        <v>6.1760840998685937</v>
      </c>
      <c r="R356" s="2">
        <v>0.2</v>
      </c>
      <c r="S356" s="4">
        <f t="shared" si="68"/>
        <v>304.40000000000003</v>
      </c>
      <c r="T356" s="2">
        <v>0</v>
      </c>
      <c r="U356" s="4">
        <f t="shared" si="64"/>
        <v>0</v>
      </c>
      <c r="V356" s="4">
        <f t="shared" si="69"/>
        <v>30</v>
      </c>
      <c r="W356" s="4">
        <f t="shared" si="70"/>
        <v>15</v>
      </c>
      <c r="X356" s="4">
        <f t="shared" si="71"/>
        <v>0</v>
      </c>
      <c r="Y356" s="4">
        <f t="shared" si="65"/>
        <v>45</v>
      </c>
      <c r="Z356" s="4">
        <f t="shared" si="66"/>
        <v>259.40000000000003</v>
      </c>
      <c r="AA356" t="str">
        <f t="shared" si="67"/>
        <v>Wednesday</v>
      </c>
    </row>
    <row r="357" spans="1:27" x14ac:dyDescent="0.35">
      <c r="A357">
        <v>356</v>
      </c>
      <c r="B357" t="s">
        <v>665</v>
      </c>
      <c r="C357" t="s">
        <v>666</v>
      </c>
      <c r="D357" s="1">
        <v>45296.668078703704</v>
      </c>
      <c r="E357" s="1">
        <v>45296.720856481479</v>
      </c>
      <c r="F357" s="4">
        <v>205</v>
      </c>
      <c r="G357" s="4">
        <v>30</v>
      </c>
      <c r="H357" t="s">
        <v>19</v>
      </c>
      <c r="I357" s="2">
        <v>0</v>
      </c>
      <c r="J357" t="s">
        <v>1584</v>
      </c>
      <c r="K357" s="4">
        <v>157</v>
      </c>
      <c r="L357" s="4">
        <v>22</v>
      </c>
      <c r="M357" s="4">
        <v>0</v>
      </c>
      <c r="N357" s="4">
        <f t="shared" si="60"/>
        <v>0</v>
      </c>
      <c r="O357" s="4">
        <f t="shared" si="61"/>
        <v>52</v>
      </c>
      <c r="P357" s="4">
        <f t="shared" si="62"/>
        <v>105</v>
      </c>
      <c r="Q357" s="4">
        <f t="shared" si="63"/>
        <v>76.585365853658544</v>
      </c>
      <c r="R357" s="2">
        <v>0.2</v>
      </c>
      <c r="S357" s="4">
        <f t="shared" si="68"/>
        <v>41</v>
      </c>
      <c r="T357" s="2">
        <v>0</v>
      </c>
      <c r="U357" s="4">
        <f t="shared" si="64"/>
        <v>0</v>
      </c>
      <c r="V357" s="4">
        <f t="shared" si="69"/>
        <v>30</v>
      </c>
      <c r="W357" s="4">
        <f t="shared" si="70"/>
        <v>22</v>
      </c>
      <c r="X357" s="4">
        <f t="shared" si="71"/>
        <v>0</v>
      </c>
      <c r="Y357" s="4">
        <f t="shared" si="65"/>
        <v>52</v>
      </c>
      <c r="Z357" s="4">
        <f t="shared" si="66"/>
        <v>-11</v>
      </c>
      <c r="AA357" t="str">
        <f t="shared" si="67"/>
        <v>Friday</v>
      </c>
    </row>
    <row r="358" spans="1:27" x14ac:dyDescent="0.35">
      <c r="A358">
        <v>357</v>
      </c>
      <c r="B358" t="s">
        <v>667</v>
      </c>
      <c r="C358" t="s">
        <v>57</v>
      </c>
      <c r="D358" s="1">
        <v>45317.05972222222</v>
      </c>
      <c r="E358" s="1">
        <v>45317.137499999997</v>
      </c>
      <c r="F358" s="4">
        <v>1394</v>
      </c>
      <c r="G358" s="4">
        <v>40</v>
      </c>
      <c r="H358" t="s">
        <v>19</v>
      </c>
      <c r="I358" s="2">
        <v>0.15</v>
      </c>
      <c r="J358" t="s">
        <v>1585</v>
      </c>
      <c r="K358" s="4">
        <v>111</v>
      </c>
      <c r="L358" s="4">
        <v>31</v>
      </c>
      <c r="M358" s="4">
        <v>0</v>
      </c>
      <c r="N358" s="4">
        <f t="shared" si="60"/>
        <v>209.1</v>
      </c>
      <c r="O358" s="4">
        <f t="shared" si="61"/>
        <v>280.10000000000002</v>
      </c>
      <c r="P358" s="4">
        <f t="shared" si="62"/>
        <v>-169.10000000000002</v>
      </c>
      <c r="Q358" s="4">
        <f t="shared" si="63"/>
        <v>7.9626972740315631</v>
      </c>
      <c r="R358" s="2">
        <v>0.2</v>
      </c>
      <c r="S358" s="4">
        <f t="shared" si="68"/>
        <v>278.8</v>
      </c>
      <c r="T358" s="2">
        <v>0.15</v>
      </c>
      <c r="U358" s="4">
        <f t="shared" si="64"/>
        <v>209.1</v>
      </c>
      <c r="V358" s="4">
        <f t="shared" si="69"/>
        <v>40</v>
      </c>
      <c r="W358" s="4">
        <f t="shared" si="70"/>
        <v>31</v>
      </c>
      <c r="X358" s="4">
        <f t="shared" si="71"/>
        <v>0</v>
      </c>
      <c r="Y358" s="4">
        <f t="shared" si="65"/>
        <v>280.10000000000002</v>
      </c>
      <c r="Z358" s="4">
        <f t="shared" si="66"/>
        <v>-1.3000000000000114</v>
      </c>
      <c r="AA358" t="str">
        <f t="shared" si="67"/>
        <v>Friday</v>
      </c>
    </row>
    <row r="359" spans="1:27" x14ac:dyDescent="0.35">
      <c r="A359">
        <v>358</v>
      </c>
      <c r="B359" t="s">
        <v>499</v>
      </c>
      <c r="C359" t="s">
        <v>668</v>
      </c>
      <c r="D359" s="1">
        <v>45296.369664351849</v>
      </c>
      <c r="E359" s="1">
        <v>45296.391192129631</v>
      </c>
      <c r="F359" s="4">
        <v>930</v>
      </c>
      <c r="G359" s="4">
        <v>20</v>
      </c>
      <c r="H359" t="s">
        <v>13</v>
      </c>
      <c r="I359" s="2">
        <v>0</v>
      </c>
      <c r="J359" t="s">
        <v>1584</v>
      </c>
      <c r="K359" s="4">
        <v>108</v>
      </c>
      <c r="L359" s="4">
        <v>40</v>
      </c>
      <c r="M359" s="4">
        <v>0</v>
      </c>
      <c r="N359" s="4">
        <f t="shared" si="60"/>
        <v>0</v>
      </c>
      <c r="O359" s="4">
        <f t="shared" si="61"/>
        <v>60</v>
      </c>
      <c r="P359" s="4">
        <f t="shared" si="62"/>
        <v>48</v>
      </c>
      <c r="Q359" s="4">
        <f t="shared" si="63"/>
        <v>11.612903225806452</v>
      </c>
      <c r="R359" s="2">
        <v>0.2</v>
      </c>
      <c r="S359" s="4">
        <f t="shared" si="68"/>
        <v>186</v>
      </c>
      <c r="T359" s="2">
        <v>0</v>
      </c>
      <c r="U359" s="4">
        <f t="shared" si="64"/>
        <v>0</v>
      </c>
      <c r="V359" s="4">
        <f t="shared" si="69"/>
        <v>20</v>
      </c>
      <c r="W359" s="4">
        <f t="shared" si="70"/>
        <v>40</v>
      </c>
      <c r="X359" s="4">
        <f t="shared" si="71"/>
        <v>0</v>
      </c>
      <c r="Y359" s="4">
        <f t="shared" si="65"/>
        <v>60</v>
      </c>
      <c r="Z359" s="4">
        <f t="shared" si="66"/>
        <v>126</v>
      </c>
      <c r="AA359" t="str">
        <f t="shared" si="67"/>
        <v>Friday</v>
      </c>
    </row>
    <row r="360" spans="1:27" x14ac:dyDescent="0.35">
      <c r="A360">
        <v>359</v>
      </c>
      <c r="B360" t="s">
        <v>669</v>
      </c>
      <c r="C360" t="s">
        <v>670</v>
      </c>
      <c r="D360" s="1">
        <v>45293.348287037035</v>
      </c>
      <c r="E360" s="1">
        <v>45293.398981481485</v>
      </c>
      <c r="F360" s="4">
        <v>1626</v>
      </c>
      <c r="G360" s="4">
        <v>20</v>
      </c>
      <c r="H360" t="s">
        <v>16</v>
      </c>
      <c r="I360" s="2">
        <v>0.5</v>
      </c>
      <c r="J360" t="s">
        <v>1586</v>
      </c>
      <c r="K360" s="4">
        <v>187</v>
      </c>
      <c r="L360" s="4">
        <v>31</v>
      </c>
      <c r="M360" s="4">
        <v>0</v>
      </c>
      <c r="N360" s="4">
        <f t="shared" si="60"/>
        <v>813</v>
      </c>
      <c r="O360" s="4">
        <f t="shared" si="61"/>
        <v>864</v>
      </c>
      <c r="P360" s="4">
        <f t="shared" si="62"/>
        <v>-677</v>
      </c>
      <c r="Q360" s="4">
        <f t="shared" si="63"/>
        <v>11.500615006150062</v>
      </c>
      <c r="R360" s="2">
        <v>0.2</v>
      </c>
      <c r="S360" s="4">
        <v>0</v>
      </c>
      <c r="T360" s="2">
        <v>0</v>
      </c>
      <c r="U360" s="4">
        <f t="shared" si="64"/>
        <v>0</v>
      </c>
      <c r="V360" s="4">
        <v>0</v>
      </c>
      <c r="W360" s="4">
        <v>0</v>
      </c>
      <c r="X360" s="4">
        <v>0</v>
      </c>
      <c r="Y360" s="4">
        <f t="shared" si="65"/>
        <v>0</v>
      </c>
      <c r="Z360" s="4">
        <f t="shared" si="66"/>
        <v>0</v>
      </c>
      <c r="AA360" t="str">
        <f t="shared" si="67"/>
        <v>Tuesday</v>
      </c>
    </row>
    <row r="361" spans="1:27" x14ac:dyDescent="0.35">
      <c r="A361">
        <v>360</v>
      </c>
      <c r="B361" t="s">
        <v>671</v>
      </c>
      <c r="C361" t="s">
        <v>672</v>
      </c>
      <c r="D361" s="1">
        <v>45317.108703703707</v>
      </c>
      <c r="E361" s="1">
        <v>45317.17328703704</v>
      </c>
      <c r="F361" s="4">
        <v>778</v>
      </c>
      <c r="G361" s="4">
        <v>30</v>
      </c>
      <c r="H361" t="s">
        <v>19</v>
      </c>
      <c r="I361" s="2">
        <v>0.05</v>
      </c>
      <c r="J361" t="s">
        <v>1587</v>
      </c>
      <c r="K361" s="4">
        <v>60</v>
      </c>
      <c r="L361" s="4">
        <v>46</v>
      </c>
      <c r="M361" s="4">
        <v>0</v>
      </c>
      <c r="N361" s="4">
        <f t="shared" si="60"/>
        <v>38.900000000000006</v>
      </c>
      <c r="O361" s="4">
        <f t="shared" si="61"/>
        <v>114.9</v>
      </c>
      <c r="P361" s="4">
        <f t="shared" si="62"/>
        <v>-54.900000000000006</v>
      </c>
      <c r="Q361" s="4">
        <f t="shared" si="63"/>
        <v>7.7120822622107967</v>
      </c>
      <c r="R361" s="2">
        <v>0.2</v>
      </c>
      <c r="S361" s="4">
        <f t="shared" si="68"/>
        <v>155.60000000000002</v>
      </c>
      <c r="T361" s="2">
        <v>0.05</v>
      </c>
      <c r="U361" s="4">
        <f t="shared" si="64"/>
        <v>38.900000000000006</v>
      </c>
      <c r="V361" s="4">
        <f t="shared" si="69"/>
        <v>30</v>
      </c>
      <c r="W361" s="4">
        <f t="shared" si="70"/>
        <v>46</v>
      </c>
      <c r="X361" s="4">
        <f t="shared" si="71"/>
        <v>0</v>
      </c>
      <c r="Y361" s="4">
        <f t="shared" si="65"/>
        <v>114.9</v>
      </c>
      <c r="Z361" s="4">
        <f t="shared" si="66"/>
        <v>40.700000000000017</v>
      </c>
      <c r="AA361" t="str">
        <f t="shared" si="67"/>
        <v>Friday</v>
      </c>
    </row>
    <row r="362" spans="1:27" x14ac:dyDescent="0.35">
      <c r="A362">
        <v>361</v>
      </c>
      <c r="B362" t="s">
        <v>673</v>
      </c>
      <c r="C362" t="s">
        <v>674</v>
      </c>
      <c r="D362" s="1">
        <v>45303.420752314814</v>
      </c>
      <c r="E362" s="1">
        <v>45303.497141203705</v>
      </c>
      <c r="F362" s="4">
        <v>1648</v>
      </c>
      <c r="G362" s="4">
        <v>20</v>
      </c>
      <c r="H362" t="s">
        <v>16</v>
      </c>
      <c r="I362" s="2">
        <v>0.5</v>
      </c>
      <c r="J362" t="s">
        <v>1586</v>
      </c>
      <c r="K362" s="4">
        <v>151</v>
      </c>
      <c r="L362" s="4">
        <v>36</v>
      </c>
      <c r="M362" s="4">
        <v>0</v>
      </c>
      <c r="N362" s="4">
        <f t="shared" si="60"/>
        <v>824</v>
      </c>
      <c r="O362" s="4">
        <f t="shared" si="61"/>
        <v>880</v>
      </c>
      <c r="P362" s="4">
        <f t="shared" si="62"/>
        <v>-729</v>
      </c>
      <c r="Q362" s="4">
        <f t="shared" si="63"/>
        <v>9.1626213592233015</v>
      </c>
      <c r="R362" s="2">
        <v>0.2</v>
      </c>
      <c r="S362" s="4">
        <v>0</v>
      </c>
      <c r="T362" s="2">
        <v>0</v>
      </c>
      <c r="U362" s="4">
        <f t="shared" si="64"/>
        <v>0</v>
      </c>
      <c r="V362" s="4">
        <v>0</v>
      </c>
      <c r="W362" s="4">
        <v>0</v>
      </c>
      <c r="X362" s="4">
        <v>0</v>
      </c>
      <c r="Y362" s="4">
        <f t="shared" si="65"/>
        <v>0</v>
      </c>
      <c r="Z362" s="4">
        <f t="shared" si="66"/>
        <v>0</v>
      </c>
      <c r="AA362" t="str">
        <f t="shared" si="67"/>
        <v>Friday</v>
      </c>
    </row>
    <row r="363" spans="1:27" x14ac:dyDescent="0.35">
      <c r="A363">
        <v>362</v>
      </c>
      <c r="B363" t="s">
        <v>675</v>
      </c>
      <c r="C363" t="s">
        <v>676</v>
      </c>
      <c r="D363" s="1">
        <v>45324.674756944441</v>
      </c>
      <c r="E363" s="1">
        <v>45324.749062499999</v>
      </c>
      <c r="F363" s="4">
        <v>948</v>
      </c>
      <c r="G363" s="4">
        <v>30</v>
      </c>
      <c r="H363" t="s">
        <v>13</v>
      </c>
      <c r="I363" s="2">
        <v>0</v>
      </c>
      <c r="J363" t="s">
        <v>1584</v>
      </c>
      <c r="K363" s="4">
        <v>119</v>
      </c>
      <c r="L363" s="4">
        <v>23</v>
      </c>
      <c r="M363" s="4">
        <v>0</v>
      </c>
      <c r="N363" s="4">
        <f t="shared" si="60"/>
        <v>0</v>
      </c>
      <c r="O363" s="4">
        <f t="shared" si="61"/>
        <v>53</v>
      </c>
      <c r="P363" s="4">
        <f t="shared" si="62"/>
        <v>66</v>
      </c>
      <c r="Q363" s="4">
        <f t="shared" si="63"/>
        <v>12.552742616033754</v>
      </c>
      <c r="R363" s="2">
        <v>0.2</v>
      </c>
      <c r="S363" s="4">
        <f t="shared" si="68"/>
        <v>189.60000000000002</v>
      </c>
      <c r="T363" s="2">
        <v>0</v>
      </c>
      <c r="U363" s="4">
        <f t="shared" si="64"/>
        <v>0</v>
      </c>
      <c r="V363" s="4">
        <f t="shared" si="69"/>
        <v>30</v>
      </c>
      <c r="W363" s="4">
        <f t="shared" si="70"/>
        <v>23</v>
      </c>
      <c r="X363" s="4">
        <f t="shared" si="71"/>
        <v>0</v>
      </c>
      <c r="Y363" s="4">
        <f t="shared" si="65"/>
        <v>53</v>
      </c>
      <c r="Z363" s="4">
        <f t="shared" si="66"/>
        <v>136.60000000000002</v>
      </c>
      <c r="AA363" t="str">
        <f t="shared" si="67"/>
        <v>Friday</v>
      </c>
    </row>
    <row r="364" spans="1:27" x14ac:dyDescent="0.35">
      <c r="A364">
        <v>363</v>
      </c>
      <c r="B364" t="s">
        <v>677</v>
      </c>
      <c r="C364" t="s">
        <v>420</v>
      </c>
      <c r="D364" s="1">
        <v>45319.431157407409</v>
      </c>
      <c r="E364" s="1">
        <v>45319.47074074074</v>
      </c>
      <c r="F364" s="4">
        <v>1155</v>
      </c>
      <c r="G364" s="4">
        <v>50</v>
      </c>
      <c r="H364" t="s">
        <v>19</v>
      </c>
      <c r="I364" s="2">
        <v>0.15</v>
      </c>
      <c r="J364" t="s">
        <v>1585</v>
      </c>
      <c r="K364" s="4">
        <v>172</v>
      </c>
      <c r="L364" s="4">
        <v>14</v>
      </c>
      <c r="M364" s="4">
        <v>150</v>
      </c>
      <c r="N364" s="4">
        <f t="shared" si="60"/>
        <v>173.25</v>
      </c>
      <c r="O364" s="4">
        <f t="shared" si="61"/>
        <v>387.25</v>
      </c>
      <c r="P364" s="4">
        <f t="shared" si="62"/>
        <v>-215.25</v>
      </c>
      <c r="Q364" s="4">
        <f t="shared" si="63"/>
        <v>14.891774891774892</v>
      </c>
      <c r="R364" s="2">
        <v>0.2</v>
      </c>
      <c r="S364" s="4">
        <f t="shared" si="68"/>
        <v>231</v>
      </c>
      <c r="T364" s="2">
        <v>0.15</v>
      </c>
      <c r="U364" s="4">
        <f t="shared" si="64"/>
        <v>173.25</v>
      </c>
      <c r="V364" s="4">
        <f t="shared" si="69"/>
        <v>50</v>
      </c>
      <c r="W364" s="4">
        <f t="shared" si="70"/>
        <v>14</v>
      </c>
      <c r="X364" s="4">
        <f t="shared" si="71"/>
        <v>150</v>
      </c>
      <c r="Y364" s="4">
        <f t="shared" si="65"/>
        <v>387.25</v>
      </c>
      <c r="Z364" s="4">
        <f t="shared" si="66"/>
        <v>-156.25</v>
      </c>
      <c r="AA364" t="str">
        <f t="shared" si="67"/>
        <v>Sunday</v>
      </c>
    </row>
    <row r="365" spans="1:27" x14ac:dyDescent="0.35">
      <c r="A365">
        <v>364</v>
      </c>
      <c r="B365" t="s">
        <v>678</v>
      </c>
      <c r="C365" t="s">
        <v>679</v>
      </c>
      <c r="D365" s="1">
        <v>45321.610868055555</v>
      </c>
      <c r="E365" s="1">
        <v>45321.668506944443</v>
      </c>
      <c r="F365" s="4">
        <v>492</v>
      </c>
      <c r="G365" s="4">
        <v>40</v>
      </c>
      <c r="H365" t="s">
        <v>16</v>
      </c>
      <c r="I365" s="2">
        <v>0.15</v>
      </c>
      <c r="J365" t="s">
        <v>1585</v>
      </c>
      <c r="K365" s="4">
        <v>83</v>
      </c>
      <c r="L365" s="4">
        <v>45</v>
      </c>
      <c r="M365" s="4">
        <v>0</v>
      </c>
      <c r="N365" s="4">
        <f t="shared" si="60"/>
        <v>73.8</v>
      </c>
      <c r="O365" s="4">
        <f t="shared" si="61"/>
        <v>158.80000000000001</v>
      </c>
      <c r="P365" s="4">
        <f t="shared" si="62"/>
        <v>-75.800000000000011</v>
      </c>
      <c r="Q365" s="4">
        <f t="shared" si="63"/>
        <v>16.869918699186993</v>
      </c>
      <c r="R365" s="2">
        <v>0.2</v>
      </c>
      <c r="S365" s="4">
        <f t="shared" si="68"/>
        <v>98.4</v>
      </c>
      <c r="T365" s="2">
        <v>0.15</v>
      </c>
      <c r="U365" s="4">
        <f t="shared" si="64"/>
        <v>73.8</v>
      </c>
      <c r="V365" s="4">
        <f t="shared" si="69"/>
        <v>40</v>
      </c>
      <c r="W365" s="4">
        <f t="shared" si="70"/>
        <v>45</v>
      </c>
      <c r="X365" s="4">
        <f t="shared" si="71"/>
        <v>0</v>
      </c>
      <c r="Y365" s="4">
        <f t="shared" si="65"/>
        <v>158.80000000000001</v>
      </c>
      <c r="Z365" s="4">
        <f t="shared" si="66"/>
        <v>-60.400000000000006</v>
      </c>
      <c r="AA365" t="str">
        <f t="shared" si="67"/>
        <v>Tuesday</v>
      </c>
    </row>
    <row r="366" spans="1:27" x14ac:dyDescent="0.35">
      <c r="A366">
        <v>365</v>
      </c>
      <c r="B366" t="s">
        <v>680</v>
      </c>
      <c r="C366" t="s">
        <v>460</v>
      </c>
      <c r="D366" s="1">
        <v>45307.591412037036</v>
      </c>
      <c r="E366" s="1">
        <v>45307.662939814814</v>
      </c>
      <c r="F366" s="4">
        <v>139</v>
      </c>
      <c r="G366" s="4">
        <v>0</v>
      </c>
      <c r="H366" t="s">
        <v>19</v>
      </c>
      <c r="I366" s="2">
        <v>0.05</v>
      </c>
      <c r="J366" t="s">
        <v>1587</v>
      </c>
      <c r="K366" s="4">
        <v>150</v>
      </c>
      <c r="L366" s="4">
        <v>41</v>
      </c>
      <c r="M366" s="4">
        <v>0</v>
      </c>
      <c r="N366" s="4">
        <f t="shared" si="60"/>
        <v>6.95</v>
      </c>
      <c r="O366" s="4">
        <f t="shared" si="61"/>
        <v>47.95</v>
      </c>
      <c r="P366" s="4">
        <f t="shared" si="62"/>
        <v>102.05</v>
      </c>
      <c r="Q366" s="4">
        <f t="shared" si="63"/>
        <v>107.91366906474819</v>
      </c>
      <c r="R366" s="2">
        <v>0.2</v>
      </c>
      <c r="S366" s="4">
        <f t="shared" si="68"/>
        <v>27.8</v>
      </c>
      <c r="T366" s="2">
        <v>0.05</v>
      </c>
      <c r="U366" s="4">
        <f t="shared" si="64"/>
        <v>6.95</v>
      </c>
      <c r="V366" s="4">
        <f t="shared" si="69"/>
        <v>0</v>
      </c>
      <c r="W366" s="4">
        <f t="shared" si="70"/>
        <v>41</v>
      </c>
      <c r="X366" s="4">
        <f t="shared" si="71"/>
        <v>0</v>
      </c>
      <c r="Y366" s="4">
        <f t="shared" si="65"/>
        <v>47.95</v>
      </c>
      <c r="Z366" s="4">
        <f t="shared" si="66"/>
        <v>-20.150000000000002</v>
      </c>
      <c r="AA366" t="str">
        <f t="shared" si="67"/>
        <v>Tuesday</v>
      </c>
    </row>
    <row r="367" spans="1:27" x14ac:dyDescent="0.35">
      <c r="A367">
        <v>366</v>
      </c>
      <c r="B367" t="s">
        <v>681</v>
      </c>
      <c r="C367" t="s">
        <v>103</v>
      </c>
      <c r="D367" s="1">
        <v>45317.838877314818</v>
      </c>
      <c r="E367" s="1">
        <v>45317.905543981484</v>
      </c>
      <c r="F367" s="4">
        <v>759</v>
      </c>
      <c r="G367" s="4">
        <v>40</v>
      </c>
      <c r="H367" t="s">
        <v>19</v>
      </c>
      <c r="I367" s="2">
        <v>0.5</v>
      </c>
      <c r="J367" t="s">
        <v>1586</v>
      </c>
      <c r="K367" s="4">
        <v>194</v>
      </c>
      <c r="L367" s="4">
        <v>43</v>
      </c>
      <c r="M367" s="4">
        <v>100</v>
      </c>
      <c r="N367" s="4">
        <f t="shared" si="60"/>
        <v>379.5</v>
      </c>
      <c r="O367" s="4">
        <f t="shared" si="61"/>
        <v>562.5</v>
      </c>
      <c r="P367" s="4">
        <f t="shared" si="62"/>
        <v>-368.5</v>
      </c>
      <c r="Q367" s="4">
        <f t="shared" si="63"/>
        <v>25.559947299077734</v>
      </c>
      <c r="R367" s="2">
        <v>0.2</v>
      </c>
      <c r="S367" s="4">
        <v>0</v>
      </c>
      <c r="T367" s="2">
        <v>0</v>
      </c>
      <c r="U367" s="4">
        <f t="shared" si="64"/>
        <v>0</v>
      </c>
      <c r="V367" s="4">
        <v>0</v>
      </c>
      <c r="W367" s="4">
        <v>0</v>
      </c>
      <c r="X367" s="4">
        <v>0</v>
      </c>
      <c r="Y367" s="4">
        <f t="shared" si="65"/>
        <v>0</v>
      </c>
      <c r="Z367" s="4">
        <f t="shared" si="66"/>
        <v>0</v>
      </c>
      <c r="AA367" t="str">
        <f t="shared" si="67"/>
        <v>Friday</v>
      </c>
    </row>
    <row r="368" spans="1:27" x14ac:dyDescent="0.35">
      <c r="A368">
        <v>367</v>
      </c>
      <c r="B368" t="s">
        <v>682</v>
      </c>
      <c r="C368" t="s">
        <v>266</v>
      </c>
      <c r="D368" s="1">
        <v>45323.795636574076</v>
      </c>
      <c r="E368" s="1">
        <v>45323.840775462966</v>
      </c>
      <c r="F368" s="4">
        <v>1341</v>
      </c>
      <c r="G368" s="4">
        <v>30</v>
      </c>
      <c r="H368" t="s">
        <v>19</v>
      </c>
      <c r="I368" s="2">
        <v>0.1</v>
      </c>
      <c r="J368" s="2" t="s">
        <v>1588</v>
      </c>
      <c r="K368" s="4">
        <v>153</v>
      </c>
      <c r="L368" s="4">
        <v>16</v>
      </c>
      <c r="M368" s="4">
        <v>50</v>
      </c>
      <c r="N368" s="4">
        <f t="shared" si="60"/>
        <v>134.1</v>
      </c>
      <c r="O368" s="4">
        <f t="shared" si="61"/>
        <v>230.1</v>
      </c>
      <c r="P368" s="4">
        <f t="shared" si="62"/>
        <v>-77.099999999999994</v>
      </c>
      <c r="Q368" s="4">
        <f t="shared" si="63"/>
        <v>11.409395973154362</v>
      </c>
      <c r="R368" s="2">
        <v>0.2</v>
      </c>
      <c r="S368" s="4">
        <f t="shared" si="68"/>
        <v>268.2</v>
      </c>
      <c r="T368" s="2">
        <v>0.1</v>
      </c>
      <c r="U368" s="4">
        <f t="shared" si="64"/>
        <v>134.1</v>
      </c>
      <c r="V368" s="4">
        <f t="shared" si="69"/>
        <v>30</v>
      </c>
      <c r="W368" s="4">
        <f t="shared" si="70"/>
        <v>16</v>
      </c>
      <c r="X368" s="4">
        <f t="shared" si="71"/>
        <v>50</v>
      </c>
      <c r="Y368" s="4">
        <f t="shared" si="65"/>
        <v>230.1</v>
      </c>
      <c r="Z368" s="4">
        <f t="shared" si="66"/>
        <v>38.099999999999994</v>
      </c>
      <c r="AA368" t="str">
        <f t="shared" si="67"/>
        <v>Thursday</v>
      </c>
    </row>
    <row r="369" spans="1:27" x14ac:dyDescent="0.35">
      <c r="A369">
        <v>368</v>
      </c>
      <c r="B369" t="s">
        <v>586</v>
      </c>
      <c r="C369" t="s">
        <v>427</v>
      </c>
      <c r="D369" s="1">
        <v>45301.756724537037</v>
      </c>
      <c r="E369" s="1">
        <v>45301.820613425924</v>
      </c>
      <c r="F369" s="4">
        <v>1854</v>
      </c>
      <c r="G369" s="4">
        <v>30</v>
      </c>
      <c r="H369" t="s">
        <v>16</v>
      </c>
      <c r="I369" s="2">
        <v>0.5</v>
      </c>
      <c r="J369" t="s">
        <v>1586</v>
      </c>
      <c r="K369" s="4">
        <v>89</v>
      </c>
      <c r="L369" s="4">
        <v>19</v>
      </c>
      <c r="M369" s="4">
        <v>50</v>
      </c>
      <c r="N369" s="4">
        <f t="shared" si="60"/>
        <v>927</v>
      </c>
      <c r="O369" s="4">
        <f t="shared" si="61"/>
        <v>1026</v>
      </c>
      <c r="P369" s="4">
        <f t="shared" si="62"/>
        <v>-937</v>
      </c>
      <c r="Q369" s="4">
        <f t="shared" si="63"/>
        <v>4.8004314994606254</v>
      </c>
      <c r="R369" s="2">
        <v>0.2</v>
      </c>
      <c r="S369" s="4">
        <v>0</v>
      </c>
      <c r="T369" s="2">
        <v>0</v>
      </c>
      <c r="U369" s="4">
        <f t="shared" si="64"/>
        <v>0</v>
      </c>
      <c r="V369" s="4">
        <v>0</v>
      </c>
      <c r="W369" s="4">
        <v>0</v>
      </c>
      <c r="X369" s="4">
        <v>0</v>
      </c>
      <c r="Y369" s="4">
        <f t="shared" si="65"/>
        <v>0</v>
      </c>
      <c r="Z369" s="4">
        <f t="shared" si="66"/>
        <v>0</v>
      </c>
      <c r="AA369" t="str">
        <f t="shared" si="67"/>
        <v>Wednesday</v>
      </c>
    </row>
    <row r="370" spans="1:27" x14ac:dyDescent="0.35">
      <c r="A370">
        <v>369</v>
      </c>
      <c r="B370" t="s">
        <v>683</v>
      </c>
      <c r="C370" t="s">
        <v>581</v>
      </c>
      <c r="D370" s="1">
        <v>45293.916377314818</v>
      </c>
      <c r="E370" s="1">
        <v>45293.953877314816</v>
      </c>
      <c r="F370" s="4">
        <v>1080</v>
      </c>
      <c r="G370" s="4">
        <v>40</v>
      </c>
      <c r="H370" t="s">
        <v>13</v>
      </c>
      <c r="I370" s="2">
        <v>0</v>
      </c>
      <c r="J370" t="s">
        <v>1584</v>
      </c>
      <c r="K370" s="4">
        <v>68</v>
      </c>
      <c r="L370" s="4">
        <v>26</v>
      </c>
      <c r="M370" s="4">
        <v>0</v>
      </c>
      <c r="N370" s="4">
        <f t="shared" si="60"/>
        <v>0</v>
      </c>
      <c r="O370" s="4">
        <f t="shared" si="61"/>
        <v>66</v>
      </c>
      <c r="P370" s="4">
        <f t="shared" si="62"/>
        <v>2</v>
      </c>
      <c r="Q370" s="4">
        <f t="shared" si="63"/>
        <v>6.2962962962962958</v>
      </c>
      <c r="R370" s="2">
        <v>0.2</v>
      </c>
      <c r="S370" s="4">
        <f t="shared" si="68"/>
        <v>216</v>
      </c>
      <c r="T370" s="2">
        <v>0</v>
      </c>
      <c r="U370" s="4">
        <f t="shared" si="64"/>
        <v>0</v>
      </c>
      <c r="V370" s="4">
        <f t="shared" si="69"/>
        <v>40</v>
      </c>
      <c r="W370" s="4">
        <f t="shared" si="70"/>
        <v>26</v>
      </c>
      <c r="X370" s="4">
        <f t="shared" si="71"/>
        <v>0</v>
      </c>
      <c r="Y370" s="4">
        <f t="shared" si="65"/>
        <v>66</v>
      </c>
      <c r="Z370" s="4">
        <f t="shared" si="66"/>
        <v>150</v>
      </c>
      <c r="AA370" t="str">
        <f t="shared" si="67"/>
        <v>Tuesday</v>
      </c>
    </row>
    <row r="371" spans="1:27" x14ac:dyDescent="0.35">
      <c r="A371">
        <v>370</v>
      </c>
      <c r="B371" t="s">
        <v>684</v>
      </c>
      <c r="C371" t="s">
        <v>502</v>
      </c>
      <c r="D371" s="1">
        <v>45316.196122685185</v>
      </c>
      <c r="E371" s="1">
        <v>45316.275983796295</v>
      </c>
      <c r="F371" s="4">
        <v>1205</v>
      </c>
      <c r="G371" s="4">
        <v>30</v>
      </c>
      <c r="H371" t="s">
        <v>19</v>
      </c>
      <c r="I371" s="2">
        <v>0.1</v>
      </c>
      <c r="J371" s="2" t="s">
        <v>1588</v>
      </c>
      <c r="K371" s="4">
        <v>116</v>
      </c>
      <c r="L371" s="4">
        <v>39</v>
      </c>
      <c r="M371" s="4">
        <v>0</v>
      </c>
      <c r="N371" s="4">
        <f t="shared" si="60"/>
        <v>120.5</v>
      </c>
      <c r="O371" s="4">
        <f t="shared" si="61"/>
        <v>189.5</v>
      </c>
      <c r="P371" s="4">
        <f t="shared" si="62"/>
        <v>-73.5</v>
      </c>
      <c r="Q371" s="4">
        <f t="shared" si="63"/>
        <v>9.6265560165975117</v>
      </c>
      <c r="R371" s="2">
        <v>0.2</v>
      </c>
      <c r="S371" s="4">
        <f t="shared" si="68"/>
        <v>241</v>
      </c>
      <c r="T371" s="2">
        <v>0.1</v>
      </c>
      <c r="U371" s="4">
        <f t="shared" si="64"/>
        <v>120.5</v>
      </c>
      <c r="V371" s="4">
        <f t="shared" si="69"/>
        <v>30</v>
      </c>
      <c r="W371" s="4">
        <f t="shared" si="70"/>
        <v>39</v>
      </c>
      <c r="X371" s="4">
        <f t="shared" si="71"/>
        <v>0</v>
      </c>
      <c r="Y371" s="4">
        <f t="shared" si="65"/>
        <v>189.5</v>
      </c>
      <c r="Z371" s="4">
        <f t="shared" si="66"/>
        <v>51.5</v>
      </c>
      <c r="AA371" t="str">
        <f t="shared" si="67"/>
        <v>Thursday</v>
      </c>
    </row>
    <row r="372" spans="1:27" x14ac:dyDescent="0.35">
      <c r="A372">
        <v>371</v>
      </c>
      <c r="B372" t="s">
        <v>685</v>
      </c>
      <c r="C372" t="s">
        <v>686</v>
      </c>
      <c r="D372" s="1">
        <v>45314.092615740738</v>
      </c>
      <c r="E372" s="1">
        <v>45314.146087962959</v>
      </c>
      <c r="F372" s="4">
        <v>944</v>
      </c>
      <c r="G372" s="4">
        <v>20</v>
      </c>
      <c r="H372" t="s">
        <v>13</v>
      </c>
      <c r="I372" s="2">
        <v>0.15</v>
      </c>
      <c r="J372" t="s">
        <v>1585</v>
      </c>
      <c r="K372" s="4">
        <v>131</v>
      </c>
      <c r="L372" s="4">
        <v>30</v>
      </c>
      <c r="M372" s="4">
        <v>0</v>
      </c>
      <c r="N372" s="4">
        <f t="shared" si="60"/>
        <v>141.6</v>
      </c>
      <c r="O372" s="4">
        <f t="shared" si="61"/>
        <v>191.6</v>
      </c>
      <c r="P372" s="4">
        <f t="shared" si="62"/>
        <v>-60.599999999999994</v>
      </c>
      <c r="Q372" s="4">
        <f t="shared" si="63"/>
        <v>13.877118644067796</v>
      </c>
      <c r="R372" s="2">
        <v>0.2</v>
      </c>
      <c r="S372" s="4">
        <f t="shared" si="68"/>
        <v>188.8</v>
      </c>
      <c r="T372" s="2">
        <v>0.15</v>
      </c>
      <c r="U372" s="4">
        <f t="shared" si="64"/>
        <v>141.6</v>
      </c>
      <c r="V372" s="4">
        <f t="shared" si="69"/>
        <v>20</v>
      </c>
      <c r="W372" s="4">
        <f t="shared" si="70"/>
        <v>30</v>
      </c>
      <c r="X372" s="4">
        <f t="shared" si="71"/>
        <v>0</v>
      </c>
      <c r="Y372" s="4">
        <f t="shared" si="65"/>
        <v>191.6</v>
      </c>
      <c r="Z372" s="4">
        <f t="shared" si="66"/>
        <v>-2.7999999999999829</v>
      </c>
      <c r="AA372" t="str">
        <f t="shared" si="67"/>
        <v>Tuesday</v>
      </c>
    </row>
    <row r="373" spans="1:27" x14ac:dyDescent="0.35">
      <c r="A373">
        <v>372</v>
      </c>
      <c r="B373" t="s">
        <v>687</v>
      </c>
      <c r="C373" t="s">
        <v>688</v>
      </c>
      <c r="D373" s="1">
        <v>45328.349502314813</v>
      </c>
      <c r="E373" s="1">
        <v>45328.396724537037</v>
      </c>
      <c r="F373" s="4">
        <v>1843</v>
      </c>
      <c r="G373" s="4">
        <v>20</v>
      </c>
      <c r="H373" t="s">
        <v>13</v>
      </c>
      <c r="I373" s="2">
        <v>0.05</v>
      </c>
      <c r="J373" t="s">
        <v>1587</v>
      </c>
      <c r="K373" s="4">
        <v>113</v>
      </c>
      <c r="L373" s="4">
        <v>22</v>
      </c>
      <c r="M373" s="4">
        <v>0</v>
      </c>
      <c r="N373" s="4">
        <f t="shared" si="60"/>
        <v>92.15</v>
      </c>
      <c r="O373" s="4">
        <f t="shared" si="61"/>
        <v>134.15</v>
      </c>
      <c r="P373" s="4">
        <f t="shared" si="62"/>
        <v>-21.150000000000006</v>
      </c>
      <c r="Q373" s="4">
        <f t="shared" si="63"/>
        <v>6.1313076505697239</v>
      </c>
      <c r="R373" s="2">
        <v>0.2</v>
      </c>
      <c r="S373" s="4">
        <f t="shared" si="68"/>
        <v>368.6</v>
      </c>
      <c r="T373" s="2">
        <v>0.05</v>
      </c>
      <c r="U373" s="4">
        <f t="shared" si="64"/>
        <v>92.15</v>
      </c>
      <c r="V373" s="4">
        <f t="shared" si="69"/>
        <v>20</v>
      </c>
      <c r="W373" s="4">
        <f t="shared" si="70"/>
        <v>22</v>
      </c>
      <c r="X373" s="4">
        <f t="shared" si="71"/>
        <v>0</v>
      </c>
      <c r="Y373" s="4">
        <f t="shared" si="65"/>
        <v>134.15</v>
      </c>
      <c r="Z373" s="4">
        <f t="shared" si="66"/>
        <v>234.45000000000002</v>
      </c>
      <c r="AA373" t="str">
        <f t="shared" si="67"/>
        <v>Tuesday</v>
      </c>
    </row>
    <row r="374" spans="1:27" x14ac:dyDescent="0.35">
      <c r="A374">
        <v>373</v>
      </c>
      <c r="B374" t="s">
        <v>689</v>
      </c>
      <c r="C374" t="s">
        <v>690</v>
      </c>
      <c r="D374" s="1">
        <v>45309.917534722219</v>
      </c>
      <c r="E374" s="1">
        <v>45309.970312500001</v>
      </c>
      <c r="F374" s="4">
        <v>300</v>
      </c>
      <c r="G374" s="4">
        <v>30</v>
      </c>
      <c r="H374" t="s">
        <v>16</v>
      </c>
      <c r="I374" s="2">
        <v>0.05</v>
      </c>
      <c r="J374" t="s">
        <v>1587</v>
      </c>
      <c r="K374" s="4">
        <v>132</v>
      </c>
      <c r="L374" s="4">
        <v>10</v>
      </c>
      <c r="M374" s="4">
        <v>0</v>
      </c>
      <c r="N374" s="4">
        <f t="shared" si="60"/>
        <v>15</v>
      </c>
      <c r="O374" s="4">
        <f t="shared" si="61"/>
        <v>55</v>
      </c>
      <c r="P374" s="4">
        <f t="shared" si="62"/>
        <v>77</v>
      </c>
      <c r="Q374" s="4">
        <f t="shared" si="63"/>
        <v>44</v>
      </c>
      <c r="R374" s="2">
        <v>0.2</v>
      </c>
      <c r="S374" s="4">
        <f t="shared" si="68"/>
        <v>60</v>
      </c>
      <c r="T374" s="2">
        <v>0.05</v>
      </c>
      <c r="U374" s="4">
        <f t="shared" si="64"/>
        <v>15</v>
      </c>
      <c r="V374" s="4">
        <f t="shared" si="69"/>
        <v>30</v>
      </c>
      <c r="W374" s="4">
        <f t="shared" si="70"/>
        <v>10</v>
      </c>
      <c r="X374" s="4">
        <f t="shared" si="71"/>
        <v>0</v>
      </c>
      <c r="Y374" s="4">
        <f t="shared" si="65"/>
        <v>55</v>
      </c>
      <c r="Z374" s="4">
        <f t="shared" si="66"/>
        <v>5</v>
      </c>
      <c r="AA374" t="str">
        <f t="shared" si="67"/>
        <v>Thursday</v>
      </c>
    </row>
    <row r="375" spans="1:27" x14ac:dyDescent="0.35">
      <c r="A375">
        <v>374</v>
      </c>
      <c r="B375" t="s">
        <v>691</v>
      </c>
      <c r="C375" t="s">
        <v>692</v>
      </c>
      <c r="D375" s="1">
        <v>45297.716990740744</v>
      </c>
      <c r="E375" s="1">
        <v>45297.751712962963</v>
      </c>
      <c r="F375" s="4">
        <v>546</v>
      </c>
      <c r="G375" s="4">
        <v>30</v>
      </c>
      <c r="H375" t="s">
        <v>16</v>
      </c>
      <c r="I375" s="2">
        <v>0.15</v>
      </c>
      <c r="J375" t="s">
        <v>1585</v>
      </c>
      <c r="K375" s="4">
        <v>96</v>
      </c>
      <c r="L375" s="4">
        <v>10</v>
      </c>
      <c r="M375" s="4">
        <v>100</v>
      </c>
      <c r="N375" s="4">
        <f t="shared" si="60"/>
        <v>81.899999999999991</v>
      </c>
      <c r="O375" s="4">
        <f t="shared" si="61"/>
        <v>221.89999999999998</v>
      </c>
      <c r="P375" s="4">
        <f t="shared" si="62"/>
        <v>-125.89999999999998</v>
      </c>
      <c r="Q375" s="4">
        <f t="shared" si="63"/>
        <v>17.582417582417584</v>
      </c>
      <c r="R375" s="2">
        <v>0.2</v>
      </c>
      <c r="S375" s="4">
        <f t="shared" si="68"/>
        <v>109.2</v>
      </c>
      <c r="T375" s="2">
        <v>0.15</v>
      </c>
      <c r="U375" s="4">
        <f t="shared" si="64"/>
        <v>81.899999999999991</v>
      </c>
      <c r="V375" s="4">
        <f t="shared" si="69"/>
        <v>30</v>
      </c>
      <c r="W375" s="4">
        <f t="shared" si="70"/>
        <v>10</v>
      </c>
      <c r="X375" s="4">
        <f t="shared" si="71"/>
        <v>100</v>
      </c>
      <c r="Y375" s="4">
        <f t="shared" si="65"/>
        <v>221.89999999999998</v>
      </c>
      <c r="Z375" s="4">
        <f t="shared" si="66"/>
        <v>-112.69999999999997</v>
      </c>
      <c r="AA375" t="str">
        <f t="shared" si="67"/>
        <v>Saturday</v>
      </c>
    </row>
    <row r="376" spans="1:27" x14ac:dyDescent="0.35">
      <c r="A376">
        <v>375</v>
      </c>
      <c r="B376" t="s">
        <v>693</v>
      </c>
      <c r="C376" t="s">
        <v>694</v>
      </c>
      <c r="D376" s="1">
        <v>45318.925243055557</v>
      </c>
      <c r="E376" s="1">
        <v>45318.966215277775</v>
      </c>
      <c r="F376" s="4">
        <v>1967</v>
      </c>
      <c r="G376" s="4">
        <v>20</v>
      </c>
      <c r="H376" t="s">
        <v>13</v>
      </c>
      <c r="I376" s="2">
        <v>0</v>
      </c>
      <c r="J376" t="s">
        <v>1584</v>
      </c>
      <c r="K376" s="4">
        <v>55</v>
      </c>
      <c r="L376" s="4">
        <v>42</v>
      </c>
      <c r="M376" s="4">
        <v>150</v>
      </c>
      <c r="N376" s="4">
        <f t="shared" si="60"/>
        <v>0</v>
      </c>
      <c r="O376" s="4">
        <f t="shared" si="61"/>
        <v>212</v>
      </c>
      <c r="P376" s="4">
        <f t="shared" si="62"/>
        <v>-157</v>
      </c>
      <c r="Q376" s="4">
        <f t="shared" si="63"/>
        <v>2.7961362480935432</v>
      </c>
      <c r="R376" s="2">
        <v>0.2</v>
      </c>
      <c r="S376" s="4">
        <f t="shared" si="68"/>
        <v>393.40000000000003</v>
      </c>
      <c r="T376" s="2">
        <v>0</v>
      </c>
      <c r="U376" s="4">
        <f t="shared" si="64"/>
        <v>0</v>
      </c>
      <c r="V376" s="4">
        <f t="shared" si="69"/>
        <v>20</v>
      </c>
      <c r="W376" s="4">
        <f t="shared" si="70"/>
        <v>42</v>
      </c>
      <c r="X376" s="4">
        <f t="shared" si="71"/>
        <v>150</v>
      </c>
      <c r="Y376" s="4">
        <f t="shared" si="65"/>
        <v>212</v>
      </c>
      <c r="Z376" s="4">
        <f t="shared" si="66"/>
        <v>181.40000000000003</v>
      </c>
      <c r="AA376" t="str">
        <f t="shared" si="67"/>
        <v>Saturday</v>
      </c>
    </row>
    <row r="377" spans="1:27" x14ac:dyDescent="0.35">
      <c r="A377">
        <v>376</v>
      </c>
      <c r="B377" t="s">
        <v>695</v>
      </c>
      <c r="C377" t="s">
        <v>688</v>
      </c>
      <c r="D377" s="1">
        <v>45320.884456018517</v>
      </c>
      <c r="E377" s="1">
        <v>45320.926122685189</v>
      </c>
      <c r="F377" s="4">
        <v>1551</v>
      </c>
      <c r="G377" s="4">
        <v>30</v>
      </c>
      <c r="H377" t="s">
        <v>19</v>
      </c>
      <c r="I377" s="2">
        <v>0.15</v>
      </c>
      <c r="J377" t="s">
        <v>1585</v>
      </c>
      <c r="K377" s="4">
        <v>65</v>
      </c>
      <c r="L377" s="4">
        <v>47</v>
      </c>
      <c r="M377" s="4">
        <v>0</v>
      </c>
      <c r="N377" s="4">
        <f t="shared" si="60"/>
        <v>232.64999999999998</v>
      </c>
      <c r="O377" s="4">
        <f t="shared" si="61"/>
        <v>309.64999999999998</v>
      </c>
      <c r="P377" s="4">
        <f t="shared" si="62"/>
        <v>-244.64999999999998</v>
      </c>
      <c r="Q377" s="4">
        <f t="shared" si="63"/>
        <v>4.1908446163765314</v>
      </c>
      <c r="R377" s="2">
        <v>0.2</v>
      </c>
      <c r="S377" s="4">
        <f t="shared" si="68"/>
        <v>310.20000000000005</v>
      </c>
      <c r="T377" s="2">
        <v>0.15</v>
      </c>
      <c r="U377" s="4">
        <f t="shared" si="64"/>
        <v>232.64999999999998</v>
      </c>
      <c r="V377" s="4">
        <f t="shared" si="69"/>
        <v>30</v>
      </c>
      <c r="W377" s="4">
        <f t="shared" si="70"/>
        <v>47</v>
      </c>
      <c r="X377" s="4">
        <f t="shared" si="71"/>
        <v>0</v>
      </c>
      <c r="Y377" s="4">
        <f t="shared" si="65"/>
        <v>309.64999999999998</v>
      </c>
      <c r="Z377" s="4">
        <f t="shared" si="66"/>
        <v>0.55000000000006821</v>
      </c>
      <c r="AA377" t="str">
        <f t="shared" si="67"/>
        <v>Monday</v>
      </c>
    </row>
    <row r="378" spans="1:27" x14ac:dyDescent="0.35">
      <c r="A378">
        <v>377</v>
      </c>
      <c r="B378" t="s">
        <v>696</v>
      </c>
      <c r="C378" t="s">
        <v>75</v>
      </c>
      <c r="D378" s="1">
        <v>45319.17827546296</v>
      </c>
      <c r="E378" s="1">
        <v>45319.216469907406</v>
      </c>
      <c r="F378" s="4">
        <v>1161</v>
      </c>
      <c r="G378" s="4">
        <v>30</v>
      </c>
      <c r="H378" t="s">
        <v>16</v>
      </c>
      <c r="I378" s="2">
        <v>0</v>
      </c>
      <c r="J378" t="s">
        <v>1584</v>
      </c>
      <c r="K378" s="4">
        <v>195</v>
      </c>
      <c r="L378" s="4">
        <v>34</v>
      </c>
      <c r="M378" s="4">
        <v>0</v>
      </c>
      <c r="N378" s="4">
        <f t="shared" si="60"/>
        <v>0</v>
      </c>
      <c r="O378" s="4">
        <f t="shared" si="61"/>
        <v>64</v>
      </c>
      <c r="P378" s="4">
        <f t="shared" si="62"/>
        <v>131</v>
      </c>
      <c r="Q378" s="4">
        <f t="shared" si="63"/>
        <v>16.795865633074936</v>
      </c>
      <c r="R378" s="2">
        <v>0.2</v>
      </c>
      <c r="S378" s="4">
        <f t="shared" si="68"/>
        <v>232.20000000000002</v>
      </c>
      <c r="T378" s="2">
        <v>0</v>
      </c>
      <c r="U378" s="4">
        <f t="shared" si="64"/>
        <v>0</v>
      </c>
      <c r="V378" s="4">
        <f t="shared" si="69"/>
        <v>30</v>
      </c>
      <c r="W378" s="4">
        <f t="shared" si="70"/>
        <v>34</v>
      </c>
      <c r="X378" s="4">
        <f t="shared" si="71"/>
        <v>0</v>
      </c>
      <c r="Y378" s="4">
        <f t="shared" si="65"/>
        <v>64</v>
      </c>
      <c r="Z378" s="4">
        <f t="shared" si="66"/>
        <v>168.20000000000002</v>
      </c>
      <c r="AA378" t="str">
        <f t="shared" si="67"/>
        <v>Sunday</v>
      </c>
    </row>
    <row r="379" spans="1:27" x14ac:dyDescent="0.35">
      <c r="A379">
        <v>378</v>
      </c>
      <c r="B379" t="s">
        <v>697</v>
      </c>
      <c r="C379" t="s">
        <v>698</v>
      </c>
      <c r="D379" s="1">
        <v>45327.114085648151</v>
      </c>
      <c r="E379" s="1">
        <v>45327.149502314816</v>
      </c>
      <c r="F379" s="4">
        <v>1334</v>
      </c>
      <c r="G379" s="4">
        <v>40</v>
      </c>
      <c r="H379" t="s">
        <v>19</v>
      </c>
      <c r="I379" s="2">
        <v>0.1</v>
      </c>
      <c r="J379" s="2" t="s">
        <v>1588</v>
      </c>
      <c r="K379" s="4">
        <v>88</v>
      </c>
      <c r="L379" s="4">
        <v>35</v>
      </c>
      <c r="M379" s="4">
        <v>0</v>
      </c>
      <c r="N379" s="4">
        <f t="shared" si="60"/>
        <v>133.4</v>
      </c>
      <c r="O379" s="4">
        <f t="shared" si="61"/>
        <v>208.4</v>
      </c>
      <c r="P379" s="4">
        <f t="shared" si="62"/>
        <v>-120.4</v>
      </c>
      <c r="Q379" s="4">
        <f t="shared" si="63"/>
        <v>6.5967016491754125</v>
      </c>
      <c r="R379" s="2">
        <v>0.2</v>
      </c>
      <c r="S379" s="4">
        <f t="shared" si="68"/>
        <v>266.8</v>
      </c>
      <c r="T379" s="2">
        <v>0.1</v>
      </c>
      <c r="U379" s="4">
        <f t="shared" si="64"/>
        <v>133.4</v>
      </c>
      <c r="V379" s="4">
        <f t="shared" si="69"/>
        <v>40</v>
      </c>
      <c r="W379" s="4">
        <f t="shared" si="70"/>
        <v>35</v>
      </c>
      <c r="X379" s="4">
        <f t="shared" si="71"/>
        <v>0</v>
      </c>
      <c r="Y379" s="4">
        <f t="shared" si="65"/>
        <v>208.4</v>
      </c>
      <c r="Z379" s="4">
        <f t="shared" si="66"/>
        <v>58.400000000000006</v>
      </c>
      <c r="AA379" t="str">
        <f t="shared" si="67"/>
        <v>Monday</v>
      </c>
    </row>
    <row r="380" spans="1:27" x14ac:dyDescent="0.35">
      <c r="A380">
        <v>379</v>
      </c>
      <c r="B380" t="s">
        <v>699</v>
      </c>
      <c r="C380" t="s">
        <v>700</v>
      </c>
      <c r="D380" s="1">
        <v>45323.793761574074</v>
      </c>
      <c r="E380" s="1">
        <v>45323.828483796293</v>
      </c>
      <c r="F380" s="4">
        <v>543</v>
      </c>
      <c r="G380" s="4">
        <v>0</v>
      </c>
      <c r="H380" t="s">
        <v>19</v>
      </c>
      <c r="I380" s="2">
        <v>0.15</v>
      </c>
      <c r="J380" t="s">
        <v>1585</v>
      </c>
      <c r="K380" s="4">
        <v>162</v>
      </c>
      <c r="L380" s="4">
        <v>22</v>
      </c>
      <c r="M380" s="4">
        <v>100</v>
      </c>
      <c r="N380" s="4">
        <f t="shared" si="60"/>
        <v>81.45</v>
      </c>
      <c r="O380" s="4">
        <f t="shared" si="61"/>
        <v>203.45</v>
      </c>
      <c r="P380" s="4">
        <f t="shared" si="62"/>
        <v>-41.449999999999989</v>
      </c>
      <c r="Q380" s="4">
        <f t="shared" si="63"/>
        <v>29.834254143646412</v>
      </c>
      <c r="R380" s="2">
        <v>0.2</v>
      </c>
      <c r="S380" s="4">
        <f t="shared" si="68"/>
        <v>108.60000000000001</v>
      </c>
      <c r="T380" s="2">
        <v>0.15</v>
      </c>
      <c r="U380" s="4">
        <f t="shared" si="64"/>
        <v>81.45</v>
      </c>
      <c r="V380" s="4">
        <f t="shared" si="69"/>
        <v>0</v>
      </c>
      <c r="W380" s="4">
        <f t="shared" si="70"/>
        <v>22</v>
      </c>
      <c r="X380" s="4">
        <f t="shared" si="71"/>
        <v>100</v>
      </c>
      <c r="Y380" s="4">
        <f t="shared" si="65"/>
        <v>203.45</v>
      </c>
      <c r="Z380" s="4">
        <f t="shared" si="66"/>
        <v>-94.84999999999998</v>
      </c>
      <c r="AA380" t="str">
        <f t="shared" si="67"/>
        <v>Thursday</v>
      </c>
    </row>
    <row r="381" spans="1:27" x14ac:dyDescent="0.35">
      <c r="A381">
        <v>380</v>
      </c>
      <c r="B381" t="s">
        <v>701</v>
      </c>
      <c r="C381" t="s">
        <v>702</v>
      </c>
      <c r="D381" s="1">
        <v>45300.263148148151</v>
      </c>
      <c r="E381" s="1">
        <v>45300.28398148148</v>
      </c>
      <c r="F381" s="4">
        <v>1450</v>
      </c>
      <c r="G381" s="4">
        <v>20</v>
      </c>
      <c r="H381" t="s">
        <v>19</v>
      </c>
      <c r="I381" s="2">
        <v>0</v>
      </c>
      <c r="J381" t="s">
        <v>1584</v>
      </c>
      <c r="K381" s="4">
        <v>189</v>
      </c>
      <c r="L381" s="4">
        <v>37</v>
      </c>
      <c r="M381" s="4">
        <v>0</v>
      </c>
      <c r="N381" s="4">
        <f t="shared" si="60"/>
        <v>0</v>
      </c>
      <c r="O381" s="4">
        <f t="shared" si="61"/>
        <v>57</v>
      </c>
      <c r="P381" s="4">
        <f t="shared" si="62"/>
        <v>132</v>
      </c>
      <c r="Q381" s="4">
        <f t="shared" si="63"/>
        <v>13.034482758620689</v>
      </c>
      <c r="R381" s="2">
        <v>0.2</v>
      </c>
      <c r="S381" s="4">
        <f t="shared" si="68"/>
        <v>290</v>
      </c>
      <c r="T381" s="2">
        <v>0</v>
      </c>
      <c r="U381" s="4">
        <f t="shared" si="64"/>
        <v>0</v>
      </c>
      <c r="V381" s="4">
        <f t="shared" si="69"/>
        <v>20</v>
      </c>
      <c r="W381" s="4">
        <f t="shared" si="70"/>
        <v>37</v>
      </c>
      <c r="X381" s="4">
        <f t="shared" si="71"/>
        <v>0</v>
      </c>
      <c r="Y381" s="4">
        <f t="shared" si="65"/>
        <v>57</v>
      </c>
      <c r="Z381" s="4">
        <f t="shared" si="66"/>
        <v>233</v>
      </c>
      <c r="AA381" t="str">
        <f t="shared" si="67"/>
        <v>Tuesday</v>
      </c>
    </row>
    <row r="382" spans="1:27" x14ac:dyDescent="0.35">
      <c r="A382">
        <v>381</v>
      </c>
      <c r="B382" t="s">
        <v>703</v>
      </c>
      <c r="C382" t="s">
        <v>640</v>
      </c>
      <c r="D382" s="1">
        <v>45310.059652777774</v>
      </c>
      <c r="E382" s="1">
        <v>45310.105486111112</v>
      </c>
      <c r="F382" s="4">
        <v>860</v>
      </c>
      <c r="G382" s="4">
        <v>40</v>
      </c>
      <c r="H382" t="s">
        <v>13</v>
      </c>
      <c r="I382" s="2">
        <v>0.1</v>
      </c>
      <c r="J382" s="2" t="s">
        <v>1588</v>
      </c>
      <c r="K382" s="4">
        <v>187</v>
      </c>
      <c r="L382" s="4">
        <v>42</v>
      </c>
      <c r="M382" s="4">
        <v>100</v>
      </c>
      <c r="N382" s="4">
        <f t="shared" si="60"/>
        <v>86</v>
      </c>
      <c r="O382" s="4">
        <f t="shared" si="61"/>
        <v>268</v>
      </c>
      <c r="P382" s="4">
        <f t="shared" si="62"/>
        <v>-81</v>
      </c>
      <c r="Q382" s="4">
        <f t="shared" si="63"/>
        <v>21.744186046511626</v>
      </c>
      <c r="R382" s="2">
        <v>0.2</v>
      </c>
      <c r="S382" s="4">
        <f t="shared" si="68"/>
        <v>172</v>
      </c>
      <c r="T382" s="2">
        <v>0.1</v>
      </c>
      <c r="U382" s="4">
        <f t="shared" si="64"/>
        <v>86</v>
      </c>
      <c r="V382" s="4">
        <f t="shared" si="69"/>
        <v>40</v>
      </c>
      <c r="W382" s="4">
        <f t="shared" si="70"/>
        <v>42</v>
      </c>
      <c r="X382" s="4">
        <f t="shared" si="71"/>
        <v>100</v>
      </c>
      <c r="Y382" s="4">
        <f t="shared" si="65"/>
        <v>268</v>
      </c>
      <c r="Z382" s="4">
        <f t="shared" si="66"/>
        <v>-96</v>
      </c>
      <c r="AA382" t="str">
        <f t="shared" si="67"/>
        <v>Friday</v>
      </c>
    </row>
    <row r="383" spans="1:27" x14ac:dyDescent="0.35">
      <c r="A383">
        <v>382</v>
      </c>
      <c r="B383" t="s">
        <v>704</v>
      </c>
      <c r="C383" t="s">
        <v>248</v>
      </c>
      <c r="D383" s="1">
        <v>45301.035196759258</v>
      </c>
      <c r="E383" s="1">
        <v>45301.108807870369</v>
      </c>
      <c r="F383" s="4">
        <v>326</v>
      </c>
      <c r="G383" s="4">
        <v>0</v>
      </c>
      <c r="H383" t="s">
        <v>19</v>
      </c>
      <c r="I383" s="2">
        <v>0.15</v>
      </c>
      <c r="J383" t="s">
        <v>1585</v>
      </c>
      <c r="K383" s="4">
        <v>120</v>
      </c>
      <c r="L383" s="4">
        <v>46</v>
      </c>
      <c r="M383" s="4">
        <v>0</v>
      </c>
      <c r="N383" s="4">
        <f t="shared" si="60"/>
        <v>48.9</v>
      </c>
      <c r="O383" s="4">
        <f t="shared" si="61"/>
        <v>94.9</v>
      </c>
      <c r="P383" s="4">
        <f t="shared" si="62"/>
        <v>25.099999999999994</v>
      </c>
      <c r="Q383" s="4">
        <f t="shared" si="63"/>
        <v>36.809815950920246</v>
      </c>
      <c r="R383" s="2">
        <v>0.2</v>
      </c>
      <c r="S383" s="4">
        <f t="shared" si="68"/>
        <v>65.2</v>
      </c>
      <c r="T383" s="2">
        <v>0.15</v>
      </c>
      <c r="U383" s="4">
        <f t="shared" si="64"/>
        <v>48.9</v>
      </c>
      <c r="V383" s="4">
        <f t="shared" si="69"/>
        <v>0</v>
      </c>
      <c r="W383" s="4">
        <f t="shared" si="70"/>
        <v>46</v>
      </c>
      <c r="X383" s="4">
        <f t="shared" si="71"/>
        <v>0</v>
      </c>
      <c r="Y383" s="4">
        <f t="shared" si="65"/>
        <v>94.9</v>
      </c>
      <c r="Z383" s="4">
        <f t="shared" si="66"/>
        <v>-29.700000000000003</v>
      </c>
      <c r="AA383" t="str">
        <f t="shared" si="67"/>
        <v>Wednesday</v>
      </c>
    </row>
    <row r="384" spans="1:27" x14ac:dyDescent="0.35">
      <c r="A384">
        <v>383</v>
      </c>
      <c r="B384" t="s">
        <v>705</v>
      </c>
      <c r="C384" t="s">
        <v>706</v>
      </c>
      <c r="D384" s="1">
        <v>45295.146180555559</v>
      </c>
      <c r="E384" s="1">
        <v>45295.225347222222</v>
      </c>
      <c r="F384" s="4">
        <v>147</v>
      </c>
      <c r="G384" s="4">
        <v>30</v>
      </c>
      <c r="H384" t="s">
        <v>13</v>
      </c>
      <c r="I384" s="2">
        <v>0.05</v>
      </c>
      <c r="J384" t="s">
        <v>1587</v>
      </c>
      <c r="K384" s="4">
        <v>159</v>
      </c>
      <c r="L384" s="4">
        <v>50</v>
      </c>
      <c r="M384" s="4">
        <v>0</v>
      </c>
      <c r="N384" s="4">
        <f t="shared" si="60"/>
        <v>7.3500000000000005</v>
      </c>
      <c r="O384" s="4">
        <f t="shared" si="61"/>
        <v>87.35</v>
      </c>
      <c r="P384" s="4">
        <f t="shared" si="62"/>
        <v>71.650000000000006</v>
      </c>
      <c r="Q384" s="4">
        <f t="shared" si="63"/>
        <v>108.16326530612245</v>
      </c>
      <c r="R384" s="2">
        <v>0.2</v>
      </c>
      <c r="S384" s="4">
        <f t="shared" si="68"/>
        <v>29.400000000000002</v>
      </c>
      <c r="T384" s="2">
        <v>0.05</v>
      </c>
      <c r="U384" s="4">
        <f t="shared" si="64"/>
        <v>7.3500000000000005</v>
      </c>
      <c r="V384" s="4">
        <f t="shared" si="69"/>
        <v>30</v>
      </c>
      <c r="W384" s="4">
        <f t="shared" si="70"/>
        <v>50</v>
      </c>
      <c r="X384" s="4">
        <f t="shared" si="71"/>
        <v>0</v>
      </c>
      <c r="Y384" s="4">
        <f t="shared" si="65"/>
        <v>87.35</v>
      </c>
      <c r="Z384" s="4">
        <f t="shared" si="66"/>
        <v>-57.949999999999989</v>
      </c>
      <c r="AA384" t="str">
        <f t="shared" si="67"/>
        <v>Thursday</v>
      </c>
    </row>
    <row r="385" spans="1:27" x14ac:dyDescent="0.35">
      <c r="A385">
        <v>384</v>
      </c>
      <c r="B385" t="s">
        <v>707</v>
      </c>
      <c r="C385" t="s">
        <v>708</v>
      </c>
      <c r="D385" s="1">
        <v>45309.988483796296</v>
      </c>
      <c r="E385" s="1">
        <v>45310.040567129632</v>
      </c>
      <c r="F385" s="4">
        <v>1141</v>
      </c>
      <c r="G385" s="4">
        <v>30</v>
      </c>
      <c r="H385" t="s">
        <v>13</v>
      </c>
      <c r="I385" s="2">
        <v>0.15</v>
      </c>
      <c r="J385" t="s">
        <v>1585</v>
      </c>
      <c r="K385" s="4">
        <v>104</v>
      </c>
      <c r="L385" s="4">
        <v>39</v>
      </c>
      <c r="M385" s="4">
        <v>0</v>
      </c>
      <c r="N385" s="4">
        <f t="shared" si="60"/>
        <v>171.15</v>
      </c>
      <c r="O385" s="4">
        <f t="shared" si="61"/>
        <v>240.15</v>
      </c>
      <c r="P385" s="4">
        <f t="shared" si="62"/>
        <v>-136.15</v>
      </c>
      <c r="Q385" s="4">
        <f t="shared" si="63"/>
        <v>9.1148115687992988</v>
      </c>
      <c r="R385" s="2">
        <v>0.2</v>
      </c>
      <c r="S385" s="4">
        <f t="shared" si="68"/>
        <v>228.20000000000002</v>
      </c>
      <c r="T385" s="2">
        <v>0.15</v>
      </c>
      <c r="U385" s="4">
        <f t="shared" si="64"/>
        <v>171.15</v>
      </c>
      <c r="V385" s="4">
        <f t="shared" si="69"/>
        <v>30</v>
      </c>
      <c r="W385" s="4">
        <f t="shared" si="70"/>
        <v>39</v>
      </c>
      <c r="X385" s="4">
        <f t="shared" si="71"/>
        <v>0</v>
      </c>
      <c r="Y385" s="4">
        <f t="shared" si="65"/>
        <v>240.15</v>
      </c>
      <c r="Z385" s="4">
        <f t="shared" si="66"/>
        <v>-11.949999999999989</v>
      </c>
      <c r="AA385" t="str">
        <f t="shared" si="67"/>
        <v>Thursday</v>
      </c>
    </row>
    <row r="386" spans="1:27" x14ac:dyDescent="0.35">
      <c r="A386">
        <v>385</v>
      </c>
      <c r="B386" t="s">
        <v>709</v>
      </c>
      <c r="C386" t="s">
        <v>710</v>
      </c>
      <c r="D386" s="1">
        <v>45319.924293981479</v>
      </c>
      <c r="E386" s="1">
        <v>45319.950682870367</v>
      </c>
      <c r="F386" s="4">
        <v>1011</v>
      </c>
      <c r="G386" s="4">
        <v>40</v>
      </c>
      <c r="H386" t="s">
        <v>19</v>
      </c>
      <c r="I386" s="2">
        <v>0.5</v>
      </c>
      <c r="J386" t="s">
        <v>1586</v>
      </c>
      <c r="K386" s="4">
        <v>178</v>
      </c>
      <c r="L386" s="4">
        <v>17</v>
      </c>
      <c r="M386" s="4">
        <v>0</v>
      </c>
      <c r="N386" s="4">
        <f t="shared" si="60"/>
        <v>505.5</v>
      </c>
      <c r="O386" s="4">
        <f t="shared" si="61"/>
        <v>562.5</v>
      </c>
      <c r="P386" s="4">
        <f t="shared" si="62"/>
        <v>-384.5</v>
      </c>
      <c r="Q386" s="4">
        <f t="shared" si="63"/>
        <v>17.606330365974284</v>
      </c>
      <c r="R386" s="2">
        <v>0.2</v>
      </c>
      <c r="S386" s="4">
        <v>0</v>
      </c>
      <c r="T386" s="2">
        <v>0</v>
      </c>
      <c r="U386" s="4">
        <f t="shared" si="64"/>
        <v>0</v>
      </c>
      <c r="V386" s="4">
        <v>0</v>
      </c>
      <c r="W386" s="4">
        <v>0</v>
      </c>
      <c r="X386" s="4">
        <v>0</v>
      </c>
      <c r="Y386" s="4">
        <f t="shared" si="65"/>
        <v>0</v>
      </c>
      <c r="Z386" s="4">
        <f t="shared" si="66"/>
        <v>0</v>
      </c>
      <c r="AA386" t="str">
        <f t="shared" si="67"/>
        <v>Sunday</v>
      </c>
    </row>
    <row r="387" spans="1:27" x14ac:dyDescent="0.35">
      <c r="A387">
        <v>386</v>
      </c>
      <c r="B387" t="s">
        <v>711</v>
      </c>
      <c r="C387" t="s">
        <v>587</v>
      </c>
      <c r="D387" s="1">
        <v>45320.435636574075</v>
      </c>
      <c r="E387" s="1">
        <v>45320.467581018522</v>
      </c>
      <c r="F387" s="4">
        <v>1562</v>
      </c>
      <c r="G387" s="4">
        <v>30</v>
      </c>
      <c r="H387" t="s">
        <v>19</v>
      </c>
      <c r="I387" s="2">
        <v>0.15</v>
      </c>
      <c r="J387" t="s">
        <v>1585</v>
      </c>
      <c r="K387" s="4">
        <v>98</v>
      </c>
      <c r="L387" s="4">
        <v>10</v>
      </c>
      <c r="M387" s="4">
        <v>0</v>
      </c>
      <c r="N387" s="4">
        <f t="shared" ref="N387:N450" si="72">I387*F387</f>
        <v>234.29999999999998</v>
      </c>
      <c r="O387" s="4">
        <f t="shared" ref="O387:O450" si="73">G387+L387+M387+N387</f>
        <v>274.29999999999995</v>
      </c>
      <c r="P387" s="4">
        <f t="shared" ref="P387:P450" si="74">K387-O387</f>
        <v>-176.29999999999995</v>
      </c>
      <c r="Q387" s="4">
        <f t="shared" ref="Q387:Q450" si="75">(K387/F387)*100</f>
        <v>6.2740076824583868</v>
      </c>
      <c r="R387" s="2">
        <v>0.2</v>
      </c>
      <c r="S387" s="4">
        <f t="shared" ref="S387:S449" si="76">IF(I387&lt;&gt;50%,(R387*F387),"0")</f>
        <v>312.40000000000003</v>
      </c>
      <c r="T387" s="2">
        <v>0.15</v>
      </c>
      <c r="U387" s="4">
        <f t="shared" ref="U387:U450" si="77">T387*F387</f>
        <v>234.29999999999998</v>
      </c>
      <c r="V387" s="4">
        <f t="shared" ref="V387:V449" si="78">IF(I387&lt;&gt;50%,G387,"0")</f>
        <v>30</v>
      </c>
      <c r="W387" s="4">
        <f t="shared" ref="W387:W449" si="79">IF(I387&lt;&gt;50%,L387,"0")</f>
        <v>10</v>
      </c>
      <c r="X387" s="4">
        <f t="shared" ref="X387:X449" si="80">IF(I387&lt;&gt;50%,M387,"0")</f>
        <v>0</v>
      </c>
      <c r="Y387" s="4">
        <f t="shared" ref="Y387:Y450" si="81">U387+V387+W387+X387</f>
        <v>274.29999999999995</v>
      </c>
      <c r="Z387" s="4">
        <f t="shared" ref="Z387:Z450" si="82">S387-Y387</f>
        <v>38.10000000000008</v>
      </c>
      <c r="AA387" t="str">
        <f t="shared" ref="AA387:AA450" si="83">TEXT(D387, "DDDD")</f>
        <v>Monday</v>
      </c>
    </row>
    <row r="388" spans="1:27" x14ac:dyDescent="0.35">
      <c r="A388">
        <v>387</v>
      </c>
      <c r="B388" t="s">
        <v>712</v>
      </c>
      <c r="C388" t="s">
        <v>713</v>
      </c>
      <c r="D388" s="1">
        <v>45311.729131944441</v>
      </c>
      <c r="E388" s="1">
        <v>45311.781909722224</v>
      </c>
      <c r="F388" s="4">
        <v>1930</v>
      </c>
      <c r="G388" s="4">
        <v>50</v>
      </c>
      <c r="H388" t="s">
        <v>19</v>
      </c>
      <c r="I388" s="2">
        <v>0.5</v>
      </c>
      <c r="J388" t="s">
        <v>1586</v>
      </c>
      <c r="K388" s="4">
        <v>70</v>
      </c>
      <c r="L388" s="4">
        <v>21</v>
      </c>
      <c r="M388" s="4">
        <v>0</v>
      </c>
      <c r="N388" s="4">
        <f t="shared" si="72"/>
        <v>965</v>
      </c>
      <c r="O388" s="4">
        <f t="shared" si="73"/>
        <v>1036</v>
      </c>
      <c r="P388" s="4">
        <f t="shared" si="74"/>
        <v>-966</v>
      </c>
      <c r="Q388" s="4">
        <f t="shared" si="75"/>
        <v>3.6269430051813467</v>
      </c>
      <c r="R388" s="2">
        <v>0.2</v>
      </c>
      <c r="S388" s="4">
        <v>0</v>
      </c>
      <c r="T388" s="2">
        <v>0</v>
      </c>
      <c r="U388" s="4">
        <f t="shared" si="77"/>
        <v>0</v>
      </c>
      <c r="V388" s="4">
        <v>0</v>
      </c>
      <c r="W388" s="4">
        <v>0</v>
      </c>
      <c r="X388" s="4">
        <v>0</v>
      </c>
      <c r="Y388" s="4">
        <f t="shared" si="81"/>
        <v>0</v>
      </c>
      <c r="Z388" s="4">
        <f t="shared" si="82"/>
        <v>0</v>
      </c>
      <c r="AA388" t="str">
        <f t="shared" si="83"/>
        <v>Saturday</v>
      </c>
    </row>
    <row r="389" spans="1:27" x14ac:dyDescent="0.35">
      <c r="A389">
        <v>388</v>
      </c>
      <c r="B389" t="s">
        <v>714</v>
      </c>
      <c r="C389" t="s">
        <v>715</v>
      </c>
      <c r="D389" s="1">
        <v>45321.529293981483</v>
      </c>
      <c r="E389" s="1">
        <v>45321.608460648145</v>
      </c>
      <c r="F389" s="4">
        <v>1831</v>
      </c>
      <c r="G389" s="4">
        <v>40</v>
      </c>
      <c r="H389" t="s">
        <v>19</v>
      </c>
      <c r="I389" s="2">
        <v>0.1</v>
      </c>
      <c r="J389" s="2" t="s">
        <v>1588</v>
      </c>
      <c r="K389" s="4">
        <v>86</v>
      </c>
      <c r="L389" s="4">
        <v>14</v>
      </c>
      <c r="M389" s="4">
        <v>150</v>
      </c>
      <c r="N389" s="4">
        <f t="shared" si="72"/>
        <v>183.10000000000002</v>
      </c>
      <c r="O389" s="4">
        <f t="shared" si="73"/>
        <v>387.1</v>
      </c>
      <c r="P389" s="4">
        <f t="shared" si="74"/>
        <v>-301.10000000000002</v>
      </c>
      <c r="Q389" s="4">
        <f t="shared" si="75"/>
        <v>4.6968869470234846</v>
      </c>
      <c r="R389" s="2">
        <v>0.2</v>
      </c>
      <c r="S389" s="4">
        <f t="shared" si="76"/>
        <v>366.20000000000005</v>
      </c>
      <c r="T389" s="2">
        <v>0.1</v>
      </c>
      <c r="U389" s="4">
        <f t="shared" si="77"/>
        <v>183.10000000000002</v>
      </c>
      <c r="V389" s="4">
        <f t="shared" si="78"/>
        <v>40</v>
      </c>
      <c r="W389" s="4">
        <f t="shared" si="79"/>
        <v>14</v>
      </c>
      <c r="X389" s="4">
        <f t="shared" si="80"/>
        <v>150</v>
      </c>
      <c r="Y389" s="4">
        <f t="shared" si="81"/>
        <v>387.1</v>
      </c>
      <c r="Z389" s="4">
        <f t="shared" si="82"/>
        <v>-20.899999999999977</v>
      </c>
      <c r="AA389" t="str">
        <f t="shared" si="83"/>
        <v>Tuesday</v>
      </c>
    </row>
    <row r="390" spans="1:27" x14ac:dyDescent="0.35">
      <c r="A390">
        <v>389</v>
      </c>
      <c r="B390" t="s">
        <v>716</v>
      </c>
      <c r="C390" t="s">
        <v>717</v>
      </c>
      <c r="D390" s="1">
        <v>45328.200787037036</v>
      </c>
      <c r="E390" s="1">
        <v>45328.26189814815</v>
      </c>
      <c r="F390" s="4">
        <v>286</v>
      </c>
      <c r="G390" s="4">
        <v>0</v>
      </c>
      <c r="H390" t="s">
        <v>13</v>
      </c>
      <c r="I390" s="2">
        <v>0.15</v>
      </c>
      <c r="J390" t="s">
        <v>1585</v>
      </c>
      <c r="K390" s="4">
        <v>165</v>
      </c>
      <c r="L390" s="4">
        <v>33</v>
      </c>
      <c r="M390" s="4">
        <v>0</v>
      </c>
      <c r="N390" s="4">
        <f t="shared" si="72"/>
        <v>42.9</v>
      </c>
      <c r="O390" s="4">
        <f t="shared" si="73"/>
        <v>75.900000000000006</v>
      </c>
      <c r="P390" s="4">
        <f t="shared" si="74"/>
        <v>89.1</v>
      </c>
      <c r="Q390" s="4">
        <f t="shared" si="75"/>
        <v>57.692307692307686</v>
      </c>
      <c r="R390" s="2">
        <v>0.2</v>
      </c>
      <c r="S390" s="4">
        <f t="shared" si="76"/>
        <v>57.2</v>
      </c>
      <c r="T390" s="2">
        <v>0.15</v>
      </c>
      <c r="U390" s="4">
        <f t="shared" si="77"/>
        <v>42.9</v>
      </c>
      <c r="V390" s="4">
        <f t="shared" si="78"/>
        <v>0</v>
      </c>
      <c r="W390" s="4">
        <f t="shared" si="79"/>
        <v>33</v>
      </c>
      <c r="X390" s="4">
        <f t="shared" si="80"/>
        <v>0</v>
      </c>
      <c r="Y390" s="4">
        <f t="shared" si="81"/>
        <v>75.900000000000006</v>
      </c>
      <c r="Z390" s="4">
        <f t="shared" si="82"/>
        <v>-18.700000000000003</v>
      </c>
      <c r="AA390" t="str">
        <f t="shared" si="83"/>
        <v>Tuesday</v>
      </c>
    </row>
    <row r="391" spans="1:27" x14ac:dyDescent="0.35">
      <c r="A391">
        <v>390</v>
      </c>
      <c r="B391" t="s">
        <v>718</v>
      </c>
      <c r="C391" t="s">
        <v>719</v>
      </c>
      <c r="D391" s="1">
        <v>45316.768287037034</v>
      </c>
      <c r="E391" s="1">
        <v>45316.825925925928</v>
      </c>
      <c r="F391" s="4">
        <v>444</v>
      </c>
      <c r="G391" s="4">
        <v>40</v>
      </c>
      <c r="H391" t="s">
        <v>19</v>
      </c>
      <c r="I391" s="2">
        <v>0.1</v>
      </c>
      <c r="J391" s="2" t="s">
        <v>1588</v>
      </c>
      <c r="K391" s="4">
        <v>73</v>
      </c>
      <c r="L391" s="4">
        <v>15</v>
      </c>
      <c r="M391" s="4">
        <v>50</v>
      </c>
      <c r="N391" s="4">
        <f t="shared" si="72"/>
        <v>44.400000000000006</v>
      </c>
      <c r="O391" s="4">
        <f t="shared" si="73"/>
        <v>149.4</v>
      </c>
      <c r="P391" s="4">
        <f t="shared" si="74"/>
        <v>-76.400000000000006</v>
      </c>
      <c r="Q391" s="4">
        <f t="shared" si="75"/>
        <v>16.441441441441444</v>
      </c>
      <c r="R391" s="2">
        <v>0.2</v>
      </c>
      <c r="S391" s="4">
        <f t="shared" si="76"/>
        <v>88.800000000000011</v>
      </c>
      <c r="T391" s="2">
        <v>0.1</v>
      </c>
      <c r="U391" s="4">
        <f t="shared" si="77"/>
        <v>44.400000000000006</v>
      </c>
      <c r="V391" s="4">
        <f t="shared" si="78"/>
        <v>40</v>
      </c>
      <c r="W391" s="4">
        <f t="shared" si="79"/>
        <v>15</v>
      </c>
      <c r="X391" s="4">
        <f t="shared" si="80"/>
        <v>50</v>
      </c>
      <c r="Y391" s="4">
        <f t="shared" si="81"/>
        <v>149.4</v>
      </c>
      <c r="Z391" s="4">
        <f t="shared" si="82"/>
        <v>-60.599999999999994</v>
      </c>
      <c r="AA391" t="str">
        <f t="shared" si="83"/>
        <v>Thursday</v>
      </c>
    </row>
    <row r="392" spans="1:27" x14ac:dyDescent="0.35">
      <c r="A392">
        <v>391</v>
      </c>
      <c r="B392" t="s">
        <v>720</v>
      </c>
      <c r="C392" t="s">
        <v>721</v>
      </c>
      <c r="D392" s="1">
        <v>45301.664768518516</v>
      </c>
      <c r="E392" s="1">
        <v>45301.744629629633</v>
      </c>
      <c r="F392" s="4">
        <v>323</v>
      </c>
      <c r="G392" s="4">
        <v>20</v>
      </c>
      <c r="H392" t="s">
        <v>19</v>
      </c>
      <c r="I392" s="2">
        <v>0.1</v>
      </c>
      <c r="J392" s="2" t="s">
        <v>1588</v>
      </c>
      <c r="K392" s="4">
        <v>104</v>
      </c>
      <c r="L392" s="4">
        <v>34</v>
      </c>
      <c r="M392" s="4">
        <v>0</v>
      </c>
      <c r="N392" s="4">
        <f t="shared" si="72"/>
        <v>32.300000000000004</v>
      </c>
      <c r="O392" s="4">
        <f t="shared" si="73"/>
        <v>86.300000000000011</v>
      </c>
      <c r="P392" s="4">
        <f t="shared" si="74"/>
        <v>17.699999999999989</v>
      </c>
      <c r="Q392" s="4">
        <f t="shared" si="75"/>
        <v>32.198142414860683</v>
      </c>
      <c r="R392" s="2">
        <v>0.2</v>
      </c>
      <c r="S392" s="4">
        <f t="shared" si="76"/>
        <v>64.600000000000009</v>
      </c>
      <c r="T392" s="2">
        <v>0.1</v>
      </c>
      <c r="U392" s="4">
        <f t="shared" si="77"/>
        <v>32.300000000000004</v>
      </c>
      <c r="V392" s="4">
        <f t="shared" si="78"/>
        <v>20</v>
      </c>
      <c r="W392" s="4">
        <f t="shared" si="79"/>
        <v>34</v>
      </c>
      <c r="X392" s="4">
        <f t="shared" si="80"/>
        <v>0</v>
      </c>
      <c r="Y392" s="4">
        <f t="shared" si="81"/>
        <v>86.300000000000011</v>
      </c>
      <c r="Z392" s="4">
        <f t="shared" si="82"/>
        <v>-21.700000000000003</v>
      </c>
      <c r="AA392" t="str">
        <f t="shared" si="83"/>
        <v>Wednesday</v>
      </c>
    </row>
    <row r="393" spans="1:27" x14ac:dyDescent="0.35">
      <c r="A393">
        <v>392</v>
      </c>
      <c r="B393" t="s">
        <v>722</v>
      </c>
      <c r="C393" t="s">
        <v>723</v>
      </c>
      <c r="D393" s="1">
        <v>45319.428495370368</v>
      </c>
      <c r="E393" s="1">
        <v>45319.456967592596</v>
      </c>
      <c r="F393" s="4">
        <v>929</v>
      </c>
      <c r="G393" s="4">
        <v>40</v>
      </c>
      <c r="H393" t="s">
        <v>13</v>
      </c>
      <c r="I393" s="2">
        <v>0</v>
      </c>
      <c r="J393" t="s">
        <v>1584</v>
      </c>
      <c r="K393" s="4">
        <v>74</v>
      </c>
      <c r="L393" s="4">
        <v>10</v>
      </c>
      <c r="M393" s="4">
        <v>50</v>
      </c>
      <c r="N393" s="4">
        <f t="shared" si="72"/>
        <v>0</v>
      </c>
      <c r="O393" s="4">
        <f t="shared" si="73"/>
        <v>100</v>
      </c>
      <c r="P393" s="4">
        <f t="shared" si="74"/>
        <v>-26</v>
      </c>
      <c r="Q393" s="4">
        <f t="shared" si="75"/>
        <v>7.9655543595263723</v>
      </c>
      <c r="R393" s="2">
        <v>0.2</v>
      </c>
      <c r="S393" s="4">
        <f t="shared" si="76"/>
        <v>185.8</v>
      </c>
      <c r="T393" s="2">
        <v>0</v>
      </c>
      <c r="U393" s="4">
        <f t="shared" si="77"/>
        <v>0</v>
      </c>
      <c r="V393" s="4">
        <f t="shared" si="78"/>
        <v>40</v>
      </c>
      <c r="W393" s="4">
        <f t="shared" si="79"/>
        <v>10</v>
      </c>
      <c r="X393" s="4">
        <f t="shared" si="80"/>
        <v>50</v>
      </c>
      <c r="Y393" s="4">
        <f t="shared" si="81"/>
        <v>100</v>
      </c>
      <c r="Z393" s="4">
        <f t="shared" si="82"/>
        <v>85.800000000000011</v>
      </c>
      <c r="AA393" t="str">
        <f t="shared" si="83"/>
        <v>Sunday</v>
      </c>
    </row>
    <row r="394" spans="1:27" x14ac:dyDescent="0.35">
      <c r="A394">
        <v>393</v>
      </c>
      <c r="B394" t="s">
        <v>724</v>
      </c>
      <c r="C394" t="s">
        <v>725</v>
      </c>
      <c r="D394" s="1">
        <v>45328.705092592594</v>
      </c>
      <c r="E394" s="1">
        <v>45328.769675925927</v>
      </c>
      <c r="F394" s="4">
        <v>587</v>
      </c>
      <c r="G394" s="4">
        <v>30</v>
      </c>
      <c r="H394" t="s">
        <v>16</v>
      </c>
      <c r="I394" s="2">
        <v>0.1</v>
      </c>
      <c r="J394" s="2" t="s">
        <v>1588</v>
      </c>
      <c r="K394" s="4">
        <v>184</v>
      </c>
      <c r="L394" s="4">
        <v>34</v>
      </c>
      <c r="M394" s="4">
        <v>50</v>
      </c>
      <c r="N394" s="4">
        <f t="shared" si="72"/>
        <v>58.7</v>
      </c>
      <c r="O394" s="4">
        <f t="shared" si="73"/>
        <v>172.7</v>
      </c>
      <c r="P394" s="4">
        <f t="shared" si="74"/>
        <v>11.300000000000011</v>
      </c>
      <c r="Q394" s="4">
        <f t="shared" si="75"/>
        <v>31.3458262350937</v>
      </c>
      <c r="R394" s="2">
        <v>0.2</v>
      </c>
      <c r="S394" s="4">
        <f t="shared" si="76"/>
        <v>117.4</v>
      </c>
      <c r="T394" s="2">
        <v>0.1</v>
      </c>
      <c r="U394" s="4">
        <f t="shared" si="77"/>
        <v>58.7</v>
      </c>
      <c r="V394" s="4">
        <f t="shared" si="78"/>
        <v>30</v>
      </c>
      <c r="W394" s="4">
        <f t="shared" si="79"/>
        <v>34</v>
      </c>
      <c r="X394" s="4">
        <f t="shared" si="80"/>
        <v>50</v>
      </c>
      <c r="Y394" s="4">
        <f t="shared" si="81"/>
        <v>172.7</v>
      </c>
      <c r="Z394" s="4">
        <f t="shared" si="82"/>
        <v>-55.299999999999983</v>
      </c>
      <c r="AA394" t="str">
        <f t="shared" si="83"/>
        <v>Tuesday</v>
      </c>
    </row>
    <row r="395" spans="1:27" x14ac:dyDescent="0.35">
      <c r="A395">
        <v>394</v>
      </c>
      <c r="B395" t="s">
        <v>726</v>
      </c>
      <c r="C395" t="s">
        <v>278</v>
      </c>
      <c r="D395" s="1">
        <v>45319.642106481479</v>
      </c>
      <c r="E395" s="1">
        <v>45319.666412037041</v>
      </c>
      <c r="F395" s="4">
        <v>976</v>
      </c>
      <c r="G395" s="4">
        <v>30</v>
      </c>
      <c r="H395" t="s">
        <v>16</v>
      </c>
      <c r="I395" s="2">
        <v>0.1</v>
      </c>
      <c r="J395" s="2" t="s">
        <v>1588</v>
      </c>
      <c r="K395" s="4">
        <v>176</v>
      </c>
      <c r="L395" s="4">
        <v>10</v>
      </c>
      <c r="M395" s="4">
        <v>0</v>
      </c>
      <c r="N395" s="4">
        <f t="shared" si="72"/>
        <v>97.600000000000009</v>
      </c>
      <c r="O395" s="4">
        <f t="shared" si="73"/>
        <v>137.60000000000002</v>
      </c>
      <c r="P395" s="4">
        <f t="shared" si="74"/>
        <v>38.399999999999977</v>
      </c>
      <c r="Q395" s="4">
        <f t="shared" si="75"/>
        <v>18.032786885245901</v>
      </c>
      <c r="R395" s="2">
        <v>0.2</v>
      </c>
      <c r="S395" s="4">
        <f t="shared" si="76"/>
        <v>195.20000000000002</v>
      </c>
      <c r="T395" s="2">
        <v>0.1</v>
      </c>
      <c r="U395" s="4">
        <f t="shared" si="77"/>
        <v>97.600000000000009</v>
      </c>
      <c r="V395" s="4">
        <f t="shared" si="78"/>
        <v>30</v>
      </c>
      <c r="W395" s="4">
        <f t="shared" si="79"/>
        <v>10</v>
      </c>
      <c r="X395" s="4">
        <f t="shared" si="80"/>
        <v>0</v>
      </c>
      <c r="Y395" s="4">
        <f t="shared" si="81"/>
        <v>137.60000000000002</v>
      </c>
      <c r="Z395" s="4">
        <f t="shared" si="82"/>
        <v>57.599999999999994</v>
      </c>
      <c r="AA395" t="str">
        <f t="shared" si="83"/>
        <v>Sunday</v>
      </c>
    </row>
    <row r="396" spans="1:27" x14ac:dyDescent="0.35">
      <c r="A396">
        <v>395</v>
      </c>
      <c r="B396" t="s">
        <v>727</v>
      </c>
      <c r="C396" t="s">
        <v>427</v>
      </c>
      <c r="D396" s="1">
        <v>45325.377210648148</v>
      </c>
      <c r="E396" s="1">
        <v>45325.434155092589</v>
      </c>
      <c r="F396" s="4">
        <v>948</v>
      </c>
      <c r="G396" s="4">
        <v>50</v>
      </c>
      <c r="H396" t="s">
        <v>13</v>
      </c>
      <c r="I396" s="2">
        <v>0.15</v>
      </c>
      <c r="J396" t="s">
        <v>1585</v>
      </c>
      <c r="K396" s="4">
        <v>142</v>
      </c>
      <c r="L396" s="4">
        <v>41</v>
      </c>
      <c r="M396" s="4">
        <v>0</v>
      </c>
      <c r="N396" s="4">
        <f t="shared" si="72"/>
        <v>142.19999999999999</v>
      </c>
      <c r="O396" s="4">
        <f t="shared" si="73"/>
        <v>233.2</v>
      </c>
      <c r="P396" s="4">
        <f t="shared" si="74"/>
        <v>-91.199999999999989</v>
      </c>
      <c r="Q396" s="4">
        <f t="shared" si="75"/>
        <v>14.978902953586498</v>
      </c>
      <c r="R396" s="2">
        <v>0.2</v>
      </c>
      <c r="S396" s="4">
        <f t="shared" si="76"/>
        <v>189.60000000000002</v>
      </c>
      <c r="T396" s="2">
        <v>0.15</v>
      </c>
      <c r="U396" s="4">
        <f t="shared" si="77"/>
        <v>142.19999999999999</v>
      </c>
      <c r="V396" s="4">
        <f t="shared" si="78"/>
        <v>50</v>
      </c>
      <c r="W396" s="4">
        <f t="shared" si="79"/>
        <v>41</v>
      </c>
      <c r="X396" s="4">
        <f t="shared" si="80"/>
        <v>0</v>
      </c>
      <c r="Y396" s="4">
        <f t="shared" si="81"/>
        <v>233.2</v>
      </c>
      <c r="Z396" s="4">
        <f t="shared" si="82"/>
        <v>-43.599999999999966</v>
      </c>
      <c r="AA396" t="str">
        <f t="shared" si="83"/>
        <v>Saturday</v>
      </c>
    </row>
    <row r="397" spans="1:27" x14ac:dyDescent="0.35">
      <c r="A397">
        <v>396</v>
      </c>
      <c r="B397" t="s">
        <v>728</v>
      </c>
      <c r="C397" t="s">
        <v>729</v>
      </c>
      <c r="D397" s="1">
        <v>45306.821956018517</v>
      </c>
      <c r="E397" s="1">
        <v>45306.853206018517</v>
      </c>
      <c r="F397" s="4">
        <v>1352</v>
      </c>
      <c r="G397" s="4">
        <v>50</v>
      </c>
      <c r="H397" t="s">
        <v>16</v>
      </c>
      <c r="I397" s="2">
        <v>0.15</v>
      </c>
      <c r="J397" t="s">
        <v>1585</v>
      </c>
      <c r="K397" s="4">
        <v>143</v>
      </c>
      <c r="L397" s="4">
        <v>12</v>
      </c>
      <c r="M397" s="4">
        <v>0</v>
      </c>
      <c r="N397" s="4">
        <f t="shared" si="72"/>
        <v>202.79999999999998</v>
      </c>
      <c r="O397" s="4">
        <f t="shared" si="73"/>
        <v>264.79999999999995</v>
      </c>
      <c r="P397" s="4">
        <f t="shared" si="74"/>
        <v>-121.79999999999995</v>
      </c>
      <c r="Q397" s="4">
        <f t="shared" si="75"/>
        <v>10.576923076923077</v>
      </c>
      <c r="R397" s="2">
        <v>0.2</v>
      </c>
      <c r="S397" s="4">
        <f t="shared" si="76"/>
        <v>270.40000000000003</v>
      </c>
      <c r="T397" s="2">
        <v>0.15</v>
      </c>
      <c r="U397" s="4">
        <f t="shared" si="77"/>
        <v>202.79999999999998</v>
      </c>
      <c r="V397" s="4">
        <f t="shared" si="78"/>
        <v>50</v>
      </c>
      <c r="W397" s="4">
        <f t="shared" si="79"/>
        <v>12</v>
      </c>
      <c r="X397" s="4">
        <f t="shared" si="80"/>
        <v>0</v>
      </c>
      <c r="Y397" s="4">
        <f t="shared" si="81"/>
        <v>264.79999999999995</v>
      </c>
      <c r="Z397" s="4">
        <f t="shared" si="82"/>
        <v>5.6000000000000796</v>
      </c>
      <c r="AA397" t="str">
        <f t="shared" si="83"/>
        <v>Monday</v>
      </c>
    </row>
    <row r="398" spans="1:27" x14ac:dyDescent="0.35">
      <c r="A398">
        <v>397</v>
      </c>
      <c r="B398" t="s">
        <v>730</v>
      </c>
      <c r="C398" t="s">
        <v>731</v>
      </c>
      <c r="D398" s="1">
        <v>45300.73027777778</v>
      </c>
      <c r="E398" s="1">
        <v>45300.812916666669</v>
      </c>
      <c r="F398" s="4">
        <v>1513</v>
      </c>
      <c r="G398" s="4">
        <v>50</v>
      </c>
      <c r="H398" t="s">
        <v>13</v>
      </c>
      <c r="I398" s="2">
        <v>0.05</v>
      </c>
      <c r="J398" t="s">
        <v>1587</v>
      </c>
      <c r="K398" s="4">
        <v>120</v>
      </c>
      <c r="L398" s="4">
        <v>28</v>
      </c>
      <c r="M398" s="4">
        <v>0</v>
      </c>
      <c r="N398" s="4">
        <f t="shared" si="72"/>
        <v>75.650000000000006</v>
      </c>
      <c r="O398" s="4">
        <f t="shared" si="73"/>
        <v>153.65</v>
      </c>
      <c r="P398" s="4">
        <f t="shared" si="74"/>
        <v>-33.650000000000006</v>
      </c>
      <c r="Q398" s="4">
        <f t="shared" si="75"/>
        <v>7.9312623925974881</v>
      </c>
      <c r="R398" s="2">
        <v>0.2</v>
      </c>
      <c r="S398" s="4">
        <f t="shared" si="76"/>
        <v>302.60000000000002</v>
      </c>
      <c r="T398" s="2">
        <v>0.05</v>
      </c>
      <c r="U398" s="4">
        <f t="shared" si="77"/>
        <v>75.650000000000006</v>
      </c>
      <c r="V398" s="4">
        <f t="shared" si="78"/>
        <v>50</v>
      </c>
      <c r="W398" s="4">
        <f t="shared" si="79"/>
        <v>28</v>
      </c>
      <c r="X398" s="4">
        <f t="shared" si="80"/>
        <v>0</v>
      </c>
      <c r="Y398" s="4">
        <f t="shared" si="81"/>
        <v>153.65</v>
      </c>
      <c r="Z398" s="4">
        <f t="shared" si="82"/>
        <v>148.95000000000002</v>
      </c>
      <c r="AA398" t="str">
        <f t="shared" si="83"/>
        <v>Tuesday</v>
      </c>
    </row>
    <row r="399" spans="1:27" x14ac:dyDescent="0.35">
      <c r="A399">
        <v>398</v>
      </c>
      <c r="B399" t="s">
        <v>732</v>
      </c>
      <c r="C399" t="s">
        <v>733</v>
      </c>
      <c r="D399" s="1">
        <v>45317.719143518516</v>
      </c>
      <c r="E399" s="1">
        <v>45317.742754629631</v>
      </c>
      <c r="F399" s="4">
        <v>1078</v>
      </c>
      <c r="G399" s="4">
        <v>0</v>
      </c>
      <c r="H399" t="s">
        <v>19</v>
      </c>
      <c r="I399" s="2">
        <v>0</v>
      </c>
      <c r="J399" t="s">
        <v>1584</v>
      </c>
      <c r="K399" s="4">
        <v>171</v>
      </c>
      <c r="L399" s="4">
        <v>38</v>
      </c>
      <c r="M399" s="4">
        <v>0</v>
      </c>
      <c r="N399" s="4">
        <f t="shared" si="72"/>
        <v>0</v>
      </c>
      <c r="O399" s="4">
        <f t="shared" si="73"/>
        <v>38</v>
      </c>
      <c r="P399" s="4">
        <f t="shared" si="74"/>
        <v>133</v>
      </c>
      <c r="Q399" s="4">
        <f t="shared" si="75"/>
        <v>15.862708719851575</v>
      </c>
      <c r="R399" s="2">
        <v>0.2</v>
      </c>
      <c r="S399" s="4">
        <f t="shared" si="76"/>
        <v>215.60000000000002</v>
      </c>
      <c r="T399" s="2">
        <v>0</v>
      </c>
      <c r="U399" s="4">
        <f t="shared" si="77"/>
        <v>0</v>
      </c>
      <c r="V399" s="4">
        <f t="shared" si="78"/>
        <v>0</v>
      </c>
      <c r="W399" s="4">
        <f t="shared" si="79"/>
        <v>38</v>
      </c>
      <c r="X399" s="4">
        <f t="shared" si="80"/>
        <v>0</v>
      </c>
      <c r="Y399" s="4">
        <f t="shared" si="81"/>
        <v>38</v>
      </c>
      <c r="Z399" s="4">
        <f t="shared" si="82"/>
        <v>177.60000000000002</v>
      </c>
      <c r="AA399" t="str">
        <f t="shared" si="83"/>
        <v>Friday</v>
      </c>
    </row>
    <row r="400" spans="1:27" x14ac:dyDescent="0.35">
      <c r="A400">
        <v>399</v>
      </c>
      <c r="B400" t="s">
        <v>734</v>
      </c>
      <c r="C400" t="s">
        <v>358</v>
      </c>
      <c r="D400" s="1">
        <v>45307.109803240739</v>
      </c>
      <c r="E400" s="1">
        <v>45307.180636574078</v>
      </c>
      <c r="F400" s="4">
        <v>1712</v>
      </c>
      <c r="G400" s="4">
        <v>50</v>
      </c>
      <c r="H400" t="s">
        <v>19</v>
      </c>
      <c r="I400" s="2">
        <v>0.1</v>
      </c>
      <c r="J400" s="2" t="s">
        <v>1588</v>
      </c>
      <c r="K400" s="4">
        <v>73</v>
      </c>
      <c r="L400" s="4">
        <v>11</v>
      </c>
      <c r="M400" s="4">
        <v>0</v>
      </c>
      <c r="N400" s="4">
        <f t="shared" si="72"/>
        <v>171.20000000000002</v>
      </c>
      <c r="O400" s="4">
        <f t="shared" si="73"/>
        <v>232.20000000000002</v>
      </c>
      <c r="P400" s="4">
        <f t="shared" si="74"/>
        <v>-159.20000000000002</v>
      </c>
      <c r="Q400" s="4">
        <f t="shared" si="75"/>
        <v>4.2640186915887845</v>
      </c>
      <c r="R400" s="2">
        <v>0.2</v>
      </c>
      <c r="S400" s="4">
        <f t="shared" si="76"/>
        <v>342.40000000000003</v>
      </c>
      <c r="T400" s="2">
        <v>0.1</v>
      </c>
      <c r="U400" s="4">
        <f t="shared" si="77"/>
        <v>171.20000000000002</v>
      </c>
      <c r="V400" s="4">
        <f t="shared" si="78"/>
        <v>50</v>
      </c>
      <c r="W400" s="4">
        <f t="shared" si="79"/>
        <v>11</v>
      </c>
      <c r="X400" s="4">
        <f t="shared" si="80"/>
        <v>0</v>
      </c>
      <c r="Y400" s="4">
        <f t="shared" si="81"/>
        <v>232.20000000000002</v>
      </c>
      <c r="Z400" s="4">
        <f t="shared" si="82"/>
        <v>110.20000000000002</v>
      </c>
      <c r="AA400" t="str">
        <f t="shared" si="83"/>
        <v>Tuesday</v>
      </c>
    </row>
    <row r="401" spans="1:27" x14ac:dyDescent="0.35">
      <c r="A401">
        <v>400</v>
      </c>
      <c r="B401" t="s">
        <v>735</v>
      </c>
      <c r="C401" t="s">
        <v>736</v>
      </c>
      <c r="D401" s="1">
        <v>45304.930497685185</v>
      </c>
      <c r="E401" s="1">
        <v>45304.982581018521</v>
      </c>
      <c r="F401" s="4">
        <v>1116</v>
      </c>
      <c r="G401" s="4">
        <v>0</v>
      </c>
      <c r="H401" t="s">
        <v>16</v>
      </c>
      <c r="I401" s="2">
        <v>0</v>
      </c>
      <c r="J401" t="s">
        <v>1584</v>
      </c>
      <c r="K401" s="4">
        <v>60</v>
      </c>
      <c r="L401" s="4">
        <v>18</v>
      </c>
      <c r="M401" s="4">
        <v>50</v>
      </c>
      <c r="N401" s="4">
        <f t="shared" si="72"/>
        <v>0</v>
      </c>
      <c r="O401" s="4">
        <f t="shared" si="73"/>
        <v>68</v>
      </c>
      <c r="P401" s="4">
        <f t="shared" si="74"/>
        <v>-8</v>
      </c>
      <c r="Q401" s="4">
        <f t="shared" si="75"/>
        <v>5.376344086021505</v>
      </c>
      <c r="R401" s="2">
        <v>0.2</v>
      </c>
      <c r="S401" s="4">
        <f t="shared" si="76"/>
        <v>223.20000000000002</v>
      </c>
      <c r="T401" s="2">
        <v>0</v>
      </c>
      <c r="U401" s="4">
        <f t="shared" si="77"/>
        <v>0</v>
      </c>
      <c r="V401" s="4">
        <f t="shared" si="78"/>
        <v>0</v>
      </c>
      <c r="W401" s="4">
        <f t="shared" si="79"/>
        <v>18</v>
      </c>
      <c r="X401" s="4">
        <f t="shared" si="80"/>
        <v>50</v>
      </c>
      <c r="Y401" s="4">
        <f t="shared" si="81"/>
        <v>68</v>
      </c>
      <c r="Z401" s="4">
        <f t="shared" si="82"/>
        <v>155.20000000000002</v>
      </c>
      <c r="AA401" t="str">
        <f t="shared" si="83"/>
        <v>Saturday</v>
      </c>
    </row>
    <row r="402" spans="1:27" x14ac:dyDescent="0.35">
      <c r="A402">
        <v>401</v>
      </c>
      <c r="B402" t="s">
        <v>737</v>
      </c>
      <c r="C402" t="s">
        <v>738</v>
      </c>
      <c r="D402" s="1">
        <v>45295.572025462963</v>
      </c>
      <c r="E402" s="1">
        <v>45295.601886574077</v>
      </c>
      <c r="F402" s="4">
        <v>287</v>
      </c>
      <c r="G402" s="4">
        <v>50</v>
      </c>
      <c r="H402" t="s">
        <v>19</v>
      </c>
      <c r="I402" s="2">
        <v>0.5</v>
      </c>
      <c r="J402" t="s">
        <v>1586</v>
      </c>
      <c r="K402" s="4">
        <v>122</v>
      </c>
      <c r="L402" s="4">
        <v>26</v>
      </c>
      <c r="M402" s="4">
        <v>0</v>
      </c>
      <c r="N402" s="4">
        <f t="shared" si="72"/>
        <v>143.5</v>
      </c>
      <c r="O402" s="4">
        <f t="shared" si="73"/>
        <v>219.5</v>
      </c>
      <c r="P402" s="4">
        <f t="shared" si="74"/>
        <v>-97.5</v>
      </c>
      <c r="Q402" s="4">
        <f t="shared" si="75"/>
        <v>42.508710801393725</v>
      </c>
      <c r="R402" s="2">
        <v>0.2</v>
      </c>
      <c r="S402" s="4">
        <v>0</v>
      </c>
      <c r="T402" s="2">
        <v>0</v>
      </c>
      <c r="U402" s="4">
        <f t="shared" si="77"/>
        <v>0</v>
      </c>
      <c r="V402" s="4">
        <v>0</v>
      </c>
      <c r="W402" s="4">
        <v>0</v>
      </c>
      <c r="X402" s="4">
        <v>0</v>
      </c>
      <c r="Y402" s="4">
        <f t="shared" si="81"/>
        <v>0</v>
      </c>
      <c r="Z402" s="4">
        <f t="shared" si="82"/>
        <v>0</v>
      </c>
      <c r="AA402" t="str">
        <f t="shared" si="83"/>
        <v>Thursday</v>
      </c>
    </row>
    <row r="403" spans="1:27" x14ac:dyDescent="0.35">
      <c r="A403">
        <v>402</v>
      </c>
      <c r="B403" t="s">
        <v>739</v>
      </c>
      <c r="C403" t="s">
        <v>740</v>
      </c>
      <c r="D403" s="1">
        <v>45318.251331018517</v>
      </c>
      <c r="E403" s="1">
        <v>45318.302025462966</v>
      </c>
      <c r="F403" s="4">
        <v>1981</v>
      </c>
      <c r="G403" s="4">
        <v>0</v>
      </c>
      <c r="H403" t="s">
        <v>16</v>
      </c>
      <c r="I403" s="2">
        <v>0.1</v>
      </c>
      <c r="J403" s="2" t="s">
        <v>1588</v>
      </c>
      <c r="K403" s="4">
        <v>61</v>
      </c>
      <c r="L403" s="4">
        <v>45</v>
      </c>
      <c r="M403" s="4">
        <v>0</v>
      </c>
      <c r="N403" s="4">
        <f t="shared" si="72"/>
        <v>198.10000000000002</v>
      </c>
      <c r="O403" s="4">
        <f t="shared" si="73"/>
        <v>243.10000000000002</v>
      </c>
      <c r="P403" s="4">
        <f t="shared" si="74"/>
        <v>-182.10000000000002</v>
      </c>
      <c r="Q403" s="4">
        <f t="shared" si="75"/>
        <v>3.0792529025744573</v>
      </c>
      <c r="R403" s="2">
        <v>0.2</v>
      </c>
      <c r="S403" s="4">
        <f t="shared" si="76"/>
        <v>396.20000000000005</v>
      </c>
      <c r="T403" s="2">
        <v>0.1</v>
      </c>
      <c r="U403" s="4">
        <f t="shared" si="77"/>
        <v>198.10000000000002</v>
      </c>
      <c r="V403" s="4">
        <f t="shared" si="78"/>
        <v>0</v>
      </c>
      <c r="W403" s="4">
        <f t="shared" si="79"/>
        <v>45</v>
      </c>
      <c r="X403" s="4">
        <f t="shared" si="80"/>
        <v>0</v>
      </c>
      <c r="Y403" s="4">
        <f t="shared" si="81"/>
        <v>243.10000000000002</v>
      </c>
      <c r="Z403" s="4">
        <f t="shared" si="82"/>
        <v>153.10000000000002</v>
      </c>
      <c r="AA403" t="str">
        <f t="shared" si="83"/>
        <v>Saturday</v>
      </c>
    </row>
    <row r="404" spans="1:27" x14ac:dyDescent="0.35">
      <c r="A404">
        <v>403</v>
      </c>
      <c r="B404" t="s">
        <v>741</v>
      </c>
      <c r="C404" t="s">
        <v>742</v>
      </c>
      <c r="D404" s="1">
        <v>45305.777800925927</v>
      </c>
      <c r="E404" s="1">
        <v>45305.841689814813</v>
      </c>
      <c r="F404" s="4">
        <v>369</v>
      </c>
      <c r="G404" s="4">
        <v>40</v>
      </c>
      <c r="H404" t="s">
        <v>16</v>
      </c>
      <c r="I404" s="2">
        <v>0</v>
      </c>
      <c r="J404" t="s">
        <v>1584</v>
      </c>
      <c r="K404" s="4">
        <v>84</v>
      </c>
      <c r="L404" s="4">
        <v>26</v>
      </c>
      <c r="M404" s="4">
        <v>0</v>
      </c>
      <c r="N404" s="4">
        <f t="shared" si="72"/>
        <v>0</v>
      </c>
      <c r="O404" s="4">
        <f t="shared" si="73"/>
        <v>66</v>
      </c>
      <c r="P404" s="4">
        <f t="shared" si="74"/>
        <v>18</v>
      </c>
      <c r="Q404" s="4">
        <f t="shared" si="75"/>
        <v>22.76422764227642</v>
      </c>
      <c r="R404" s="2">
        <v>0.2</v>
      </c>
      <c r="S404" s="4">
        <f t="shared" si="76"/>
        <v>73.8</v>
      </c>
      <c r="T404" s="2">
        <v>0</v>
      </c>
      <c r="U404" s="4">
        <f t="shared" si="77"/>
        <v>0</v>
      </c>
      <c r="V404" s="4">
        <f t="shared" si="78"/>
        <v>40</v>
      </c>
      <c r="W404" s="4">
        <f t="shared" si="79"/>
        <v>26</v>
      </c>
      <c r="X404" s="4">
        <f t="shared" si="80"/>
        <v>0</v>
      </c>
      <c r="Y404" s="4">
        <f t="shared" si="81"/>
        <v>66</v>
      </c>
      <c r="Z404" s="4">
        <f t="shared" si="82"/>
        <v>7.7999999999999972</v>
      </c>
      <c r="AA404" t="str">
        <f t="shared" si="83"/>
        <v>Sunday</v>
      </c>
    </row>
    <row r="405" spans="1:27" x14ac:dyDescent="0.35">
      <c r="A405">
        <v>404</v>
      </c>
      <c r="B405" t="s">
        <v>743</v>
      </c>
      <c r="C405" t="s">
        <v>489</v>
      </c>
      <c r="D405" s="1">
        <v>45312.878692129627</v>
      </c>
      <c r="E405" s="1">
        <v>45312.934942129628</v>
      </c>
      <c r="F405" s="4">
        <v>1730</v>
      </c>
      <c r="G405" s="4">
        <v>40</v>
      </c>
      <c r="H405" t="s">
        <v>19</v>
      </c>
      <c r="I405" s="2">
        <v>0.05</v>
      </c>
      <c r="J405" t="s">
        <v>1587</v>
      </c>
      <c r="K405" s="4">
        <v>190</v>
      </c>
      <c r="L405" s="4">
        <v>21</v>
      </c>
      <c r="M405" s="4">
        <v>0</v>
      </c>
      <c r="N405" s="4">
        <f t="shared" si="72"/>
        <v>86.5</v>
      </c>
      <c r="O405" s="4">
        <f t="shared" si="73"/>
        <v>147.5</v>
      </c>
      <c r="P405" s="4">
        <f t="shared" si="74"/>
        <v>42.5</v>
      </c>
      <c r="Q405" s="4">
        <f t="shared" si="75"/>
        <v>10.982658959537572</v>
      </c>
      <c r="R405" s="2">
        <v>0.2</v>
      </c>
      <c r="S405" s="4">
        <f t="shared" si="76"/>
        <v>346</v>
      </c>
      <c r="T405" s="2">
        <v>0.05</v>
      </c>
      <c r="U405" s="4">
        <f t="shared" si="77"/>
        <v>86.5</v>
      </c>
      <c r="V405" s="4">
        <f t="shared" si="78"/>
        <v>40</v>
      </c>
      <c r="W405" s="4">
        <f t="shared" si="79"/>
        <v>21</v>
      </c>
      <c r="X405" s="4">
        <f t="shared" si="80"/>
        <v>0</v>
      </c>
      <c r="Y405" s="4">
        <f t="shared" si="81"/>
        <v>147.5</v>
      </c>
      <c r="Z405" s="4">
        <f t="shared" si="82"/>
        <v>198.5</v>
      </c>
      <c r="AA405" t="str">
        <f t="shared" si="83"/>
        <v>Sunday</v>
      </c>
    </row>
    <row r="406" spans="1:27" x14ac:dyDescent="0.35">
      <c r="A406">
        <v>405</v>
      </c>
      <c r="B406" t="s">
        <v>744</v>
      </c>
      <c r="C406" t="s">
        <v>745</v>
      </c>
      <c r="D406" s="1">
        <v>45326.317372685182</v>
      </c>
      <c r="E406" s="1">
        <v>45326.355567129627</v>
      </c>
      <c r="F406" s="4">
        <v>409</v>
      </c>
      <c r="G406" s="4">
        <v>30</v>
      </c>
      <c r="H406" t="s">
        <v>19</v>
      </c>
      <c r="I406" s="2">
        <v>0.05</v>
      </c>
      <c r="J406" t="s">
        <v>1587</v>
      </c>
      <c r="K406" s="4">
        <v>72</v>
      </c>
      <c r="L406" s="4">
        <v>29</v>
      </c>
      <c r="M406" s="4">
        <v>0</v>
      </c>
      <c r="N406" s="4">
        <f t="shared" si="72"/>
        <v>20.450000000000003</v>
      </c>
      <c r="O406" s="4">
        <f t="shared" si="73"/>
        <v>79.45</v>
      </c>
      <c r="P406" s="4">
        <f t="shared" si="74"/>
        <v>-7.4500000000000028</v>
      </c>
      <c r="Q406" s="4">
        <f t="shared" si="75"/>
        <v>17.603911980440099</v>
      </c>
      <c r="R406" s="2">
        <v>0.2</v>
      </c>
      <c r="S406" s="4">
        <f t="shared" si="76"/>
        <v>81.800000000000011</v>
      </c>
      <c r="T406" s="2">
        <v>0.05</v>
      </c>
      <c r="U406" s="4">
        <f t="shared" si="77"/>
        <v>20.450000000000003</v>
      </c>
      <c r="V406" s="4">
        <f t="shared" si="78"/>
        <v>30</v>
      </c>
      <c r="W406" s="4">
        <f t="shared" si="79"/>
        <v>29</v>
      </c>
      <c r="X406" s="4">
        <f t="shared" si="80"/>
        <v>0</v>
      </c>
      <c r="Y406" s="4">
        <f t="shared" si="81"/>
        <v>79.45</v>
      </c>
      <c r="Z406" s="4">
        <f t="shared" si="82"/>
        <v>2.3500000000000085</v>
      </c>
      <c r="AA406" t="str">
        <f t="shared" si="83"/>
        <v>Sunday</v>
      </c>
    </row>
    <row r="407" spans="1:27" x14ac:dyDescent="0.35">
      <c r="A407">
        <v>406</v>
      </c>
      <c r="B407" t="s">
        <v>746</v>
      </c>
      <c r="C407" t="s">
        <v>747</v>
      </c>
      <c r="D407" s="1">
        <v>45305.276805555557</v>
      </c>
      <c r="E407" s="1">
        <v>45305.333749999998</v>
      </c>
      <c r="F407" s="4">
        <v>1255</v>
      </c>
      <c r="G407" s="4">
        <v>0</v>
      </c>
      <c r="H407" t="s">
        <v>16</v>
      </c>
      <c r="I407" s="2">
        <v>0.1</v>
      </c>
      <c r="J407" s="2" t="s">
        <v>1588</v>
      </c>
      <c r="K407" s="4">
        <v>132</v>
      </c>
      <c r="L407" s="4">
        <v>12</v>
      </c>
      <c r="M407" s="4">
        <v>0</v>
      </c>
      <c r="N407" s="4">
        <f t="shared" si="72"/>
        <v>125.5</v>
      </c>
      <c r="O407" s="4">
        <f t="shared" si="73"/>
        <v>137.5</v>
      </c>
      <c r="P407" s="4">
        <f t="shared" si="74"/>
        <v>-5.5</v>
      </c>
      <c r="Q407" s="4">
        <f t="shared" si="75"/>
        <v>10.517928286852591</v>
      </c>
      <c r="R407" s="2">
        <v>0.2</v>
      </c>
      <c r="S407" s="4">
        <f t="shared" si="76"/>
        <v>251</v>
      </c>
      <c r="T407" s="2">
        <v>0.1</v>
      </c>
      <c r="U407" s="4">
        <f t="shared" si="77"/>
        <v>125.5</v>
      </c>
      <c r="V407" s="4">
        <f t="shared" si="78"/>
        <v>0</v>
      </c>
      <c r="W407" s="4">
        <f t="shared" si="79"/>
        <v>12</v>
      </c>
      <c r="X407" s="4">
        <f t="shared" si="80"/>
        <v>0</v>
      </c>
      <c r="Y407" s="4">
        <f t="shared" si="81"/>
        <v>137.5</v>
      </c>
      <c r="Z407" s="4">
        <f t="shared" si="82"/>
        <v>113.5</v>
      </c>
      <c r="AA407" t="str">
        <f t="shared" si="83"/>
        <v>Sunday</v>
      </c>
    </row>
    <row r="408" spans="1:27" x14ac:dyDescent="0.35">
      <c r="A408">
        <v>407</v>
      </c>
      <c r="B408" t="s">
        <v>748</v>
      </c>
      <c r="C408" t="s">
        <v>749</v>
      </c>
      <c r="D408" s="1">
        <v>45326.219513888886</v>
      </c>
      <c r="E408" s="1">
        <v>45326.259791666664</v>
      </c>
      <c r="F408" s="4">
        <v>1674</v>
      </c>
      <c r="G408" s="4">
        <v>20</v>
      </c>
      <c r="H408" t="s">
        <v>19</v>
      </c>
      <c r="I408" s="2">
        <v>0.5</v>
      </c>
      <c r="J408" t="s">
        <v>1586</v>
      </c>
      <c r="K408" s="4">
        <v>137</v>
      </c>
      <c r="L408" s="4">
        <v>13</v>
      </c>
      <c r="M408" s="4">
        <v>150</v>
      </c>
      <c r="N408" s="4">
        <f t="shared" si="72"/>
        <v>837</v>
      </c>
      <c r="O408" s="4">
        <f t="shared" si="73"/>
        <v>1020</v>
      </c>
      <c r="P408" s="4">
        <f t="shared" si="74"/>
        <v>-883</v>
      </c>
      <c r="Q408" s="4">
        <f t="shared" si="75"/>
        <v>8.1839904420549594</v>
      </c>
      <c r="R408" s="2">
        <v>0.2</v>
      </c>
      <c r="S408" s="4">
        <v>0</v>
      </c>
      <c r="T408" s="2">
        <v>0</v>
      </c>
      <c r="U408" s="4">
        <f t="shared" si="77"/>
        <v>0</v>
      </c>
      <c r="V408" s="4">
        <v>0</v>
      </c>
      <c r="W408" s="4">
        <v>0</v>
      </c>
      <c r="X408" s="4">
        <v>0</v>
      </c>
      <c r="Y408" s="4">
        <f t="shared" si="81"/>
        <v>0</v>
      </c>
      <c r="Z408" s="4">
        <f t="shared" si="82"/>
        <v>0</v>
      </c>
      <c r="AA408" t="str">
        <f t="shared" si="83"/>
        <v>Sunday</v>
      </c>
    </row>
    <row r="409" spans="1:27" x14ac:dyDescent="0.35">
      <c r="A409">
        <v>408</v>
      </c>
      <c r="B409" t="s">
        <v>750</v>
      </c>
      <c r="C409" t="s">
        <v>751</v>
      </c>
      <c r="D409" s="1">
        <v>45318.436874999999</v>
      </c>
      <c r="E409" s="1">
        <v>45318.470208333332</v>
      </c>
      <c r="F409" s="4">
        <v>1195</v>
      </c>
      <c r="G409" s="4">
        <v>30</v>
      </c>
      <c r="H409" t="s">
        <v>13</v>
      </c>
      <c r="I409" s="2">
        <v>0.05</v>
      </c>
      <c r="J409" t="s">
        <v>1587</v>
      </c>
      <c r="K409" s="4">
        <v>129</v>
      </c>
      <c r="L409" s="4">
        <v>26</v>
      </c>
      <c r="M409" s="4">
        <v>0</v>
      </c>
      <c r="N409" s="4">
        <f t="shared" si="72"/>
        <v>59.75</v>
      </c>
      <c r="O409" s="4">
        <f t="shared" si="73"/>
        <v>115.75</v>
      </c>
      <c r="P409" s="4">
        <f t="shared" si="74"/>
        <v>13.25</v>
      </c>
      <c r="Q409" s="4">
        <f t="shared" si="75"/>
        <v>10.794979079497908</v>
      </c>
      <c r="R409" s="2">
        <v>0.2</v>
      </c>
      <c r="S409" s="4">
        <f t="shared" si="76"/>
        <v>239</v>
      </c>
      <c r="T409" s="2">
        <v>0.05</v>
      </c>
      <c r="U409" s="4">
        <f t="shared" si="77"/>
        <v>59.75</v>
      </c>
      <c r="V409" s="4">
        <f t="shared" si="78"/>
        <v>30</v>
      </c>
      <c r="W409" s="4">
        <f t="shared" si="79"/>
        <v>26</v>
      </c>
      <c r="X409" s="4">
        <f t="shared" si="80"/>
        <v>0</v>
      </c>
      <c r="Y409" s="4">
        <f t="shared" si="81"/>
        <v>115.75</v>
      </c>
      <c r="Z409" s="4">
        <f t="shared" si="82"/>
        <v>123.25</v>
      </c>
      <c r="AA409" t="str">
        <f t="shared" si="83"/>
        <v>Saturday</v>
      </c>
    </row>
    <row r="410" spans="1:27" x14ac:dyDescent="0.35">
      <c r="A410">
        <v>409</v>
      </c>
      <c r="B410" t="s">
        <v>752</v>
      </c>
      <c r="C410" t="s">
        <v>385</v>
      </c>
      <c r="D410" s="1">
        <v>45295.592303240737</v>
      </c>
      <c r="E410" s="1">
        <v>45295.64508101852</v>
      </c>
      <c r="F410" s="4">
        <v>1916</v>
      </c>
      <c r="G410" s="4">
        <v>40</v>
      </c>
      <c r="H410" t="s">
        <v>19</v>
      </c>
      <c r="I410" s="2">
        <v>0.05</v>
      </c>
      <c r="J410" t="s">
        <v>1587</v>
      </c>
      <c r="K410" s="4">
        <v>146</v>
      </c>
      <c r="L410" s="4">
        <v>46</v>
      </c>
      <c r="M410" s="4">
        <v>0</v>
      </c>
      <c r="N410" s="4">
        <f t="shared" si="72"/>
        <v>95.800000000000011</v>
      </c>
      <c r="O410" s="4">
        <f t="shared" si="73"/>
        <v>181.8</v>
      </c>
      <c r="P410" s="4">
        <f t="shared" si="74"/>
        <v>-35.800000000000011</v>
      </c>
      <c r="Q410" s="4">
        <f t="shared" si="75"/>
        <v>7.620041753653445</v>
      </c>
      <c r="R410" s="2">
        <v>0.2</v>
      </c>
      <c r="S410" s="4">
        <f t="shared" si="76"/>
        <v>383.20000000000005</v>
      </c>
      <c r="T410" s="2">
        <v>0.05</v>
      </c>
      <c r="U410" s="4">
        <f t="shared" si="77"/>
        <v>95.800000000000011</v>
      </c>
      <c r="V410" s="4">
        <f t="shared" si="78"/>
        <v>40</v>
      </c>
      <c r="W410" s="4">
        <f t="shared" si="79"/>
        <v>46</v>
      </c>
      <c r="X410" s="4">
        <f t="shared" si="80"/>
        <v>0</v>
      </c>
      <c r="Y410" s="4">
        <f t="shared" si="81"/>
        <v>181.8</v>
      </c>
      <c r="Z410" s="4">
        <f t="shared" si="82"/>
        <v>201.40000000000003</v>
      </c>
      <c r="AA410" t="str">
        <f t="shared" si="83"/>
        <v>Thursday</v>
      </c>
    </row>
    <row r="411" spans="1:27" x14ac:dyDescent="0.35">
      <c r="A411">
        <v>410</v>
      </c>
      <c r="B411" t="s">
        <v>753</v>
      </c>
      <c r="C411" t="s">
        <v>185</v>
      </c>
      <c r="D411" s="1">
        <v>45316.611724537041</v>
      </c>
      <c r="E411" s="1">
        <v>45316.637418981481</v>
      </c>
      <c r="F411" s="4">
        <v>944</v>
      </c>
      <c r="G411" s="4">
        <v>0</v>
      </c>
      <c r="H411" t="s">
        <v>19</v>
      </c>
      <c r="I411" s="2">
        <v>0.5</v>
      </c>
      <c r="J411" t="s">
        <v>1586</v>
      </c>
      <c r="K411" s="4">
        <v>189</v>
      </c>
      <c r="L411" s="4">
        <v>24</v>
      </c>
      <c r="M411" s="4">
        <v>0</v>
      </c>
      <c r="N411" s="4">
        <f t="shared" si="72"/>
        <v>472</v>
      </c>
      <c r="O411" s="4">
        <f t="shared" si="73"/>
        <v>496</v>
      </c>
      <c r="P411" s="4">
        <f t="shared" si="74"/>
        <v>-307</v>
      </c>
      <c r="Q411" s="4">
        <f t="shared" si="75"/>
        <v>20.021186440677965</v>
      </c>
      <c r="R411" s="2">
        <v>0.2</v>
      </c>
      <c r="S411" s="4">
        <v>0</v>
      </c>
      <c r="T411" s="2">
        <v>0</v>
      </c>
      <c r="U411" s="4">
        <f t="shared" si="77"/>
        <v>0</v>
      </c>
      <c r="V411" s="4">
        <v>0</v>
      </c>
      <c r="W411" s="4">
        <v>0</v>
      </c>
      <c r="X411" s="4">
        <v>0</v>
      </c>
      <c r="Y411" s="4">
        <f t="shared" si="81"/>
        <v>0</v>
      </c>
      <c r="Z411" s="4">
        <f t="shared" si="82"/>
        <v>0</v>
      </c>
      <c r="AA411" t="str">
        <f t="shared" si="83"/>
        <v>Thursday</v>
      </c>
    </row>
    <row r="412" spans="1:27" x14ac:dyDescent="0.35">
      <c r="A412">
        <v>411</v>
      </c>
      <c r="B412" t="s">
        <v>754</v>
      </c>
      <c r="C412" t="s">
        <v>451</v>
      </c>
      <c r="D412" s="1">
        <v>45306.714120370372</v>
      </c>
      <c r="E412" s="1">
        <v>45306.750231481485</v>
      </c>
      <c r="F412" s="4">
        <v>1795</v>
      </c>
      <c r="G412" s="4">
        <v>50</v>
      </c>
      <c r="H412" t="s">
        <v>13</v>
      </c>
      <c r="I412" s="2">
        <v>0</v>
      </c>
      <c r="J412" t="s">
        <v>1584</v>
      </c>
      <c r="K412" s="4">
        <v>83</v>
      </c>
      <c r="L412" s="4">
        <v>42</v>
      </c>
      <c r="M412" s="4">
        <v>50</v>
      </c>
      <c r="N412" s="4">
        <f t="shared" si="72"/>
        <v>0</v>
      </c>
      <c r="O412" s="4">
        <f t="shared" si="73"/>
        <v>142</v>
      </c>
      <c r="P412" s="4">
        <f t="shared" si="74"/>
        <v>-59</v>
      </c>
      <c r="Q412" s="4">
        <f t="shared" si="75"/>
        <v>4.623955431754875</v>
      </c>
      <c r="R412" s="2">
        <v>0.2</v>
      </c>
      <c r="S412" s="4">
        <f t="shared" si="76"/>
        <v>359</v>
      </c>
      <c r="T412" s="2">
        <v>0</v>
      </c>
      <c r="U412" s="4">
        <f t="shared" si="77"/>
        <v>0</v>
      </c>
      <c r="V412" s="4">
        <f t="shared" si="78"/>
        <v>50</v>
      </c>
      <c r="W412" s="4">
        <f t="shared" si="79"/>
        <v>42</v>
      </c>
      <c r="X412" s="4">
        <f t="shared" si="80"/>
        <v>50</v>
      </c>
      <c r="Y412" s="4">
        <f t="shared" si="81"/>
        <v>142</v>
      </c>
      <c r="Z412" s="4">
        <f t="shared" si="82"/>
        <v>217</v>
      </c>
      <c r="AA412" t="str">
        <f t="shared" si="83"/>
        <v>Monday</v>
      </c>
    </row>
    <row r="413" spans="1:27" x14ac:dyDescent="0.35">
      <c r="A413">
        <v>412</v>
      </c>
      <c r="B413" t="s">
        <v>755</v>
      </c>
      <c r="C413" t="s">
        <v>756</v>
      </c>
      <c r="D413" s="1">
        <v>45304.087118055555</v>
      </c>
      <c r="E413" s="1">
        <v>45304.131562499999</v>
      </c>
      <c r="F413" s="4">
        <v>1310</v>
      </c>
      <c r="G413" s="4">
        <v>20</v>
      </c>
      <c r="H413" t="s">
        <v>19</v>
      </c>
      <c r="I413" s="2">
        <v>0.05</v>
      </c>
      <c r="J413" t="s">
        <v>1587</v>
      </c>
      <c r="K413" s="4">
        <v>124</v>
      </c>
      <c r="L413" s="4">
        <v>25</v>
      </c>
      <c r="M413" s="4">
        <v>0</v>
      </c>
      <c r="N413" s="4">
        <f t="shared" si="72"/>
        <v>65.5</v>
      </c>
      <c r="O413" s="4">
        <f t="shared" si="73"/>
        <v>110.5</v>
      </c>
      <c r="P413" s="4">
        <f t="shared" si="74"/>
        <v>13.5</v>
      </c>
      <c r="Q413" s="4">
        <f t="shared" si="75"/>
        <v>9.4656488549618327</v>
      </c>
      <c r="R413" s="2">
        <v>0.2</v>
      </c>
      <c r="S413" s="4">
        <f t="shared" si="76"/>
        <v>262</v>
      </c>
      <c r="T413" s="2">
        <v>0.05</v>
      </c>
      <c r="U413" s="4">
        <f t="shared" si="77"/>
        <v>65.5</v>
      </c>
      <c r="V413" s="4">
        <f t="shared" si="78"/>
        <v>20</v>
      </c>
      <c r="W413" s="4">
        <f t="shared" si="79"/>
        <v>25</v>
      </c>
      <c r="X413" s="4">
        <f t="shared" si="80"/>
        <v>0</v>
      </c>
      <c r="Y413" s="4">
        <f t="shared" si="81"/>
        <v>110.5</v>
      </c>
      <c r="Z413" s="4">
        <f t="shared" si="82"/>
        <v>151.5</v>
      </c>
      <c r="AA413" t="str">
        <f t="shared" si="83"/>
        <v>Saturday</v>
      </c>
    </row>
    <row r="414" spans="1:27" x14ac:dyDescent="0.35">
      <c r="A414">
        <v>413</v>
      </c>
      <c r="B414" t="s">
        <v>757</v>
      </c>
      <c r="C414" t="s">
        <v>453</v>
      </c>
      <c r="D414" s="1">
        <v>45294.242858796293</v>
      </c>
      <c r="E414" s="1">
        <v>45294.299803240741</v>
      </c>
      <c r="F414" s="4">
        <v>585</v>
      </c>
      <c r="G414" s="4">
        <v>40</v>
      </c>
      <c r="H414" t="s">
        <v>19</v>
      </c>
      <c r="I414" s="2">
        <v>0.15</v>
      </c>
      <c r="J414" t="s">
        <v>1585</v>
      </c>
      <c r="K414" s="4">
        <v>177</v>
      </c>
      <c r="L414" s="4">
        <v>20</v>
      </c>
      <c r="M414" s="4">
        <v>150</v>
      </c>
      <c r="N414" s="4">
        <f t="shared" si="72"/>
        <v>87.75</v>
      </c>
      <c r="O414" s="4">
        <f t="shared" si="73"/>
        <v>297.75</v>
      </c>
      <c r="P414" s="4">
        <f t="shared" si="74"/>
        <v>-120.75</v>
      </c>
      <c r="Q414" s="4">
        <f t="shared" si="75"/>
        <v>30.256410256410255</v>
      </c>
      <c r="R414" s="2">
        <v>0.2</v>
      </c>
      <c r="S414" s="4">
        <f t="shared" si="76"/>
        <v>117</v>
      </c>
      <c r="T414" s="2">
        <v>0.15</v>
      </c>
      <c r="U414" s="4">
        <f t="shared" si="77"/>
        <v>87.75</v>
      </c>
      <c r="V414" s="4">
        <f t="shared" si="78"/>
        <v>40</v>
      </c>
      <c r="W414" s="4">
        <f t="shared" si="79"/>
        <v>20</v>
      </c>
      <c r="X414" s="4">
        <f t="shared" si="80"/>
        <v>150</v>
      </c>
      <c r="Y414" s="4">
        <f t="shared" si="81"/>
        <v>297.75</v>
      </c>
      <c r="Z414" s="4">
        <f t="shared" si="82"/>
        <v>-180.75</v>
      </c>
      <c r="AA414" t="str">
        <f t="shared" si="83"/>
        <v>Wednesday</v>
      </c>
    </row>
    <row r="415" spans="1:27" x14ac:dyDescent="0.35">
      <c r="A415">
        <v>414</v>
      </c>
      <c r="B415" t="s">
        <v>758</v>
      </c>
      <c r="C415" t="s">
        <v>35</v>
      </c>
      <c r="D415" s="1">
        <v>45316.489629629628</v>
      </c>
      <c r="E415" s="1">
        <v>45316.550046296295</v>
      </c>
      <c r="F415" s="4">
        <v>1314</v>
      </c>
      <c r="G415" s="4">
        <v>30</v>
      </c>
      <c r="H415" t="s">
        <v>16</v>
      </c>
      <c r="I415" s="2">
        <v>0.05</v>
      </c>
      <c r="J415" t="s">
        <v>1587</v>
      </c>
      <c r="K415" s="4">
        <v>190</v>
      </c>
      <c r="L415" s="4">
        <v>29</v>
      </c>
      <c r="M415" s="4">
        <v>0</v>
      </c>
      <c r="N415" s="4">
        <f t="shared" si="72"/>
        <v>65.7</v>
      </c>
      <c r="O415" s="4">
        <f t="shared" si="73"/>
        <v>124.7</v>
      </c>
      <c r="P415" s="4">
        <f t="shared" si="74"/>
        <v>65.3</v>
      </c>
      <c r="Q415" s="4">
        <f t="shared" si="75"/>
        <v>14.45966514459665</v>
      </c>
      <c r="R415" s="2">
        <v>0.2</v>
      </c>
      <c r="S415" s="4">
        <f t="shared" si="76"/>
        <v>262.8</v>
      </c>
      <c r="T415" s="2">
        <v>0.05</v>
      </c>
      <c r="U415" s="4">
        <f t="shared" si="77"/>
        <v>65.7</v>
      </c>
      <c r="V415" s="4">
        <f t="shared" si="78"/>
        <v>30</v>
      </c>
      <c r="W415" s="4">
        <f t="shared" si="79"/>
        <v>29</v>
      </c>
      <c r="X415" s="4">
        <f t="shared" si="80"/>
        <v>0</v>
      </c>
      <c r="Y415" s="4">
        <f t="shared" si="81"/>
        <v>124.7</v>
      </c>
      <c r="Z415" s="4">
        <f t="shared" si="82"/>
        <v>138.10000000000002</v>
      </c>
      <c r="AA415" t="str">
        <f t="shared" si="83"/>
        <v>Thursday</v>
      </c>
    </row>
    <row r="416" spans="1:27" x14ac:dyDescent="0.35">
      <c r="A416">
        <v>415</v>
      </c>
      <c r="B416" t="s">
        <v>759</v>
      </c>
      <c r="C416" t="s">
        <v>525</v>
      </c>
      <c r="D416" s="1">
        <v>45303.752500000002</v>
      </c>
      <c r="E416" s="1">
        <v>45303.77611111111</v>
      </c>
      <c r="F416" s="4">
        <v>1545</v>
      </c>
      <c r="G416" s="4">
        <v>0</v>
      </c>
      <c r="H416" t="s">
        <v>19</v>
      </c>
      <c r="I416" s="2">
        <v>0</v>
      </c>
      <c r="J416" t="s">
        <v>1584</v>
      </c>
      <c r="K416" s="4">
        <v>80</v>
      </c>
      <c r="L416" s="4">
        <v>47</v>
      </c>
      <c r="M416" s="4">
        <v>0</v>
      </c>
      <c r="N416" s="4">
        <f t="shared" si="72"/>
        <v>0</v>
      </c>
      <c r="O416" s="4">
        <f t="shared" si="73"/>
        <v>47</v>
      </c>
      <c r="P416" s="4">
        <f t="shared" si="74"/>
        <v>33</v>
      </c>
      <c r="Q416" s="4">
        <f t="shared" si="75"/>
        <v>5.1779935275080913</v>
      </c>
      <c r="R416" s="2">
        <v>0.2</v>
      </c>
      <c r="S416" s="4">
        <f t="shared" si="76"/>
        <v>309</v>
      </c>
      <c r="T416" s="2">
        <v>0</v>
      </c>
      <c r="U416" s="4">
        <f t="shared" si="77"/>
        <v>0</v>
      </c>
      <c r="V416" s="4">
        <f t="shared" si="78"/>
        <v>0</v>
      </c>
      <c r="W416" s="4">
        <f t="shared" si="79"/>
        <v>47</v>
      </c>
      <c r="X416" s="4">
        <f t="shared" si="80"/>
        <v>0</v>
      </c>
      <c r="Y416" s="4">
        <f t="shared" si="81"/>
        <v>47</v>
      </c>
      <c r="Z416" s="4">
        <f t="shared" si="82"/>
        <v>262</v>
      </c>
      <c r="AA416" t="str">
        <f t="shared" si="83"/>
        <v>Friday</v>
      </c>
    </row>
    <row r="417" spans="1:27" x14ac:dyDescent="0.35">
      <c r="A417">
        <v>416</v>
      </c>
      <c r="B417" t="s">
        <v>760</v>
      </c>
      <c r="C417" t="s">
        <v>387</v>
      </c>
      <c r="D417" s="1">
        <v>45324.809224537035</v>
      </c>
      <c r="E417" s="1">
        <v>45324.840474537035</v>
      </c>
      <c r="F417" s="4">
        <v>219</v>
      </c>
      <c r="G417" s="4">
        <v>20</v>
      </c>
      <c r="H417" t="s">
        <v>19</v>
      </c>
      <c r="I417" s="2">
        <v>0</v>
      </c>
      <c r="J417" t="s">
        <v>1584</v>
      </c>
      <c r="K417" s="4">
        <v>179</v>
      </c>
      <c r="L417" s="4">
        <v>33</v>
      </c>
      <c r="M417" s="4">
        <v>0</v>
      </c>
      <c r="N417" s="4">
        <f t="shared" si="72"/>
        <v>0</v>
      </c>
      <c r="O417" s="4">
        <f t="shared" si="73"/>
        <v>53</v>
      </c>
      <c r="P417" s="4">
        <f t="shared" si="74"/>
        <v>126</v>
      </c>
      <c r="Q417" s="4">
        <f t="shared" si="75"/>
        <v>81.735159817351601</v>
      </c>
      <c r="R417" s="2">
        <v>0.2</v>
      </c>
      <c r="S417" s="4">
        <f t="shared" si="76"/>
        <v>43.800000000000004</v>
      </c>
      <c r="T417" s="2">
        <v>0</v>
      </c>
      <c r="U417" s="4">
        <f t="shared" si="77"/>
        <v>0</v>
      </c>
      <c r="V417" s="4">
        <f t="shared" si="78"/>
        <v>20</v>
      </c>
      <c r="W417" s="4">
        <f t="shared" si="79"/>
        <v>33</v>
      </c>
      <c r="X417" s="4">
        <f t="shared" si="80"/>
        <v>0</v>
      </c>
      <c r="Y417" s="4">
        <f t="shared" si="81"/>
        <v>53</v>
      </c>
      <c r="Z417" s="4">
        <f t="shared" si="82"/>
        <v>-9.1999999999999957</v>
      </c>
      <c r="AA417" t="str">
        <f t="shared" si="83"/>
        <v>Friday</v>
      </c>
    </row>
    <row r="418" spans="1:27" x14ac:dyDescent="0.35">
      <c r="A418">
        <v>417</v>
      </c>
      <c r="B418" t="s">
        <v>761</v>
      </c>
      <c r="C418" t="s">
        <v>694</v>
      </c>
      <c r="D418" s="1">
        <v>45314.378009259257</v>
      </c>
      <c r="E418" s="1">
        <v>45314.409953703704</v>
      </c>
      <c r="F418" s="4">
        <v>319</v>
      </c>
      <c r="G418" s="4">
        <v>0</v>
      </c>
      <c r="H418" t="s">
        <v>13</v>
      </c>
      <c r="I418" s="2">
        <v>0.1</v>
      </c>
      <c r="J418" s="2" t="s">
        <v>1588</v>
      </c>
      <c r="K418" s="4">
        <v>152</v>
      </c>
      <c r="L418" s="4">
        <v>25</v>
      </c>
      <c r="M418" s="4">
        <v>0</v>
      </c>
      <c r="N418" s="4">
        <f t="shared" si="72"/>
        <v>31.900000000000002</v>
      </c>
      <c r="O418" s="4">
        <f t="shared" si="73"/>
        <v>56.900000000000006</v>
      </c>
      <c r="P418" s="4">
        <f t="shared" si="74"/>
        <v>95.1</v>
      </c>
      <c r="Q418" s="4">
        <f t="shared" si="75"/>
        <v>47.648902821316611</v>
      </c>
      <c r="R418" s="2">
        <v>0.2</v>
      </c>
      <c r="S418" s="4">
        <f t="shared" si="76"/>
        <v>63.800000000000004</v>
      </c>
      <c r="T418" s="2">
        <v>0.1</v>
      </c>
      <c r="U418" s="4">
        <f t="shared" si="77"/>
        <v>31.900000000000002</v>
      </c>
      <c r="V418" s="4">
        <f t="shared" si="78"/>
        <v>0</v>
      </c>
      <c r="W418" s="4">
        <f t="shared" si="79"/>
        <v>25</v>
      </c>
      <c r="X418" s="4">
        <f t="shared" si="80"/>
        <v>0</v>
      </c>
      <c r="Y418" s="4">
        <f t="shared" si="81"/>
        <v>56.900000000000006</v>
      </c>
      <c r="Z418" s="4">
        <f t="shared" si="82"/>
        <v>6.8999999999999986</v>
      </c>
      <c r="AA418" t="str">
        <f t="shared" si="83"/>
        <v>Tuesday</v>
      </c>
    </row>
    <row r="419" spans="1:27" x14ac:dyDescent="0.35">
      <c r="A419">
        <v>418</v>
      </c>
      <c r="B419" t="s">
        <v>762</v>
      </c>
      <c r="C419" t="s">
        <v>763</v>
      </c>
      <c r="D419" s="1">
        <v>45299.740219907406</v>
      </c>
      <c r="E419" s="1">
        <v>45299.782581018517</v>
      </c>
      <c r="F419" s="4">
        <v>152</v>
      </c>
      <c r="G419" s="4">
        <v>50</v>
      </c>
      <c r="H419" t="s">
        <v>16</v>
      </c>
      <c r="I419" s="2">
        <v>0.15</v>
      </c>
      <c r="J419" t="s">
        <v>1585</v>
      </c>
      <c r="K419" s="4">
        <v>64</v>
      </c>
      <c r="L419" s="4">
        <v>39</v>
      </c>
      <c r="M419" s="4">
        <v>100</v>
      </c>
      <c r="N419" s="4">
        <f t="shared" si="72"/>
        <v>22.8</v>
      </c>
      <c r="O419" s="4">
        <f t="shared" si="73"/>
        <v>211.8</v>
      </c>
      <c r="P419" s="4">
        <f t="shared" si="74"/>
        <v>-147.80000000000001</v>
      </c>
      <c r="Q419" s="4">
        <f t="shared" si="75"/>
        <v>42.105263157894733</v>
      </c>
      <c r="R419" s="2">
        <v>0.2</v>
      </c>
      <c r="S419" s="4">
        <f t="shared" si="76"/>
        <v>30.400000000000002</v>
      </c>
      <c r="T419" s="2">
        <v>0.15</v>
      </c>
      <c r="U419" s="4">
        <f t="shared" si="77"/>
        <v>22.8</v>
      </c>
      <c r="V419" s="4">
        <f t="shared" si="78"/>
        <v>50</v>
      </c>
      <c r="W419" s="4">
        <f t="shared" si="79"/>
        <v>39</v>
      </c>
      <c r="X419" s="4">
        <f t="shared" si="80"/>
        <v>100</v>
      </c>
      <c r="Y419" s="4">
        <f t="shared" si="81"/>
        <v>211.8</v>
      </c>
      <c r="Z419" s="4">
        <f t="shared" si="82"/>
        <v>-181.4</v>
      </c>
      <c r="AA419" t="str">
        <f t="shared" si="83"/>
        <v>Monday</v>
      </c>
    </row>
    <row r="420" spans="1:27" x14ac:dyDescent="0.35">
      <c r="A420">
        <v>419</v>
      </c>
      <c r="B420" t="s">
        <v>764</v>
      </c>
      <c r="C420" t="s">
        <v>765</v>
      </c>
      <c r="D420" s="1">
        <v>45318.784502314818</v>
      </c>
      <c r="E420" s="1">
        <v>45318.840752314813</v>
      </c>
      <c r="F420" s="4">
        <v>1857</v>
      </c>
      <c r="G420" s="4">
        <v>30</v>
      </c>
      <c r="H420" t="s">
        <v>16</v>
      </c>
      <c r="I420" s="2">
        <v>0</v>
      </c>
      <c r="J420" t="s">
        <v>1584</v>
      </c>
      <c r="K420" s="4">
        <v>106</v>
      </c>
      <c r="L420" s="4">
        <v>43</v>
      </c>
      <c r="M420" s="4">
        <v>0</v>
      </c>
      <c r="N420" s="4">
        <f t="shared" si="72"/>
        <v>0</v>
      </c>
      <c r="O420" s="4">
        <f t="shared" si="73"/>
        <v>73</v>
      </c>
      <c r="P420" s="4">
        <f t="shared" si="74"/>
        <v>33</v>
      </c>
      <c r="Q420" s="4">
        <f t="shared" si="75"/>
        <v>5.7081313947226704</v>
      </c>
      <c r="R420" s="2">
        <v>0.2</v>
      </c>
      <c r="S420" s="4">
        <f t="shared" si="76"/>
        <v>371.40000000000003</v>
      </c>
      <c r="T420" s="2">
        <v>0</v>
      </c>
      <c r="U420" s="4">
        <f t="shared" si="77"/>
        <v>0</v>
      </c>
      <c r="V420" s="4">
        <f t="shared" si="78"/>
        <v>30</v>
      </c>
      <c r="W420" s="4">
        <f t="shared" si="79"/>
        <v>43</v>
      </c>
      <c r="X420" s="4">
        <f t="shared" si="80"/>
        <v>0</v>
      </c>
      <c r="Y420" s="4">
        <f t="shared" si="81"/>
        <v>73</v>
      </c>
      <c r="Z420" s="4">
        <f t="shared" si="82"/>
        <v>298.40000000000003</v>
      </c>
      <c r="AA420" t="str">
        <f t="shared" si="83"/>
        <v>Saturday</v>
      </c>
    </row>
    <row r="421" spans="1:27" x14ac:dyDescent="0.35">
      <c r="A421">
        <v>420</v>
      </c>
      <c r="B421" t="s">
        <v>766</v>
      </c>
      <c r="C421" t="s">
        <v>747</v>
      </c>
      <c r="D421" s="1">
        <v>45302.505428240744</v>
      </c>
      <c r="E421" s="1">
        <v>45302.539456018516</v>
      </c>
      <c r="F421" s="4">
        <v>1574</v>
      </c>
      <c r="G421" s="4">
        <v>0</v>
      </c>
      <c r="H421" t="s">
        <v>16</v>
      </c>
      <c r="I421" s="2">
        <v>0.5</v>
      </c>
      <c r="J421" t="s">
        <v>1586</v>
      </c>
      <c r="K421" s="4">
        <v>124</v>
      </c>
      <c r="L421" s="4">
        <v>10</v>
      </c>
      <c r="M421" s="4">
        <v>0</v>
      </c>
      <c r="N421" s="4">
        <f t="shared" si="72"/>
        <v>787</v>
      </c>
      <c r="O421" s="4">
        <f t="shared" si="73"/>
        <v>797</v>
      </c>
      <c r="P421" s="4">
        <f t="shared" si="74"/>
        <v>-673</v>
      </c>
      <c r="Q421" s="4">
        <f t="shared" si="75"/>
        <v>7.8780177890724268</v>
      </c>
      <c r="R421" s="2">
        <v>0.2</v>
      </c>
      <c r="S421" s="4">
        <v>0</v>
      </c>
      <c r="T421" s="2">
        <v>0</v>
      </c>
      <c r="U421" s="4">
        <f t="shared" si="77"/>
        <v>0</v>
      </c>
      <c r="V421" s="4">
        <v>0</v>
      </c>
      <c r="W421" s="4">
        <v>0</v>
      </c>
      <c r="X421" s="4">
        <v>0</v>
      </c>
      <c r="Y421" s="4">
        <f t="shared" si="81"/>
        <v>0</v>
      </c>
      <c r="Z421" s="4">
        <f t="shared" si="82"/>
        <v>0</v>
      </c>
      <c r="AA421" t="str">
        <f t="shared" si="83"/>
        <v>Thursday</v>
      </c>
    </row>
    <row r="422" spans="1:27" x14ac:dyDescent="0.35">
      <c r="A422">
        <v>421</v>
      </c>
      <c r="B422" t="s">
        <v>767</v>
      </c>
      <c r="C422" t="s">
        <v>377</v>
      </c>
      <c r="D422" s="1">
        <v>45304.787604166668</v>
      </c>
      <c r="E422" s="1">
        <v>45304.853576388887</v>
      </c>
      <c r="F422" s="4">
        <v>1535</v>
      </c>
      <c r="G422" s="4">
        <v>40</v>
      </c>
      <c r="H422" t="s">
        <v>19</v>
      </c>
      <c r="I422" s="2">
        <v>0.15</v>
      </c>
      <c r="J422" t="s">
        <v>1585</v>
      </c>
      <c r="K422" s="4">
        <v>83</v>
      </c>
      <c r="L422" s="4">
        <v>33</v>
      </c>
      <c r="M422" s="4">
        <v>150</v>
      </c>
      <c r="N422" s="4">
        <f t="shared" si="72"/>
        <v>230.25</v>
      </c>
      <c r="O422" s="4">
        <f t="shared" si="73"/>
        <v>453.25</v>
      </c>
      <c r="P422" s="4">
        <f t="shared" si="74"/>
        <v>-370.25</v>
      </c>
      <c r="Q422" s="4">
        <f t="shared" si="75"/>
        <v>5.4071661237785014</v>
      </c>
      <c r="R422" s="2">
        <v>0.2</v>
      </c>
      <c r="S422" s="4">
        <f t="shared" si="76"/>
        <v>307</v>
      </c>
      <c r="T422" s="2">
        <v>0.15</v>
      </c>
      <c r="U422" s="4">
        <f t="shared" si="77"/>
        <v>230.25</v>
      </c>
      <c r="V422" s="4">
        <f t="shared" si="78"/>
        <v>40</v>
      </c>
      <c r="W422" s="4">
        <f t="shared" si="79"/>
        <v>33</v>
      </c>
      <c r="X422" s="4">
        <f t="shared" si="80"/>
        <v>150</v>
      </c>
      <c r="Y422" s="4">
        <f t="shared" si="81"/>
        <v>453.25</v>
      </c>
      <c r="Z422" s="4">
        <f t="shared" si="82"/>
        <v>-146.25</v>
      </c>
      <c r="AA422" t="str">
        <f t="shared" si="83"/>
        <v>Saturday</v>
      </c>
    </row>
    <row r="423" spans="1:27" x14ac:dyDescent="0.35">
      <c r="A423">
        <v>422</v>
      </c>
      <c r="B423" t="s">
        <v>768</v>
      </c>
      <c r="C423" t="s">
        <v>769</v>
      </c>
      <c r="D423" s="1">
        <v>45311.267847222225</v>
      </c>
      <c r="E423" s="1">
        <v>45311.346319444441</v>
      </c>
      <c r="F423" s="4">
        <v>1766</v>
      </c>
      <c r="G423" s="4">
        <v>30</v>
      </c>
      <c r="H423" t="s">
        <v>16</v>
      </c>
      <c r="I423" s="2">
        <v>0.15</v>
      </c>
      <c r="J423" t="s">
        <v>1585</v>
      </c>
      <c r="K423" s="4">
        <v>152</v>
      </c>
      <c r="L423" s="4">
        <v>33</v>
      </c>
      <c r="M423" s="4">
        <v>0</v>
      </c>
      <c r="N423" s="4">
        <f t="shared" si="72"/>
        <v>264.89999999999998</v>
      </c>
      <c r="O423" s="4">
        <f t="shared" si="73"/>
        <v>327.9</v>
      </c>
      <c r="P423" s="4">
        <f t="shared" si="74"/>
        <v>-175.89999999999998</v>
      </c>
      <c r="Q423" s="4">
        <f t="shared" si="75"/>
        <v>8.6070215175537932</v>
      </c>
      <c r="R423" s="2">
        <v>0.2</v>
      </c>
      <c r="S423" s="4">
        <f t="shared" si="76"/>
        <v>353.20000000000005</v>
      </c>
      <c r="T423" s="2">
        <v>0.15</v>
      </c>
      <c r="U423" s="4">
        <f t="shared" si="77"/>
        <v>264.89999999999998</v>
      </c>
      <c r="V423" s="4">
        <f t="shared" si="78"/>
        <v>30</v>
      </c>
      <c r="W423" s="4">
        <f t="shared" si="79"/>
        <v>33</v>
      </c>
      <c r="X423" s="4">
        <f t="shared" si="80"/>
        <v>0</v>
      </c>
      <c r="Y423" s="4">
        <f t="shared" si="81"/>
        <v>327.9</v>
      </c>
      <c r="Z423" s="4">
        <f t="shared" si="82"/>
        <v>25.300000000000068</v>
      </c>
      <c r="AA423" t="str">
        <f t="shared" si="83"/>
        <v>Saturday</v>
      </c>
    </row>
    <row r="424" spans="1:27" x14ac:dyDescent="0.35">
      <c r="A424">
        <v>423</v>
      </c>
      <c r="B424" t="s">
        <v>770</v>
      </c>
      <c r="C424" t="s">
        <v>771</v>
      </c>
      <c r="D424" s="1">
        <v>45313.295173611114</v>
      </c>
      <c r="E424" s="1">
        <v>45313.372256944444</v>
      </c>
      <c r="F424" s="4">
        <v>1360</v>
      </c>
      <c r="G424" s="4">
        <v>40</v>
      </c>
      <c r="H424" t="s">
        <v>13</v>
      </c>
      <c r="I424" s="2">
        <v>0.5</v>
      </c>
      <c r="J424" t="s">
        <v>1586</v>
      </c>
      <c r="K424" s="4">
        <v>124</v>
      </c>
      <c r="L424" s="4">
        <v>18</v>
      </c>
      <c r="M424" s="4">
        <v>0</v>
      </c>
      <c r="N424" s="4">
        <f t="shared" si="72"/>
        <v>680</v>
      </c>
      <c r="O424" s="4">
        <f t="shared" si="73"/>
        <v>738</v>
      </c>
      <c r="P424" s="4">
        <f t="shared" si="74"/>
        <v>-614</v>
      </c>
      <c r="Q424" s="4">
        <f t="shared" si="75"/>
        <v>9.117647058823529</v>
      </c>
      <c r="R424" s="2">
        <v>0.2</v>
      </c>
      <c r="S424" s="4">
        <v>0</v>
      </c>
      <c r="T424" s="2">
        <v>0</v>
      </c>
      <c r="U424" s="4">
        <f t="shared" si="77"/>
        <v>0</v>
      </c>
      <c r="V424" s="4">
        <v>0</v>
      </c>
      <c r="W424" s="4">
        <v>0</v>
      </c>
      <c r="X424" s="4">
        <v>0</v>
      </c>
      <c r="Y424" s="4">
        <f t="shared" si="81"/>
        <v>0</v>
      </c>
      <c r="Z424" s="4">
        <f t="shared" si="82"/>
        <v>0</v>
      </c>
      <c r="AA424" t="str">
        <f t="shared" si="83"/>
        <v>Monday</v>
      </c>
    </row>
    <row r="425" spans="1:27" x14ac:dyDescent="0.35">
      <c r="A425">
        <v>424</v>
      </c>
      <c r="B425" t="s">
        <v>772</v>
      </c>
      <c r="C425" t="s">
        <v>195</v>
      </c>
      <c r="D425" s="1">
        <v>45329.797407407408</v>
      </c>
      <c r="E425" s="1">
        <v>45329.818240740744</v>
      </c>
      <c r="F425" s="4">
        <v>857</v>
      </c>
      <c r="G425" s="4">
        <v>0</v>
      </c>
      <c r="H425" t="s">
        <v>16</v>
      </c>
      <c r="I425" s="2">
        <v>0.05</v>
      </c>
      <c r="J425" t="s">
        <v>1587</v>
      </c>
      <c r="K425" s="4">
        <v>78</v>
      </c>
      <c r="L425" s="4">
        <v>31</v>
      </c>
      <c r="M425" s="4">
        <v>100</v>
      </c>
      <c r="N425" s="4">
        <f t="shared" si="72"/>
        <v>42.85</v>
      </c>
      <c r="O425" s="4">
        <f t="shared" si="73"/>
        <v>173.85</v>
      </c>
      <c r="P425" s="4">
        <f t="shared" si="74"/>
        <v>-95.85</v>
      </c>
      <c r="Q425" s="4">
        <f t="shared" si="75"/>
        <v>9.1015169194865813</v>
      </c>
      <c r="R425" s="2">
        <v>0.2</v>
      </c>
      <c r="S425" s="4">
        <f t="shared" si="76"/>
        <v>171.4</v>
      </c>
      <c r="T425" s="2">
        <v>0.05</v>
      </c>
      <c r="U425" s="4">
        <f t="shared" si="77"/>
        <v>42.85</v>
      </c>
      <c r="V425" s="4">
        <f t="shared" si="78"/>
        <v>0</v>
      </c>
      <c r="W425" s="4">
        <f t="shared" si="79"/>
        <v>31</v>
      </c>
      <c r="X425" s="4">
        <f t="shared" si="80"/>
        <v>100</v>
      </c>
      <c r="Y425" s="4">
        <f t="shared" si="81"/>
        <v>173.85</v>
      </c>
      <c r="Z425" s="4">
        <f t="shared" si="82"/>
        <v>-2.4499999999999886</v>
      </c>
      <c r="AA425" t="str">
        <f t="shared" si="83"/>
        <v>Wednesday</v>
      </c>
    </row>
    <row r="426" spans="1:27" x14ac:dyDescent="0.35">
      <c r="A426">
        <v>425</v>
      </c>
      <c r="B426" t="s">
        <v>773</v>
      </c>
      <c r="C426" t="s">
        <v>296</v>
      </c>
      <c r="D426" s="1">
        <v>45296.373194444444</v>
      </c>
      <c r="E426" s="1">
        <v>45296.433611111112</v>
      </c>
      <c r="F426" s="4">
        <v>837</v>
      </c>
      <c r="G426" s="4">
        <v>30</v>
      </c>
      <c r="H426" t="s">
        <v>13</v>
      </c>
      <c r="I426" s="2">
        <v>0.5</v>
      </c>
      <c r="J426" t="s">
        <v>1586</v>
      </c>
      <c r="K426" s="4">
        <v>65</v>
      </c>
      <c r="L426" s="4">
        <v>21</v>
      </c>
      <c r="M426" s="4">
        <v>0</v>
      </c>
      <c r="N426" s="4">
        <f t="shared" si="72"/>
        <v>418.5</v>
      </c>
      <c r="O426" s="4">
        <f t="shared" si="73"/>
        <v>469.5</v>
      </c>
      <c r="P426" s="4">
        <f t="shared" si="74"/>
        <v>-404.5</v>
      </c>
      <c r="Q426" s="4">
        <f t="shared" si="75"/>
        <v>7.7658303464755081</v>
      </c>
      <c r="R426" s="2">
        <v>0.2</v>
      </c>
      <c r="S426" s="4">
        <v>0</v>
      </c>
      <c r="T426" s="2">
        <v>0</v>
      </c>
      <c r="U426" s="4">
        <f t="shared" si="77"/>
        <v>0</v>
      </c>
      <c r="V426" s="4">
        <v>0</v>
      </c>
      <c r="W426" s="4">
        <v>0</v>
      </c>
      <c r="X426" s="4">
        <v>0</v>
      </c>
      <c r="Y426" s="4">
        <f t="shared" si="81"/>
        <v>0</v>
      </c>
      <c r="Z426" s="4">
        <f t="shared" si="82"/>
        <v>0</v>
      </c>
      <c r="AA426" t="str">
        <f t="shared" si="83"/>
        <v>Friday</v>
      </c>
    </row>
    <row r="427" spans="1:27" x14ac:dyDescent="0.35">
      <c r="A427">
        <v>426</v>
      </c>
      <c r="B427" t="s">
        <v>774</v>
      </c>
      <c r="C427" t="s">
        <v>551</v>
      </c>
      <c r="D427" s="1">
        <v>45292.123831018522</v>
      </c>
      <c r="E427" s="1">
        <v>45292.201608796298</v>
      </c>
      <c r="F427" s="4">
        <v>819</v>
      </c>
      <c r="G427" s="4">
        <v>40</v>
      </c>
      <c r="H427" t="s">
        <v>16</v>
      </c>
      <c r="I427" s="2">
        <v>0.5</v>
      </c>
      <c r="J427" t="s">
        <v>1586</v>
      </c>
      <c r="K427" s="4">
        <v>126</v>
      </c>
      <c r="L427" s="4">
        <v>26</v>
      </c>
      <c r="M427" s="4">
        <v>0</v>
      </c>
      <c r="N427" s="4">
        <f t="shared" si="72"/>
        <v>409.5</v>
      </c>
      <c r="O427" s="4">
        <f t="shared" si="73"/>
        <v>475.5</v>
      </c>
      <c r="P427" s="4">
        <f t="shared" si="74"/>
        <v>-349.5</v>
      </c>
      <c r="Q427" s="4">
        <f t="shared" si="75"/>
        <v>15.384615384615385</v>
      </c>
      <c r="R427" s="2">
        <v>0.2</v>
      </c>
      <c r="S427" s="4">
        <v>0</v>
      </c>
      <c r="T427" s="2">
        <v>0</v>
      </c>
      <c r="U427" s="4">
        <f t="shared" si="77"/>
        <v>0</v>
      </c>
      <c r="V427" s="4">
        <v>0</v>
      </c>
      <c r="W427" s="4">
        <v>0</v>
      </c>
      <c r="X427" s="4">
        <v>0</v>
      </c>
      <c r="Y427" s="4">
        <f t="shared" si="81"/>
        <v>0</v>
      </c>
      <c r="Z427" s="4">
        <f t="shared" si="82"/>
        <v>0</v>
      </c>
      <c r="AA427" t="str">
        <f t="shared" si="83"/>
        <v>Monday</v>
      </c>
    </row>
    <row r="428" spans="1:27" x14ac:dyDescent="0.35">
      <c r="A428">
        <v>427</v>
      </c>
      <c r="B428" t="s">
        <v>775</v>
      </c>
      <c r="C428" t="s">
        <v>776</v>
      </c>
      <c r="D428" s="1">
        <v>45298.180590277778</v>
      </c>
      <c r="E428" s="1">
        <v>45298.23128472222</v>
      </c>
      <c r="F428" s="4">
        <v>505</v>
      </c>
      <c r="G428" s="4">
        <v>50</v>
      </c>
      <c r="H428" t="s">
        <v>16</v>
      </c>
      <c r="I428" s="2">
        <v>0.05</v>
      </c>
      <c r="J428" t="s">
        <v>1587</v>
      </c>
      <c r="K428" s="4">
        <v>86</v>
      </c>
      <c r="L428" s="4">
        <v>34</v>
      </c>
      <c r="M428" s="4">
        <v>50</v>
      </c>
      <c r="N428" s="4">
        <f t="shared" si="72"/>
        <v>25.25</v>
      </c>
      <c r="O428" s="4">
        <f t="shared" si="73"/>
        <v>159.25</v>
      </c>
      <c r="P428" s="4">
        <f t="shared" si="74"/>
        <v>-73.25</v>
      </c>
      <c r="Q428" s="4">
        <f t="shared" si="75"/>
        <v>17.029702970297031</v>
      </c>
      <c r="R428" s="2">
        <v>0.2</v>
      </c>
      <c r="S428" s="4">
        <f t="shared" si="76"/>
        <v>101</v>
      </c>
      <c r="T428" s="2">
        <v>0.05</v>
      </c>
      <c r="U428" s="4">
        <f t="shared" si="77"/>
        <v>25.25</v>
      </c>
      <c r="V428" s="4">
        <f t="shared" si="78"/>
        <v>50</v>
      </c>
      <c r="W428" s="4">
        <f t="shared" si="79"/>
        <v>34</v>
      </c>
      <c r="X428" s="4">
        <f t="shared" si="80"/>
        <v>50</v>
      </c>
      <c r="Y428" s="4">
        <f t="shared" si="81"/>
        <v>159.25</v>
      </c>
      <c r="Z428" s="4">
        <f t="shared" si="82"/>
        <v>-58.25</v>
      </c>
      <c r="AA428" t="str">
        <f t="shared" si="83"/>
        <v>Sunday</v>
      </c>
    </row>
    <row r="429" spans="1:27" x14ac:dyDescent="0.35">
      <c r="A429">
        <v>428</v>
      </c>
      <c r="B429" t="s">
        <v>777</v>
      </c>
      <c r="C429" t="s">
        <v>778</v>
      </c>
      <c r="D429" s="1">
        <v>45328.630752314813</v>
      </c>
      <c r="E429" s="1">
        <v>45328.655057870368</v>
      </c>
      <c r="F429" s="4">
        <v>707</v>
      </c>
      <c r="G429" s="4">
        <v>50</v>
      </c>
      <c r="H429" t="s">
        <v>13</v>
      </c>
      <c r="I429" s="2">
        <v>0.05</v>
      </c>
      <c r="J429" t="s">
        <v>1587</v>
      </c>
      <c r="K429" s="4">
        <v>130</v>
      </c>
      <c r="L429" s="4">
        <v>37</v>
      </c>
      <c r="M429" s="4">
        <v>0</v>
      </c>
      <c r="N429" s="4">
        <f t="shared" si="72"/>
        <v>35.35</v>
      </c>
      <c r="O429" s="4">
        <f t="shared" si="73"/>
        <v>122.35</v>
      </c>
      <c r="P429" s="4">
        <f t="shared" si="74"/>
        <v>7.6500000000000057</v>
      </c>
      <c r="Q429" s="4">
        <f t="shared" si="75"/>
        <v>18.387553041018386</v>
      </c>
      <c r="R429" s="2">
        <v>0.2</v>
      </c>
      <c r="S429" s="4">
        <f t="shared" si="76"/>
        <v>141.4</v>
      </c>
      <c r="T429" s="2">
        <v>0.05</v>
      </c>
      <c r="U429" s="4">
        <f t="shared" si="77"/>
        <v>35.35</v>
      </c>
      <c r="V429" s="4">
        <f t="shared" si="78"/>
        <v>50</v>
      </c>
      <c r="W429" s="4">
        <f t="shared" si="79"/>
        <v>37</v>
      </c>
      <c r="X429" s="4">
        <f t="shared" si="80"/>
        <v>0</v>
      </c>
      <c r="Y429" s="4">
        <f t="shared" si="81"/>
        <v>122.35</v>
      </c>
      <c r="Z429" s="4">
        <f t="shared" si="82"/>
        <v>19.050000000000011</v>
      </c>
      <c r="AA429" t="str">
        <f t="shared" si="83"/>
        <v>Tuesday</v>
      </c>
    </row>
    <row r="430" spans="1:27" x14ac:dyDescent="0.35">
      <c r="A430">
        <v>429</v>
      </c>
      <c r="B430" t="s">
        <v>779</v>
      </c>
      <c r="C430" t="s">
        <v>537</v>
      </c>
      <c r="D430" s="1">
        <v>45322.275509259256</v>
      </c>
      <c r="E430" s="1">
        <v>45322.330370370371</v>
      </c>
      <c r="F430" s="4">
        <v>1120</v>
      </c>
      <c r="G430" s="4">
        <v>0</v>
      </c>
      <c r="H430" t="s">
        <v>16</v>
      </c>
      <c r="I430" s="2">
        <v>0.05</v>
      </c>
      <c r="J430" t="s">
        <v>1587</v>
      </c>
      <c r="K430" s="4">
        <v>198</v>
      </c>
      <c r="L430" s="4">
        <v>24</v>
      </c>
      <c r="M430" s="4">
        <v>100</v>
      </c>
      <c r="N430" s="4">
        <f t="shared" si="72"/>
        <v>56</v>
      </c>
      <c r="O430" s="4">
        <f t="shared" si="73"/>
        <v>180</v>
      </c>
      <c r="P430" s="4">
        <f t="shared" si="74"/>
        <v>18</v>
      </c>
      <c r="Q430" s="4">
        <f t="shared" si="75"/>
        <v>17.678571428571431</v>
      </c>
      <c r="R430" s="2">
        <v>0.2</v>
      </c>
      <c r="S430" s="4">
        <f t="shared" si="76"/>
        <v>224</v>
      </c>
      <c r="T430" s="2">
        <v>0.05</v>
      </c>
      <c r="U430" s="4">
        <f t="shared" si="77"/>
        <v>56</v>
      </c>
      <c r="V430" s="4">
        <f t="shared" si="78"/>
        <v>0</v>
      </c>
      <c r="W430" s="4">
        <f t="shared" si="79"/>
        <v>24</v>
      </c>
      <c r="X430" s="4">
        <f t="shared" si="80"/>
        <v>100</v>
      </c>
      <c r="Y430" s="4">
        <f t="shared" si="81"/>
        <v>180</v>
      </c>
      <c r="Z430" s="4">
        <f t="shared" si="82"/>
        <v>44</v>
      </c>
      <c r="AA430" t="str">
        <f t="shared" si="83"/>
        <v>Wednesday</v>
      </c>
    </row>
    <row r="431" spans="1:27" x14ac:dyDescent="0.35">
      <c r="A431">
        <v>430</v>
      </c>
      <c r="B431" t="s">
        <v>780</v>
      </c>
      <c r="C431" t="s">
        <v>781</v>
      </c>
      <c r="D431" s="1">
        <v>45293.370520833334</v>
      </c>
      <c r="E431" s="1">
        <v>45293.440659722219</v>
      </c>
      <c r="F431" s="4">
        <v>521</v>
      </c>
      <c r="G431" s="4">
        <v>30</v>
      </c>
      <c r="H431" t="s">
        <v>16</v>
      </c>
      <c r="I431" s="2">
        <v>0.05</v>
      </c>
      <c r="J431" t="s">
        <v>1587</v>
      </c>
      <c r="K431" s="4">
        <v>173</v>
      </c>
      <c r="L431" s="4">
        <v>39</v>
      </c>
      <c r="M431" s="4">
        <v>0</v>
      </c>
      <c r="N431" s="4">
        <f t="shared" si="72"/>
        <v>26.05</v>
      </c>
      <c r="O431" s="4">
        <f t="shared" si="73"/>
        <v>95.05</v>
      </c>
      <c r="P431" s="4">
        <f t="shared" si="74"/>
        <v>77.95</v>
      </c>
      <c r="Q431" s="4">
        <f t="shared" si="75"/>
        <v>33.205374280230323</v>
      </c>
      <c r="R431" s="2">
        <v>0.2</v>
      </c>
      <c r="S431" s="4">
        <f t="shared" si="76"/>
        <v>104.2</v>
      </c>
      <c r="T431" s="2">
        <v>0.05</v>
      </c>
      <c r="U431" s="4">
        <f t="shared" si="77"/>
        <v>26.05</v>
      </c>
      <c r="V431" s="4">
        <f t="shared" si="78"/>
        <v>30</v>
      </c>
      <c r="W431" s="4">
        <f t="shared" si="79"/>
        <v>39</v>
      </c>
      <c r="X431" s="4">
        <f t="shared" si="80"/>
        <v>0</v>
      </c>
      <c r="Y431" s="4">
        <f t="shared" si="81"/>
        <v>95.05</v>
      </c>
      <c r="Z431" s="4">
        <f t="shared" si="82"/>
        <v>9.1500000000000057</v>
      </c>
      <c r="AA431" t="str">
        <f t="shared" si="83"/>
        <v>Tuesday</v>
      </c>
    </row>
    <row r="432" spans="1:27" x14ac:dyDescent="0.35">
      <c r="A432">
        <v>431</v>
      </c>
      <c r="B432" t="s">
        <v>782</v>
      </c>
      <c r="C432" t="s">
        <v>783</v>
      </c>
      <c r="D432" s="1">
        <v>45314.942627314813</v>
      </c>
      <c r="E432" s="1">
        <v>45315.023877314816</v>
      </c>
      <c r="F432" s="4">
        <v>811</v>
      </c>
      <c r="G432" s="4">
        <v>20</v>
      </c>
      <c r="H432" t="s">
        <v>16</v>
      </c>
      <c r="I432" s="2">
        <v>0.05</v>
      </c>
      <c r="J432" t="s">
        <v>1587</v>
      </c>
      <c r="K432" s="4">
        <v>68</v>
      </c>
      <c r="L432" s="4">
        <v>36</v>
      </c>
      <c r="M432" s="4">
        <v>100</v>
      </c>
      <c r="N432" s="4">
        <f t="shared" si="72"/>
        <v>40.550000000000004</v>
      </c>
      <c r="O432" s="4">
        <f t="shared" si="73"/>
        <v>196.55</v>
      </c>
      <c r="P432" s="4">
        <f t="shared" si="74"/>
        <v>-128.55000000000001</v>
      </c>
      <c r="Q432" s="4">
        <f t="shared" si="75"/>
        <v>8.3847102342786677</v>
      </c>
      <c r="R432" s="2">
        <v>0.2</v>
      </c>
      <c r="S432" s="4">
        <f t="shared" si="76"/>
        <v>162.20000000000002</v>
      </c>
      <c r="T432" s="2">
        <v>0.05</v>
      </c>
      <c r="U432" s="4">
        <f t="shared" si="77"/>
        <v>40.550000000000004</v>
      </c>
      <c r="V432" s="4">
        <f t="shared" si="78"/>
        <v>20</v>
      </c>
      <c r="W432" s="4">
        <f t="shared" si="79"/>
        <v>36</v>
      </c>
      <c r="X432" s="4">
        <f t="shared" si="80"/>
        <v>100</v>
      </c>
      <c r="Y432" s="4">
        <f t="shared" si="81"/>
        <v>196.55</v>
      </c>
      <c r="Z432" s="4">
        <f t="shared" si="82"/>
        <v>-34.349999999999994</v>
      </c>
      <c r="AA432" t="str">
        <f t="shared" si="83"/>
        <v>Tuesday</v>
      </c>
    </row>
    <row r="433" spans="1:27" x14ac:dyDescent="0.35">
      <c r="A433">
        <v>432</v>
      </c>
      <c r="B433" t="s">
        <v>784</v>
      </c>
      <c r="C433" t="s">
        <v>785</v>
      </c>
      <c r="D433" s="1">
        <v>45311.584814814814</v>
      </c>
      <c r="E433" s="1">
        <v>45311.618842592594</v>
      </c>
      <c r="F433" s="4">
        <v>346</v>
      </c>
      <c r="G433" s="4">
        <v>30</v>
      </c>
      <c r="H433" t="s">
        <v>19</v>
      </c>
      <c r="I433" s="2">
        <v>0.5</v>
      </c>
      <c r="J433" t="s">
        <v>1586</v>
      </c>
      <c r="K433" s="4">
        <v>151</v>
      </c>
      <c r="L433" s="4">
        <v>31</v>
      </c>
      <c r="M433" s="4">
        <v>100</v>
      </c>
      <c r="N433" s="4">
        <f t="shared" si="72"/>
        <v>173</v>
      </c>
      <c r="O433" s="4">
        <f t="shared" si="73"/>
        <v>334</v>
      </c>
      <c r="P433" s="4">
        <f t="shared" si="74"/>
        <v>-183</v>
      </c>
      <c r="Q433" s="4">
        <f t="shared" si="75"/>
        <v>43.641618497109825</v>
      </c>
      <c r="R433" s="2">
        <v>0.2</v>
      </c>
      <c r="S433" s="4">
        <v>0</v>
      </c>
      <c r="T433" s="2">
        <v>0</v>
      </c>
      <c r="U433" s="4">
        <f t="shared" si="77"/>
        <v>0</v>
      </c>
      <c r="V433" s="4">
        <v>0</v>
      </c>
      <c r="W433" s="4">
        <v>0</v>
      </c>
      <c r="X433" s="4">
        <v>0</v>
      </c>
      <c r="Y433" s="4">
        <f t="shared" si="81"/>
        <v>0</v>
      </c>
      <c r="Z433" s="4">
        <f t="shared" si="82"/>
        <v>0</v>
      </c>
      <c r="AA433" t="str">
        <f t="shared" si="83"/>
        <v>Saturday</v>
      </c>
    </row>
    <row r="434" spans="1:27" x14ac:dyDescent="0.35">
      <c r="A434">
        <v>433</v>
      </c>
      <c r="B434" t="s">
        <v>786</v>
      </c>
      <c r="C434" t="s">
        <v>787</v>
      </c>
      <c r="D434" s="1">
        <v>45312.742048611108</v>
      </c>
      <c r="E434" s="1">
        <v>45312.771909722222</v>
      </c>
      <c r="F434" s="4">
        <v>171</v>
      </c>
      <c r="G434" s="4">
        <v>50</v>
      </c>
      <c r="H434" t="s">
        <v>13</v>
      </c>
      <c r="I434" s="2">
        <v>0.1</v>
      </c>
      <c r="J434" s="2" t="s">
        <v>1588</v>
      </c>
      <c r="K434" s="4">
        <v>185</v>
      </c>
      <c r="L434" s="4">
        <v>19</v>
      </c>
      <c r="M434" s="4">
        <v>50</v>
      </c>
      <c r="N434" s="4">
        <f t="shared" si="72"/>
        <v>17.100000000000001</v>
      </c>
      <c r="O434" s="4">
        <f t="shared" si="73"/>
        <v>136.1</v>
      </c>
      <c r="P434" s="4">
        <f t="shared" si="74"/>
        <v>48.900000000000006</v>
      </c>
      <c r="Q434" s="4">
        <f t="shared" si="75"/>
        <v>108.18713450292398</v>
      </c>
      <c r="R434" s="2">
        <v>0.2</v>
      </c>
      <c r="S434" s="4">
        <f t="shared" si="76"/>
        <v>34.200000000000003</v>
      </c>
      <c r="T434" s="2">
        <v>0.1</v>
      </c>
      <c r="U434" s="4">
        <f t="shared" si="77"/>
        <v>17.100000000000001</v>
      </c>
      <c r="V434" s="4">
        <f t="shared" si="78"/>
        <v>50</v>
      </c>
      <c r="W434" s="4">
        <f t="shared" si="79"/>
        <v>19</v>
      </c>
      <c r="X434" s="4">
        <f t="shared" si="80"/>
        <v>50</v>
      </c>
      <c r="Y434" s="4">
        <f t="shared" si="81"/>
        <v>136.1</v>
      </c>
      <c r="Z434" s="4">
        <f t="shared" si="82"/>
        <v>-101.89999999999999</v>
      </c>
      <c r="AA434" t="str">
        <f t="shared" si="83"/>
        <v>Sunday</v>
      </c>
    </row>
    <row r="435" spans="1:27" x14ac:dyDescent="0.35">
      <c r="A435">
        <v>434</v>
      </c>
      <c r="B435" t="s">
        <v>788</v>
      </c>
      <c r="C435" t="s">
        <v>393</v>
      </c>
      <c r="D435" s="1">
        <v>45329.849641203706</v>
      </c>
      <c r="E435" s="1">
        <v>45329.873252314814</v>
      </c>
      <c r="F435" s="4">
        <v>1953</v>
      </c>
      <c r="G435" s="4">
        <v>40</v>
      </c>
      <c r="H435" t="s">
        <v>16</v>
      </c>
      <c r="I435" s="2">
        <v>0.1</v>
      </c>
      <c r="J435" s="2" t="s">
        <v>1588</v>
      </c>
      <c r="K435" s="4">
        <v>126</v>
      </c>
      <c r="L435" s="4">
        <v>40</v>
      </c>
      <c r="M435" s="4">
        <v>0</v>
      </c>
      <c r="N435" s="4">
        <f t="shared" si="72"/>
        <v>195.3</v>
      </c>
      <c r="O435" s="4">
        <f t="shared" si="73"/>
        <v>275.3</v>
      </c>
      <c r="P435" s="4">
        <f t="shared" si="74"/>
        <v>-149.30000000000001</v>
      </c>
      <c r="Q435" s="4">
        <f t="shared" si="75"/>
        <v>6.4516129032258061</v>
      </c>
      <c r="R435" s="2">
        <v>0.2</v>
      </c>
      <c r="S435" s="4">
        <f t="shared" si="76"/>
        <v>390.6</v>
      </c>
      <c r="T435" s="2">
        <v>0.1</v>
      </c>
      <c r="U435" s="4">
        <f t="shared" si="77"/>
        <v>195.3</v>
      </c>
      <c r="V435" s="4">
        <f t="shared" si="78"/>
        <v>40</v>
      </c>
      <c r="W435" s="4">
        <f t="shared" si="79"/>
        <v>40</v>
      </c>
      <c r="X435" s="4">
        <f t="shared" si="80"/>
        <v>0</v>
      </c>
      <c r="Y435" s="4">
        <f t="shared" si="81"/>
        <v>275.3</v>
      </c>
      <c r="Z435" s="4">
        <f t="shared" si="82"/>
        <v>115.30000000000001</v>
      </c>
      <c r="AA435" t="str">
        <f t="shared" si="83"/>
        <v>Wednesday</v>
      </c>
    </row>
    <row r="436" spans="1:27" x14ac:dyDescent="0.35">
      <c r="A436">
        <v>435</v>
      </c>
      <c r="B436" t="s">
        <v>789</v>
      </c>
      <c r="C436" t="s">
        <v>790</v>
      </c>
      <c r="D436" s="1">
        <v>45294.493055555555</v>
      </c>
      <c r="E436" s="1">
        <v>45294.541666666664</v>
      </c>
      <c r="F436" s="4">
        <v>284</v>
      </c>
      <c r="G436" s="4">
        <v>20</v>
      </c>
      <c r="H436" t="s">
        <v>13</v>
      </c>
      <c r="I436" s="2">
        <v>0</v>
      </c>
      <c r="J436" t="s">
        <v>1584</v>
      </c>
      <c r="K436" s="4">
        <v>90</v>
      </c>
      <c r="L436" s="4">
        <v>36</v>
      </c>
      <c r="M436" s="4">
        <v>150</v>
      </c>
      <c r="N436" s="4">
        <f t="shared" si="72"/>
        <v>0</v>
      </c>
      <c r="O436" s="4">
        <f t="shared" si="73"/>
        <v>206</v>
      </c>
      <c r="P436" s="4">
        <f t="shared" si="74"/>
        <v>-116</v>
      </c>
      <c r="Q436" s="4">
        <f t="shared" si="75"/>
        <v>31.690140845070424</v>
      </c>
      <c r="R436" s="2">
        <v>0.2</v>
      </c>
      <c r="S436" s="4">
        <f t="shared" si="76"/>
        <v>56.800000000000004</v>
      </c>
      <c r="T436" s="2">
        <v>0</v>
      </c>
      <c r="U436" s="4">
        <f t="shared" si="77"/>
        <v>0</v>
      </c>
      <c r="V436" s="4">
        <f t="shared" si="78"/>
        <v>20</v>
      </c>
      <c r="W436" s="4">
        <f t="shared" si="79"/>
        <v>36</v>
      </c>
      <c r="X436" s="4">
        <f t="shared" si="80"/>
        <v>150</v>
      </c>
      <c r="Y436" s="4">
        <f t="shared" si="81"/>
        <v>206</v>
      </c>
      <c r="Z436" s="4">
        <f t="shared" si="82"/>
        <v>-149.19999999999999</v>
      </c>
      <c r="AA436" t="str">
        <f t="shared" si="83"/>
        <v>Wednesday</v>
      </c>
    </row>
    <row r="437" spans="1:27" x14ac:dyDescent="0.35">
      <c r="A437">
        <v>436</v>
      </c>
      <c r="B437" t="s">
        <v>791</v>
      </c>
      <c r="C437" t="s">
        <v>792</v>
      </c>
      <c r="D437" s="1">
        <v>45328.223194444443</v>
      </c>
      <c r="E437" s="1">
        <v>45328.271111111113</v>
      </c>
      <c r="F437" s="4">
        <v>105</v>
      </c>
      <c r="G437" s="4">
        <v>0</v>
      </c>
      <c r="H437" t="s">
        <v>13</v>
      </c>
      <c r="I437" s="2">
        <v>0.1</v>
      </c>
      <c r="J437" s="2" t="s">
        <v>1588</v>
      </c>
      <c r="K437" s="4">
        <v>110</v>
      </c>
      <c r="L437" s="4">
        <v>21</v>
      </c>
      <c r="M437" s="4">
        <v>0</v>
      </c>
      <c r="N437" s="4">
        <f t="shared" si="72"/>
        <v>10.5</v>
      </c>
      <c r="O437" s="4">
        <f t="shared" si="73"/>
        <v>31.5</v>
      </c>
      <c r="P437" s="4">
        <f t="shared" si="74"/>
        <v>78.5</v>
      </c>
      <c r="Q437" s="4">
        <f t="shared" si="75"/>
        <v>104.76190476190477</v>
      </c>
      <c r="R437" s="2">
        <v>0.2</v>
      </c>
      <c r="S437" s="4">
        <f t="shared" si="76"/>
        <v>21</v>
      </c>
      <c r="T437" s="2">
        <v>0.1</v>
      </c>
      <c r="U437" s="4">
        <f t="shared" si="77"/>
        <v>10.5</v>
      </c>
      <c r="V437" s="4">
        <f t="shared" si="78"/>
        <v>0</v>
      </c>
      <c r="W437" s="4">
        <f t="shared" si="79"/>
        <v>21</v>
      </c>
      <c r="X437" s="4">
        <f t="shared" si="80"/>
        <v>0</v>
      </c>
      <c r="Y437" s="4">
        <f t="shared" si="81"/>
        <v>31.5</v>
      </c>
      <c r="Z437" s="4">
        <f t="shared" si="82"/>
        <v>-10.5</v>
      </c>
      <c r="AA437" t="str">
        <f t="shared" si="83"/>
        <v>Tuesday</v>
      </c>
    </row>
    <row r="438" spans="1:27" x14ac:dyDescent="0.35">
      <c r="A438">
        <v>437</v>
      </c>
      <c r="B438" t="s">
        <v>793</v>
      </c>
      <c r="C438" t="s">
        <v>649</v>
      </c>
      <c r="D438" s="1">
        <v>45322.752604166664</v>
      </c>
      <c r="E438" s="1">
        <v>45322.796354166669</v>
      </c>
      <c r="F438" s="4">
        <v>1329</v>
      </c>
      <c r="G438" s="4">
        <v>20</v>
      </c>
      <c r="H438" t="s">
        <v>13</v>
      </c>
      <c r="I438" s="2">
        <v>0.1</v>
      </c>
      <c r="J438" s="2" t="s">
        <v>1588</v>
      </c>
      <c r="K438" s="4">
        <v>75</v>
      </c>
      <c r="L438" s="4">
        <v>40</v>
      </c>
      <c r="M438" s="4">
        <v>50</v>
      </c>
      <c r="N438" s="4">
        <f t="shared" si="72"/>
        <v>132.9</v>
      </c>
      <c r="O438" s="4">
        <f t="shared" si="73"/>
        <v>242.9</v>
      </c>
      <c r="P438" s="4">
        <f t="shared" si="74"/>
        <v>-167.9</v>
      </c>
      <c r="Q438" s="4">
        <f t="shared" si="75"/>
        <v>5.6433408577878108</v>
      </c>
      <c r="R438" s="2">
        <v>0.2</v>
      </c>
      <c r="S438" s="4">
        <f t="shared" si="76"/>
        <v>265.8</v>
      </c>
      <c r="T438" s="2">
        <v>0.1</v>
      </c>
      <c r="U438" s="4">
        <f t="shared" si="77"/>
        <v>132.9</v>
      </c>
      <c r="V438" s="4">
        <f t="shared" si="78"/>
        <v>20</v>
      </c>
      <c r="W438" s="4">
        <f t="shared" si="79"/>
        <v>40</v>
      </c>
      <c r="X438" s="4">
        <f t="shared" si="80"/>
        <v>50</v>
      </c>
      <c r="Y438" s="4">
        <f t="shared" si="81"/>
        <v>242.9</v>
      </c>
      <c r="Z438" s="4">
        <f t="shared" si="82"/>
        <v>22.900000000000006</v>
      </c>
      <c r="AA438" t="str">
        <f t="shared" si="83"/>
        <v>Wednesday</v>
      </c>
    </row>
    <row r="439" spans="1:27" x14ac:dyDescent="0.35">
      <c r="A439">
        <v>438</v>
      </c>
      <c r="B439" t="s">
        <v>794</v>
      </c>
      <c r="C439" t="s">
        <v>795</v>
      </c>
      <c r="D439" s="1">
        <v>45313.593634259261</v>
      </c>
      <c r="E439" s="1">
        <v>45313.669328703705</v>
      </c>
      <c r="F439" s="4">
        <v>1667</v>
      </c>
      <c r="G439" s="4">
        <v>0</v>
      </c>
      <c r="H439" t="s">
        <v>16</v>
      </c>
      <c r="I439" s="2">
        <v>0.5</v>
      </c>
      <c r="J439" t="s">
        <v>1586</v>
      </c>
      <c r="K439" s="4">
        <v>120</v>
      </c>
      <c r="L439" s="4">
        <v>41</v>
      </c>
      <c r="M439" s="4">
        <v>0</v>
      </c>
      <c r="N439" s="4">
        <f t="shared" si="72"/>
        <v>833.5</v>
      </c>
      <c r="O439" s="4">
        <f t="shared" si="73"/>
        <v>874.5</v>
      </c>
      <c r="P439" s="4">
        <f t="shared" si="74"/>
        <v>-754.5</v>
      </c>
      <c r="Q439" s="4">
        <f t="shared" si="75"/>
        <v>7.1985602879424109</v>
      </c>
      <c r="R439" s="2">
        <v>0.2</v>
      </c>
      <c r="S439" s="4">
        <v>0</v>
      </c>
      <c r="T439" s="2">
        <v>0</v>
      </c>
      <c r="U439" s="4">
        <f t="shared" si="77"/>
        <v>0</v>
      </c>
      <c r="V439" s="4">
        <v>0</v>
      </c>
      <c r="W439" s="4">
        <v>0</v>
      </c>
      <c r="X439" s="4">
        <v>0</v>
      </c>
      <c r="Y439" s="4">
        <f t="shared" si="81"/>
        <v>0</v>
      </c>
      <c r="Z439" s="4">
        <f t="shared" si="82"/>
        <v>0</v>
      </c>
      <c r="AA439" t="str">
        <f t="shared" si="83"/>
        <v>Monday</v>
      </c>
    </row>
    <row r="440" spans="1:27" x14ac:dyDescent="0.35">
      <c r="A440">
        <v>439</v>
      </c>
      <c r="B440" t="s">
        <v>796</v>
      </c>
      <c r="C440" t="s">
        <v>131</v>
      </c>
      <c r="D440" s="1">
        <v>45296.538611111115</v>
      </c>
      <c r="E440" s="1">
        <v>45296.59</v>
      </c>
      <c r="F440" s="4">
        <v>1734</v>
      </c>
      <c r="G440" s="4">
        <v>20</v>
      </c>
      <c r="H440" t="s">
        <v>16</v>
      </c>
      <c r="I440" s="2">
        <v>0.05</v>
      </c>
      <c r="J440" t="s">
        <v>1587</v>
      </c>
      <c r="K440" s="4">
        <v>152</v>
      </c>
      <c r="L440" s="4">
        <v>41</v>
      </c>
      <c r="M440" s="4">
        <v>0</v>
      </c>
      <c r="N440" s="4">
        <f t="shared" si="72"/>
        <v>86.7</v>
      </c>
      <c r="O440" s="4">
        <f t="shared" si="73"/>
        <v>147.69999999999999</v>
      </c>
      <c r="P440" s="4">
        <f t="shared" si="74"/>
        <v>4.3000000000000114</v>
      </c>
      <c r="Q440" s="4">
        <f t="shared" si="75"/>
        <v>8.7658592848904267</v>
      </c>
      <c r="R440" s="2">
        <v>0.2</v>
      </c>
      <c r="S440" s="4">
        <f t="shared" si="76"/>
        <v>346.8</v>
      </c>
      <c r="T440" s="2">
        <v>0.05</v>
      </c>
      <c r="U440" s="4">
        <f t="shared" si="77"/>
        <v>86.7</v>
      </c>
      <c r="V440" s="4">
        <f t="shared" si="78"/>
        <v>20</v>
      </c>
      <c r="W440" s="4">
        <f t="shared" si="79"/>
        <v>41</v>
      </c>
      <c r="X440" s="4">
        <f t="shared" si="80"/>
        <v>0</v>
      </c>
      <c r="Y440" s="4">
        <f t="shared" si="81"/>
        <v>147.69999999999999</v>
      </c>
      <c r="Z440" s="4">
        <f t="shared" si="82"/>
        <v>199.10000000000002</v>
      </c>
      <c r="AA440" t="str">
        <f t="shared" si="83"/>
        <v>Friday</v>
      </c>
    </row>
    <row r="441" spans="1:27" x14ac:dyDescent="0.35">
      <c r="A441">
        <v>440</v>
      </c>
      <c r="B441" t="s">
        <v>797</v>
      </c>
      <c r="C441" t="s">
        <v>798</v>
      </c>
      <c r="D441" s="1">
        <v>45296.513356481482</v>
      </c>
      <c r="E441" s="1">
        <v>45296.582800925928</v>
      </c>
      <c r="F441" s="4">
        <v>1005</v>
      </c>
      <c r="G441" s="4">
        <v>0</v>
      </c>
      <c r="H441" t="s">
        <v>13</v>
      </c>
      <c r="I441" s="2">
        <v>0.05</v>
      </c>
      <c r="J441" t="s">
        <v>1587</v>
      </c>
      <c r="K441" s="4">
        <v>119</v>
      </c>
      <c r="L441" s="4">
        <v>50</v>
      </c>
      <c r="M441" s="4">
        <v>50</v>
      </c>
      <c r="N441" s="4">
        <f t="shared" si="72"/>
        <v>50.25</v>
      </c>
      <c r="O441" s="4">
        <f t="shared" si="73"/>
        <v>150.25</v>
      </c>
      <c r="P441" s="4">
        <f t="shared" si="74"/>
        <v>-31.25</v>
      </c>
      <c r="Q441" s="4">
        <f t="shared" si="75"/>
        <v>11.840796019900496</v>
      </c>
      <c r="R441" s="2">
        <v>0.2</v>
      </c>
      <c r="S441" s="4">
        <f t="shared" si="76"/>
        <v>201</v>
      </c>
      <c r="T441" s="2">
        <v>0.05</v>
      </c>
      <c r="U441" s="4">
        <f t="shared" si="77"/>
        <v>50.25</v>
      </c>
      <c r="V441" s="4">
        <f t="shared" si="78"/>
        <v>0</v>
      </c>
      <c r="W441" s="4">
        <f t="shared" si="79"/>
        <v>50</v>
      </c>
      <c r="X441" s="4">
        <f t="shared" si="80"/>
        <v>50</v>
      </c>
      <c r="Y441" s="4">
        <f t="shared" si="81"/>
        <v>150.25</v>
      </c>
      <c r="Z441" s="4">
        <f t="shared" si="82"/>
        <v>50.75</v>
      </c>
      <c r="AA441" t="str">
        <f t="shared" si="83"/>
        <v>Friday</v>
      </c>
    </row>
    <row r="442" spans="1:27" x14ac:dyDescent="0.35">
      <c r="A442">
        <v>441</v>
      </c>
      <c r="B442" t="s">
        <v>799</v>
      </c>
      <c r="C442" t="s">
        <v>195</v>
      </c>
      <c r="D442" s="1">
        <v>45316.713182870371</v>
      </c>
      <c r="E442" s="1">
        <v>45316.788877314815</v>
      </c>
      <c r="F442" s="4">
        <v>486</v>
      </c>
      <c r="G442" s="4">
        <v>0</v>
      </c>
      <c r="H442" t="s">
        <v>19</v>
      </c>
      <c r="I442" s="2">
        <v>0.5</v>
      </c>
      <c r="J442" t="s">
        <v>1586</v>
      </c>
      <c r="K442" s="4">
        <v>156</v>
      </c>
      <c r="L442" s="4">
        <v>44</v>
      </c>
      <c r="M442" s="4">
        <v>0</v>
      </c>
      <c r="N442" s="4">
        <f t="shared" si="72"/>
        <v>243</v>
      </c>
      <c r="O442" s="4">
        <f t="shared" si="73"/>
        <v>287</v>
      </c>
      <c r="P442" s="4">
        <f t="shared" si="74"/>
        <v>-131</v>
      </c>
      <c r="Q442" s="4">
        <f t="shared" si="75"/>
        <v>32.098765432098766</v>
      </c>
      <c r="R442" s="2">
        <v>0.2</v>
      </c>
      <c r="S442" s="4">
        <v>0</v>
      </c>
      <c r="T442" s="2">
        <v>0</v>
      </c>
      <c r="U442" s="4">
        <f t="shared" si="77"/>
        <v>0</v>
      </c>
      <c r="V442" s="4">
        <v>0</v>
      </c>
      <c r="W442" s="4">
        <v>0</v>
      </c>
      <c r="X442" s="4">
        <v>0</v>
      </c>
      <c r="Y442" s="4">
        <f t="shared" si="81"/>
        <v>0</v>
      </c>
      <c r="Z442" s="4">
        <f t="shared" si="82"/>
        <v>0</v>
      </c>
      <c r="AA442" t="str">
        <f t="shared" si="83"/>
        <v>Thursday</v>
      </c>
    </row>
    <row r="443" spans="1:27" x14ac:dyDescent="0.35">
      <c r="A443">
        <v>442</v>
      </c>
      <c r="B443" t="s">
        <v>800</v>
      </c>
      <c r="C443" t="s">
        <v>316</v>
      </c>
      <c r="D443" s="1">
        <v>45312.215520833335</v>
      </c>
      <c r="E443" s="1">
        <v>45312.28496527778</v>
      </c>
      <c r="F443" s="4">
        <v>1891</v>
      </c>
      <c r="G443" s="4">
        <v>20</v>
      </c>
      <c r="H443" t="s">
        <v>13</v>
      </c>
      <c r="I443" s="2">
        <v>0.1</v>
      </c>
      <c r="J443" s="2" t="s">
        <v>1588</v>
      </c>
      <c r="K443" s="4">
        <v>156</v>
      </c>
      <c r="L443" s="4">
        <v>30</v>
      </c>
      <c r="M443" s="4">
        <v>0</v>
      </c>
      <c r="N443" s="4">
        <f t="shared" si="72"/>
        <v>189.10000000000002</v>
      </c>
      <c r="O443" s="4">
        <f t="shared" si="73"/>
        <v>239.10000000000002</v>
      </c>
      <c r="P443" s="4">
        <f t="shared" si="74"/>
        <v>-83.100000000000023</v>
      </c>
      <c r="Q443" s="4">
        <f t="shared" si="75"/>
        <v>8.2496033844526711</v>
      </c>
      <c r="R443" s="2">
        <v>0.2</v>
      </c>
      <c r="S443" s="4">
        <f t="shared" si="76"/>
        <v>378.20000000000005</v>
      </c>
      <c r="T443" s="2">
        <v>0.1</v>
      </c>
      <c r="U443" s="4">
        <f t="shared" si="77"/>
        <v>189.10000000000002</v>
      </c>
      <c r="V443" s="4">
        <f t="shared" si="78"/>
        <v>20</v>
      </c>
      <c r="W443" s="4">
        <f t="shared" si="79"/>
        <v>30</v>
      </c>
      <c r="X443" s="4">
        <f t="shared" si="80"/>
        <v>0</v>
      </c>
      <c r="Y443" s="4">
        <f t="shared" si="81"/>
        <v>239.10000000000002</v>
      </c>
      <c r="Z443" s="4">
        <f t="shared" si="82"/>
        <v>139.10000000000002</v>
      </c>
      <c r="AA443" t="str">
        <f t="shared" si="83"/>
        <v>Sunday</v>
      </c>
    </row>
    <row r="444" spans="1:27" x14ac:dyDescent="0.35">
      <c r="A444">
        <v>443</v>
      </c>
      <c r="B444" t="s">
        <v>801</v>
      </c>
      <c r="C444" t="s">
        <v>802</v>
      </c>
      <c r="D444" s="1">
        <v>45292.209178240744</v>
      </c>
      <c r="E444" s="1">
        <v>45292.248067129629</v>
      </c>
      <c r="F444" s="4">
        <v>798</v>
      </c>
      <c r="G444" s="4">
        <v>20</v>
      </c>
      <c r="H444" t="s">
        <v>19</v>
      </c>
      <c r="I444" s="2">
        <v>0.5</v>
      </c>
      <c r="J444" t="s">
        <v>1586</v>
      </c>
      <c r="K444" s="4">
        <v>152</v>
      </c>
      <c r="L444" s="4">
        <v>19</v>
      </c>
      <c r="M444" s="4">
        <v>0</v>
      </c>
      <c r="N444" s="4">
        <f t="shared" si="72"/>
        <v>399</v>
      </c>
      <c r="O444" s="4">
        <f t="shared" si="73"/>
        <v>438</v>
      </c>
      <c r="P444" s="4">
        <f t="shared" si="74"/>
        <v>-286</v>
      </c>
      <c r="Q444" s="4">
        <f t="shared" si="75"/>
        <v>19.047619047619047</v>
      </c>
      <c r="R444" s="2">
        <v>0.2</v>
      </c>
      <c r="S444" s="4">
        <v>0</v>
      </c>
      <c r="T444" s="2">
        <v>0</v>
      </c>
      <c r="U444" s="4">
        <f t="shared" si="77"/>
        <v>0</v>
      </c>
      <c r="V444" s="4">
        <v>0</v>
      </c>
      <c r="W444" s="4">
        <v>0</v>
      </c>
      <c r="X444" s="4">
        <v>0</v>
      </c>
      <c r="Y444" s="4">
        <f t="shared" si="81"/>
        <v>0</v>
      </c>
      <c r="Z444" s="4">
        <f t="shared" si="82"/>
        <v>0</v>
      </c>
      <c r="AA444" t="str">
        <f t="shared" si="83"/>
        <v>Monday</v>
      </c>
    </row>
    <row r="445" spans="1:27" x14ac:dyDescent="0.35">
      <c r="A445">
        <v>444</v>
      </c>
      <c r="B445" t="s">
        <v>803</v>
      </c>
      <c r="C445" t="s">
        <v>804</v>
      </c>
      <c r="D445" s="1">
        <v>45292.417071759257</v>
      </c>
      <c r="E445" s="1">
        <v>45292.491377314815</v>
      </c>
      <c r="F445" s="4">
        <v>1199</v>
      </c>
      <c r="G445" s="4">
        <v>0</v>
      </c>
      <c r="H445" t="s">
        <v>13</v>
      </c>
      <c r="I445" s="2">
        <v>0</v>
      </c>
      <c r="J445" t="s">
        <v>1584</v>
      </c>
      <c r="K445" s="4">
        <v>68</v>
      </c>
      <c r="L445" s="4">
        <v>25</v>
      </c>
      <c r="M445" s="4">
        <v>0</v>
      </c>
      <c r="N445" s="4">
        <f t="shared" si="72"/>
        <v>0</v>
      </c>
      <c r="O445" s="4">
        <f t="shared" si="73"/>
        <v>25</v>
      </c>
      <c r="P445" s="4">
        <f t="shared" si="74"/>
        <v>43</v>
      </c>
      <c r="Q445" s="4">
        <f t="shared" si="75"/>
        <v>5.6713928273561303</v>
      </c>
      <c r="R445" s="2">
        <v>0.2</v>
      </c>
      <c r="S445" s="4">
        <f t="shared" si="76"/>
        <v>239.8</v>
      </c>
      <c r="T445" s="2">
        <v>0</v>
      </c>
      <c r="U445" s="4">
        <f t="shared" si="77"/>
        <v>0</v>
      </c>
      <c r="V445" s="4">
        <f t="shared" si="78"/>
        <v>0</v>
      </c>
      <c r="W445" s="4">
        <f t="shared" si="79"/>
        <v>25</v>
      </c>
      <c r="X445" s="4">
        <f t="shared" si="80"/>
        <v>0</v>
      </c>
      <c r="Y445" s="4">
        <f t="shared" si="81"/>
        <v>25</v>
      </c>
      <c r="Z445" s="4">
        <f t="shared" si="82"/>
        <v>214.8</v>
      </c>
      <c r="AA445" t="str">
        <f t="shared" si="83"/>
        <v>Monday</v>
      </c>
    </row>
    <row r="446" spans="1:27" x14ac:dyDescent="0.35">
      <c r="A446">
        <v>445</v>
      </c>
      <c r="B446" t="s">
        <v>805</v>
      </c>
      <c r="C446" t="s">
        <v>806</v>
      </c>
      <c r="D446" s="1">
        <v>45306.405381944445</v>
      </c>
      <c r="E446" s="1">
        <v>45306.479687500003</v>
      </c>
      <c r="F446" s="4">
        <v>1300</v>
      </c>
      <c r="G446" s="4">
        <v>50</v>
      </c>
      <c r="H446" t="s">
        <v>13</v>
      </c>
      <c r="I446" s="2">
        <v>0.05</v>
      </c>
      <c r="J446" t="s">
        <v>1587</v>
      </c>
      <c r="K446" s="4">
        <v>117</v>
      </c>
      <c r="L446" s="4">
        <v>16</v>
      </c>
      <c r="M446" s="4">
        <v>0</v>
      </c>
      <c r="N446" s="4">
        <f t="shared" si="72"/>
        <v>65</v>
      </c>
      <c r="O446" s="4">
        <f t="shared" si="73"/>
        <v>131</v>
      </c>
      <c r="P446" s="4">
        <f t="shared" si="74"/>
        <v>-14</v>
      </c>
      <c r="Q446" s="4">
        <f t="shared" si="75"/>
        <v>9</v>
      </c>
      <c r="R446" s="2">
        <v>0.2</v>
      </c>
      <c r="S446" s="4">
        <f t="shared" si="76"/>
        <v>260</v>
      </c>
      <c r="T446" s="2">
        <v>0.05</v>
      </c>
      <c r="U446" s="4">
        <f t="shared" si="77"/>
        <v>65</v>
      </c>
      <c r="V446" s="4">
        <f t="shared" si="78"/>
        <v>50</v>
      </c>
      <c r="W446" s="4">
        <f t="shared" si="79"/>
        <v>16</v>
      </c>
      <c r="X446" s="4">
        <f t="shared" si="80"/>
        <v>0</v>
      </c>
      <c r="Y446" s="4">
        <f t="shared" si="81"/>
        <v>131</v>
      </c>
      <c r="Z446" s="4">
        <f t="shared" si="82"/>
        <v>129</v>
      </c>
      <c r="AA446" t="str">
        <f t="shared" si="83"/>
        <v>Monday</v>
      </c>
    </row>
    <row r="447" spans="1:27" x14ac:dyDescent="0.35">
      <c r="A447">
        <v>446</v>
      </c>
      <c r="B447" t="s">
        <v>807</v>
      </c>
      <c r="C447" t="s">
        <v>204</v>
      </c>
      <c r="D447" s="1">
        <v>45294.705810185187</v>
      </c>
      <c r="E447" s="1">
        <v>45294.756504629629</v>
      </c>
      <c r="F447" s="4">
        <v>926</v>
      </c>
      <c r="G447" s="4">
        <v>20</v>
      </c>
      <c r="H447" t="s">
        <v>13</v>
      </c>
      <c r="I447" s="2">
        <v>0.15</v>
      </c>
      <c r="J447" t="s">
        <v>1585</v>
      </c>
      <c r="K447" s="4">
        <v>119</v>
      </c>
      <c r="L447" s="4">
        <v>13</v>
      </c>
      <c r="M447" s="4">
        <v>100</v>
      </c>
      <c r="N447" s="4">
        <f t="shared" si="72"/>
        <v>138.9</v>
      </c>
      <c r="O447" s="4">
        <f t="shared" si="73"/>
        <v>271.89999999999998</v>
      </c>
      <c r="P447" s="4">
        <f t="shared" si="74"/>
        <v>-152.89999999999998</v>
      </c>
      <c r="Q447" s="4">
        <f t="shared" si="75"/>
        <v>12.85097192224622</v>
      </c>
      <c r="R447" s="2">
        <v>0.2</v>
      </c>
      <c r="S447" s="4">
        <f t="shared" si="76"/>
        <v>185.20000000000002</v>
      </c>
      <c r="T447" s="2">
        <v>0.15</v>
      </c>
      <c r="U447" s="4">
        <f t="shared" si="77"/>
        <v>138.9</v>
      </c>
      <c r="V447" s="4">
        <f t="shared" si="78"/>
        <v>20</v>
      </c>
      <c r="W447" s="4">
        <f t="shared" si="79"/>
        <v>13</v>
      </c>
      <c r="X447" s="4">
        <f t="shared" si="80"/>
        <v>100</v>
      </c>
      <c r="Y447" s="4">
        <f t="shared" si="81"/>
        <v>271.89999999999998</v>
      </c>
      <c r="Z447" s="4">
        <f t="shared" si="82"/>
        <v>-86.69999999999996</v>
      </c>
      <c r="AA447" t="str">
        <f t="shared" si="83"/>
        <v>Wednesday</v>
      </c>
    </row>
    <row r="448" spans="1:27" x14ac:dyDescent="0.35">
      <c r="A448">
        <v>447</v>
      </c>
      <c r="B448" t="s">
        <v>808</v>
      </c>
      <c r="C448" t="s">
        <v>809</v>
      </c>
      <c r="D448" s="1">
        <v>45323.386724537035</v>
      </c>
      <c r="E448" s="1">
        <v>45323.429780092592</v>
      </c>
      <c r="F448" s="4">
        <v>1922</v>
      </c>
      <c r="G448" s="4">
        <v>30</v>
      </c>
      <c r="H448" t="s">
        <v>16</v>
      </c>
      <c r="I448" s="2">
        <v>0</v>
      </c>
      <c r="J448" t="s">
        <v>1584</v>
      </c>
      <c r="K448" s="4">
        <v>162</v>
      </c>
      <c r="L448" s="4">
        <v>36</v>
      </c>
      <c r="M448" s="4">
        <v>0</v>
      </c>
      <c r="N448" s="4">
        <f t="shared" si="72"/>
        <v>0</v>
      </c>
      <c r="O448" s="4">
        <f t="shared" si="73"/>
        <v>66</v>
      </c>
      <c r="P448" s="4">
        <f t="shared" si="74"/>
        <v>96</v>
      </c>
      <c r="Q448" s="4">
        <f t="shared" si="75"/>
        <v>8.4287200832466187</v>
      </c>
      <c r="R448" s="2">
        <v>0.2</v>
      </c>
      <c r="S448" s="4">
        <f t="shared" si="76"/>
        <v>384.40000000000003</v>
      </c>
      <c r="T448" s="2">
        <v>0</v>
      </c>
      <c r="U448" s="4">
        <f t="shared" si="77"/>
        <v>0</v>
      </c>
      <c r="V448" s="4">
        <f t="shared" si="78"/>
        <v>30</v>
      </c>
      <c r="W448" s="4">
        <f t="shared" si="79"/>
        <v>36</v>
      </c>
      <c r="X448" s="4">
        <f t="shared" si="80"/>
        <v>0</v>
      </c>
      <c r="Y448" s="4">
        <f t="shared" si="81"/>
        <v>66</v>
      </c>
      <c r="Z448" s="4">
        <f t="shared" si="82"/>
        <v>318.40000000000003</v>
      </c>
      <c r="AA448" t="str">
        <f t="shared" si="83"/>
        <v>Thursday</v>
      </c>
    </row>
    <row r="449" spans="1:27" x14ac:dyDescent="0.35">
      <c r="A449">
        <v>448</v>
      </c>
      <c r="B449" t="s">
        <v>810</v>
      </c>
      <c r="C449" t="s">
        <v>632</v>
      </c>
      <c r="D449" s="1">
        <v>45314.203356481485</v>
      </c>
      <c r="E449" s="1">
        <v>45314.246412037035</v>
      </c>
      <c r="F449" s="4">
        <v>448</v>
      </c>
      <c r="G449" s="4">
        <v>40</v>
      </c>
      <c r="H449" t="s">
        <v>19</v>
      </c>
      <c r="I449" s="2">
        <v>0</v>
      </c>
      <c r="J449" t="s">
        <v>1584</v>
      </c>
      <c r="K449" s="4">
        <v>106</v>
      </c>
      <c r="L449" s="4">
        <v>34</v>
      </c>
      <c r="M449" s="4">
        <v>0</v>
      </c>
      <c r="N449" s="4">
        <f t="shared" si="72"/>
        <v>0</v>
      </c>
      <c r="O449" s="4">
        <f t="shared" si="73"/>
        <v>74</v>
      </c>
      <c r="P449" s="4">
        <f t="shared" si="74"/>
        <v>32</v>
      </c>
      <c r="Q449" s="4">
        <f t="shared" si="75"/>
        <v>23.660714285714285</v>
      </c>
      <c r="R449" s="2">
        <v>0.2</v>
      </c>
      <c r="S449" s="4">
        <f t="shared" si="76"/>
        <v>89.600000000000009</v>
      </c>
      <c r="T449" s="2">
        <v>0</v>
      </c>
      <c r="U449" s="4">
        <f t="shared" si="77"/>
        <v>0</v>
      </c>
      <c r="V449" s="4">
        <f t="shared" si="78"/>
        <v>40</v>
      </c>
      <c r="W449" s="4">
        <f t="shared" si="79"/>
        <v>34</v>
      </c>
      <c r="X449" s="4">
        <f t="shared" si="80"/>
        <v>0</v>
      </c>
      <c r="Y449" s="4">
        <f t="shared" si="81"/>
        <v>74</v>
      </c>
      <c r="Z449" s="4">
        <f t="shared" si="82"/>
        <v>15.600000000000009</v>
      </c>
      <c r="AA449" t="str">
        <f t="shared" si="83"/>
        <v>Tuesday</v>
      </c>
    </row>
    <row r="450" spans="1:27" x14ac:dyDescent="0.35">
      <c r="A450">
        <v>449</v>
      </c>
      <c r="B450" t="s">
        <v>811</v>
      </c>
      <c r="C450" t="s">
        <v>812</v>
      </c>
      <c r="D450" s="1">
        <v>45299.115798611114</v>
      </c>
      <c r="E450" s="1">
        <v>45299.166493055556</v>
      </c>
      <c r="F450" s="4">
        <v>1378</v>
      </c>
      <c r="G450" s="4">
        <v>0</v>
      </c>
      <c r="H450" t="s">
        <v>19</v>
      </c>
      <c r="I450" s="2">
        <v>0.5</v>
      </c>
      <c r="J450" t="s">
        <v>1586</v>
      </c>
      <c r="K450" s="4">
        <v>110</v>
      </c>
      <c r="L450" s="4">
        <v>40</v>
      </c>
      <c r="M450" s="4">
        <v>0</v>
      </c>
      <c r="N450" s="4">
        <f t="shared" si="72"/>
        <v>689</v>
      </c>
      <c r="O450" s="4">
        <f t="shared" si="73"/>
        <v>729</v>
      </c>
      <c r="P450" s="4">
        <f t="shared" si="74"/>
        <v>-619</v>
      </c>
      <c r="Q450" s="4">
        <f t="shared" si="75"/>
        <v>7.9825834542815679</v>
      </c>
      <c r="R450" s="2">
        <v>0.2</v>
      </c>
      <c r="S450" s="4">
        <v>0</v>
      </c>
      <c r="T450" s="2">
        <v>0</v>
      </c>
      <c r="U450" s="4">
        <f t="shared" si="77"/>
        <v>0</v>
      </c>
      <c r="V450" s="4">
        <v>0</v>
      </c>
      <c r="W450" s="4">
        <v>0</v>
      </c>
      <c r="X450" s="4">
        <v>0</v>
      </c>
      <c r="Y450" s="4">
        <f t="shared" si="81"/>
        <v>0</v>
      </c>
      <c r="Z450" s="4">
        <f t="shared" si="82"/>
        <v>0</v>
      </c>
      <c r="AA450" t="str">
        <f t="shared" si="83"/>
        <v>Monday</v>
      </c>
    </row>
    <row r="451" spans="1:27" x14ac:dyDescent="0.35">
      <c r="A451">
        <v>450</v>
      </c>
      <c r="B451" t="s">
        <v>813</v>
      </c>
      <c r="C451" t="s">
        <v>814</v>
      </c>
      <c r="D451" s="1">
        <v>45310.324606481481</v>
      </c>
      <c r="E451" s="1">
        <v>45310.358634259261</v>
      </c>
      <c r="F451" s="4">
        <v>1960</v>
      </c>
      <c r="G451" s="4">
        <v>0</v>
      </c>
      <c r="H451" t="s">
        <v>13</v>
      </c>
      <c r="I451" s="2">
        <v>0.1</v>
      </c>
      <c r="J451" s="2" t="s">
        <v>1588</v>
      </c>
      <c r="K451" s="4">
        <v>141</v>
      </c>
      <c r="L451" s="4">
        <v>20</v>
      </c>
      <c r="M451" s="4">
        <v>0</v>
      </c>
      <c r="N451" s="4">
        <f t="shared" ref="N451:N514" si="84">I451*F451</f>
        <v>196</v>
      </c>
      <c r="O451" s="4">
        <f t="shared" ref="O451:O514" si="85">G451+L451+M451+N451</f>
        <v>216</v>
      </c>
      <c r="P451" s="4">
        <f t="shared" ref="P451:P514" si="86">K451-O451</f>
        <v>-75</v>
      </c>
      <c r="Q451" s="4">
        <f t="shared" ref="Q451:Q514" si="87">(K451/F451)*100</f>
        <v>7.1938775510204085</v>
      </c>
      <c r="R451" s="2">
        <v>0.2</v>
      </c>
      <c r="S451" s="4">
        <f t="shared" ref="S451:S514" si="88">IF(I451&lt;&gt;50%,(R451*F451),"0")</f>
        <v>392</v>
      </c>
      <c r="T451" s="2">
        <v>0.1</v>
      </c>
      <c r="U451" s="4">
        <f t="shared" ref="U451:U514" si="89">T451*F451</f>
        <v>196</v>
      </c>
      <c r="V451" s="4">
        <f t="shared" ref="V451:V514" si="90">IF(I451&lt;&gt;50%,G451,"0")</f>
        <v>0</v>
      </c>
      <c r="W451" s="4">
        <f t="shared" ref="W451:W514" si="91">IF(I451&lt;&gt;50%,L451,"0")</f>
        <v>20</v>
      </c>
      <c r="X451" s="4">
        <f t="shared" ref="X451:X514" si="92">IF(I451&lt;&gt;50%,M451,"0")</f>
        <v>0</v>
      </c>
      <c r="Y451" s="4">
        <f t="shared" ref="Y451:Y514" si="93">U451+V451+W451+X451</f>
        <v>216</v>
      </c>
      <c r="Z451" s="4">
        <f t="shared" ref="Z451:Z514" si="94">S451-Y451</f>
        <v>176</v>
      </c>
      <c r="AA451" t="str">
        <f t="shared" ref="AA451:AA514" si="95">TEXT(D451, "DDDD")</f>
        <v>Friday</v>
      </c>
    </row>
    <row r="452" spans="1:27" x14ac:dyDescent="0.35">
      <c r="A452">
        <v>451</v>
      </c>
      <c r="B452" t="s">
        <v>815</v>
      </c>
      <c r="C452" t="s">
        <v>816</v>
      </c>
      <c r="D452" s="1">
        <v>45300.406608796293</v>
      </c>
      <c r="E452" s="1">
        <v>45300.451747685183</v>
      </c>
      <c r="F452" s="4">
        <v>1825</v>
      </c>
      <c r="G452" s="4">
        <v>40</v>
      </c>
      <c r="H452" t="s">
        <v>16</v>
      </c>
      <c r="I452" s="2">
        <v>0.05</v>
      </c>
      <c r="J452" t="s">
        <v>1587</v>
      </c>
      <c r="K452" s="4">
        <v>79</v>
      </c>
      <c r="L452" s="4">
        <v>29</v>
      </c>
      <c r="M452" s="4">
        <v>0</v>
      </c>
      <c r="N452" s="4">
        <f t="shared" si="84"/>
        <v>91.25</v>
      </c>
      <c r="O452" s="4">
        <f t="shared" si="85"/>
        <v>160.25</v>
      </c>
      <c r="P452" s="4">
        <f t="shared" si="86"/>
        <v>-81.25</v>
      </c>
      <c r="Q452" s="4">
        <f t="shared" si="87"/>
        <v>4.3287671232876708</v>
      </c>
      <c r="R452" s="2">
        <v>0.2</v>
      </c>
      <c r="S452" s="4">
        <f t="shared" si="88"/>
        <v>365</v>
      </c>
      <c r="T452" s="2">
        <v>0.05</v>
      </c>
      <c r="U452" s="4">
        <f t="shared" si="89"/>
        <v>91.25</v>
      </c>
      <c r="V452" s="4">
        <f t="shared" si="90"/>
        <v>40</v>
      </c>
      <c r="W452" s="4">
        <f t="shared" si="91"/>
        <v>29</v>
      </c>
      <c r="X452" s="4">
        <f t="shared" si="92"/>
        <v>0</v>
      </c>
      <c r="Y452" s="4">
        <f t="shared" si="93"/>
        <v>160.25</v>
      </c>
      <c r="Z452" s="4">
        <f t="shared" si="94"/>
        <v>204.75</v>
      </c>
      <c r="AA452" t="str">
        <f t="shared" si="95"/>
        <v>Tuesday</v>
      </c>
    </row>
    <row r="453" spans="1:27" x14ac:dyDescent="0.35">
      <c r="A453">
        <v>452</v>
      </c>
      <c r="B453" t="s">
        <v>817</v>
      </c>
      <c r="C453" t="s">
        <v>71</v>
      </c>
      <c r="D453" s="1">
        <v>45312.767256944448</v>
      </c>
      <c r="E453" s="1">
        <v>45312.792256944442</v>
      </c>
      <c r="F453" s="4">
        <v>407</v>
      </c>
      <c r="G453" s="4">
        <v>50</v>
      </c>
      <c r="H453" t="s">
        <v>16</v>
      </c>
      <c r="I453" s="2">
        <v>0.15</v>
      </c>
      <c r="J453" t="s">
        <v>1585</v>
      </c>
      <c r="K453" s="4">
        <v>176</v>
      </c>
      <c r="L453" s="4">
        <v>45</v>
      </c>
      <c r="M453" s="4">
        <v>100</v>
      </c>
      <c r="N453" s="4">
        <f t="shared" si="84"/>
        <v>61.05</v>
      </c>
      <c r="O453" s="4">
        <f t="shared" si="85"/>
        <v>256.05</v>
      </c>
      <c r="P453" s="4">
        <f t="shared" si="86"/>
        <v>-80.050000000000011</v>
      </c>
      <c r="Q453" s="4">
        <f t="shared" si="87"/>
        <v>43.243243243243242</v>
      </c>
      <c r="R453" s="2">
        <v>0.2</v>
      </c>
      <c r="S453" s="4">
        <f t="shared" si="88"/>
        <v>81.400000000000006</v>
      </c>
      <c r="T453" s="2">
        <v>0.15</v>
      </c>
      <c r="U453" s="4">
        <f t="shared" si="89"/>
        <v>61.05</v>
      </c>
      <c r="V453" s="4">
        <f t="shared" si="90"/>
        <v>50</v>
      </c>
      <c r="W453" s="4">
        <f t="shared" si="91"/>
        <v>45</v>
      </c>
      <c r="X453" s="4">
        <f t="shared" si="92"/>
        <v>100</v>
      </c>
      <c r="Y453" s="4">
        <f t="shared" si="93"/>
        <v>256.05</v>
      </c>
      <c r="Z453" s="4">
        <f t="shared" si="94"/>
        <v>-174.65</v>
      </c>
      <c r="AA453" t="str">
        <f t="shared" si="95"/>
        <v>Sunday</v>
      </c>
    </row>
    <row r="454" spans="1:27" x14ac:dyDescent="0.35">
      <c r="A454">
        <v>453</v>
      </c>
      <c r="B454" t="s">
        <v>818</v>
      </c>
      <c r="C454" t="s">
        <v>545</v>
      </c>
      <c r="D454" s="1">
        <v>45316.989363425928</v>
      </c>
      <c r="E454" s="1">
        <v>45317.031724537039</v>
      </c>
      <c r="F454" s="4">
        <v>1468</v>
      </c>
      <c r="G454" s="4">
        <v>40</v>
      </c>
      <c r="H454" t="s">
        <v>19</v>
      </c>
      <c r="I454" s="2">
        <v>0</v>
      </c>
      <c r="J454" t="s">
        <v>1584</v>
      </c>
      <c r="K454" s="4">
        <v>164</v>
      </c>
      <c r="L454" s="4">
        <v>26</v>
      </c>
      <c r="M454" s="4">
        <v>150</v>
      </c>
      <c r="N454" s="4">
        <f t="shared" si="84"/>
        <v>0</v>
      </c>
      <c r="O454" s="4">
        <f t="shared" si="85"/>
        <v>216</v>
      </c>
      <c r="P454" s="4">
        <f t="shared" si="86"/>
        <v>-52</v>
      </c>
      <c r="Q454" s="4">
        <f t="shared" si="87"/>
        <v>11.1716621253406</v>
      </c>
      <c r="R454" s="2">
        <v>0.2</v>
      </c>
      <c r="S454" s="4">
        <f t="shared" si="88"/>
        <v>293.60000000000002</v>
      </c>
      <c r="T454" s="2">
        <v>0</v>
      </c>
      <c r="U454" s="4">
        <f t="shared" si="89"/>
        <v>0</v>
      </c>
      <c r="V454" s="4">
        <f t="shared" si="90"/>
        <v>40</v>
      </c>
      <c r="W454" s="4">
        <f t="shared" si="91"/>
        <v>26</v>
      </c>
      <c r="X454" s="4">
        <f t="shared" si="92"/>
        <v>150</v>
      </c>
      <c r="Y454" s="4">
        <f t="shared" si="93"/>
        <v>216</v>
      </c>
      <c r="Z454" s="4">
        <f t="shared" si="94"/>
        <v>77.600000000000023</v>
      </c>
      <c r="AA454" t="str">
        <f t="shared" si="95"/>
        <v>Thursday</v>
      </c>
    </row>
    <row r="455" spans="1:27" x14ac:dyDescent="0.35">
      <c r="A455">
        <v>454</v>
      </c>
      <c r="B455" t="s">
        <v>819</v>
      </c>
      <c r="C455" t="s">
        <v>222</v>
      </c>
      <c r="D455" s="1">
        <v>45300.770497685182</v>
      </c>
      <c r="E455" s="1">
        <v>45300.837164351855</v>
      </c>
      <c r="F455" s="4">
        <v>1250</v>
      </c>
      <c r="G455" s="4">
        <v>20</v>
      </c>
      <c r="H455" t="s">
        <v>16</v>
      </c>
      <c r="I455" s="2">
        <v>0.15</v>
      </c>
      <c r="J455" t="s">
        <v>1585</v>
      </c>
      <c r="K455" s="4">
        <v>55</v>
      </c>
      <c r="L455" s="4">
        <v>20</v>
      </c>
      <c r="M455" s="4">
        <v>0</v>
      </c>
      <c r="N455" s="4">
        <f t="shared" si="84"/>
        <v>187.5</v>
      </c>
      <c r="O455" s="4">
        <f t="shared" si="85"/>
        <v>227.5</v>
      </c>
      <c r="P455" s="4">
        <f t="shared" si="86"/>
        <v>-172.5</v>
      </c>
      <c r="Q455" s="4">
        <f t="shared" si="87"/>
        <v>4.3999999999999995</v>
      </c>
      <c r="R455" s="2">
        <v>0.2</v>
      </c>
      <c r="S455" s="4">
        <f t="shared" si="88"/>
        <v>250</v>
      </c>
      <c r="T455" s="2">
        <v>0.15</v>
      </c>
      <c r="U455" s="4">
        <f t="shared" si="89"/>
        <v>187.5</v>
      </c>
      <c r="V455" s="4">
        <f t="shared" si="90"/>
        <v>20</v>
      </c>
      <c r="W455" s="4">
        <f t="shared" si="91"/>
        <v>20</v>
      </c>
      <c r="X455" s="4">
        <f t="shared" si="92"/>
        <v>0</v>
      </c>
      <c r="Y455" s="4">
        <f t="shared" si="93"/>
        <v>227.5</v>
      </c>
      <c r="Z455" s="4">
        <f t="shared" si="94"/>
        <v>22.5</v>
      </c>
      <c r="AA455" t="str">
        <f t="shared" si="95"/>
        <v>Tuesday</v>
      </c>
    </row>
    <row r="456" spans="1:27" x14ac:dyDescent="0.35">
      <c r="A456">
        <v>455</v>
      </c>
      <c r="B456" t="s">
        <v>820</v>
      </c>
      <c r="C456" t="s">
        <v>713</v>
      </c>
      <c r="D456" s="1">
        <v>45326.519074074073</v>
      </c>
      <c r="E456" s="1">
        <v>45326.566296296296</v>
      </c>
      <c r="F456" s="4">
        <v>386</v>
      </c>
      <c r="G456" s="4">
        <v>40</v>
      </c>
      <c r="H456" t="s">
        <v>19</v>
      </c>
      <c r="I456" s="2">
        <v>0.1</v>
      </c>
      <c r="J456" s="2" t="s">
        <v>1588</v>
      </c>
      <c r="K456" s="4">
        <v>67</v>
      </c>
      <c r="L456" s="4">
        <v>39</v>
      </c>
      <c r="M456" s="4">
        <v>0</v>
      </c>
      <c r="N456" s="4">
        <f t="shared" si="84"/>
        <v>38.6</v>
      </c>
      <c r="O456" s="4">
        <f t="shared" si="85"/>
        <v>117.6</v>
      </c>
      <c r="P456" s="4">
        <f t="shared" si="86"/>
        <v>-50.599999999999994</v>
      </c>
      <c r="Q456" s="4">
        <f t="shared" si="87"/>
        <v>17.357512953367877</v>
      </c>
      <c r="R456" s="2">
        <v>0.2</v>
      </c>
      <c r="S456" s="4">
        <f t="shared" si="88"/>
        <v>77.2</v>
      </c>
      <c r="T456" s="2">
        <v>0.1</v>
      </c>
      <c r="U456" s="4">
        <f t="shared" si="89"/>
        <v>38.6</v>
      </c>
      <c r="V456" s="4">
        <f t="shared" si="90"/>
        <v>40</v>
      </c>
      <c r="W456" s="4">
        <f t="shared" si="91"/>
        <v>39</v>
      </c>
      <c r="X456" s="4">
        <f t="shared" si="92"/>
        <v>0</v>
      </c>
      <c r="Y456" s="4">
        <f t="shared" si="93"/>
        <v>117.6</v>
      </c>
      <c r="Z456" s="4">
        <f t="shared" si="94"/>
        <v>-40.399999999999991</v>
      </c>
      <c r="AA456" t="str">
        <f t="shared" si="95"/>
        <v>Sunday</v>
      </c>
    </row>
    <row r="457" spans="1:27" x14ac:dyDescent="0.35">
      <c r="A457">
        <v>456</v>
      </c>
      <c r="B457" t="s">
        <v>821</v>
      </c>
      <c r="C457" t="s">
        <v>238</v>
      </c>
      <c r="D457" s="1">
        <v>45299.727881944447</v>
      </c>
      <c r="E457" s="1">
        <v>45299.764687499999</v>
      </c>
      <c r="F457" s="4">
        <v>865</v>
      </c>
      <c r="G457" s="4">
        <v>0</v>
      </c>
      <c r="H457" t="s">
        <v>19</v>
      </c>
      <c r="I457" s="2">
        <v>0.1</v>
      </c>
      <c r="J457" s="2" t="s">
        <v>1588</v>
      </c>
      <c r="K457" s="4">
        <v>59</v>
      </c>
      <c r="L457" s="4">
        <v>44</v>
      </c>
      <c r="M457" s="4">
        <v>0</v>
      </c>
      <c r="N457" s="4">
        <f t="shared" si="84"/>
        <v>86.5</v>
      </c>
      <c r="O457" s="4">
        <f t="shared" si="85"/>
        <v>130.5</v>
      </c>
      <c r="P457" s="4">
        <f t="shared" si="86"/>
        <v>-71.5</v>
      </c>
      <c r="Q457" s="4">
        <f t="shared" si="87"/>
        <v>6.8208092485549123</v>
      </c>
      <c r="R457" s="2">
        <v>0.2</v>
      </c>
      <c r="S457" s="4">
        <f t="shared" si="88"/>
        <v>173</v>
      </c>
      <c r="T457" s="2">
        <v>0.1</v>
      </c>
      <c r="U457" s="4">
        <f t="shared" si="89"/>
        <v>86.5</v>
      </c>
      <c r="V457" s="4">
        <f t="shared" si="90"/>
        <v>0</v>
      </c>
      <c r="W457" s="4">
        <f t="shared" si="91"/>
        <v>44</v>
      </c>
      <c r="X457" s="4">
        <f t="shared" si="92"/>
        <v>0</v>
      </c>
      <c r="Y457" s="4">
        <f t="shared" si="93"/>
        <v>130.5</v>
      </c>
      <c r="Z457" s="4">
        <f t="shared" si="94"/>
        <v>42.5</v>
      </c>
      <c r="AA457" t="str">
        <f t="shared" si="95"/>
        <v>Monday</v>
      </c>
    </row>
    <row r="458" spans="1:27" x14ac:dyDescent="0.35">
      <c r="A458">
        <v>457</v>
      </c>
      <c r="B458" t="s">
        <v>822</v>
      </c>
      <c r="C458" t="s">
        <v>823</v>
      </c>
      <c r="D458" s="1">
        <v>45325.311539351853</v>
      </c>
      <c r="E458" s="1">
        <v>45325.391400462962</v>
      </c>
      <c r="F458" s="4">
        <v>824</v>
      </c>
      <c r="G458" s="4">
        <v>40</v>
      </c>
      <c r="H458" t="s">
        <v>19</v>
      </c>
      <c r="I458" s="2">
        <v>0.15</v>
      </c>
      <c r="J458" t="s">
        <v>1585</v>
      </c>
      <c r="K458" s="4">
        <v>141</v>
      </c>
      <c r="L458" s="4">
        <v>50</v>
      </c>
      <c r="M458" s="4">
        <v>100</v>
      </c>
      <c r="N458" s="4">
        <f t="shared" si="84"/>
        <v>123.6</v>
      </c>
      <c r="O458" s="4">
        <f t="shared" si="85"/>
        <v>313.60000000000002</v>
      </c>
      <c r="P458" s="4">
        <f t="shared" si="86"/>
        <v>-172.60000000000002</v>
      </c>
      <c r="Q458" s="4">
        <f t="shared" si="87"/>
        <v>17.111650485436893</v>
      </c>
      <c r="R458" s="2">
        <v>0.2</v>
      </c>
      <c r="S458" s="4">
        <f t="shared" si="88"/>
        <v>164.8</v>
      </c>
      <c r="T458" s="2">
        <v>0.15</v>
      </c>
      <c r="U458" s="4">
        <f t="shared" si="89"/>
        <v>123.6</v>
      </c>
      <c r="V458" s="4">
        <f t="shared" si="90"/>
        <v>40</v>
      </c>
      <c r="W458" s="4">
        <f t="shared" si="91"/>
        <v>50</v>
      </c>
      <c r="X458" s="4">
        <f t="shared" si="92"/>
        <v>100</v>
      </c>
      <c r="Y458" s="4">
        <f t="shared" si="93"/>
        <v>313.60000000000002</v>
      </c>
      <c r="Z458" s="4">
        <f t="shared" si="94"/>
        <v>-148.80000000000001</v>
      </c>
      <c r="AA458" t="str">
        <f t="shared" si="95"/>
        <v>Saturday</v>
      </c>
    </row>
    <row r="459" spans="1:27" x14ac:dyDescent="0.35">
      <c r="A459">
        <v>458</v>
      </c>
      <c r="B459" t="s">
        <v>824</v>
      </c>
      <c r="C459" t="s">
        <v>825</v>
      </c>
      <c r="D459" s="1">
        <v>45295.325381944444</v>
      </c>
      <c r="E459" s="1">
        <v>45295.394131944442</v>
      </c>
      <c r="F459" s="4">
        <v>861</v>
      </c>
      <c r="G459" s="4">
        <v>30</v>
      </c>
      <c r="H459" t="s">
        <v>16</v>
      </c>
      <c r="I459" s="2">
        <v>0.05</v>
      </c>
      <c r="J459" t="s">
        <v>1587</v>
      </c>
      <c r="K459" s="4">
        <v>188</v>
      </c>
      <c r="L459" s="4">
        <v>47</v>
      </c>
      <c r="M459" s="4">
        <v>0</v>
      </c>
      <c r="N459" s="4">
        <f t="shared" si="84"/>
        <v>43.050000000000004</v>
      </c>
      <c r="O459" s="4">
        <f t="shared" si="85"/>
        <v>120.05000000000001</v>
      </c>
      <c r="P459" s="4">
        <f t="shared" si="86"/>
        <v>67.949999999999989</v>
      </c>
      <c r="Q459" s="4">
        <f t="shared" si="87"/>
        <v>21.835075493612081</v>
      </c>
      <c r="R459" s="2">
        <v>0.2</v>
      </c>
      <c r="S459" s="4">
        <f t="shared" si="88"/>
        <v>172.20000000000002</v>
      </c>
      <c r="T459" s="2">
        <v>0.05</v>
      </c>
      <c r="U459" s="4">
        <f t="shared" si="89"/>
        <v>43.050000000000004</v>
      </c>
      <c r="V459" s="4">
        <f t="shared" si="90"/>
        <v>30</v>
      </c>
      <c r="W459" s="4">
        <f t="shared" si="91"/>
        <v>47</v>
      </c>
      <c r="X459" s="4">
        <f t="shared" si="92"/>
        <v>0</v>
      </c>
      <c r="Y459" s="4">
        <f t="shared" si="93"/>
        <v>120.05000000000001</v>
      </c>
      <c r="Z459" s="4">
        <f t="shared" si="94"/>
        <v>52.150000000000006</v>
      </c>
      <c r="AA459" t="str">
        <f t="shared" si="95"/>
        <v>Thursday</v>
      </c>
    </row>
    <row r="460" spans="1:27" x14ac:dyDescent="0.35">
      <c r="A460">
        <v>459</v>
      </c>
      <c r="B460" t="s">
        <v>826</v>
      </c>
      <c r="C460" t="s">
        <v>827</v>
      </c>
      <c r="D460" s="1">
        <v>45293.012361111112</v>
      </c>
      <c r="E460" s="1">
        <v>45293.093611111108</v>
      </c>
      <c r="F460" s="4">
        <v>1719</v>
      </c>
      <c r="G460" s="4">
        <v>20</v>
      </c>
      <c r="H460" t="s">
        <v>19</v>
      </c>
      <c r="I460" s="2">
        <v>0.1</v>
      </c>
      <c r="J460" s="2" t="s">
        <v>1588</v>
      </c>
      <c r="K460" s="4">
        <v>126</v>
      </c>
      <c r="L460" s="4">
        <v>31</v>
      </c>
      <c r="M460" s="4">
        <v>0</v>
      </c>
      <c r="N460" s="4">
        <f t="shared" si="84"/>
        <v>171.9</v>
      </c>
      <c r="O460" s="4">
        <f t="shared" si="85"/>
        <v>222.9</v>
      </c>
      <c r="P460" s="4">
        <f t="shared" si="86"/>
        <v>-96.9</v>
      </c>
      <c r="Q460" s="4">
        <f t="shared" si="87"/>
        <v>7.3298429319371721</v>
      </c>
      <c r="R460" s="2">
        <v>0.2</v>
      </c>
      <c r="S460" s="4">
        <f t="shared" si="88"/>
        <v>343.8</v>
      </c>
      <c r="T460" s="2">
        <v>0.1</v>
      </c>
      <c r="U460" s="4">
        <f t="shared" si="89"/>
        <v>171.9</v>
      </c>
      <c r="V460" s="4">
        <f t="shared" si="90"/>
        <v>20</v>
      </c>
      <c r="W460" s="4">
        <f t="shared" si="91"/>
        <v>31</v>
      </c>
      <c r="X460" s="4">
        <f t="shared" si="92"/>
        <v>0</v>
      </c>
      <c r="Y460" s="4">
        <f t="shared" si="93"/>
        <v>222.9</v>
      </c>
      <c r="Z460" s="4">
        <f t="shared" si="94"/>
        <v>120.9</v>
      </c>
      <c r="AA460" t="str">
        <f t="shared" si="95"/>
        <v>Tuesday</v>
      </c>
    </row>
    <row r="461" spans="1:27" x14ac:dyDescent="0.35">
      <c r="A461">
        <v>460</v>
      </c>
      <c r="B461" t="s">
        <v>828</v>
      </c>
      <c r="C461" t="s">
        <v>806</v>
      </c>
      <c r="D461" s="1">
        <v>45328.809282407405</v>
      </c>
      <c r="E461" s="1">
        <v>45328.889837962961</v>
      </c>
      <c r="F461" s="4">
        <v>1610</v>
      </c>
      <c r="G461" s="4">
        <v>40</v>
      </c>
      <c r="H461" t="s">
        <v>19</v>
      </c>
      <c r="I461" s="2">
        <v>0.15</v>
      </c>
      <c r="J461" t="s">
        <v>1585</v>
      </c>
      <c r="K461" s="4">
        <v>150</v>
      </c>
      <c r="L461" s="4">
        <v>36</v>
      </c>
      <c r="M461" s="4">
        <v>150</v>
      </c>
      <c r="N461" s="4">
        <f t="shared" si="84"/>
        <v>241.5</v>
      </c>
      <c r="O461" s="4">
        <f t="shared" si="85"/>
        <v>467.5</v>
      </c>
      <c r="P461" s="4">
        <f t="shared" si="86"/>
        <v>-317.5</v>
      </c>
      <c r="Q461" s="4">
        <f t="shared" si="87"/>
        <v>9.316770186335404</v>
      </c>
      <c r="R461" s="2">
        <v>0.2</v>
      </c>
      <c r="S461" s="4">
        <f t="shared" si="88"/>
        <v>322</v>
      </c>
      <c r="T461" s="2">
        <v>0.15</v>
      </c>
      <c r="U461" s="4">
        <f t="shared" si="89"/>
        <v>241.5</v>
      </c>
      <c r="V461" s="4">
        <f t="shared" si="90"/>
        <v>40</v>
      </c>
      <c r="W461" s="4">
        <f t="shared" si="91"/>
        <v>36</v>
      </c>
      <c r="X461" s="4">
        <f t="shared" si="92"/>
        <v>150</v>
      </c>
      <c r="Y461" s="4">
        <f t="shared" si="93"/>
        <v>467.5</v>
      </c>
      <c r="Z461" s="4">
        <f t="shared" si="94"/>
        <v>-145.5</v>
      </c>
      <c r="AA461" t="str">
        <f t="shared" si="95"/>
        <v>Tuesday</v>
      </c>
    </row>
    <row r="462" spans="1:27" x14ac:dyDescent="0.35">
      <c r="A462">
        <v>461</v>
      </c>
      <c r="B462" t="s">
        <v>829</v>
      </c>
      <c r="C462" t="s">
        <v>830</v>
      </c>
      <c r="D462" s="1">
        <v>45315.646261574075</v>
      </c>
      <c r="E462" s="1">
        <v>45315.703900462962</v>
      </c>
      <c r="F462" s="4">
        <v>482</v>
      </c>
      <c r="G462" s="4">
        <v>0</v>
      </c>
      <c r="H462" t="s">
        <v>13</v>
      </c>
      <c r="I462" s="2">
        <v>0</v>
      </c>
      <c r="J462" t="s">
        <v>1584</v>
      </c>
      <c r="K462" s="4">
        <v>133</v>
      </c>
      <c r="L462" s="4">
        <v>46</v>
      </c>
      <c r="M462" s="4">
        <v>100</v>
      </c>
      <c r="N462" s="4">
        <f t="shared" si="84"/>
        <v>0</v>
      </c>
      <c r="O462" s="4">
        <f t="shared" si="85"/>
        <v>146</v>
      </c>
      <c r="P462" s="4">
        <f t="shared" si="86"/>
        <v>-13</v>
      </c>
      <c r="Q462" s="4">
        <f t="shared" si="87"/>
        <v>27.593360995850624</v>
      </c>
      <c r="R462" s="2">
        <v>0.2</v>
      </c>
      <c r="S462" s="4">
        <f t="shared" si="88"/>
        <v>96.4</v>
      </c>
      <c r="T462" s="2">
        <v>0</v>
      </c>
      <c r="U462" s="4">
        <f t="shared" si="89"/>
        <v>0</v>
      </c>
      <c r="V462" s="4">
        <f t="shared" si="90"/>
        <v>0</v>
      </c>
      <c r="W462" s="4">
        <f t="shared" si="91"/>
        <v>46</v>
      </c>
      <c r="X462" s="4">
        <f t="shared" si="92"/>
        <v>100</v>
      </c>
      <c r="Y462" s="4">
        <f t="shared" si="93"/>
        <v>146</v>
      </c>
      <c r="Z462" s="4">
        <f t="shared" si="94"/>
        <v>-49.599999999999994</v>
      </c>
      <c r="AA462" t="str">
        <f t="shared" si="95"/>
        <v>Wednesday</v>
      </c>
    </row>
    <row r="463" spans="1:27" x14ac:dyDescent="0.35">
      <c r="A463">
        <v>462</v>
      </c>
      <c r="B463" t="s">
        <v>797</v>
      </c>
      <c r="C463" t="s">
        <v>679</v>
      </c>
      <c r="D463" s="1">
        <v>45294.218784722223</v>
      </c>
      <c r="E463" s="1">
        <v>45294.2653125</v>
      </c>
      <c r="F463" s="4">
        <v>1529</v>
      </c>
      <c r="G463" s="4">
        <v>20</v>
      </c>
      <c r="H463" t="s">
        <v>19</v>
      </c>
      <c r="I463" s="2">
        <v>0.15</v>
      </c>
      <c r="J463" t="s">
        <v>1585</v>
      </c>
      <c r="K463" s="4">
        <v>101</v>
      </c>
      <c r="L463" s="4">
        <v>44</v>
      </c>
      <c r="M463" s="4">
        <v>100</v>
      </c>
      <c r="N463" s="4">
        <f t="shared" si="84"/>
        <v>229.35</v>
      </c>
      <c r="O463" s="4">
        <f t="shared" si="85"/>
        <v>393.35</v>
      </c>
      <c r="P463" s="4">
        <f t="shared" si="86"/>
        <v>-292.35000000000002</v>
      </c>
      <c r="Q463" s="4">
        <f t="shared" si="87"/>
        <v>6.6056245912361016</v>
      </c>
      <c r="R463" s="2">
        <v>0.2</v>
      </c>
      <c r="S463" s="4">
        <f t="shared" si="88"/>
        <v>305.8</v>
      </c>
      <c r="T463" s="2">
        <v>0.15</v>
      </c>
      <c r="U463" s="4">
        <f t="shared" si="89"/>
        <v>229.35</v>
      </c>
      <c r="V463" s="4">
        <f t="shared" si="90"/>
        <v>20</v>
      </c>
      <c r="W463" s="4">
        <f t="shared" si="91"/>
        <v>44</v>
      </c>
      <c r="X463" s="4">
        <f t="shared" si="92"/>
        <v>100</v>
      </c>
      <c r="Y463" s="4">
        <f t="shared" si="93"/>
        <v>393.35</v>
      </c>
      <c r="Z463" s="4">
        <f t="shared" si="94"/>
        <v>-87.550000000000011</v>
      </c>
      <c r="AA463" t="str">
        <f t="shared" si="95"/>
        <v>Wednesday</v>
      </c>
    </row>
    <row r="464" spans="1:27" x14ac:dyDescent="0.35">
      <c r="A464">
        <v>463</v>
      </c>
      <c r="B464" t="s">
        <v>831</v>
      </c>
      <c r="C464" t="s">
        <v>598</v>
      </c>
      <c r="D464" s="1">
        <v>45304.657511574071</v>
      </c>
      <c r="E464" s="1">
        <v>45304.729039351849</v>
      </c>
      <c r="F464" s="4">
        <v>487</v>
      </c>
      <c r="G464" s="4">
        <v>0</v>
      </c>
      <c r="H464" t="s">
        <v>19</v>
      </c>
      <c r="I464" s="2">
        <v>0.15</v>
      </c>
      <c r="J464" t="s">
        <v>1585</v>
      </c>
      <c r="K464" s="4">
        <v>80</v>
      </c>
      <c r="L464" s="4">
        <v>13</v>
      </c>
      <c r="M464" s="4">
        <v>50</v>
      </c>
      <c r="N464" s="4">
        <f t="shared" si="84"/>
        <v>73.05</v>
      </c>
      <c r="O464" s="4">
        <f t="shared" si="85"/>
        <v>136.05000000000001</v>
      </c>
      <c r="P464" s="4">
        <f t="shared" si="86"/>
        <v>-56.050000000000011</v>
      </c>
      <c r="Q464" s="4">
        <f t="shared" si="87"/>
        <v>16.427104722792606</v>
      </c>
      <c r="R464" s="2">
        <v>0.2</v>
      </c>
      <c r="S464" s="4">
        <f t="shared" si="88"/>
        <v>97.4</v>
      </c>
      <c r="T464" s="2">
        <v>0.15</v>
      </c>
      <c r="U464" s="4">
        <f t="shared" si="89"/>
        <v>73.05</v>
      </c>
      <c r="V464" s="4">
        <f t="shared" si="90"/>
        <v>0</v>
      </c>
      <c r="W464" s="4">
        <f t="shared" si="91"/>
        <v>13</v>
      </c>
      <c r="X464" s="4">
        <f t="shared" si="92"/>
        <v>50</v>
      </c>
      <c r="Y464" s="4">
        <f t="shared" si="93"/>
        <v>136.05000000000001</v>
      </c>
      <c r="Z464" s="4">
        <f t="shared" si="94"/>
        <v>-38.650000000000006</v>
      </c>
      <c r="AA464" t="str">
        <f t="shared" si="95"/>
        <v>Saturday</v>
      </c>
    </row>
    <row r="465" spans="1:27" x14ac:dyDescent="0.35">
      <c r="A465">
        <v>464</v>
      </c>
      <c r="B465" t="s">
        <v>832</v>
      </c>
      <c r="C465" t="s">
        <v>833</v>
      </c>
      <c r="D465" s="1">
        <v>45327.738668981481</v>
      </c>
      <c r="E465" s="1">
        <v>45327.814363425925</v>
      </c>
      <c r="F465" s="4">
        <v>624</v>
      </c>
      <c r="G465" s="4">
        <v>50</v>
      </c>
      <c r="H465" t="s">
        <v>13</v>
      </c>
      <c r="I465" s="2">
        <v>0.5</v>
      </c>
      <c r="J465" t="s">
        <v>1586</v>
      </c>
      <c r="K465" s="4">
        <v>194</v>
      </c>
      <c r="L465" s="4">
        <v>25</v>
      </c>
      <c r="M465" s="4">
        <v>0</v>
      </c>
      <c r="N465" s="4">
        <f t="shared" si="84"/>
        <v>312</v>
      </c>
      <c r="O465" s="4">
        <f t="shared" si="85"/>
        <v>387</v>
      </c>
      <c r="P465" s="4">
        <f t="shared" si="86"/>
        <v>-193</v>
      </c>
      <c r="Q465" s="4">
        <f t="shared" si="87"/>
        <v>31.089743589743591</v>
      </c>
      <c r="R465" s="2">
        <v>0.2</v>
      </c>
      <c r="S465" s="4">
        <v>0</v>
      </c>
      <c r="T465" s="2">
        <v>0</v>
      </c>
      <c r="U465" s="4">
        <f t="shared" si="89"/>
        <v>0</v>
      </c>
      <c r="V465" s="4">
        <v>0</v>
      </c>
      <c r="W465" s="4">
        <v>0</v>
      </c>
      <c r="X465" s="4">
        <v>0</v>
      </c>
      <c r="Y465" s="4">
        <f t="shared" si="93"/>
        <v>0</v>
      </c>
      <c r="Z465" s="4">
        <f t="shared" si="94"/>
        <v>0</v>
      </c>
      <c r="AA465" t="str">
        <f t="shared" si="95"/>
        <v>Monday</v>
      </c>
    </row>
    <row r="466" spans="1:27" x14ac:dyDescent="0.35">
      <c r="A466">
        <v>465</v>
      </c>
      <c r="B466" t="s">
        <v>332</v>
      </c>
      <c r="C466" t="s">
        <v>834</v>
      </c>
      <c r="D466" s="1">
        <v>45304.991168981483</v>
      </c>
      <c r="E466" s="1">
        <v>45305.063391203701</v>
      </c>
      <c r="F466" s="4">
        <v>1680</v>
      </c>
      <c r="G466" s="4">
        <v>30</v>
      </c>
      <c r="H466" t="s">
        <v>13</v>
      </c>
      <c r="I466" s="2">
        <v>0.1</v>
      </c>
      <c r="J466" s="2" t="s">
        <v>1588</v>
      </c>
      <c r="K466" s="4">
        <v>159</v>
      </c>
      <c r="L466" s="4">
        <v>25</v>
      </c>
      <c r="M466" s="4">
        <v>150</v>
      </c>
      <c r="N466" s="4">
        <f t="shared" si="84"/>
        <v>168</v>
      </c>
      <c r="O466" s="4">
        <f t="shared" si="85"/>
        <v>373</v>
      </c>
      <c r="P466" s="4">
        <f t="shared" si="86"/>
        <v>-214</v>
      </c>
      <c r="Q466" s="4">
        <f t="shared" si="87"/>
        <v>9.4642857142857135</v>
      </c>
      <c r="R466" s="2">
        <v>0.2</v>
      </c>
      <c r="S466" s="4">
        <f t="shared" si="88"/>
        <v>336</v>
      </c>
      <c r="T466" s="2">
        <v>0.1</v>
      </c>
      <c r="U466" s="4">
        <f t="shared" si="89"/>
        <v>168</v>
      </c>
      <c r="V466" s="4">
        <f t="shared" si="90"/>
        <v>30</v>
      </c>
      <c r="W466" s="4">
        <f t="shared" si="91"/>
        <v>25</v>
      </c>
      <c r="X466" s="4">
        <f t="shared" si="92"/>
        <v>150</v>
      </c>
      <c r="Y466" s="4">
        <f t="shared" si="93"/>
        <v>373</v>
      </c>
      <c r="Z466" s="4">
        <f t="shared" si="94"/>
        <v>-37</v>
      </c>
      <c r="AA466" t="str">
        <f t="shared" si="95"/>
        <v>Saturday</v>
      </c>
    </row>
    <row r="467" spans="1:27" x14ac:dyDescent="0.35">
      <c r="A467">
        <v>466</v>
      </c>
      <c r="B467" t="s">
        <v>835</v>
      </c>
      <c r="C467" t="s">
        <v>836</v>
      </c>
      <c r="D467" s="1">
        <v>45324.46298611111</v>
      </c>
      <c r="E467" s="1">
        <v>45324.505347222221</v>
      </c>
      <c r="F467" s="4">
        <v>738</v>
      </c>
      <c r="G467" s="4">
        <v>50</v>
      </c>
      <c r="H467" t="s">
        <v>16</v>
      </c>
      <c r="I467" s="2">
        <v>0.05</v>
      </c>
      <c r="J467" t="s">
        <v>1587</v>
      </c>
      <c r="K467" s="4">
        <v>142</v>
      </c>
      <c r="L467" s="4">
        <v>30</v>
      </c>
      <c r="M467" s="4">
        <v>0</v>
      </c>
      <c r="N467" s="4">
        <f t="shared" si="84"/>
        <v>36.9</v>
      </c>
      <c r="O467" s="4">
        <f t="shared" si="85"/>
        <v>116.9</v>
      </c>
      <c r="P467" s="4">
        <f t="shared" si="86"/>
        <v>25.099999999999994</v>
      </c>
      <c r="Q467" s="4">
        <f t="shared" si="87"/>
        <v>19.241192411924118</v>
      </c>
      <c r="R467" s="2">
        <v>0.2</v>
      </c>
      <c r="S467" s="4">
        <f t="shared" si="88"/>
        <v>147.6</v>
      </c>
      <c r="T467" s="2">
        <v>0.05</v>
      </c>
      <c r="U467" s="4">
        <f t="shared" si="89"/>
        <v>36.9</v>
      </c>
      <c r="V467" s="4">
        <f t="shared" si="90"/>
        <v>50</v>
      </c>
      <c r="W467" s="4">
        <f t="shared" si="91"/>
        <v>30</v>
      </c>
      <c r="X467" s="4">
        <f t="shared" si="92"/>
        <v>0</v>
      </c>
      <c r="Y467" s="4">
        <f t="shared" si="93"/>
        <v>116.9</v>
      </c>
      <c r="Z467" s="4">
        <f t="shared" si="94"/>
        <v>30.699999999999989</v>
      </c>
      <c r="AA467" t="str">
        <f t="shared" si="95"/>
        <v>Friday</v>
      </c>
    </row>
    <row r="468" spans="1:27" x14ac:dyDescent="0.35">
      <c r="A468">
        <v>467</v>
      </c>
      <c r="B468" t="s">
        <v>837</v>
      </c>
      <c r="C468" t="s">
        <v>769</v>
      </c>
      <c r="D468" s="1">
        <v>45295.401550925926</v>
      </c>
      <c r="E468" s="1">
        <v>45295.452939814815</v>
      </c>
      <c r="F468" s="4">
        <v>1037</v>
      </c>
      <c r="G468" s="4">
        <v>30</v>
      </c>
      <c r="H468" t="s">
        <v>19</v>
      </c>
      <c r="I468" s="2">
        <v>0.05</v>
      </c>
      <c r="J468" t="s">
        <v>1587</v>
      </c>
      <c r="K468" s="4">
        <v>102</v>
      </c>
      <c r="L468" s="4">
        <v>35</v>
      </c>
      <c r="M468" s="4">
        <v>0</v>
      </c>
      <c r="N468" s="4">
        <f t="shared" si="84"/>
        <v>51.85</v>
      </c>
      <c r="O468" s="4">
        <f t="shared" si="85"/>
        <v>116.85</v>
      </c>
      <c r="P468" s="4">
        <f t="shared" si="86"/>
        <v>-14.849999999999994</v>
      </c>
      <c r="Q468" s="4">
        <f t="shared" si="87"/>
        <v>9.8360655737704921</v>
      </c>
      <c r="R468" s="2">
        <v>0.2</v>
      </c>
      <c r="S468" s="4">
        <f t="shared" si="88"/>
        <v>207.4</v>
      </c>
      <c r="T468" s="2">
        <v>0.05</v>
      </c>
      <c r="U468" s="4">
        <f t="shared" si="89"/>
        <v>51.85</v>
      </c>
      <c r="V468" s="4">
        <f t="shared" si="90"/>
        <v>30</v>
      </c>
      <c r="W468" s="4">
        <f t="shared" si="91"/>
        <v>35</v>
      </c>
      <c r="X468" s="4">
        <f t="shared" si="92"/>
        <v>0</v>
      </c>
      <c r="Y468" s="4">
        <f t="shared" si="93"/>
        <v>116.85</v>
      </c>
      <c r="Z468" s="4">
        <f t="shared" si="94"/>
        <v>90.550000000000011</v>
      </c>
      <c r="AA468" t="str">
        <f t="shared" si="95"/>
        <v>Thursday</v>
      </c>
    </row>
    <row r="469" spans="1:27" x14ac:dyDescent="0.35">
      <c r="A469">
        <v>468</v>
      </c>
      <c r="B469" t="s">
        <v>440</v>
      </c>
      <c r="C469" t="s">
        <v>838</v>
      </c>
      <c r="D469" s="1">
        <v>45310.672743055555</v>
      </c>
      <c r="E469" s="1">
        <v>45310.735243055555</v>
      </c>
      <c r="F469" s="4">
        <v>1749</v>
      </c>
      <c r="G469" s="4">
        <v>40</v>
      </c>
      <c r="H469" t="s">
        <v>16</v>
      </c>
      <c r="I469" s="2">
        <v>0.5</v>
      </c>
      <c r="J469" t="s">
        <v>1586</v>
      </c>
      <c r="K469" s="4">
        <v>194</v>
      </c>
      <c r="L469" s="4">
        <v>45</v>
      </c>
      <c r="M469" s="4">
        <v>100</v>
      </c>
      <c r="N469" s="4">
        <f t="shared" si="84"/>
        <v>874.5</v>
      </c>
      <c r="O469" s="4">
        <f t="shared" si="85"/>
        <v>1059.5</v>
      </c>
      <c r="P469" s="4">
        <f t="shared" si="86"/>
        <v>-865.5</v>
      </c>
      <c r="Q469" s="4">
        <f t="shared" si="87"/>
        <v>11.092052601486564</v>
      </c>
      <c r="R469" s="2">
        <v>0.2</v>
      </c>
      <c r="S469" s="4">
        <v>0</v>
      </c>
      <c r="T469" s="2">
        <v>0</v>
      </c>
      <c r="U469" s="4">
        <f t="shared" si="89"/>
        <v>0</v>
      </c>
      <c r="V469" s="4">
        <v>0</v>
      </c>
      <c r="W469" s="4">
        <v>0</v>
      </c>
      <c r="X469" s="4">
        <v>0</v>
      </c>
      <c r="Y469" s="4">
        <f t="shared" si="93"/>
        <v>0</v>
      </c>
      <c r="Z469" s="4">
        <f t="shared" si="94"/>
        <v>0</v>
      </c>
      <c r="AA469" t="str">
        <f t="shared" si="95"/>
        <v>Friday</v>
      </c>
    </row>
    <row r="470" spans="1:27" x14ac:dyDescent="0.35">
      <c r="A470">
        <v>469</v>
      </c>
      <c r="B470" t="s">
        <v>839</v>
      </c>
      <c r="C470" t="s">
        <v>506</v>
      </c>
      <c r="D470" s="1">
        <v>45305.041643518518</v>
      </c>
      <c r="E470" s="1">
        <v>45305.110393518517</v>
      </c>
      <c r="F470" s="4">
        <v>375</v>
      </c>
      <c r="G470" s="4">
        <v>20</v>
      </c>
      <c r="H470" t="s">
        <v>16</v>
      </c>
      <c r="I470" s="2">
        <v>0.05</v>
      </c>
      <c r="J470" t="s">
        <v>1587</v>
      </c>
      <c r="K470" s="4">
        <v>135</v>
      </c>
      <c r="L470" s="4">
        <v>28</v>
      </c>
      <c r="M470" s="4">
        <v>0</v>
      </c>
      <c r="N470" s="4">
        <f t="shared" si="84"/>
        <v>18.75</v>
      </c>
      <c r="O470" s="4">
        <f t="shared" si="85"/>
        <v>66.75</v>
      </c>
      <c r="P470" s="4">
        <f t="shared" si="86"/>
        <v>68.25</v>
      </c>
      <c r="Q470" s="4">
        <f t="shared" si="87"/>
        <v>36</v>
      </c>
      <c r="R470" s="2">
        <v>0.2</v>
      </c>
      <c r="S470" s="4">
        <f t="shared" si="88"/>
        <v>75</v>
      </c>
      <c r="T470" s="2">
        <v>0.05</v>
      </c>
      <c r="U470" s="4">
        <f t="shared" si="89"/>
        <v>18.75</v>
      </c>
      <c r="V470" s="4">
        <f t="shared" si="90"/>
        <v>20</v>
      </c>
      <c r="W470" s="4">
        <f t="shared" si="91"/>
        <v>28</v>
      </c>
      <c r="X470" s="4">
        <f t="shared" si="92"/>
        <v>0</v>
      </c>
      <c r="Y470" s="4">
        <f t="shared" si="93"/>
        <v>66.75</v>
      </c>
      <c r="Z470" s="4">
        <f t="shared" si="94"/>
        <v>8.25</v>
      </c>
      <c r="AA470" t="str">
        <f t="shared" si="95"/>
        <v>Sunday</v>
      </c>
    </row>
    <row r="471" spans="1:27" x14ac:dyDescent="0.35">
      <c r="A471">
        <v>470</v>
      </c>
      <c r="B471" t="s">
        <v>840</v>
      </c>
      <c r="C471" t="s">
        <v>715</v>
      </c>
      <c r="D471" s="1">
        <v>45323.63726851852</v>
      </c>
      <c r="E471" s="1">
        <v>45323.718518518515</v>
      </c>
      <c r="F471" s="4">
        <v>599</v>
      </c>
      <c r="G471" s="4">
        <v>40</v>
      </c>
      <c r="H471" t="s">
        <v>13</v>
      </c>
      <c r="I471" s="2">
        <v>0.15</v>
      </c>
      <c r="J471" t="s">
        <v>1585</v>
      </c>
      <c r="K471" s="4">
        <v>51</v>
      </c>
      <c r="L471" s="4">
        <v>26</v>
      </c>
      <c r="M471" s="4">
        <v>50</v>
      </c>
      <c r="N471" s="4">
        <f t="shared" si="84"/>
        <v>89.85</v>
      </c>
      <c r="O471" s="4">
        <f t="shared" si="85"/>
        <v>205.85</v>
      </c>
      <c r="P471" s="4">
        <f t="shared" si="86"/>
        <v>-154.85</v>
      </c>
      <c r="Q471" s="4">
        <f t="shared" si="87"/>
        <v>8.514190317195327</v>
      </c>
      <c r="R471" s="2">
        <v>0.2</v>
      </c>
      <c r="S471" s="4">
        <f t="shared" si="88"/>
        <v>119.80000000000001</v>
      </c>
      <c r="T471" s="2">
        <v>0.15</v>
      </c>
      <c r="U471" s="4">
        <f t="shared" si="89"/>
        <v>89.85</v>
      </c>
      <c r="V471" s="4">
        <f t="shared" si="90"/>
        <v>40</v>
      </c>
      <c r="W471" s="4">
        <f t="shared" si="91"/>
        <v>26</v>
      </c>
      <c r="X471" s="4">
        <f t="shared" si="92"/>
        <v>50</v>
      </c>
      <c r="Y471" s="4">
        <f t="shared" si="93"/>
        <v>205.85</v>
      </c>
      <c r="Z471" s="4">
        <f t="shared" si="94"/>
        <v>-86.049999999999983</v>
      </c>
      <c r="AA471" t="str">
        <f t="shared" si="95"/>
        <v>Thursday</v>
      </c>
    </row>
    <row r="472" spans="1:27" x14ac:dyDescent="0.35">
      <c r="A472">
        <v>471</v>
      </c>
      <c r="B472" t="s">
        <v>841</v>
      </c>
      <c r="C472" t="s">
        <v>842</v>
      </c>
      <c r="D472" s="1">
        <v>45313.518912037034</v>
      </c>
      <c r="E472" s="1">
        <v>45313.575856481482</v>
      </c>
      <c r="F472" s="4">
        <v>816</v>
      </c>
      <c r="G472" s="4">
        <v>30</v>
      </c>
      <c r="H472" t="s">
        <v>16</v>
      </c>
      <c r="I472" s="2">
        <v>0.5</v>
      </c>
      <c r="J472" t="s">
        <v>1586</v>
      </c>
      <c r="K472" s="4">
        <v>135</v>
      </c>
      <c r="L472" s="4">
        <v>35</v>
      </c>
      <c r="M472" s="4">
        <v>100</v>
      </c>
      <c r="N472" s="4">
        <f t="shared" si="84"/>
        <v>408</v>
      </c>
      <c r="O472" s="4">
        <f t="shared" si="85"/>
        <v>573</v>
      </c>
      <c r="P472" s="4">
        <f t="shared" si="86"/>
        <v>-438</v>
      </c>
      <c r="Q472" s="4">
        <f t="shared" si="87"/>
        <v>16.544117647058822</v>
      </c>
      <c r="R472" s="2">
        <v>0.2</v>
      </c>
      <c r="S472" s="4">
        <v>0</v>
      </c>
      <c r="T472" s="2">
        <v>0</v>
      </c>
      <c r="U472" s="4">
        <f t="shared" si="89"/>
        <v>0</v>
      </c>
      <c r="V472" s="4">
        <v>0</v>
      </c>
      <c r="W472" s="4">
        <v>0</v>
      </c>
      <c r="X472" s="4">
        <v>0</v>
      </c>
      <c r="Y472" s="4">
        <f t="shared" si="93"/>
        <v>0</v>
      </c>
      <c r="Z472" s="4">
        <f t="shared" si="94"/>
        <v>0</v>
      </c>
      <c r="AA472" t="str">
        <f t="shared" si="95"/>
        <v>Monday</v>
      </c>
    </row>
    <row r="473" spans="1:27" x14ac:dyDescent="0.35">
      <c r="A473">
        <v>472</v>
      </c>
      <c r="B473" t="s">
        <v>843</v>
      </c>
      <c r="C473" t="s">
        <v>420</v>
      </c>
      <c r="D473" s="1">
        <v>45325.452604166669</v>
      </c>
      <c r="E473" s="1">
        <v>45325.508159722223</v>
      </c>
      <c r="F473" s="4">
        <v>436</v>
      </c>
      <c r="G473" s="4">
        <v>30</v>
      </c>
      <c r="H473" t="s">
        <v>19</v>
      </c>
      <c r="I473" s="2">
        <v>0</v>
      </c>
      <c r="J473" t="s">
        <v>1584</v>
      </c>
      <c r="K473" s="4">
        <v>182</v>
      </c>
      <c r="L473" s="4">
        <v>31</v>
      </c>
      <c r="M473" s="4">
        <v>0</v>
      </c>
      <c r="N473" s="4">
        <f t="shared" si="84"/>
        <v>0</v>
      </c>
      <c r="O473" s="4">
        <f t="shared" si="85"/>
        <v>61</v>
      </c>
      <c r="P473" s="4">
        <f t="shared" si="86"/>
        <v>121</v>
      </c>
      <c r="Q473" s="4">
        <f t="shared" si="87"/>
        <v>41.743119266055047</v>
      </c>
      <c r="R473" s="2">
        <v>0.2</v>
      </c>
      <c r="S473" s="4">
        <f t="shared" si="88"/>
        <v>87.2</v>
      </c>
      <c r="T473" s="2">
        <v>0</v>
      </c>
      <c r="U473" s="4">
        <f t="shared" si="89"/>
        <v>0</v>
      </c>
      <c r="V473" s="4">
        <f t="shared" si="90"/>
        <v>30</v>
      </c>
      <c r="W473" s="4">
        <f t="shared" si="91"/>
        <v>31</v>
      </c>
      <c r="X473" s="4">
        <f t="shared" si="92"/>
        <v>0</v>
      </c>
      <c r="Y473" s="4">
        <f t="shared" si="93"/>
        <v>61</v>
      </c>
      <c r="Z473" s="4">
        <f t="shared" si="94"/>
        <v>26.200000000000003</v>
      </c>
      <c r="AA473" t="str">
        <f t="shared" si="95"/>
        <v>Saturday</v>
      </c>
    </row>
    <row r="474" spans="1:27" x14ac:dyDescent="0.35">
      <c r="A474">
        <v>473</v>
      </c>
      <c r="B474" t="s">
        <v>844</v>
      </c>
      <c r="C474" t="s">
        <v>298</v>
      </c>
      <c r="D474" s="1">
        <v>45315.405486111114</v>
      </c>
      <c r="E474" s="1">
        <v>45315.478402777779</v>
      </c>
      <c r="F474" s="4">
        <v>1031</v>
      </c>
      <c r="G474" s="4">
        <v>30</v>
      </c>
      <c r="H474" t="s">
        <v>13</v>
      </c>
      <c r="I474" s="2">
        <v>0.1</v>
      </c>
      <c r="J474" s="2" t="s">
        <v>1588</v>
      </c>
      <c r="K474" s="4">
        <v>53</v>
      </c>
      <c r="L474" s="4">
        <v>37</v>
      </c>
      <c r="M474" s="4">
        <v>0</v>
      </c>
      <c r="N474" s="4">
        <f t="shared" si="84"/>
        <v>103.10000000000001</v>
      </c>
      <c r="O474" s="4">
        <f t="shared" si="85"/>
        <v>170.10000000000002</v>
      </c>
      <c r="P474" s="4">
        <f t="shared" si="86"/>
        <v>-117.10000000000002</v>
      </c>
      <c r="Q474" s="4">
        <f t="shared" si="87"/>
        <v>5.1406401551891374</v>
      </c>
      <c r="R474" s="2">
        <v>0.2</v>
      </c>
      <c r="S474" s="4">
        <f t="shared" si="88"/>
        <v>206.20000000000002</v>
      </c>
      <c r="T474" s="2">
        <v>0.1</v>
      </c>
      <c r="U474" s="4">
        <f t="shared" si="89"/>
        <v>103.10000000000001</v>
      </c>
      <c r="V474" s="4">
        <f t="shared" si="90"/>
        <v>30</v>
      </c>
      <c r="W474" s="4">
        <f t="shared" si="91"/>
        <v>37</v>
      </c>
      <c r="X474" s="4">
        <f t="shared" si="92"/>
        <v>0</v>
      </c>
      <c r="Y474" s="4">
        <f t="shared" si="93"/>
        <v>170.10000000000002</v>
      </c>
      <c r="Z474" s="4">
        <f t="shared" si="94"/>
        <v>36.099999999999994</v>
      </c>
      <c r="AA474" t="str">
        <f t="shared" si="95"/>
        <v>Wednesday</v>
      </c>
    </row>
    <row r="475" spans="1:27" x14ac:dyDescent="0.35">
      <c r="A475">
        <v>474</v>
      </c>
      <c r="B475" t="s">
        <v>845</v>
      </c>
      <c r="C475" t="s">
        <v>668</v>
      </c>
      <c r="D475" s="1">
        <v>45322.579270833332</v>
      </c>
      <c r="E475" s="1">
        <v>45322.638298611113</v>
      </c>
      <c r="F475" s="4">
        <v>580</v>
      </c>
      <c r="G475" s="4">
        <v>0</v>
      </c>
      <c r="H475" t="s">
        <v>19</v>
      </c>
      <c r="I475" s="2">
        <v>0.1</v>
      </c>
      <c r="J475" s="2" t="s">
        <v>1588</v>
      </c>
      <c r="K475" s="4">
        <v>55</v>
      </c>
      <c r="L475" s="4">
        <v>10</v>
      </c>
      <c r="M475" s="4">
        <v>100</v>
      </c>
      <c r="N475" s="4">
        <f t="shared" si="84"/>
        <v>58</v>
      </c>
      <c r="O475" s="4">
        <f t="shared" si="85"/>
        <v>168</v>
      </c>
      <c r="P475" s="4">
        <f t="shared" si="86"/>
        <v>-113</v>
      </c>
      <c r="Q475" s="4">
        <f t="shared" si="87"/>
        <v>9.4827586206896548</v>
      </c>
      <c r="R475" s="2">
        <v>0.2</v>
      </c>
      <c r="S475" s="4">
        <f t="shared" si="88"/>
        <v>116</v>
      </c>
      <c r="T475" s="2">
        <v>0.1</v>
      </c>
      <c r="U475" s="4">
        <f t="shared" si="89"/>
        <v>58</v>
      </c>
      <c r="V475" s="4">
        <f t="shared" si="90"/>
        <v>0</v>
      </c>
      <c r="W475" s="4">
        <f t="shared" si="91"/>
        <v>10</v>
      </c>
      <c r="X475" s="4">
        <f t="shared" si="92"/>
        <v>100</v>
      </c>
      <c r="Y475" s="4">
        <f t="shared" si="93"/>
        <v>168</v>
      </c>
      <c r="Z475" s="4">
        <f t="shared" si="94"/>
        <v>-52</v>
      </c>
      <c r="AA475" t="str">
        <f t="shared" si="95"/>
        <v>Wednesday</v>
      </c>
    </row>
    <row r="476" spans="1:27" x14ac:dyDescent="0.35">
      <c r="A476">
        <v>475</v>
      </c>
      <c r="B476" t="s">
        <v>846</v>
      </c>
      <c r="C476" t="s">
        <v>101</v>
      </c>
      <c r="D476" s="1">
        <v>45311.715011574073</v>
      </c>
      <c r="E476" s="1">
        <v>45311.753900462965</v>
      </c>
      <c r="F476" s="4">
        <v>1010</v>
      </c>
      <c r="G476" s="4">
        <v>20</v>
      </c>
      <c r="H476" t="s">
        <v>19</v>
      </c>
      <c r="I476" s="2">
        <v>0.1</v>
      </c>
      <c r="J476" s="2" t="s">
        <v>1588</v>
      </c>
      <c r="K476" s="4">
        <v>198</v>
      </c>
      <c r="L476" s="4">
        <v>45</v>
      </c>
      <c r="M476" s="4">
        <v>0</v>
      </c>
      <c r="N476" s="4">
        <f t="shared" si="84"/>
        <v>101</v>
      </c>
      <c r="O476" s="4">
        <f t="shared" si="85"/>
        <v>166</v>
      </c>
      <c r="P476" s="4">
        <f t="shared" si="86"/>
        <v>32</v>
      </c>
      <c r="Q476" s="4">
        <f t="shared" si="87"/>
        <v>19.603960396039604</v>
      </c>
      <c r="R476" s="2">
        <v>0.2</v>
      </c>
      <c r="S476" s="4">
        <f t="shared" si="88"/>
        <v>202</v>
      </c>
      <c r="T476" s="2">
        <v>0.1</v>
      </c>
      <c r="U476" s="4">
        <f t="shared" si="89"/>
        <v>101</v>
      </c>
      <c r="V476" s="4">
        <f t="shared" si="90"/>
        <v>20</v>
      </c>
      <c r="W476" s="4">
        <f t="shared" si="91"/>
        <v>45</v>
      </c>
      <c r="X476" s="4">
        <f t="shared" si="92"/>
        <v>0</v>
      </c>
      <c r="Y476" s="4">
        <f t="shared" si="93"/>
        <v>166</v>
      </c>
      <c r="Z476" s="4">
        <f t="shared" si="94"/>
        <v>36</v>
      </c>
      <c r="AA476" t="str">
        <f t="shared" si="95"/>
        <v>Saturday</v>
      </c>
    </row>
    <row r="477" spans="1:27" x14ac:dyDescent="0.35">
      <c r="A477">
        <v>476</v>
      </c>
      <c r="B477" t="s">
        <v>100</v>
      </c>
      <c r="C477" t="s">
        <v>847</v>
      </c>
      <c r="D477" s="1">
        <v>45306.497187499997</v>
      </c>
      <c r="E477" s="1">
        <v>45306.543715277781</v>
      </c>
      <c r="F477" s="4">
        <v>1396</v>
      </c>
      <c r="G477" s="4">
        <v>40</v>
      </c>
      <c r="H477" t="s">
        <v>13</v>
      </c>
      <c r="I477" s="2">
        <v>0.15</v>
      </c>
      <c r="J477" t="s">
        <v>1585</v>
      </c>
      <c r="K477" s="4">
        <v>167</v>
      </c>
      <c r="L477" s="4">
        <v>46</v>
      </c>
      <c r="M477" s="4">
        <v>0</v>
      </c>
      <c r="N477" s="4">
        <f t="shared" si="84"/>
        <v>209.4</v>
      </c>
      <c r="O477" s="4">
        <f t="shared" si="85"/>
        <v>295.39999999999998</v>
      </c>
      <c r="P477" s="4">
        <f t="shared" si="86"/>
        <v>-128.39999999999998</v>
      </c>
      <c r="Q477" s="4">
        <f t="shared" si="87"/>
        <v>11.962750716332378</v>
      </c>
      <c r="R477" s="2">
        <v>0.2</v>
      </c>
      <c r="S477" s="4">
        <f t="shared" si="88"/>
        <v>279.2</v>
      </c>
      <c r="T477" s="2">
        <v>0.15</v>
      </c>
      <c r="U477" s="4">
        <f t="shared" si="89"/>
        <v>209.4</v>
      </c>
      <c r="V477" s="4">
        <f t="shared" si="90"/>
        <v>40</v>
      </c>
      <c r="W477" s="4">
        <f t="shared" si="91"/>
        <v>46</v>
      </c>
      <c r="X477" s="4">
        <f t="shared" si="92"/>
        <v>0</v>
      </c>
      <c r="Y477" s="4">
        <f t="shared" si="93"/>
        <v>295.39999999999998</v>
      </c>
      <c r="Z477" s="4">
        <f t="shared" si="94"/>
        <v>-16.199999999999989</v>
      </c>
      <c r="AA477" t="str">
        <f t="shared" si="95"/>
        <v>Monday</v>
      </c>
    </row>
    <row r="478" spans="1:27" x14ac:dyDescent="0.35">
      <c r="A478">
        <v>477</v>
      </c>
      <c r="B478" t="s">
        <v>848</v>
      </c>
      <c r="C478" t="s">
        <v>533</v>
      </c>
      <c r="D478" s="1">
        <v>45293.206145833334</v>
      </c>
      <c r="E478" s="1">
        <v>45293.26934027778</v>
      </c>
      <c r="F478" s="4">
        <v>1181</v>
      </c>
      <c r="G478" s="4">
        <v>40</v>
      </c>
      <c r="H478" t="s">
        <v>19</v>
      </c>
      <c r="I478" s="2">
        <v>0</v>
      </c>
      <c r="J478" t="s">
        <v>1584</v>
      </c>
      <c r="K478" s="4">
        <v>138</v>
      </c>
      <c r="L478" s="4">
        <v>11</v>
      </c>
      <c r="M478" s="4">
        <v>100</v>
      </c>
      <c r="N478" s="4">
        <f t="shared" si="84"/>
        <v>0</v>
      </c>
      <c r="O478" s="4">
        <f t="shared" si="85"/>
        <v>151</v>
      </c>
      <c r="P478" s="4">
        <f t="shared" si="86"/>
        <v>-13</v>
      </c>
      <c r="Q478" s="4">
        <f t="shared" si="87"/>
        <v>11.685012701100762</v>
      </c>
      <c r="R478" s="2">
        <v>0.2</v>
      </c>
      <c r="S478" s="4">
        <f t="shared" si="88"/>
        <v>236.20000000000002</v>
      </c>
      <c r="T478" s="2">
        <v>0</v>
      </c>
      <c r="U478" s="4">
        <f t="shared" si="89"/>
        <v>0</v>
      </c>
      <c r="V478" s="4">
        <f t="shared" si="90"/>
        <v>40</v>
      </c>
      <c r="W478" s="4">
        <f t="shared" si="91"/>
        <v>11</v>
      </c>
      <c r="X478" s="4">
        <f t="shared" si="92"/>
        <v>100</v>
      </c>
      <c r="Y478" s="4">
        <f t="shared" si="93"/>
        <v>151</v>
      </c>
      <c r="Z478" s="4">
        <f t="shared" si="94"/>
        <v>85.200000000000017</v>
      </c>
      <c r="AA478" t="str">
        <f t="shared" si="95"/>
        <v>Tuesday</v>
      </c>
    </row>
    <row r="479" spans="1:27" x14ac:dyDescent="0.35">
      <c r="A479">
        <v>478</v>
      </c>
      <c r="B479" t="s">
        <v>849</v>
      </c>
      <c r="C479" t="s">
        <v>850</v>
      </c>
      <c r="D479" s="1">
        <v>45309.253321759257</v>
      </c>
      <c r="E479" s="1">
        <v>45309.285960648151</v>
      </c>
      <c r="F479" s="4">
        <v>1451</v>
      </c>
      <c r="G479" s="4">
        <v>50</v>
      </c>
      <c r="H479" t="s">
        <v>13</v>
      </c>
      <c r="I479" s="2">
        <v>0.5</v>
      </c>
      <c r="J479" t="s">
        <v>1586</v>
      </c>
      <c r="K479" s="4">
        <v>63</v>
      </c>
      <c r="L479" s="4">
        <v>26</v>
      </c>
      <c r="M479" s="4">
        <v>0</v>
      </c>
      <c r="N479" s="4">
        <f t="shared" si="84"/>
        <v>725.5</v>
      </c>
      <c r="O479" s="4">
        <f t="shared" si="85"/>
        <v>801.5</v>
      </c>
      <c r="P479" s="4">
        <f t="shared" si="86"/>
        <v>-738.5</v>
      </c>
      <c r="Q479" s="4">
        <f t="shared" si="87"/>
        <v>4.3418332184700201</v>
      </c>
      <c r="R479" s="2">
        <v>0.2</v>
      </c>
      <c r="S479" s="4">
        <v>0</v>
      </c>
      <c r="T479" s="2">
        <v>0</v>
      </c>
      <c r="U479" s="4">
        <f t="shared" si="89"/>
        <v>0</v>
      </c>
      <c r="V479" s="4">
        <v>0</v>
      </c>
      <c r="W479" s="4">
        <v>0</v>
      </c>
      <c r="X479" s="4">
        <v>0</v>
      </c>
      <c r="Y479" s="4">
        <f t="shared" si="93"/>
        <v>0</v>
      </c>
      <c r="Z479" s="4">
        <f t="shared" si="94"/>
        <v>0</v>
      </c>
      <c r="AA479" t="str">
        <f t="shared" si="95"/>
        <v>Thursday</v>
      </c>
    </row>
    <row r="480" spans="1:27" x14ac:dyDescent="0.35">
      <c r="A480">
        <v>479</v>
      </c>
      <c r="B480" t="s">
        <v>851</v>
      </c>
      <c r="C480" t="s">
        <v>852</v>
      </c>
      <c r="D480" s="1">
        <v>45297.644548611112</v>
      </c>
      <c r="E480" s="1">
        <v>45297.709131944444</v>
      </c>
      <c r="F480" s="4">
        <v>1854</v>
      </c>
      <c r="G480" s="4">
        <v>30</v>
      </c>
      <c r="H480" t="s">
        <v>19</v>
      </c>
      <c r="I480" s="2">
        <v>0.5</v>
      </c>
      <c r="J480" t="s">
        <v>1586</v>
      </c>
      <c r="K480" s="4">
        <v>105</v>
      </c>
      <c r="L480" s="4">
        <v>49</v>
      </c>
      <c r="M480" s="4">
        <v>150</v>
      </c>
      <c r="N480" s="4">
        <f t="shared" si="84"/>
        <v>927</v>
      </c>
      <c r="O480" s="4">
        <f t="shared" si="85"/>
        <v>1156</v>
      </c>
      <c r="P480" s="4">
        <f t="shared" si="86"/>
        <v>-1051</v>
      </c>
      <c r="Q480" s="4">
        <f t="shared" si="87"/>
        <v>5.6634304207119746</v>
      </c>
      <c r="R480" s="2">
        <v>0.2</v>
      </c>
      <c r="S480" s="4">
        <v>0</v>
      </c>
      <c r="T480" s="2">
        <v>0</v>
      </c>
      <c r="U480" s="4">
        <f t="shared" si="89"/>
        <v>0</v>
      </c>
      <c r="V480" s="4">
        <v>0</v>
      </c>
      <c r="W480" s="4">
        <v>0</v>
      </c>
      <c r="X480" s="4">
        <v>0</v>
      </c>
      <c r="Y480" s="4">
        <f t="shared" si="93"/>
        <v>0</v>
      </c>
      <c r="Z480" s="4">
        <f t="shared" si="94"/>
        <v>0</v>
      </c>
      <c r="AA480" t="str">
        <f t="shared" si="95"/>
        <v>Saturday</v>
      </c>
    </row>
    <row r="481" spans="1:27" x14ac:dyDescent="0.35">
      <c r="A481">
        <v>480</v>
      </c>
      <c r="B481" t="s">
        <v>853</v>
      </c>
      <c r="C481" t="s">
        <v>119</v>
      </c>
      <c r="D481" s="1">
        <v>45302.68472222222</v>
      </c>
      <c r="E481" s="1">
        <v>45302.758333333331</v>
      </c>
      <c r="F481" s="4">
        <v>208</v>
      </c>
      <c r="G481" s="4">
        <v>30</v>
      </c>
      <c r="H481" t="s">
        <v>13</v>
      </c>
      <c r="I481" s="2">
        <v>0.1</v>
      </c>
      <c r="J481" s="2" t="s">
        <v>1588</v>
      </c>
      <c r="K481" s="4">
        <v>130</v>
      </c>
      <c r="L481" s="4">
        <v>47</v>
      </c>
      <c r="M481" s="4">
        <v>100</v>
      </c>
      <c r="N481" s="4">
        <f t="shared" si="84"/>
        <v>20.8</v>
      </c>
      <c r="O481" s="4">
        <f t="shared" si="85"/>
        <v>197.8</v>
      </c>
      <c r="P481" s="4">
        <f t="shared" si="86"/>
        <v>-67.800000000000011</v>
      </c>
      <c r="Q481" s="4">
        <f t="shared" si="87"/>
        <v>62.5</v>
      </c>
      <c r="R481" s="2">
        <v>0.2</v>
      </c>
      <c r="S481" s="4">
        <f t="shared" si="88"/>
        <v>41.6</v>
      </c>
      <c r="T481" s="2">
        <v>0.1</v>
      </c>
      <c r="U481" s="4">
        <f t="shared" si="89"/>
        <v>20.8</v>
      </c>
      <c r="V481" s="4">
        <f t="shared" si="90"/>
        <v>30</v>
      </c>
      <c r="W481" s="4">
        <f t="shared" si="91"/>
        <v>47</v>
      </c>
      <c r="X481" s="4">
        <f t="shared" si="92"/>
        <v>100</v>
      </c>
      <c r="Y481" s="4">
        <f t="shared" si="93"/>
        <v>197.8</v>
      </c>
      <c r="Z481" s="4">
        <f t="shared" si="94"/>
        <v>-156.20000000000002</v>
      </c>
      <c r="AA481" t="str">
        <f t="shared" si="95"/>
        <v>Thursday</v>
      </c>
    </row>
    <row r="482" spans="1:27" x14ac:dyDescent="0.35">
      <c r="A482">
        <v>481</v>
      </c>
      <c r="B482" t="s">
        <v>854</v>
      </c>
      <c r="C482" t="s">
        <v>855</v>
      </c>
      <c r="D482" s="1">
        <v>45326.237314814818</v>
      </c>
      <c r="E482" s="1">
        <v>45326.278287037036</v>
      </c>
      <c r="F482" s="4">
        <v>1402</v>
      </c>
      <c r="G482" s="4">
        <v>30</v>
      </c>
      <c r="H482" t="s">
        <v>16</v>
      </c>
      <c r="I482" s="2">
        <v>0</v>
      </c>
      <c r="J482" t="s">
        <v>1584</v>
      </c>
      <c r="K482" s="4">
        <v>198</v>
      </c>
      <c r="L482" s="4">
        <v>30</v>
      </c>
      <c r="M482" s="4">
        <v>0</v>
      </c>
      <c r="N482" s="4">
        <f t="shared" si="84"/>
        <v>0</v>
      </c>
      <c r="O482" s="4">
        <f t="shared" si="85"/>
        <v>60</v>
      </c>
      <c r="P482" s="4">
        <f t="shared" si="86"/>
        <v>138</v>
      </c>
      <c r="Q482" s="4">
        <f t="shared" si="87"/>
        <v>14.122681883024251</v>
      </c>
      <c r="R482" s="2">
        <v>0.2</v>
      </c>
      <c r="S482" s="4">
        <f t="shared" si="88"/>
        <v>280.40000000000003</v>
      </c>
      <c r="T482" s="2">
        <v>0</v>
      </c>
      <c r="U482" s="4">
        <f t="shared" si="89"/>
        <v>0</v>
      </c>
      <c r="V482" s="4">
        <f t="shared" si="90"/>
        <v>30</v>
      </c>
      <c r="W482" s="4">
        <f t="shared" si="91"/>
        <v>30</v>
      </c>
      <c r="X482" s="4">
        <f t="shared" si="92"/>
        <v>0</v>
      </c>
      <c r="Y482" s="4">
        <f t="shared" si="93"/>
        <v>60</v>
      </c>
      <c r="Z482" s="4">
        <f t="shared" si="94"/>
        <v>220.40000000000003</v>
      </c>
      <c r="AA482" t="str">
        <f t="shared" si="95"/>
        <v>Sunday</v>
      </c>
    </row>
    <row r="483" spans="1:27" x14ac:dyDescent="0.35">
      <c r="A483">
        <v>482</v>
      </c>
      <c r="B483" t="s">
        <v>856</v>
      </c>
      <c r="C483" t="s">
        <v>270</v>
      </c>
      <c r="D483" s="1">
        <v>45326.119131944448</v>
      </c>
      <c r="E483" s="1">
        <v>45326.173298611109</v>
      </c>
      <c r="F483" s="4">
        <v>1809</v>
      </c>
      <c r="G483" s="4">
        <v>40</v>
      </c>
      <c r="H483" t="s">
        <v>19</v>
      </c>
      <c r="I483" s="2">
        <v>0</v>
      </c>
      <c r="J483" t="s">
        <v>1584</v>
      </c>
      <c r="K483" s="4">
        <v>95</v>
      </c>
      <c r="L483" s="4">
        <v>18</v>
      </c>
      <c r="M483" s="4">
        <v>0</v>
      </c>
      <c r="N483" s="4">
        <f t="shared" si="84"/>
        <v>0</v>
      </c>
      <c r="O483" s="4">
        <f t="shared" si="85"/>
        <v>58</v>
      </c>
      <c r="P483" s="4">
        <f t="shared" si="86"/>
        <v>37</v>
      </c>
      <c r="Q483" s="4">
        <f t="shared" si="87"/>
        <v>5.2515201768933109</v>
      </c>
      <c r="R483" s="2">
        <v>0.2</v>
      </c>
      <c r="S483" s="4">
        <f t="shared" si="88"/>
        <v>361.8</v>
      </c>
      <c r="T483" s="2">
        <v>0</v>
      </c>
      <c r="U483" s="4">
        <f t="shared" si="89"/>
        <v>0</v>
      </c>
      <c r="V483" s="4">
        <f t="shared" si="90"/>
        <v>40</v>
      </c>
      <c r="W483" s="4">
        <f t="shared" si="91"/>
        <v>18</v>
      </c>
      <c r="X483" s="4">
        <f t="shared" si="92"/>
        <v>0</v>
      </c>
      <c r="Y483" s="4">
        <f t="shared" si="93"/>
        <v>58</v>
      </c>
      <c r="Z483" s="4">
        <f t="shared" si="94"/>
        <v>303.8</v>
      </c>
      <c r="AA483" t="str">
        <f t="shared" si="95"/>
        <v>Sunday</v>
      </c>
    </row>
    <row r="484" spans="1:27" x14ac:dyDescent="0.35">
      <c r="A484">
        <v>483</v>
      </c>
      <c r="B484" t="s">
        <v>857</v>
      </c>
      <c r="C484" t="s">
        <v>858</v>
      </c>
      <c r="D484" s="1">
        <v>45304.48333333333</v>
      </c>
      <c r="E484" s="1">
        <v>45304.531944444447</v>
      </c>
      <c r="F484" s="4">
        <v>427</v>
      </c>
      <c r="G484" s="4">
        <v>50</v>
      </c>
      <c r="H484" t="s">
        <v>13</v>
      </c>
      <c r="I484" s="2">
        <v>0</v>
      </c>
      <c r="J484" t="s">
        <v>1584</v>
      </c>
      <c r="K484" s="4">
        <v>193</v>
      </c>
      <c r="L484" s="4">
        <v>22</v>
      </c>
      <c r="M484" s="4">
        <v>0</v>
      </c>
      <c r="N484" s="4">
        <f t="shared" si="84"/>
        <v>0</v>
      </c>
      <c r="O484" s="4">
        <f t="shared" si="85"/>
        <v>72</v>
      </c>
      <c r="P484" s="4">
        <f t="shared" si="86"/>
        <v>121</v>
      </c>
      <c r="Q484" s="4">
        <f t="shared" si="87"/>
        <v>45.199063231850118</v>
      </c>
      <c r="R484" s="2">
        <v>0.2</v>
      </c>
      <c r="S484" s="4">
        <f t="shared" si="88"/>
        <v>85.4</v>
      </c>
      <c r="T484" s="2">
        <v>0</v>
      </c>
      <c r="U484" s="4">
        <f t="shared" si="89"/>
        <v>0</v>
      </c>
      <c r="V484" s="4">
        <f t="shared" si="90"/>
        <v>50</v>
      </c>
      <c r="W484" s="4">
        <f t="shared" si="91"/>
        <v>22</v>
      </c>
      <c r="X484" s="4">
        <f t="shared" si="92"/>
        <v>0</v>
      </c>
      <c r="Y484" s="4">
        <f t="shared" si="93"/>
        <v>72</v>
      </c>
      <c r="Z484" s="4">
        <f t="shared" si="94"/>
        <v>13.400000000000006</v>
      </c>
      <c r="AA484" t="str">
        <f t="shared" si="95"/>
        <v>Saturday</v>
      </c>
    </row>
    <row r="485" spans="1:27" x14ac:dyDescent="0.35">
      <c r="A485">
        <v>484</v>
      </c>
      <c r="B485" t="s">
        <v>859</v>
      </c>
      <c r="C485" t="s">
        <v>860</v>
      </c>
      <c r="D485" s="1">
        <v>45328.477187500001</v>
      </c>
      <c r="E485" s="1">
        <v>45328.506354166668</v>
      </c>
      <c r="F485" s="4">
        <v>1899</v>
      </c>
      <c r="G485" s="4">
        <v>0</v>
      </c>
      <c r="H485" t="s">
        <v>19</v>
      </c>
      <c r="I485" s="2">
        <v>0.05</v>
      </c>
      <c r="J485" t="s">
        <v>1587</v>
      </c>
      <c r="K485" s="4">
        <v>65</v>
      </c>
      <c r="L485" s="4">
        <v>20</v>
      </c>
      <c r="M485" s="4">
        <v>0</v>
      </c>
      <c r="N485" s="4">
        <f t="shared" si="84"/>
        <v>94.95</v>
      </c>
      <c r="O485" s="4">
        <f t="shared" si="85"/>
        <v>114.95</v>
      </c>
      <c r="P485" s="4">
        <f t="shared" si="86"/>
        <v>-49.95</v>
      </c>
      <c r="Q485" s="4">
        <f t="shared" si="87"/>
        <v>3.4228541337546075</v>
      </c>
      <c r="R485" s="2">
        <v>0.2</v>
      </c>
      <c r="S485" s="4">
        <f t="shared" si="88"/>
        <v>379.8</v>
      </c>
      <c r="T485" s="2">
        <v>0.05</v>
      </c>
      <c r="U485" s="4">
        <f t="shared" si="89"/>
        <v>94.95</v>
      </c>
      <c r="V485" s="4">
        <f t="shared" si="90"/>
        <v>0</v>
      </c>
      <c r="W485" s="4">
        <f t="shared" si="91"/>
        <v>20</v>
      </c>
      <c r="X485" s="4">
        <f t="shared" si="92"/>
        <v>0</v>
      </c>
      <c r="Y485" s="4">
        <f t="shared" si="93"/>
        <v>114.95</v>
      </c>
      <c r="Z485" s="4">
        <f t="shared" si="94"/>
        <v>264.85000000000002</v>
      </c>
      <c r="AA485" t="str">
        <f t="shared" si="95"/>
        <v>Tuesday</v>
      </c>
    </row>
    <row r="486" spans="1:27" x14ac:dyDescent="0.35">
      <c r="A486">
        <v>485</v>
      </c>
      <c r="B486" t="s">
        <v>861</v>
      </c>
      <c r="C486" t="s">
        <v>862</v>
      </c>
      <c r="D486" s="1">
        <v>45318.154814814814</v>
      </c>
      <c r="E486" s="1">
        <v>45318.198564814818</v>
      </c>
      <c r="F486" s="4">
        <v>414</v>
      </c>
      <c r="G486" s="4">
        <v>20</v>
      </c>
      <c r="H486" t="s">
        <v>19</v>
      </c>
      <c r="I486" s="2">
        <v>0.05</v>
      </c>
      <c r="J486" t="s">
        <v>1587</v>
      </c>
      <c r="K486" s="4">
        <v>169</v>
      </c>
      <c r="L486" s="4">
        <v>25</v>
      </c>
      <c r="M486" s="4">
        <v>0</v>
      </c>
      <c r="N486" s="4">
        <f t="shared" si="84"/>
        <v>20.700000000000003</v>
      </c>
      <c r="O486" s="4">
        <f t="shared" si="85"/>
        <v>65.7</v>
      </c>
      <c r="P486" s="4">
        <f t="shared" si="86"/>
        <v>103.3</v>
      </c>
      <c r="Q486" s="4">
        <f t="shared" si="87"/>
        <v>40.821256038647341</v>
      </c>
      <c r="R486" s="2">
        <v>0.2</v>
      </c>
      <c r="S486" s="4">
        <f t="shared" si="88"/>
        <v>82.800000000000011</v>
      </c>
      <c r="T486" s="2">
        <v>0.05</v>
      </c>
      <c r="U486" s="4">
        <f t="shared" si="89"/>
        <v>20.700000000000003</v>
      </c>
      <c r="V486" s="4">
        <f t="shared" si="90"/>
        <v>20</v>
      </c>
      <c r="W486" s="4">
        <f t="shared" si="91"/>
        <v>25</v>
      </c>
      <c r="X486" s="4">
        <f t="shared" si="92"/>
        <v>0</v>
      </c>
      <c r="Y486" s="4">
        <f t="shared" si="93"/>
        <v>65.7</v>
      </c>
      <c r="Z486" s="4">
        <f t="shared" si="94"/>
        <v>17.100000000000009</v>
      </c>
      <c r="AA486" t="str">
        <f t="shared" si="95"/>
        <v>Saturday</v>
      </c>
    </row>
    <row r="487" spans="1:27" x14ac:dyDescent="0.35">
      <c r="A487">
        <v>486</v>
      </c>
      <c r="B487" t="s">
        <v>863</v>
      </c>
      <c r="C487" t="s">
        <v>864</v>
      </c>
      <c r="D487" s="1">
        <v>45300.021354166667</v>
      </c>
      <c r="E487" s="1">
        <v>45300.058854166666</v>
      </c>
      <c r="F487" s="4">
        <v>1597</v>
      </c>
      <c r="G487" s="4">
        <v>0</v>
      </c>
      <c r="H487" t="s">
        <v>19</v>
      </c>
      <c r="I487" s="2">
        <v>0.1</v>
      </c>
      <c r="J487" s="2" t="s">
        <v>1588</v>
      </c>
      <c r="K487" s="4">
        <v>133</v>
      </c>
      <c r="L487" s="4">
        <v>25</v>
      </c>
      <c r="M487" s="4">
        <v>0</v>
      </c>
      <c r="N487" s="4">
        <f t="shared" si="84"/>
        <v>159.70000000000002</v>
      </c>
      <c r="O487" s="4">
        <f t="shared" si="85"/>
        <v>184.70000000000002</v>
      </c>
      <c r="P487" s="4">
        <f t="shared" si="86"/>
        <v>-51.700000000000017</v>
      </c>
      <c r="Q487" s="4">
        <f t="shared" si="87"/>
        <v>8.3281152160300564</v>
      </c>
      <c r="R487" s="2">
        <v>0.2</v>
      </c>
      <c r="S487" s="4">
        <f t="shared" si="88"/>
        <v>319.40000000000003</v>
      </c>
      <c r="T487" s="2">
        <v>0.1</v>
      </c>
      <c r="U487" s="4">
        <f t="shared" si="89"/>
        <v>159.70000000000002</v>
      </c>
      <c r="V487" s="4">
        <f t="shared" si="90"/>
        <v>0</v>
      </c>
      <c r="W487" s="4">
        <f t="shared" si="91"/>
        <v>25</v>
      </c>
      <c r="X487" s="4">
        <f t="shared" si="92"/>
        <v>0</v>
      </c>
      <c r="Y487" s="4">
        <f t="shared" si="93"/>
        <v>184.70000000000002</v>
      </c>
      <c r="Z487" s="4">
        <f t="shared" si="94"/>
        <v>134.70000000000002</v>
      </c>
      <c r="AA487" t="str">
        <f t="shared" si="95"/>
        <v>Tuesday</v>
      </c>
    </row>
    <row r="488" spans="1:27" x14ac:dyDescent="0.35">
      <c r="A488">
        <v>487</v>
      </c>
      <c r="B488" t="s">
        <v>865</v>
      </c>
      <c r="C488" t="s">
        <v>866</v>
      </c>
      <c r="D488" s="1">
        <v>45303.475335648145</v>
      </c>
      <c r="E488" s="1">
        <v>45303.541307870371</v>
      </c>
      <c r="F488" s="4">
        <v>1234</v>
      </c>
      <c r="G488" s="4">
        <v>40</v>
      </c>
      <c r="H488" t="s">
        <v>13</v>
      </c>
      <c r="I488" s="2">
        <v>0</v>
      </c>
      <c r="J488" t="s">
        <v>1584</v>
      </c>
      <c r="K488" s="4">
        <v>57</v>
      </c>
      <c r="L488" s="4">
        <v>11</v>
      </c>
      <c r="M488" s="4">
        <v>50</v>
      </c>
      <c r="N488" s="4">
        <f t="shared" si="84"/>
        <v>0</v>
      </c>
      <c r="O488" s="4">
        <f t="shared" si="85"/>
        <v>101</v>
      </c>
      <c r="P488" s="4">
        <f t="shared" si="86"/>
        <v>-44</v>
      </c>
      <c r="Q488" s="4">
        <f t="shared" si="87"/>
        <v>4.6191247974068075</v>
      </c>
      <c r="R488" s="2">
        <v>0.2</v>
      </c>
      <c r="S488" s="4">
        <f t="shared" si="88"/>
        <v>246.8</v>
      </c>
      <c r="T488" s="2">
        <v>0</v>
      </c>
      <c r="U488" s="4">
        <f t="shared" si="89"/>
        <v>0</v>
      </c>
      <c r="V488" s="4">
        <f t="shared" si="90"/>
        <v>40</v>
      </c>
      <c r="W488" s="4">
        <f t="shared" si="91"/>
        <v>11</v>
      </c>
      <c r="X488" s="4">
        <f t="shared" si="92"/>
        <v>50</v>
      </c>
      <c r="Y488" s="4">
        <f t="shared" si="93"/>
        <v>101</v>
      </c>
      <c r="Z488" s="4">
        <f t="shared" si="94"/>
        <v>145.80000000000001</v>
      </c>
      <c r="AA488" t="str">
        <f t="shared" si="95"/>
        <v>Friday</v>
      </c>
    </row>
    <row r="489" spans="1:27" x14ac:dyDescent="0.35">
      <c r="A489">
        <v>488</v>
      </c>
      <c r="B489" t="s">
        <v>867</v>
      </c>
      <c r="C489" t="s">
        <v>868</v>
      </c>
      <c r="D489" s="1">
        <v>45293.687361111108</v>
      </c>
      <c r="E489" s="1">
        <v>45293.72</v>
      </c>
      <c r="F489" s="4">
        <v>798</v>
      </c>
      <c r="G489" s="4">
        <v>30</v>
      </c>
      <c r="H489" t="s">
        <v>16</v>
      </c>
      <c r="I489" s="2">
        <v>0</v>
      </c>
      <c r="J489" t="s">
        <v>1584</v>
      </c>
      <c r="K489" s="4">
        <v>137</v>
      </c>
      <c r="L489" s="4">
        <v>17</v>
      </c>
      <c r="M489" s="4">
        <v>0</v>
      </c>
      <c r="N489" s="4">
        <f t="shared" si="84"/>
        <v>0</v>
      </c>
      <c r="O489" s="4">
        <f t="shared" si="85"/>
        <v>47</v>
      </c>
      <c r="P489" s="4">
        <f t="shared" si="86"/>
        <v>90</v>
      </c>
      <c r="Q489" s="4">
        <f t="shared" si="87"/>
        <v>17.167919799498748</v>
      </c>
      <c r="R489" s="2">
        <v>0.2</v>
      </c>
      <c r="S489" s="4">
        <f t="shared" si="88"/>
        <v>159.60000000000002</v>
      </c>
      <c r="T489" s="2">
        <v>0</v>
      </c>
      <c r="U489" s="4">
        <f t="shared" si="89"/>
        <v>0</v>
      </c>
      <c r="V489" s="4">
        <f t="shared" si="90"/>
        <v>30</v>
      </c>
      <c r="W489" s="4">
        <f t="shared" si="91"/>
        <v>17</v>
      </c>
      <c r="X489" s="4">
        <f t="shared" si="92"/>
        <v>0</v>
      </c>
      <c r="Y489" s="4">
        <f t="shared" si="93"/>
        <v>47</v>
      </c>
      <c r="Z489" s="4">
        <f t="shared" si="94"/>
        <v>112.60000000000002</v>
      </c>
      <c r="AA489" t="str">
        <f t="shared" si="95"/>
        <v>Tuesday</v>
      </c>
    </row>
    <row r="490" spans="1:27" x14ac:dyDescent="0.35">
      <c r="A490">
        <v>489</v>
      </c>
      <c r="B490" t="s">
        <v>869</v>
      </c>
      <c r="C490" t="s">
        <v>870</v>
      </c>
      <c r="D490" s="1">
        <v>45299.388738425929</v>
      </c>
      <c r="E490" s="1">
        <v>45299.412349537037</v>
      </c>
      <c r="F490" s="4">
        <v>880</v>
      </c>
      <c r="G490" s="4">
        <v>20</v>
      </c>
      <c r="H490" t="s">
        <v>16</v>
      </c>
      <c r="I490" s="2">
        <v>0.5</v>
      </c>
      <c r="J490" t="s">
        <v>1586</v>
      </c>
      <c r="K490" s="4">
        <v>180</v>
      </c>
      <c r="L490" s="4">
        <v>22</v>
      </c>
      <c r="M490" s="4">
        <v>0</v>
      </c>
      <c r="N490" s="4">
        <f t="shared" si="84"/>
        <v>440</v>
      </c>
      <c r="O490" s="4">
        <f t="shared" si="85"/>
        <v>482</v>
      </c>
      <c r="P490" s="4">
        <f t="shared" si="86"/>
        <v>-302</v>
      </c>
      <c r="Q490" s="4">
        <f t="shared" si="87"/>
        <v>20.454545454545457</v>
      </c>
      <c r="R490" s="2">
        <v>0.2</v>
      </c>
      <c r="S490" s="4">
        <v>0</v>
      </c>
      <c r="T490" s="2">
        <v>0</v>
      </c>
      <c r="U490" s="4">
        <f t="shared" si="89"/>
        <v>0</v>
      </c>
      <c r="V490" s="4">
        <v>0</v>
      </c>
      <c r="W490" s="4">
        <v>0</v>
      </c>
      <c r="X490" s="4">
        <v>0</v>
      </c>
      <c r="Y490" s="4">
        <f t="shared" si="93"/>
        <v>0</v>
      </c>
      <c r="Z490" s="4">
        <f t="shared" si="94"/>
        <v>0</v>
      </c>
      <c r="AA490" t="str">
        <f t="shared" si="95"/>
        <v>Monday</v>
      </c>
    </row>
    <row r="491" spans="1:27" x14ac:dyDescent="0.35">
      <c r="A491">
        <v>490</v>
      </c>
      <c r="B491" t="s">
        <v>871</v>
      </c>
      <c r="C491" t="s">
        <v>872</v>
      </c>
      <c r="D491" s="1">
        <v>45322.469652777778</v>
      </c>
      <c r="E491" s="1">
        <v>45322.502986111111</v>
      </c>
      <c r="F491" s="4">
        <v>1352</v>
      </c>
      <c r="G491" s="4">
        <v>40</v>
      </c>
      <c r="H491" t="s">
        <v>16</v>
      </c>
      <c r="I491" s="2">
        <v>0.5</v>
      </c>
      <c r="J491" t="s">
        <v>1586</v>
      </c>
      <c r="K491" s="4">
        <v>68</v>
      </c>
      <c r="L491" s="4">
        <v>26</v>
      </c>
      <c r="M491" s="4">
        <v>50</v>
      </c>
      <c r="N491" s="4">
        <f t="shared" si="84"/>
        <v>676</v>
      </c>
      <c r="O491" s="4">
        <f t="shared" si="85"/>
        <v>792</v>
      </c>
      <c r="P491" s="4">
        <f t="shared" si="86"/>
        <v>-724</v>
      </c>
      <c r="Q491" s="4">
        <f t="shared" si="87"/>
        <v>5.0295857988165684</v>
      </c>
      <c r="R491" s="2">
        <v>0.2</v>
      </c>
      <c r="S491" s="4">
        <v>0</v>
      </c>
      <c r="T491" s="2">
        <v>0</v>
      </c>
      <c r="U491" s="4">
        <f t="shared" si="89"/>
        <v>0</v>
      </c>
      <c r="V491" s="4">
        <v>0</v>
      </c>
      <c r="W491" s="4">
        <v>0</v>
      </c>
      <c r="X491" s="4">
        <v>0</v>
      </c>
      <c r="Y491" s="4">
        <f t="shared" si="93"/>
        <v>0</v>
      </c>
      <c r="Z491" s="4">
        <f t="shared" si="94"/>
        <v>0</v>
      </c>
      <c r="AA491" t="str">
        <f t="shared" si="95"/>
        <v>Wednesday</v>
      </c>
    </row>
    <row r="492" spans="1:27" x14ac:dyDescent="0.35">
      <c r="A492">
        <v>491</v>
      </c>
      <c r="B492" t="s">
        <v>873</v>
      </c>
      <c r="C492" t="s">
        <v>874</v>
      </c>
      <c r="D492" s="1">
        <v>45324.266319444447</v>
      </c>
      <c r="E492" s="1">
        <v>45324.315625000003</v>
      </c>
      <c r="F492" s="4">
        <v>1620</v>
      </c>
      <c r="G492" s="4">
        <v>40</v>
      </c>
      <c r="H492" t="s">
        <v>13</v>
      </c>
      <c r="I492" s="2">
        <v>0.1</v>
      </c>
      <c r="J492" s="2" t="s">
        <v>1588</v>
      </c>
      <c r="K492" s="4">
        <v>146</v>
      </c>
      <c r="L492" s="4">
        <v>48</v>
      </c>
      <c r="M492" s="4">
        <v>0</v>
      </c>
      <c r="N492" s="4">
        <f t="shared" si="84"/>
        <v>162</v>
      </c>
      <c r="O492" s="4">
        <f t="shared" si="85"/>
        <v>250</v>
      </c>
      <c r="P492" s="4">
        <f t="shared" si="86"/>
        <v>-104</v>
      </c>
      <c r="Q492" s="4">
        <f t="shared" si="87"/>
        <v>9.0123456790123448</v>
      </c>
      <c r="R492" s="2">
        <v>0.2</v>
      </c>
      <c r="S492" s="4">
        <f t="shared" si="88"/>
        <v>324</v>
      </c>
      <c r="T492" s="2">
        <v>0.1</v>
      </c>
      <c r="U492" s="4">
        <f t="shared" si="89"/>
        <v>162</v>
      </c>
      <c r="V492" s="4">
        <f t="shared" si="90"/>
        <v>40</v>
      </c>
      <c r="W492" s="4">
        <f t="shared" si="91"/>
        <v>48</v>
      </c>
      <c r="X492" s="4">
        <f t="shared" si="92"/>
        <v>0</v>
      </c>
      <c r="Y492" s="4">
        <f t="shared" si="93"/>
        <v>250</v>
      </c>
      <c r="Z492" s="4">
        <f t="shared" si="94"/>
        <v>74</v>
      </c>
      <c r="AA492" t="str">
        <f t="shared" si="95"/>
        <v>Friday</v>
      </c>
    </row>
    <row r="493" spans="1:27" x14ac:dyDescent="0.35">
      <c r="A493">
        <v>492</v>
      </c>
      <c r="B493" t="s">
        <v>875</v>
      </c>
      <c r="C493" t="s">
        <v>640</v>
      </c>
      <c r="D493" s="1">
        <v>45303.210833333331</v>
      </c>
      <c r="E493" s="1">
        <v>45303.243472222224</v>
      </c>
      <c r="F493" s="4">
        <v>255</v>
      </c>
      <c r="G493" s="4">
        <v>40</v>
      </c>
      <c r="H493" t="s">
        <v>16</v>
      </c>
      <c r="I493" s="2">
        <v>0</v>
      </c>
      <c r="J493" t="s">
        <v>1584</v>
      </c>
      <c r="K493" s="4">
        <v>115</v>
      </c>
      <c r="L493" s="4">
        <v>33</v>
      </c>
      <c r="M493" s="4">
        <v>0</v>
      </c>
      <c r="N493" s="4">
        <f t="shared" si="84"/>
        <v>0</v>
      </c>
      <c r="O493" s="4">
        <f t="shared" si="85"/>
        <v>73</v>
      </c>
      <c r="P493" s="4">
        <f t="shared" si="86"/>
        <v>42</v>
      </c>
      <c r="Q493" s="4">
        <f t="shared" si="87"/>
        <v>45.098039215686278</v>
      </c>
      <c r="R493" s="2">
        <v>0.2</v>
      </c>
      <c r="S493" s="4">
        <f t="shared" si="88"/>
        <v>51</v>
      </c>
      <c r="T493" s="2">
        <v>0</v>
      </c>
      <c r="U493" s="4">
        <f t="shared" si="89"/>
        <v>0</v>
      </c>
      <c r="V493" s="4">
        <f t="shared" si="90"/>
        <v>40</v>
      </c>
      <c r="W493" s="4">
        <f t="shared" si="91"/>
        <v>33</v>
      </c>
      <c r="X493" s="4">
        <f t="shared" si="92"/>
        <v>0</v>
      </c>
      <c r="Y493" s="4">
        <f t="shared" si="93"/>
        <v>73</v>
      </c>
      <c r="Z493" s="4">
        <f t="shared" si="94"/>
        <v>-22</v>
      </c>
      <c r="AA493" t="str">
        <f t="shared" si="95"/>
        <v>Friday</v>
      </c>
    </row>
    <row r="494" spans="1:27" x14ac:dyDescent="0.35">
      <c r="A494">
        <v>493</v>
      </c>
      <c r="B494" t="s">
        <v>876</v>
      </c>
      <c r="C494" t="s">
        <v>877</v>
      </c>
      <c r="D494" s="1">
        <v>45292.271168981482</v>
      </c>
      <c r="E494" s="1">
        <v>45292.313530092593</v>
      </c>
      <c r="F494" s="4">
        <v>1596</v>
      </c>
      <c r="G494" s="4">
        <v>20</v>
      </c>
      <c r="H494" t="s">
        <v>13</v>
      </c>
      <c r="I494" s="2">
        <v>0.1</v>
      </c>
      <c r="J494" s="2" t="s">
        <v>1588</v>
      </c>
      <c r="K494" s="4">
        <v>128</v>
      </c>
      <c r="L494" s="4">
        <v>12</v>
      </c>
      <c r="M494" s="4">
        <v>0</v>
      </c>
      <c r="N494" s="4">
        <f t="shared" si="84"/>
        <v>159.60000000000002</v>
      </c>
      <c r="O494" s="4">
        <f t="shared" si="85"/>
        <v>191.60000000000002</v>
      </c>
      <c r="P494" s="4">
        <f t="shared" si="86"/>
        <v>-63.600000000000023</v>
      </c>
      <c r="Q494" s="4">
        <f t="shared" si="87"/>
        <v>8.0200501253132828</v>
      </c>
      <c r="R494" s="2">
        <v>0.2</v>
      </c>
      <c r="S494" s="4">
        <f t="shared" si="88"/>
        <v>319.20000000000005</v>
      </c>
      <c r="T494" s="2">
        <v>0.1</v>
      </c>
      <c r="U494" s="4">
        <f t="shared" si="89"/>
        <v>159.60000000000002</v>
      </c>
      <c r="V494" s="4">
        <f t="shared" si="90"/>
        <v>20</v>
      </c>
      <c r="W494" s="4">
        <f t="shared" si="91"/>
        <v>12</v>
      </c>
      <c r="X494" s="4">
        <f t="shared" si="92"/>
        <v>0</v>
      </c>
      <c r="Y494" s="4">
        <f t="shared" si="93"/>
        <v>191.60000000000002</v>
      </c>
      <c r="Z494" s="4">
        <f t="shared" si="94"/>
        <v>127.60000000000002</v>
      </c>
      <c r="AA494" t="str">
        <f t="shared" si="95"/>
        <v>Monday</v>
      </c>
    </row>
    <row r="495" spans="1:27" x14ac:dyDescent="0.35">
      <c r="A495">
        <v>494</v>
      </c>
      <c r="B495" t="s">
        <v>878</v>
      </c>
      <c r="C495" t="s">
        <v>879</v>
      </c>
      <c r="D495" s="1">
        <v>45306.47865740741</v>
      </c>
      <c r="E495" s="1">
        <v>45306.513379629629</v>
      </c>
      <c r="F495" s="4">
        <v>1824</v>
      </c>
      <c r="G495" s="4">
        <v>20</v>
      </c>
      <c r="H495" t="s">
        <v>19</v>
      </c>
      <c r="I495" s="2">
        <v>0.5</v>
      </c>
      <c r="J495" t="s">
        <v>1586</v>
      </c>
      <c r="K495" s="4">
        <v>135</v>
      </c>
      <c r="L495" s="4">
        <v>39</v>
      </c>
      <c r="M495" s="4">
        <v>0</v>
      </c>
      <c r="N495" s="4">
        <f t="shared" si="84"/>
        <v>912</v>
      </c>
      <c r="O495" s="4">
        <f t="shared" si="85"/>
        <v>971</v>
      </c>
      <c r="P495" s="4">
        <f t="shared" si="86"/>
        <v>-836</v>
      </c>
      <c r="Q495" s="4">
        <f t="shared" si="87"/>
        <v>7.4013157894736832</v>
      </c>
      <c r="R495" s="2">
        <v>0.2</v>
      </c>
      <c r="S495" s="4">
        <v>0</v>
      </c>
      <c r="T495" s="2">
        <v>0</v>
      </c>
      <c r="U495" s="4">
        <f t="shared" si="89"/>
        <v>0</v>
      </c>
      <c r="V495" s="4">
        <v>0</v>
      </c>
      <c r="W495" s="4">
        <v>0</v>
      </c>
      <c r="X495" s="4">
        <v>0</v>
      </c>
      <c r="Y495" s="4">
        <f t="shared" si="93"/>
        <v>0</v>
      </c>
      <c r="Z495" s="4">
        <f t="shared" si="94"/>
        <v>0</v>
      </c>
      <c r="AA495" t="str">
        <f t="shared" si="95"/>
        <v>Monday</v>
      </c>
    </row>
    <row r="496" spans="1:27" x14ac:dyDescent="0.35">
      <c r="A496">
        <v>495</v>
      </c>
      <c r="B496" t="s">
        <v>880</v>
      </c>
      <c r="C496" t="s">
        <v>660</v>
      </c>
      <c r="D496" s="1">
        <v>45309.245787037034</v>
      </c>
      <c r="E496" s="1">
        <v>45309.272870370369</v>
      </c>
      <c r="F496" s="4">
        <v>1395</v>
      </c>
      <c r="G496" s="4">
        <v>50</v>
      </c>
      <c r="H496" t="s">
        <v>19</v>
      </c>
      <c r="I496" s="2">
        <v>0.5</v>
      </c>
      <c r="J496" t="s">
        <v>1586</v>
      </c>
      <c r="K496" s="4">
        <v>173</v>
      </c>
      <c r="L496" s="4">
        <v>22</v>
      </c>
      <c r="M496" s="4">
        <v>150</v>
      </c>
      <c r="N496" s="4">
        <f t="shared" si="84"/>
        <v>697.5</v>
      </c>
      <c r="O496" s="4">
        <f t="shared" si="85"/>
        <v>919.5</v>
      </c>
      <c r="P496" s="4">
        <f t="shared" si="86"/>
        <v>-746.5</v>
      </c>
      <c r="Q496" s="4">
        <f t="shared" si="87"/>
        <v>12.401433691756273</v>
      </c>
      <c r="R496" s="2">
        <v>0.2</v>
      </c>
      <c r="S496" s="4">
        <v>0</v>
      </c>
      <c r="T496" s="2">
        <v>0</v>
      </c>
      <c r="U496" s="4">
        <f t="shared" si="89"/>
        <v>0</v>
      </c>
      <c r="V496" s="4">
        <v>0</v>
      </c>
      <c r="W496" s="4">
        <v>0</v>
      </c>
      <c r="X496" s="4">
        <v>0</v>
      </c>
      <c r="Y496" s="4">
        <f t="shared" si="93"/>
        <v>0</v>
      </c>
      <c r="Z496" s="4">
        <f t="shared" si="94"/>
        <v>0</v>
      </c>
      <c r="AA496" t="str">
        <f t="shared" si="95"/>
        <v>Thursday</v>
      </c>
    </row>
    <row r="497" spans="1:27" x14ac:dyDescent="0.35">
      <c r="A497">
        <v>496</v>
      </c>
      <c r="B497" t="s">
        <v>881</v>
      </c>
      <c r="C497" t="s">
        <v>238</v>
      </c>
      <c r="D497" s="1">
        <v>45325.214456018519</v>
      </c>
      <c r="E497" s="1">
        <v>45325.260289351849</v>
      </c>
      <c r="F497" s="4">
        <v>986</v>
      </c>
      <c r="G497" s="4">
        <v>50</v>
      </c>
      <c r="H497" t="s">
        <v>16</v>
      </c>
      <c r="I497" s="2">
        <v>0.05</v>
      </c>
      <c r="J497" t="s">
        <v>1587</v>
      </c>
      <c r="K497" s="4">
        <v>199</v>
      </c>
      <c r="L497" s="4">
        <v>28</v>
      </c>
      <c r="M497" s="4">
        <v>0</v>
      </c>
      <c r="N497" s="4">
        <f t="shared" si="84"/>
        <v>49.300000000000004</v>
      </c>
      <c r="O497" s="4">
        <f t="shared" si="85"/>
        <v>127.30000000000001</v>
      </c>
      <c r="P497" s="4">
        <f t="shared" si="86"/>
        <v>71.699999999999989</v>
      </c>
      <c r="Q497" s="4">
        <f t="shared" si="87"/>
        <v>20.182555780933061</v>
      </c>
      <c r="R497" s="2">
        <v>0.2</v>
      </c>
      <c r="S497" s="4">
        <f t="shared" si="88"/>
        <v>197.20000000000002</v>
      </c>
      <c r="T497" s="2">
        <v>0.05</v>
      </c>
      <c r="U497" s="4">
        <f t="shared" si="89"/>
        <v>49.300000000000004</v>
      </c>
      <c r="V497" s="4">
        <f t="shared" si="90"/>
        <v>50</v>
      </c>
      <c r="W497" s="4">
        <f t="shared" si="91"/>
        <v>28</v>
      </c>
      <c r="X497" s="4">
        <f t="shared" si="92"/>
        <v>0</v>
      </c>
      <c r="Y497" s="4">
        <f t="shared" si="93"/>
        <v>127.30000000000001</v>
      </c>
      <c r="Z497" s="4">
        <f t="shared" si="94"/>
        <v>69.900000000000006</v>
      </c>
      <c r="AA497" t="str">
        <f t="shared" si="95"/>
        <v>Saturday</v>
      </c>
    </row>
    <row r="498" spans="1:27" x14ac:dyDescent="0.35">
      <c r="A498">
        <v>497</v>
      </c>
      <c r="B498" t="s">
        <v>882</v>
      </c>
      <c r="C498" t="s">
        <v>883</v>
      </c>
      <c r="D498" s="1">
        <v>45326.546898148146</v>
      </c>
      <c r="E498" s="1">
        <v>45326.601064814815</v>
      </c>
      <c r="F498" s="4">
        <v>1125</v>
      </c>
      <c r="G498" s="4">
        <v>0</v>
      </c>
      <c r="H498" t="s">
        <v>13</v>
      </c>
      <c r="I498" s="2">
        <v>0.1</v>
      </c>
      <c r="J498" s="2" t="s">
        <v>1588</v>
      </c>
      <c r="K498" s="4">
        <v>95</v>
      </c>
      <c r="L498" s="4">
        <v>16</v>
      </c>
      <c r="M498" s="4">
        <v>50</v>
      </c>
      <c r="N498" s="4">
        <f t="shared" si="84"/>
        <v>112.5</v>
      </c>
      <c r="O498" s="4">
        <f t="shared" si="85"/>
        <v>178.5</v>
      </c>
      <c r="P498" s="4">
        <f t="shared" si="86"/>
        <v>-83.5</v>
      </c>
      <c r="Q498" s="4">
        <f t="shared" si="87"/>
        <v>8.4444444444444446</v>
      </c>
      <c r="R498" s="2">
        <v>0.2</v>
      </c>
      <c r="S498" s="4">
        <f t="shared" si="88"/>
        <v>225</v>
      </c>
      <c r="T498" s="2">
        <v>0.1</v>
      </c>
      <c r="U498" s="4">
        <f t="shared" si="89"/>
        <v>112.5</v>
      </c>
      <c r="V498" s="4">
        <f t="shared" si="90"/>
        <v>0</v>
      </c>
      <c r="W498" s="4">
        <f t="shared" si="91"/>
        <v>16</v>
      </c>
      <c r="X498" s="4">
        <f t="shared" si="92"/>
        <v>50</v>
      </c>
      <c r="Y498" s="4">
        <f t="shared" si="93"/>
        <v>178.5</v>
      </c>
      <c r="Z498" s="4">
        <f t="shared" si="94"/>
        <v>46.5</v>
      </c>
      <c r="AA498" t="str">
        <f t="shared" si="95"/>
        <v>Sunday</v>
      </c>
    </row>
    <row r="499" spans="1:27" x14ac:dyDescent="0.35">
      <c r="A499">
        <v>498</v>
      </c>
      <c r="B499" t="s">
        <v>884</v>
      </c>
      <c r="C499" t="s">
        <v>885</v>
      </c>
      <c r="D499" s="1">
        <v>45312.941863425927</v>
      </c>
      <c r="E499" s="1">
        <v>45313.021724537037</v>
      </c>
      <c r="F499" s="4">
        <v>857</v>
      </c>
      <c r="G499" s="4">
        <v>20</v>
      </c>
      <c r="H499" t="s">
        <v>19</v>
      </c>
      <c r="I499" s="2">
        <v>0.1</v>
      </c>
      <c r="J499" s="2" t="s">
        <v>1588</v>
      </c>
      <c r="K499" s="4">
        <v>162</v>
      </c>
      <c r="L499" s="4">
        <v>18</v>
      </c>
      <c r="M499" s="4">
        <v>0</v>
      </c>
      <c r="N499" s="4">
        <f t="shared" si="84"/>
        <v>85.7</v>
      </c>
      <c r="O499" s="4">
        <f t="shared" si="85"/>
        <v>123.7</v>
      </c>
      <c r="P499" s="4">
        <f t="shared" si="86"/>
        <v>38.299999999999997</v>
      </c>
      <c r="Q499" s="4">
        <f t="shared" si="87"/>
        <v>18.903150525087515</v>
      </c>
      <c r="R499" s="2">
        <v>0.2</v>
      </c>
      <c r="S499" s="4">
        <f t="shared" si="88"/>
        <v>171.4</v>
      </c>
      <c r="T499" s="2">
        <v>0.1</v>
      </c>
      <c r="U499" s="4">
        <f t="shared" si="89"/>
        <v>85.7</v>
      </c>
      <c r="V499" s="4">
        <f t="shared" si="90"/>
        <v>20</v>
      </c>
      <c r="W499" s="4">
        <f t="shared" si="91"/>
        <v>18</v>
      </c>
      <c r="X499" s="4">
        <f t="shared" si="92"/>
        <v>0</v>
      </c>
      <c r="Y499" s="4">
        <f t="shared" si="93"/>
        <v>123.7</v>
      </c>
      <c r="Z499" s="4">
        <f t="shared" si="94"/>
        <v>47.7</v>
      </c>
      <c r="AA499" t="str">
        <f t="shared" si="95"/>
        <v>Sunday</v>
      </c>
    </row>
    <row r="500" spans="1:27" x14ac:dyDescent="0.35">
      <c r="A500">
        <v>499</v>
      </c>
      <c r="B500" t="s">
        <v>886</v>
      </c>
      <c r="C500" t="s">
        <v>529</v>
      </c>
      <c r="D500" s="1">
        <v>45304.337071759262</v>
      </c>
      <c r="E500" s="1">
        <v>45304.366238425922</v>
      </c>
      <c r="F500" s="4">
        <v>821</v>
      </c>
      <c r="G500" s="4">
        <v>20</v>
      </c>
      <c r="H500" t="s">
        <v>13</v>
      </c>
      <c r="I500" s="2">
        <v>0</v>
      </c>
      <c r="J500" t="s">
        <v>1584</v>
      </c>
      <c r="K500" s="4">
        <v>140</v>
      </c>
      <c r="L500" s="4">
        <v>28</v>
      </c>
      <c r="M500" s="4">
        <v>50</v>
      </c>
      <c r="N500" s="4">
        <f t="shared" si="84"/>
        <v>0</v>
      </c>
      <c r="O500" s="4">
        <f t="shared" si="85"/>
        <v>98</v>
      </c>
      <c r="P500" s="4">
        <f t="shared" si="86"/>
        <v>42</v>
      </c>
      <c r="Q500" s="4">
        <f t="shared" si="87"/>
        <v>17.052375152253347</v>
      </c>
      <c r="R500" s="2">
        <v>0.2</v>
      </c>
      <c r="S500" s="4">
        <f t="shared" si="88"/>
        <v>164.20000000000002</v>
      </c>
      <c r="T500" s="2">
        <v>0</v>
      </c>
      <c r="U500" s="4">
        <f t="shared" si="89"/>
        <v>0</v>
      </c>
      <c r="V500" s="4">
        <f t="shared" si="90"/>
        <v>20</v>
      </c>
      <c r="W500" s="4">
        <f t="shared" si="91"/>
        <v>28</v>
      </c>
      <c r="X500" s="4">
        <f t="shared" si="92"/>
        <v>50</v>
      </c>
      <c r="Y500" s="4">
        <f t="shared" si="93"/>
        <v>98</v>
      </c>
      <c r="Z500" s="4">
        <f t="shared" si="94"/>
        <v>66.200000000000017</v>
      </c>
      <c r="AA500" t="str">
        <f t="shared" si="95"/>
        <v>Saturday</v>
      </c>
    </row>
    <row r="501" spans="1:27" x14ac:dyDescent="0.35">
      <c r="A501">
        <v>500</v>
      </c>
      <c r="B501" t="s">
        <v>887</v>
      </c>
      <c r="C501" t="s">
        <v>183</v>
      </c>
      <c r="D501" s="1">
        <v>45311.917314814818</v>
      </c>
      <c r="E501" s="1">
        <v>45311.975648148145</v>
      </c>
      <c r="F501" s="4">
        <v>1634</v>
      </c>
      <c r="G501" s="4">
        <v>20</v>
      </c>
      <c r="H501" t="s">
        <v>13</v>
      </c>
      <c r="I501" s="2">
        <v>0</v>
      </c>
      <c r="J501" t="s">
        <v>1584</v>
      </c>
      <c r="K501" s="4">
        <v>190</v>
      </c>
      <c r="L501" s="4">
        <v>49</v>
      </c>
      <c r="M501" s="4">
        <v>150</v>
      </c>
      <c r="N501" s="4">
        <f t="shared" si="84"/>
        <v>0</v>
      </c>
      <c r="O501" s="4">
        <f t="shared" si="85"/>
        <v>219</v>
      </c>
      <c r="P501" s="4">
        <f t="shared" si="86"/>
        <v>-29</v>
      </c>
      <c r="Q501" s="4">
        <f t="shared" si="87"/>
        <v>11.627906976744185</v>
      </c>
      <c r="R501" s="2">
        <v>0.2</v>
      </c>
      <c r="S501" s="4">
        <f t="shared" si="88"/>
        <v>326.8</v>
      </c>
      <c r="T501" s="2">
        <v>0</v>
      </c>
      <c r="U501" s="4">
        <f t="shared" si="89"/>
        <v>0</v>
      </c>
      <c r="V501" s="4">
        <f t="shared" si="90"/>
        <v>20</v>
      </c>
      <c r="W501" s="4">
        <f t="shared" si="91"/>
        <v>49</v>
      </c>
      <c r="X501" s="4">
        <f t="shared" si="92"/>
        <v>150</v>
      </c>
      <c r="Y501" s="4">
        <f t="shared" si="93"/>
        <v>219</v>
      </c>
      <c r="Z501" s="4">
        <f t="shared" si="94"/>
        <v>107.80000000000001</v>
      </c>
      <c r="AA501" t="str">
        <f t="shared" si="95"/>
        <v>Saturday</v>
      </c>
    </row>
    <row r="502" spans="1:27" x14ac:dyDescent="0.35">
      <c r="A502">
        <v>501</v>
      </c>
      <c r="B502" t="s">
        <v>888</v>
      </c>
      <c r="C502" t="s">
        <v>889</v>
      </c>
      <c r="D502" s="1">
        <v>45298.43645833333</v>
      </c>
      <c r="E502" s="1">
        <v>45298.468402777777</v>
      </c>
      <c r="F502" s="4">
        <v>1012</v>
      </c>
      <c r="G502" s="4">
        <v>50</v>
      </c>
      <c r="H502" t="s">
        <v>19</v>
      </c>
      <c r="I502" s="2">
        <v>0.05</v>
      </c>
      <c r="J502" t="s">
        <v>1587</v>
      </c>
      <c r="K502" s="4">
        <v>82</v>
      </c>
      <c r="L502" s="4">
        <v>31</v>
      </c>
      <c r="M502" s="4">
        <v>100</v>
      </c>
      <c r="N502" s="4">
        <f t="shared" si="84"/>
        <v>50.6</v>
      </c>
      <c r="O502" s="4">
        <f t="shared" si="85"/>
        <v>231.6</v>
      </c>
      <c r="P502" s="4">
        <f t="shared" si="86"/>
        <v>-149.6</v>
      </c>
      <c r="Q502" s="4">
        <f t="shared" si="87"/>
        <v>8.1027667984189726</v>
      </c>
      <c r="R502" s="2">
        <v>0.2</v>
      </c>
      <c r="S502" s="4">
        <f t="shared" si="88"/>
        <v>202.4</v>
      </c>
      <c r="T502" s="2">
        <v>0.05</v>
      </c>
      <c r="U502" s="4">
        <f t="shared" si="89"/>
        <v>50.6</v>
      </c>
      <c r="V502" s="4">
        <f t="shared" si="90"/>
        <v>50</v>
      </c>
      <c r="W502" s="4">
        <f t="shared" si="91"/>
        <v>31</v>
      </c>
      <c r="X502" s="4">
        <f t="shared" si="92"/>
        <v>100</v>
      </c>
      <c r="Y502" s="4">
        <f t="shared" si="93"/>
        <v>231.6</v>
      </c>
      <c r="Z502" s="4">
        <f t="shared" si="94"/>
        <v>-29.199999999999989</v>
      </c>
      <c r="AA502" t="str">
        <f t="shared" si="95"/>
        <v>Sunday</v>
      </c>
    </row>
    <row r="503" spans="1:27" x14ac:dyDescent="0.35">
      <c r="A503">
        <v>502</v>
      </c>
      <c r="B503" t="s">
        <v>890</v>
      </c>
      <c r="C503" t="s">
        <v>487</v>
      </c>
      <c r="D503" s="1">
        <v>45303.15929398148</v>
      </c>
      <c r="E503" s="1">
        <v>45303.185682870368</v>
      </c>
      <c r="F503" s="4">
        <v>1409</v>
      </c>
      <c r="G503" s="4">
        <v>40</v>
      </c>
      <c r="H503" t="s">
        <v>13</v>
      </c>
      <c r="I503" s="2">
        <v>0.15</v>
      </c>
      <c r="J503" t="s">
        <v>1585</v>
      </c>
      <c r="K503" s="4">
        <v>182</v>
      </c>
      <c r="L503" s="4">
        <v>27</v>
      </c>
      <c r="M503" s="4">
        <v>50</v>
      </c>
      <c r="N503" s="4">
        <f t="shared" si="84"/>
        <v>211.35</v>
      </c>
      <c r="O503" s="4">
        <f t="shared" si="85"/>
        <v>328.35</v>
      </c>
      <c r="P503" s="4">
        <f t="shared" si="86"/>
        <v>-146.35000000000002</v>
      </c>
      <c r="Q503" s="4">
        <f t="shared" si="87"/>
        <v>12.916962384669977</v>
      </c>
      <c r="R503" s="2">
        <v>0.2</v>
      </c>
      <c r="S503" s="4">
        <f t="shared" si="88"/>
        <v>281.8</v>
      </c>
      <c r="T503" s="2">
        <v>0.15</v>
      </c>
      <c r="U503" s="4">
        <f t="shared" si="89"/>
        <v>211.35</v>
      </c>
      <c r="V503" s="4">
        <f t="shared" si="90"/>
        <v>40</v>
      </c>
      <c r="W503" s="4">
        <f t="shared" si="91"/>
        <v>27</v>
      </c>
      <c r="X503" s="4">
        <f t="shared" si="92"/>
        <v>50</v>
      </c>
      <c r="Y503" s="4">
        <f t="shared" si="93"/>
        <v>328.35</v>
      </c>
      <c r="Z503" s="4">
        <f t="shared" si="94"/>
        <v>-46.550000000000011</v>
      </c>
      <c r="AA503" t="str">
        <f t="shared" si="95"/>
        <v>Friday</v>
      </c>
    </row>
    <row r="504" spans="1:27" x14ac:dyDescent="0.35">
      <c r="A504">
        <v>503</v>
      </c>
      <c r="B504" t="s">
        <v>891</v>
      </c>
      <c r="C504" t="s">
        <v>195</v>
      </c>
      <c r="D504" s="1">
        <v>45326.867349537039</v>
      </c>
      <c r="E504" s="1">
        <v>45326.948599537034</v>
      </c>
      <c r="F504" s="4">
        <v>970</v>
      </c>
      <c r="G504" s="4">
        <v>30</v>
      </c>
      <c r="H504" t="s">
        <v>19</v>
      </c>
      <c r="I504" s="2">
        <v>0.15</v>
      </c>
      <c r="J504" t="s">
        <v>1585</v>
      </c>
      <c r="K504" s="4">
        <v>126</v>
      </c>
      <c r="L504" s="4">
        <v>32</v>
      </c>
      <c r="M504" s="4">
        <v>0</v>
      </c>
      <c r="N504" s="4">
        <f t="shared" si="84"/>
        <v>145.5</v>
      </c>
      <c r="O504" s="4">
        <f t="shared" si="85"/>
        <v>207.5</v>
      </c>
      <c r="P504" s="4">
        <f t="shared" si="86"/>
        <v>-81.5</v>
      </c>
      <c r="Q504" s="4">
        <f t="shared" si="87"/>
        <v>12.989690721649486</v>
      </c>
      <c r="R504" s="2">
        <v>0.2</v>
      </c>
      <c r="S504" s="4">
        <f t="shared" si="88"/>
        <v>194</v>
      </c>
      <c r="T504" s="2">
        <v>0.15</v>
      </c>
      <c r="U504" s="4">
        <f t="shared" si="89"/>
        <v>145.5</v>
      </c>
      <c r="V504" s="4">
        <f t="shared" si="90"/>
        <v>30</v>
      </c>
      <c r="W504" s="4">
        <f t="shared" si="91"/>
        <v>32</v>
      </c>
      <c r="X504" s="4">
        <f t="shared" si="92"/>
        <v>0</v>
      </c>
      <c r="Y504" s="4">
        <f t="shared" si="93"/>
        <v>207.5</v>
      </c>
      <c r="Z504" s="4">
        <f t="shared" si="94"/>
        <v>-13.5</v>
      </c>
      <c r="AA504" t="str">
        <f t="shared" si="95"/>
        <v>Sunday</v>
      </c>
    </row>
    <row r="505" spans="1:27" x14ac:dyDescent="0.35">
      <c r="A505">
        <v>504</v>
      </c>
      <c r="B505" t="s">
        <v>892</v>
      </c>
      <c r="C505" t="s">
        <v>61</v>
      </c>
      <c r="D505" s="1">
        <v>45309.718645833331</v>
      </c>
      <c r="E505" s="1">
        <v>45309.76934027778</v>
      </c>
      <c r="F505" s="4">
        <v>112</v>
      </c>
      <c r="G505" s="4">
        <v>50</v>
      </c>
      <c r="H505" t="s">
        <v>19</v>
      </c>
      <c r="I505" s="2">
        <v>0.15</v>
      </c>
      <c r="J505" t="s">
        <v>1585</v>
      </c>
      <c r="K505" s="4">
        <v>170</v>
      </c>
      <c r="L505" s="4">
        <v>11</v>
      </c>
      <c r="M505" s="4">
        <v>0</v>
      </c>
      <c r="N505" s="4">
        <f t="shared" si="84"/>
        <v>16.8</v>
      </c>
      <c r="O505" s="4">
        <f t="shared" si="85"/>
        <v>77.8</v>
      </c>
      <c r="P505" s="4">
        <f t="shared" si="86"/>
        <v>92.2</v>
      </c>
      <c r="Q505" s="4">
        <f t="shared" si="87"/>
        <v>151.78571428571428</v>
      </c>
      <c r="R505" s="2">
        <v>0.2</v>
      </c>
      <c r="S505" s="4">
        <f t="shared" si="88"/>
        <v>22.400000000000002</v>
      </c>
      <c r="T505" s="2">
        <v>0.15</v>
      </c>
      <c r="U505" s="4">
        <f t="shared" si="89"/>
        <v>16.8</v>
      </c>
      <c r="V505" s="4">
        <f t="shared" si="90"/>
        <v>50</v>
      </c>
      <c r="W505" s="4">
        <f t="shared" si="91"/>
        <v>11</v>
      </c>
      <c r="X505" s="4">
        <f t="shared" si="92"/>
        <v>0</v>
      </c>
      <c r="Y505" s="4">
        <f t="shared" si="93"/>
        <v>77.8</v>
      </c>
      <c r="Z505" s="4">
        <f t="shared" si="94"/>
        <v>-55.399999999999991</v>
      </c>
      <c r="AA505" t="str">
        <f t="shared" si="95"/>
        <v>Thursday</v>
      </c>
    </row>
    <row r="506" spans="1:27" x14ac:dyDescent="0.35">
      <c r="A506">
        <v>505</v>
      </c>
      <c r="B506" t="s">
        <v>893</v>
      </c>
      <c r="C506" t="s">
        <v>894</v>
      </c>
      <c r="D506" s="1">
        <v>45292.092210648145</v>
      </c>
      <c r="E506" s="1">
        <v>45292.166516203702</v>
      </c>
      <c r="F506" s="4">
        <v>707</v>
      </c>
      <c r="G506" s="4">
        <v>20</v>
      </c>
      <c r="H506" t="s">
        <v>19</v>
      </c>
      <c r="I506" s="2">
        <v>0.1</v>
      </c>
      <c r="J506" s="2" t="s">
        <v>1588</v>
      </c>
      <c r="K506" s="4">
        <v>177</v>
      </c>
      <c r="L506" s="4">
        <v>20</v>
      </c>
      <c r="M506" s="4">
        <v>0</v>
      </c>
      <c r="N506" s="4">
        <f t="shared" si="84"/>
        <v>70.7</v>
      </c>
      <c r="O506" s="4">
        <f t="shared" si="85"/>
        <v>110.7</v>
      </c>
      <c r="P506" s="4">
        <f t="shared" si="86"/>
        <v>66.3</v>
      </c>
      <c r="Q506" s="4">
        <f t="shared" si="87"/>
        <v>25.035360678925034</v>
      </c>
      <c r="R506" s="2">
        <v>0.2</v>
      </c>
      <c r="S506" s="4">
        <f t="shared" si="88"/>
        <v>141.4</v>
      </c>
      <c r="T506" s="2">
        <v>0.1</v>
      </c>
      <c r="U506" s="4">
        <f t="shared" si="89"/>
        <v>70.7</v>
      </c>
      <c r="V506" s="4">
        <f t="shared" si="90"/>
        <v>20</v>
      </c>
      <c r="W506" s="4">
        <f t="shared" si="91"/>
        <v>20</v>
      </c>
      <c r="X506" s="4">
        <f t="shared" si="92"/>
        <v>0</v>
      </c>
      <c r="Y506" s="4">
        <f t="shared" si="93"/>
        <v>110.7</v>
      </c>
      <c r="Z506" s="4">
        <f t="shared" si="94"/>
        <v>30.700000000000003</v>
      </c>
      <c r="AA506" t="str">
        <f t="shared" si="95"/>
        <v>Monday</v>
      </c>
    </row>
    <row r="507" spans="1:27" x14ac:dyDescent="0.35">
      <c r="A507">
        <v>506</v>
      </c>
      <c r="B507" t="s">
        <v>895</v>
      </c>
      <c r="C507" t="s">
        <v>738</v>
      </c>
      <c r="D507" s="1">
        <v>45318.881053240744</v>
      </c>
      <c r="E507" s="1">
        <v>45318.933136574073</v>
      </c>
      <c r="F507" s="4">
        <v>597</v>
      </c>
      <c r="G507" s="4">
        <v>50</v>
      </c>
      <c r="H507" t="s">
        <v>13</v>
      </c>
      <c r="I507" s="2">
        <v>0.1</v>
      </c>
      <c r="J507" s="2" t="s">
        <v>1588</v>
      </c>
      <c r="K507" s="4">
        <v>127</v>
      </c>
      <c r="L507" s="4">
        <v>40</v>
      </c>
      <c r="M507" s="4">
        <v>50</v>
      </c>
      <c r="N507" s="4">
        <f t="shared" si="84"/>
        <v>59.7</v>
      </c>
      <c r="O507" s="4">
        <f t="shared" si="85"/>
        <v>199.7</v>
      </c>
      <c r="P507" s="4">
        <f t="shared" si="86"/>
        <v>-72.699999999999989</v>
      </c>
      <c r="Q507" s="4">
        <f t="shared" si="87"/>
        <v>21.273031825795645</v>
      </c>
      <c r="R507" s="2">
        <v>0.2</v>
      </c>
      <c r="S507" s="4">
        <f t="shared" si="88"/>
        <v>119.4</v>
      </c>
      <c r="T507" s="2">
        <v>0.1</v>
      </c>
      <c r="U507" s="4">
        <f t="shared" si="89"/>
        <v>59.7</v>
      </c>
      <c r="V507" s="4">
        <f t="shared" si="90"/>
        <v>50</v>
      </c>
      <c r="W507" s="4">
        <f t="shared" si="91"/>
        <v>40</v>
      </c>
      <c r="X507" s="4">
        <f t="shared" si="92"/>
        <v>50</v>
      </c>
      <c r="Y507" s="4">
        <f t="shared" si="93"/>
        <v>199.7</v>
      </c>
      <c r="Z507" s="4">
        <f t="shared" si="94"/>
        <v>-80.299999999999983</v>
      </c>
      <c r="AA507" t="str">
        <f t="shared" si="95"/>
        <v>Saturday</v>
      </c>
    </row>
    <row r="508" spans="1:27" x14ac:dyDescent="0.35">
      <c r="A508">
        <v>507</v>
      </c>
      <c r="B508" t="s">
        <v>896</v>
      </c>
      <c r="C508" t="s">
        <v>897</v>
      </c>
      <c r="D508" s="1">
        <v>45306.549768518518</v>
      </c>
      <c r="E508" s="1">
        <v>45306.575462962966</v>
      </c>
      <c r="F508" s="4">
        <v>1856</v>
      </c>
      <c r="G508" s="4">
        <v>0</v>
      </c>
      <c r="H508" t="s">
        <v>19</v>
      </c>
      <c r="I508" s="2">
        <v>0.5</v>
      </c>
      <c r="J508" t="s">
        <v>1586</v>
      </c>
      <c r="K508" s="4">
        <v>116</v>
      </c>
      <c r="L508" s="4">
        <v>42</v>
      </c>
      <c r="M508" s="4">
        <v>0</v>
      </c>
      <c r="N508" s="4">
        <f t="shared" si="84"/>
        <v>928</v>
      </c>
      <c r="O508" s="4">
        <f t="shared" si="85"/>
        <v>970</v>
      </c>
      <c r="P508" s="4">
        <f t="shared" si="86"/>
        <v>-854</v>
      </c>
      <c r="Q508" s="4">
        <f t="shared" si="87"/>
        <v>6.25</v>
      </c>
      <c r="R508" s="2">
        <v>0.2</v>
      </c>
      <c r="S508" s="4">
        <v>0</v>
      </c>
      <c r="T508" s="2">
        <v>0</v>
      </c>
      <c r="U508" s="4">
        <f t="shared" si="89"/>
        <v>0</v>
      </c>
      <c r="V508" s="4">
        <v>0</v>
      </c>
      <c r="W508" s="4">
        <v>0</v>
      </c>
      <c r="X508" s="4">
        <v>0</v>
      </c>
      <c r="Y508" s="4">
        <f t="shared" si="93"/>
        <v>0</v>
      </c>
      <c r="Z508" s="4">
        <f t="shared" si="94"/>
        <v>0</v>
      </c>
      <c r="AA508" t="str">
        <f t="shared" si="95"/>
        <v>Monday</v>
      </c>
    </row>
    <row r="509" spans="1:27" x14ac:dyDescent="0.35">
      <c r="A509">
        <v>508</v>
      </c>
      <c r="B509" t="s">
        <v>898</v>
      </c>
      <c r="C509" t="s">
        <v>69</v>
      </c>
      <c r="D509" s="1">
        <v>45306.042372685188</v>
      </c>
      <c r="E509" s="1">
        <v>45306.088206018518</v>
      </c>
      <c r="F509" s="4">
        <v>337</v>
      </c>
      <c r="G509" s="4">
        <v>20</v>
      </c>
      <c r="H509" t="s">
        <v>13</v>
      </c>
      <c r="I509" s="2">
        <v>0.1</v>
      </c>
      <c r="J509" s="2" t="s">
        <v>1588</v>
      </c>
      <c r="K509" s="4">
        <v>164</v>
      </c>
      <c r="L509" s="4">
        <v>23</v>
      </c>
      <c r="M509" s="4">
        <v>0</v>
      </c>
      <c r="N509" s="4">
        <f t="shared" si="84"/>
        <v>33.700000000000003</v>
      </c>
      <c r="O509" s="4">
        <f t="shared" si="85"/>
        <v>76.7</v>
      </c>
      <c r="P509" s="4">
        <f t="shared" si="86"/>
        <v>87.3</v>
      </c>
      <c r="Q509" s="4">
        <f t="shared" si="87"/>
        <v>48.664688427299701</v>
      </c>
      <c r="R509" s="2">
        <v>0.2</v>
      </c>
      <c r="S509" s="4">
        <f t="shared" si="88"/>
        <v>67.400000000000006</v>
      </c>
      <c r="T509" s="2">
        <v>0.1</v>
      </c>
      <c r="U509" s="4">
        <f t="shared" si="89"/>
        <v>33.700000000000003</v>
      </c>
      <c r="V509" s="4">
        <f t="shared" si="90"/>
        <v>20</v>
      </c>
      <c r="W509" s="4">
        <f t="shared" si="91"/>
        <v>23</v>
      </c>
      <c r="X509" s="4">
        <f t="shared" si="92"/>
        <v>0</v>
      </c>
      <c r="Y509" s="4">
        <f t="shared" si="93"/>
        <v>76.7</v>
      </c>
      <c r="Z509" s="4">
        <f t="shared" si="94"/>
        <v>-9.2999999999999972</v>
      </c>
      <c r="AA509" t="str">
        <f t="shared" si="95"/>
        <v>Monday</v>
      </c>
    </row>
    <row r="510" spans="1:27" x14ac:dyDescent="0.35">
      <c r="A510">
        <v>509</v>
      </c>
      <c r="B510" t="s">
        <v>225</v>
      </c>
      <c r="C510" t="s">
        <v>666</v>
      </c>
      <c r="D510" s="1">
        <v>45298.394293981481</v>
      </c>
      <c r="E510" s="1">
        <v>45298.427627314813</v>
      </c>
      <c r="F510" s="4">
        <v>1217</v>
      </c>
      <c r="G510" s="4">
        <v>0</v>
      </c>
      <c r="H510" t="s">
        <v>19</v>
      </c>
      <c r="I510" s="2">
        <v>0.1</v>
      </c>
      <c r="J510" s="2" t="s">
        <v>1588</v>
      </c>
      <c r="K510" s="4">
        <v>112</v>
      </c>
      <c r="L510" s="4">
        <v>25</v>
      </c>
      <c r="M510" s="4">
        <v>0</v>
      </c>
      <c r="N510" s="4">
        <f t="shared" si="84"/>
        <v>121.7</v>
      </c>
      <c r="O510" s="4">
        <f t="shared" si="85"/>
        <v>146.69999999999999</v>
      </c>
      <c r="P510" s="4">
        <f t="shared" si="86"/>
        <v>-34.699999999999989</v>
      </c>
      <c r="Q510" s="4">
        <f t="shared" si="87"/>
        <v>9.2029580936729669</v>
      </c>
      <c r="R510" s="2">
        <v>0.2</v>
      </c>
      <c r="S510" s="4">
        <f t="shared" si="88"/>
        <v>243.4</v>
      </c>
      <c r="T510" s="2">
        <v>0.1</v>
      </c>
      <c r="U510" s="4">
        <f t="shared" si="89"/>
        <v>121.7</v>
      </c>
      <c r="V510" s="4">
        <f t="shared" si="90"/>
        <v>0</v>
      </c>
      <c r="W510" s="4">
        <f t="shared" si="91"/>
        <v>25</v>
      </c>
      <c r="X510" s="4">
        <f t="shared" si="92"/>
        <v>0</v>
      </c>
      <c r="Y510" s="4">
        <f t="shared" si="93"/>
        <v>146.69999999999999</v>
      </c>
      <c r="Z510" s="4">
        <f t="shared" si="94"/>
        <v>96.700000000000017</v>
      </c>
      <c r="AA510" t="str">
        <f t="shared" si="95"/>
        <v>Sunday</v>
      </c>
    </row>
    <row r="511" spans="1:27" x14ac:dyDescent="0.35">
      <c r="A511">
        <v>510</v>
      </c>
      <c r="B511" t="s">
        <v>899</v>
      </c>
      <c r="C511" t="s">
        <v>900</v>
      </c>
      <c r="D511" s="1">
        <v>45294.911307870374</v>
      </c>
      <c r="E511" s="1">
        <v>45294.97519675926</v>
      </c>
      <c r="F511" s="4">
        <v>1461</v>
      </c>
      <c r="G511" s="4">
        <v>20</v>
      </c>
      <c r="H511" t="s">
        <v>19</v>
      </c>
      <c r="I511" s="2">
        <v>0.1</v>
      </c>
      <c r="J511" s="2" t="s">
        <v>1588</v>
      </c>
      <c r="K511" s="4">
        <v>162</v>
      </c>
      <c r="L511" s="4">
        <v>20</v>
      </c>
      <c r="M511" s="4">
        <v>0</v>
      </c>
      <c r="N511" s="4">
        <f t="shared" si="84"/>
        <v>146.1</v>
      </c>
      <c r="O511" s="4">
        <f t="shared" si="85"/>
        <v>186.1</v>
      </c>
      <c r="P511" s="4">
        <f t="shared" si="86"/>
        <v>-24.099999999999994</v>
      </c>
      <c r="Q511" s="4">
        <f t="shared" si="87"/>
        <v>11.088295687885012</v>
      </c>
      <c r="R511" s="2">
        <v>0.2</v>
      </c>
      <c r="S511" s="4">
        <f t="shared" si="88"/>
        <v>292.2</v>
      </c>
      <c r="T511" s="2">
        <v>0.1</v>
      </c>
      <c r="U511" s="4">
        <f t="shared" si="89"/>
        <v>146.1</v>
      </c>
      <c r="V511" s="4">
        <f t="shared" si="90"/>
        <v>20</v>
      </c>
      <c r="W511" s="4">
        <f t="shared" si="91"/>
        <v>20</v>
      </c>
      <c r="X511" s="4">
        <f t="shared" si="92"/>
        <v>0</v>
      </c>
      <c r="Y511" s="4">
        <f t="shared" si="93"/>
        <v>186.1</v>
      </c>
      <c r="Z511" s="4">
        <f t="shared" si="94"/>
        <v>106.1</v>
      </c>
      <c r="AA511" t="str">
        <f t="shared" si="95"/>
        <v>Wednesday</v>
      </c>
    </row>
    <row r="512" spans="1:27" x14ac:dyDescent="0.35">
      <c r="A512">
        <v>511</v>
      </c>
      <c r="B512" t="s">
        <v>901</v>
      </c>
      <c r="C512" t="s">
        <v>902</v>
      </c>
      <c r="D512" s="1">
        <v>45312.325509259259</v>
      </c>
      <c r="E512" s="1">
        <v>45312.377592592595</v>
      </c>
      <c r="F512" s="4">
        <v>880</v>
      </c>
      <c r="G512" s="4">
        <v>50</v>
      </c>
      <c r="H512" t="s">
        <v>16</v>
      </c>
      <c r="I512" s="2">
        <v>0.05</v>
      </c>
      <c r="J512" t="s">
        <v>1587</v>
      </c>
      <c r="K512" s="4">
        <v>143</v>
      </c>
      <c r="L512" s="4">
        <v>42</v>
      </c>
      <c r="M512" s="4">
        <v>0</v>
      </c>
      <c r="N512" s="4">
        <f t="shared" si="84"/>
        <v>44</v>
      </c>
      <c r="O512" s="4">
        <f t="shared" si="85"/>
        <v>136</v>
      </c>
      <c r="P512" s="4">
        <f t="shared" si="86"/>
        <v>7</v>
      </c>
      <c r="Q512" s="4">
        <f t="shared" si="87"/>
        <v>16.25</v>
      </c>
      <c r="R512" s="2">
        <v>0.2</v>
      </c>
      <c r="S512" s="4">
        <f t="shared" si="88"/>
        <v>176</v>
      </c>
      <c r="T512" s="2">
        <v>0.05</v>
      </c>
      <c r="U512" s="4">
        <f t="shared" si="89"/>
        <v>44</v>
      </c>
      <c r="V512" s="4">
        <f t="shared" si="90"/>
        <v>50</v>
      </c>
      <c r="W512" s="4">
        <f t="shared" si="91"/>
        <v>42</v>
      </c>
      <c r="X512" s="4">
        <f t="shared" si="92"/>
        <v>0</v>
      </c>
      <c r="Y512" s="4">
        <f t="shared" si="93"/>
        <v>136</v>
      </c>
      <c r="Z512" s="4">
        <f t="shared" si="94"/>
        <v>40</v>
      </c>
      <c r="AA512" t="str">
        <f t="shared" si="95"/>
        <v>Sunday</v>
      </c>
    </row>
    <row r="513" spans="1:27" x14ac:dyDescent="0.35">
      <c r="A513">
        <v>512</v>
      </c>
      <c r="B513" t="s">
        <v>903</v>
      </c>
      <c r="C513" t="s">
        <v>904</v>
      </c>
      <c r="D513" s="1">
        <v>45301.739942129629</v>
      </c>
      <c r="E513" s="1">
        <v>45301.809386574074</v>
      </c>
      <c r="F513" s="4">
        <v>1294</v>
      </c>
      <c r="G513" s="4">
        <v>40</v>
      </c>
      <c r="H513" t="s">
        <v>16</v>
      </c>
      <c r="I513" s="2">
        <v>0.1</v>
      </c>
      <c r="J513" s="2" t="s">
        <v>1588</v>
      </c>
      <c r="K513" s="4">
        <v>97</v>
      </c>
      <c r="L513" s="4">
        <v>16</v>
      </c>
      <c r="M513" s="4">
        <v>0</v>
      </c>
      <c r="N513" s="4">
        <f t="shared" si="84"/>
        <v>129.4</v>
      </c>
      <c r="O513" s="4">
        <f t="shared" si="85"/>
        <v>185.4</v>
      </c>
      <c r="P513" s="4">
        <f t="shared" si="86"/>
        <v>-88.4</v>
      </c>
      <c r="Q513" s="4">
        <f t="shared" si="87"/>
        <v>7.4961360123647607</v>
      </c>
      <c r="R513" s="2">
        <v>0.2</v>
      </c>
      <c r="S513" s="4">
        <f t="shared" si="88"/>
        <v>258.8</v>
      </c>
      <c r="T513" s="2">
        <v>0.1</v>
      </c>
      <c r="U513" s="4">
        <f t="shared" si="89"/>
        <v>129.4</v>
      </c>
      <c r="V513" s="4">
        <f t="shared" si="90"/>
        <v>40</v>
      </c>
      <c r="W513" s="4">
        <f t="shared" si="91"/>
        <v>16</v>
      </c>
      <c r="X513" s="4">
        <f t="shared" si="92"/>
        <v>0</v>
      </c>
      <c r="Y513" s="4">
        <f t="shared" si="93"/>
        <v>185.4</v>
      </c>
      <c r="Z513" s="4">
        <f t="shared" si="94"/>
        <v>73.400000000000006</v>
      </c>
      <c r="AA513" t="str">
        <f t="shared" si="95"/>
        <v>Wednesday</v>
      </c>
    </row>
    <row r="514" spans="1:27" x14ac:dyDescent="0.35">
      <c r="A514">
        <v>513</v>
      </c>
      <c r="B514" t="s">
        <v>905</v>
      </c>
      <c r="C514" t="s">
        <v>906</v>
      </c>
      <c r="D514" s="1">
        <v>45302.007465277777</v>
      </c>
      <c r="E514" s="1">
        <v>45302.045659722222</v>
      </c>
      <c r="F514" s="4">
        <v>705</v>
      </c>
      <c r="G514" s="4">
        <v>30</v>
      </c>
      <c r="H514" t="s">
        <v>16</v>
      </c>
      <c r="I514" s="2">
        <v>0</v>
      </c>
      <c r="J514" t="s">
        <v>1584</v>
      </c>
      <c r="K514" s="4">
        <v>61</v>
      </c>
      <c r="L514" s="4">
        <v>40</v>
      </c>
      <c r="M514" s="4">
        <v>0</v>
      </c>
      <c r="N514" s="4">
        <f t="shared" si="84"/>
        <v>0</v>
      </c>
      <c r="O514" s="4">
        <f t="shared" si="85"/>
        <v>70</v>
      </c>
      <c r="P514" s="4">
        <f t="shared" si="86"/>
        <v>-9</v>
      </c>
      <c r="Q514" s="4">
        <f t="shared" si="87"/>
        <v>8.6524822695035457</v>
      </c>
      <c r="R514" s="2">
        <v>0.2</v>
      </c>
      <c r="S514" s="4">
        <f t="shared" si="88"/>
        <v>141</v>
      </c>
      <c r="T514" s="2">
        <v>0</v>
      </c>
      <c r="U514" s="4">
        <f t="shared" si="89"/>
        <v>0</v>
      </c>
      <c r="V514" s="4">
        <f t="shared" si="90"/>
        <v>30</v>
      </c>
      <c r="W514" s="4">
        <f t="shared" si="91"/>
        <v>40</v>
      </c>
      <c r="X514" s="4">
        <f t="shared" si="92"/>
        <v>0</v>
      </c>
      <c r="Y514" s="4">
        <f t="shared" si="93"/>
        <v>70</v>
      </c>
      <c r="Z514" s="4">
        <f t="shared" si="94"/>
        <v>71</v>
      </c>
      <c r="AA514" t="str">
        <f t="shared" si="95"/>
        <v>Thursday</v>
      </c>
    </row>
    <row r="515" spans="1:27" x14ac:dyDescent="0.35">
      <c r="A515">
        <v>514</v>
      </c>
      <c r="B515" t="s">
        <v>831</v>
      </c>
      <c r="C515" t="s">
        <v>907</v>
      </c>
      <c r="D515" s="1">
        <v>45308.529247685183</v>
      </c>
      <c r="E515" s="1">
        <v>45308.581331018519</v>
      </c>
      <c r="F515" s="4">
        <v>760</v>
      </c>
      <c r="G515" s="4">
        <v>0</v>
      </c>
      <c r="H515" t="s">
        <v>13</v>
      </c>
      <c r="I515" s="2">
        <v>0</v>
      </c>
      <c r="J515" t="s">
        <v>1584</v>
      </c>
      <c r="K515" s="4">
        <v>194</v>
      </c>
      <c r="L515" s="4">
        <v>23</v>
      </c>
      <c r="M515" s="4">
        <v>150</v>
      </c>
      <c r="N515" s="4">
        <f t="shared" ref="N515:N578" si="96">I515*F515</f>
        <v>0</v>
      </c>
      <c r="O515" s="4">
        <f t="shared" ref="O515:O578" si="97">G515+L515+M515+N515</f>
        <v>173</v>
      </c>
      <c r="P515" s="4">
        <f t="shared" ref="P515:P578" si="98">K515-O515</f>
        <v>21</v>
      </c>
      <c r="Q515" s="4">
        <f t="shared" ref="Q515:Q578" si="99">(K515/F515)*100</f>
        <v>25.526315789473685</v>
      </c>
      <c r="R515" s="2">
        <v>0.2</v>
      </c>
      <c r="S515" s="4">
        <f t="shared" ref="S515:S578" si="100">IF(I515&lt;&gt;50%,(R515*F515),"0")</f>
        <v>152</v>
      </c>
      <c r="T515" s="2">
        <v>0</v>
      </c>
      <c r="U515" s="4">
        <f t="shared" ref="U515:U578" si="101">T515*F515</f>
        <v>0</v>
      </c>
      <c r="V515" s="4">
        <f t="shared" ref="V515:V578" si="102">IF(I515&lt;&gt;50%,G515,"0")</f>
        <v>0</v>
      </c>
      <c r="W515" s="4">
        <f t="shared" ref="W515:W578" si="103">IF(I515&lt;&gt;50%,L515,"0")</f>
        <v>23</v>
      </c>
      <c r="X515" s="4">
        <f t="shared" ref="X515:X578" si="104">IF(I515&lt;&gt;50%,M515,"0")</f>
        <v>150</v>
      </c>
      <c r="Y515" s="4">
        <f t="shared" ref="Y515:Y578" si="105">U515+V515+W515+X515</f>
        <v>173</v>
      </c>
      <c r="Z515" s="4">
        <f t="shared" ref="Z515:Z578" si="106">S515-Y515</f>
        <v>-21</v>
      </c>
      <c r="AA515" t="str">
        <f t="shared" ref="AA515:AA578" si="107">TEXT(D515, "DDDD")</f>
        <v>Wednesday</v>
      </c>
    </row>
    <row r="516" spans="1:27" x14ac:dyDescent="0.35">
      <c r="A516">
        <v>515</v>
      </c>
      <c r="B516" t="s">
        <v>908</v>
      </c>
      <c r="C516" t="s">
        <v>909</v>
      </c>
      <c r="D516" s="1">
        <v>45302.830694444441</v>
      </c>
      <c r="E516" s="1">
        <v>45302.882777777777</v>
      </c>
      <c r="F516" s="4">
        <v>1747</v>
      </c>
      <c r="G516" s="4">
        <v>50</v>
      </c>
      <c r="H516" t="s">
        <v>13</v>
      </c>
      <c r="I516" s="2">
        <v>0.5</v>
      </c>
      <c r="J516" t="s">
        <v>1586</v>
      </c>
      <c r="K516" s="4">
        <v>89</v>
      </c>
      <c r="L516" s="4">
        <v>37</v>
      </c>
      <c r="M516" s="4">
        <v>0</v>
      </c>
      <c r="N516" s="4">
        <f t="shared" si="96"/>
        <v>873.5</v>
      </c>
      <c r="O516" s="4">
        <f t="shared" si="97"/>
        <v>960.5</v>
      </c>
      <c r="P516" s="4">
        <f t="shared" si="98"/>
        <v>-871.5</v>
      </c>
      <c r="Q516" s="4">
        <f t="shared" si="99"/>
        <v>5.094447624499141</v>
      </c>
      <c r="R516" s="2">
        <v>0.2</v>
      </c>
      <c r="S516" s="4">
        <v>0</v>
      </c>
      <c r="T516" s="2">
        <v>0</v>
      </c>
      <c r="U516" s="4">
        <f t="shared" si="101"/>
        <v>0</v>
      </c>
      <c r="V516" s="4">
        <v>0</v>
      </c>
      <c r="W516" s="4">
        <v>0</v>
      </c>
      <c r="X516" s="4">
        <v>0</v>
      </c>
      <c r="Y516" s="4">
        <f t="shared" si="105"/>
        <v>0</v>
      </c>
      <c r="Z516" s="4">
        <f t="shared" si="106"/>
        <v>0</v>
      </c>
      <c r="AA516" t="str">
        <f t="shared" si="107"/>
        <v>Thursday</v>
      </c>
    </row>
    <row r="517" spans="1:27" x14ac:dyDescent="0.35">
      <c r="A517">
        <v>516</v>
      </c>
      <c r="B517" t="s">
        <v>910</v>
      </c>
      <c r="C517" t="s">
        <v>911</v>
      </c>
      <c r="D517" s="1">
        <v>45297.452337962961</v>
      </c>
      <c r="E517" s="1">
        <v>45297.524560185186</v>
      </c>
      <c r="F517" s="4">
        <v>1690</v>
      </c>
      <c r="G517" s="4">
        <v>40</v>
      </c>
      <c r="H517" t="s">
        <v>19</v>
      </c>
      <c r="I517" s="2">
        <v>0.05</v>
      </c>
      <c r="J517" t="s">
        <v>1587</v>
      </c>
      <c r="K517" s="4">
        <v>134</v>
      </c>
      <c r="L517" s="4">
        <v>25</v>
      </c>
      <c r="M517" s="4">
        <v>50</v>
      </c>
      <c r="N517" s="4">
        <f t="shared" si="96"/>
        <v>84.5</v>
      </c>
      <c r="O517" s="4">
        <f t="shared" si="97"/>
        <v>199.5</v>
      </c>
      <c r="P517" s="4">
        <f t="shared" si="98"/>
        <v>-65.5</v>
      </c>
      <c r="Q517" s="4">
        <f t="shared" si="99"/>
        <v>7.9289940828402363</v>
      </c>
      <c r="R517" s="2">
        <v>0.2</v>
      </c>
      <c r="S517" s="4">
        <f t="shared" si="100"/>
        <v>338</v>
      </c>
      <c r="T517" s="2">
        <v>0.05</v>
      </c>
      <c r="U517" s="4">
        <f t="shared" si="101"/>
        <v>84.5</v>
      </c>
      <c r="V517" s="4">
        <f t="shared" si="102"/>
        <v>40</v>
      </c>
      <c r="W517" s="4">
        <f t="shared" si="103"/>
        <v>25</v>
      </c>
      <c r="X517" s="4">
        <f t="shared" si="104"/>
        <v>50</v>
      </c>
      <c r="Y517" s="4">
        <f t="shared" si="105"/>
        <v>199.5</v>
      </c>
      <c r="Z517" s="4">
        <f t="shared" si="106"/>
        <v>138.5</v>
      </c>
      <c r="AA517" t="str">
        <f t="shared" si="107"/>
        <v>Saturday</v>
      </c>
    </row>
    <row r="518" spans="1:27" x14ac:dyDescent="0.35">
      <c r="A518">
        <v>517</v>
      </c>
      <c r="B518" t="s">
        <v>912</v>
      </c>
      <c r="C518" t="s">
        <v>573</v>
      </c>
      <c r="D518" s="1">
        <v>45314.237002314818</v>
      </c>
      <c r="E518" s="1">
        <v>45314.266863425924</v>
      </c>
      <c r="F518" s="4">
        <v>948</v>
      </c>
      <c r="G518" s="4">
        <v>50</v>
      </c>
      <c r="H518" t="s">
        <v>19</v>
      </c>
      <c r="I518" s="2">
        <v>0</v>
      </c>
      <c r="J518" t="s">
        <v>1584</v>
      </c>
      <c r="K518" s="4">
        <v>106</v>
      </c>
      <c r="L518" s="4">
        <v>28</v>
      </c>
      <c r="M518" s="4">
        <v>0</v>
      </c>
      <c r="N518" s="4">
        <f t="shared" si="96"/>
        <v>0</v>
      </c>
      <c r="O518" s="4">
        <f t="shared" si="97"/>
        <v>78</v>
      </c>
      <c r="P518" s="4">
        <f t="shared" si="98"/>
        <v>28</v>
      </c>
      <c r="Q518" s="4">
        <f t="shared" si="99"/>
        <v>11.181434599156118</v>
      </c>
      <c r="R518" s="2">
        <v>0.2</v>
      </c>
      <c r="S518" s="4">
        <f t="shared" si="100"/>
        <v>189.60000000000002</v>
      </c>
      <c r="T518" s="2">
        <v>0</v>
      </c>
      <c r="U518" s="4">
        <f t="shared" si="101"/>
        <v>0</v>
      </c>
      <c r="V518" s="4">
        <f t="shared" si="102"/>
        <v>50</v>
      </c>
      <c r="W518" s="4">
        <f t="shared" si="103"/>
        <v>28</v>
      </c>
      <c r="X518" s="4">
        <f t="shared" si="104"/>
        <v>0</v>
      </c>
      <c r="Y518" s="4">
        <f t="shared" si="105"/>
        <v>78</v>
      </c>
      <c r="Z518" s="4">
        <f t="shared" si="106"/>
        <v>111.60000000000002</v>
      </c>
      <c r="AA518" t="str">
        <f t="shared" si="107"/>
        <v>Tuesday</v>
      </c>
    </row>
    <row r="519" spans="1:27" x14ac:dyDescent="0.35">
      <c r="A519">
        <v>518</v>
      </c>
      <c r="B519" t="s">
        <v>913</v>
      </c>
      <c r="C519" t="s">
        <v>914</v>
      </c>
      <c r="D519" s="1">
        <v>45292.700752314813</v>
      </c>
      <c r="E519" s="1">
        <v>45292.779918981483</v>
      </c>
      <c r="F519" s="4">
        <v>1035</v>
      </c>
      <c r="G519" s="4">
        <v>0</v>
      </c>
      <c r="H519" t="s">
        <v>19</v>
      </c>
      <c r="I519" s="2">
        <v>0.05</v>
      </c>
      <c r="J519" t="s">
        <v>1587</v>
      </c>
      <c r="K519" s="4">
        <v>136</v>
      </c>
      <c r="L519" s="4">
        <v>26</v>
      </c>
      <c r="M519" s="4">
        <v>150</v>
      </c>
      <c r="N519" s="4">
        <f t="shared" si="96"/>
        <v>51.75</v>
      </c>
      <c r="O519" s="4">
        <f t="shared" si="97"/>
        <v>227.75</v>
      </c>
      <c r="P519" s="4">
        <f t="shared" si="98"/>
        <v>-91.75</v>
      </c>
      <c r="Q519" s="4">
        <f t="shared" si="99"/>
        <v>13.140096618357489</v>
      </c>
      <c r="R519" s="2">
        <v>0.2</v>
      </c>
      <c r="S519" s="4">
        <f t="shared" si="100"/>
        <v>207</v>
      </c>
      <c r="T519" s="2">
        <v>0.05</v>
      </c>
      <c r="U519" s="4">
        <f t="shared" si="101"/>
        <v>51.75</v>
      </c>
      <c r="V519" s="4">
        <f t="shared" si="102"/>
        <v>0</v>
      </c>
      <c r="W519" s="4">
        <f t="shared" si="103"/>
        <v>26</v>
      </c>
      <c r="X519" s="4">
        <f t="shared" si="104"/>
        <v>150</v>
      </c>
      <c r="Y519" s="4">
        <f t="shared" si="105"/>
        <v>227.75</v>
      </c>
      <c r="Z519" s="4">
        <f t="shared" si="106"/>
        <v>-20.75</v>
      </c>
      <c r="AA519" t="str">
        <f t="shared" si="107"/>
        <v>Monday</v>
      </c>
    </row>
    <row r="520" spans="1:27" x14ac:dyDescent="0.35">
      <c r="A520">
        <v>519</v>
      </c>
      <c r="B520" t="s">
        <v>915</v>
      </c>
      <c r="C520" t="s">
        <v>916</v>
      </c>
      <c r="D520" s="1">
        <v>45318.863958333335</v>
      </c>
      <c r="E520" s="1">
        <v>45318.927847222221</v>
      </c>
      <c r="F520" s="4">
        <v>1590</v>
      </c>
      <c r="G520" s="4">
        <v>30</v>
      </c>
      <c r="H520" t="s">
        <v>19</v>
      </c>
      <c r="I520" s="2">
        <v>0.05</v>
      </c>
      <c r="J520" t="s">
        <v>1587</v>
      </c>
      <c r="K520" s="4">
        <v>133</v>
      </c>
      <c r="L520" s="4">
        <v>35</v>
      </c>
      <c r="M520" s="4">
        <v>100</v>
      </c>
      <c r="N520" s="4">
        <f t="shared" si="96"/>
        <v>79.5</v>
      </c>
      <c r="O520" s="4">
        <f t="shared" si="97"/>
        <v>244.5</v>
      </c>
      <c r="P520" s="4">
        <f t="shared" si="98"/>
        <v>-111.5</v>
      </c>
      <c r="Q520" s="4">
        <f t="shared" si="99"/>
        <v>8.364779874213836</v>
      </c>
      <c r="R520" s="2">
        <v>0.2</v>
      </c>
      <c r="S520" s="4">
        <f t="shared" si="100"/>
        <v>318</v>
      </c>
      <c r="T520" s="2">
        <v>0.05</v>
      </c>
      <c r="U520" s="4">
        <f t="shared" si="101"/>
        <v>79.5</v>
      </c>
      <c r="V520" s="4">
        <f t="shared" si="102"/>
        <v>30</v>
      </c>
      <c r="W520" s="4">
        <f t="shared" si="103"/>
        <v>35</v>
      </c>
      <c r="X520" s="4">
        <f t="shared" si="104"/>
        <v>100</v>
      </c>
      <c r="Y520" s="4">
        <f t="shared" si="105"/>
        <v>244.5</v>
      </c>
      <c r="Z520" s="4">
        <f t="shared" si="106"/>
        <v>73.5</v>
      </c>
      <c r="AA520" t="str">
        <f t="shared" si="107"/>
        <v>Saturday</v>
      </c>
    </row>
    <row r="521" spans="1:27" x14ac:dyDescent="0.35">
      <c r="A521">
        <v>520</v>
      </c>
      <c r="B521" t="s">
        <v>917</v>
      </c>
      <c r="C521" t="s">
        <v>918</v>
      </c>
      <c r="D521" s="1">
        <v>45324.692800925928</v>
      </c>
      <c r="E521" s="1">
        <v>45324.762939814813</v>
      </c>
      <c r="F521" s="4">
        <v>727</v>
      </c>
      <c r="G521" s="4">
        <v>50</v>
      </c>
      <c r="H521" t="s">
        <v>13</v>
      </c>
      <c r="I521" s="2">
        <v>0.5</v>
      </c>
      <c r="J521" t="s">
        <v>1586</v>
      </c>
      <c r="K521" s="4">
        <v>170</v>
      </c>
      <c r="L521" s="4">
        <v>15</v>
      </c>
      <c r="M521" s="4">
        <v>100</v>
      </c>
      <c r="N521" s="4">
        <f t="shared" si="96"/>
        <v>363.5</v>
      </c>
      <c r="O521" s="4">
        <f t="shared" si="97"/>
        <v>528.5</v>
      </c>
      <c r="P521" s="4">
        <f t="shared" si="98"/>
        <v>-358.5</v>
      </c>
      <c r="Q521" s="4">
        <f t="shared" si="99"/>
        <v>23.383768913342504</v>
      </c>
      <c r="R521" s="2">
        <v>0.2</v>
      </c>
      <c r="S521" s="4">
        <v>0</v>
      </c>
      <c r="T521" s="2">
        <v>0</v>
      </c>
      <c r="U521" s="4">
        <f t="shared" si="101"/>
        <v>0</v>
      </c>
      <c r="V521" s="4">
        <v>0</v>
      </c>
      <c r="W521" s="4">
        <v>0</v>
      </c>
      <c r="X521" s="4">
        <v>0</v>
      </c>
      <c r="Y521" s="4">
        <f t="shared" si="105"/>
        <v>0</v>
      </c>
      <c r="Z521" s="4">
        <f t="shared" si="106"/>
        <v>0</v>
      </c>
      <c r="AA521" t="str">
        <f t="shared" si="107"/>
        <v>Friday</v>
      </c>
    </row>
    <row r="522" spans="1:27" x14ac:dyDescent="0.35">
      <c r="A522">
        <v>521</v>
      </c>
      <c r="B522" t="s">
        <v>919</v>
      </c>
      <c r="C522" t="s">
        <v>914</v>
      </c>
      <c r="D522" s="1">
        <v>45327.724791666667</v>
      </c>
      <c r="E522" s="1">
        <v>45327.747013888889</v>
      </c>
      <c r="F522" s="4">
        <v>242</v>
      </c>
      <c r="G522" s="4">
        <v>20</v>
      </c>
      <c r="H522" t="s">
        <v>19</v>
      </c>
      <c r="I522" s="2">
        <v>0.05</v>
      </c>
      <c r="J522" t="s">
        <v>1587</v>
      </c>
      <c r="K522" s="4">
        <v>123</v>
      </c>
      <c r="L522" s="4">
        <v>18</v>
      </c>
      <c r="M522" s="4">
        <v>100</v>
      </c>
      <c r="N522" s="4">
        <f t="shared" si="96"/>
        <v>12.100000000000001</v>
      </c>
      <c r="O522" s="4">
        <f t="shared" si="97"/>
        <v>150.1</v>
      </c>
      <c r="P522" s="4">
        <f t="shared" si="98"/>
        <v>-27.099999999999994</v>
      </c>
      <c r="Q522" s="4">
        <f t="shared" si="99"/>
        <v>50.826446280991732</v>
      </c>
      <c r="R522" s="2">
        <v>0.2</v>
      </c>
      <c r="S522" s="4">
        <f t="shared" si="100"/>
        <v>48.400000000000006</v>
      </c>
      <c r="T522" s="2">
        <v>0.05</v>
      </c>
      <c r="U522" s="4">
        <f t="shared" si="101"/>
        <v>12.100000000000001</v>
      </c>
      <c r="V522" s="4">
        <f t="shared" si="102"/>
        <v>20</v>
      </c>
      <c r="W522" s="4">
        <f t="shared" si="103"/>
        <v>18</v>
      </c>
      <c r="X522" s="4">
        <f t="shared" si="104"/>
        <v>100</v>
      </c>
      <c r="Y522" s="4">
        <f t="shared" si="105"/>
        <v>150.1</v>
      </c>
      <c r="Z522" s="4">
        <f t="shared" si="106"/>
        <v>-101.69999999999999</v>
      </c>
      <c r="AA522" t="str">
        <f t="shared" si="107"/>
        <v>Monday</v>
      </c>
    </row>
    <row r="523" spans="1:27" x14ac:dyDescent="0.35">
      <c r="A523">
        <v>522</v>
      </c>
      <c r="B523" t="s">
        <v>920</v>
      </c>
      <c r="C523" t="s">
        <v>212</v>
      </c>
      <c r="D523" s="1">
        <v>45316.266134259262</v>
      </c>
      <c r="E523" s="1">
        <v>45316.305717592593</v>
      </c>
      <c r="F523" s="4">
        <v>1324</v>
      </c>
      <c r="G523" s="4">
        <v>40</v>
      </c>
      <c r="H523" t="s">
        <v>19</v>
      </c>
      <c r="I523" s="2">
        <v>0.1</v>
      </c>
      <c r="J523" s="2" t="s">
        <v>1588</v>
      </c>
      <c r="K523" s="4">
        <v>156</v>
      </c>
      <c r="L523" s="4">
        <v>26</v>
      </c>
      <c r="M523" s="4">
        <v>0</v>
      </c>
      <c r="N523" s="4">
        <f t="shared" si="96"/>
        <v>132.4</v>
      </c>
      <c r="O523" s="4">
        <f t="shared" si="97"/>
        <v>198.4</v>
      </c>
      <c r="P523" s="4">
        <f t="shared" si="98"/>
        <v>-42.400000000000006</v>
      </c>
      <c r="Q523" s="4">
        <f t="shared" si="99"/>
        <v>11.782477341389729</v>
      </c>
      <c r="R523" s="2">
        <v>0.2</v>
      </c>
      <c r="S523" s="4">
        <f t="shared" si="100"/>
        <v>264.8</v>
      </c>
      <c r="T523" s="2">
        <v>0.1</v>
      </c>
      <c r="U523" s="4">
        <f t="shared" si="101"/>
        <v>132.4</v>
      </c>
      <c r="V523" s="4">
        <f t="shared" si="102"/>
        <v>40</v>
      </c>
      <c r="W523" s="4">
        <f t="shared" si="103"/>
        <v>26</v>
      </c>
      <c r="X523" s="4">
        <f t="shared" si="104"/>
        <v>0</v>
      </c>
      <c r="Y523" s="4">
        <f t="shared" si="105"/>
        <v>198.4</v>
      </c>
      <c r="Z523" s="4">
        <f t="shared" si="106"/>
        <v>66.400000000000006</v>
      </c>
      <c r="AA523" t="str">
        <f t="shared" si="107"/>
        <v>Thursday</v>
      </c>
    </row>
    <row r="524" spans="1:27" x14ac:dyDescent="0.35">
      <c r="A524">
        <v>523</v>
      </c>
      <c r="B524" t="s">
        <v>921</v>
      </c>
      <c r="C524" t="s">
        <v>922</v>
      </c>
      <c r="D524" s="1">
        <v>45310.701122685183</v>
      </c>
      <c r="E524" s="1">
        <v>45310.741400462961</v>
      </c>
      <c r="F524" s="4">
        <v>1303</v>
      </c>
      <c r="G524" s="4">
        <v>50</v>
      </c>
      <c r="H524" t="s">
        <v>16</v>
      </c>
      <c r="I524" s="2">
        <v>0.05</v>
      </c>
      <c r="J524" t="s">
        <v>1587</v>
      </c>
      <c r="K524" s="4">
        <v>173</v>
      </c>
      <c r="L524" s="4">
        <v>40</v>
      </c>
      <c r="M524" s="4">
        <v>100</v>
      </c>
      <c r="N524" s="4">
        <f t="shared" si="96"/>
        <v>65.150000000000006</v>
      </c>
      <c r="O524" s="4">
        <f t="shared" si="97"/>
        <v>255.15</v>
      </c>
      <c r="P524" s="4">
        <f t="shared" si="98"/>
        <v>-82.15</v>
      </c>
      <c r="Q524" s="4">
        <f t="shared" si="99"/>
        <v>13.277052954719878</v>
      </c>
      <c r="R524" s="2">
        <v>0.2</v>
      </c>
      <c r="S524" s="4">
        <f t="shared" si="100"/>
        <v>260.60000000000002</v>
      </c>
      <c r="T524" s="2">
        <v>0.05</v>
      </c>
      <c r="U524" s="4">
        <f t="shared" si="101"/>
        <v>65.150000000000006</v>
      </c>
      <c r="V524" s="4">
        <f t="shared" si="102"/>
        <v>50</v>
      </c>
      <c r="W524" s="4">
        <f t="shared" si="103"/>
        <v>40</v>
      </c>
      <c r="X524" s="4">
        <f t="shared" si="104"/>
        <v>100</v>
      </c>
      <c r="Y524" s="4">
        <f t="shared" si="105"/>
        <v>255.15</v>
      </c>
      <c r="Z524" s="4">
        <f t="shared" si="106"/>
        <v>5.4500000000000171</v>
      </c>
      <c r="AA524" t="str">
        <f t="shared" si="107"/>
        <v>Friday</v>
      </c>
    </row>
    <row r="525" spans="1:27" x14ac:dyDescent="0.35">
      <c r="A525">
        <v>524</v>
      </c>
      <c r="B525" t="s">
        <v>923</v>
      </c>
      <c r="C525" t="s">
        <v>885</v>
      </c>
      <c r="D525" s="1">
        <v>45319.171863425923</v>
      </c>
      <c r="E525" s="1">
        <v>45319.252418981479</v>
      </c>
      <c r="F525" s="4">
        <v>813</v>
      </c>
      <c r="G525" s="4">
        <v>40</v>
      </c>
      <c r="H525" t="s">
        <v>19</v>
      </c>
      <c r="I525" s="2">
        <v>0.5</v>
      </c>
      <c r="J525" t="s">
        <v>1586</v>
      </c>
      <c r="K525" s="4">
        <v>149</v>
      </c>
      <c r="L525" s="4">
        <v>21</v>
      </c>
      <c r="M525" s="4">
        <v>0</v>
      </c>
      <c r="N525" s="4">
        <f t="shared" si="96"/>
        <v>406.5</v>
      </c>
      <c r="O525" s="4">
        <f t="shared" si="97"/>
        <v>467.5</v>
      </c>
      <c r="P525" s="4">
        <f t="shared" si="98"/>
        <v>-318.5</v>
      </c>
      <c r="Q525" s="4">
        <f t="shared" si="99"/>
        <v>18.327183271832716</v>
      </c>
      <c r="R525" s="2">
        <v>0.2</v>
      </c>
      <c r="S525" s="4">
        <v>0</v>
      </c>
      <c r="T525" s="2">
        <v>0</v>
      </c>
      <c r="U525" s="4">
        <f t="shared" si="101"/>
        <v>0</v>
      </c>
      <c r="V525" s="4">
        <v>0</v>
      </c>
      <c r="W525" s="4">
        <v>0</v>
      </c>
      <c r="X525" s="4">
        <v>0</v>
      </c>
      <c r="Y525" s="4">
        <f t="shared" si="105"/>
        <v>0</v>
      </c>
      <c r="Z525" s="4">
        <f t="shared" si="106"/>
        <v>0</v>
      </c>
      <c r="AA525" t="str">
        <f t="shared" si="107"/>
        <v>Sunday</v>
      </c>
    </row>
    <row r="526" spans="1:27" x14ac:dyDescent="0.35">
      <c r="A526">
        <v>525</v>
      </c>
      <c r="B526" t="s">
        <v>924</v>
      </c>
      <c r="C526" t="s">
        <v>925</v>
      </c>
      <c r="D526" s="1">
        <v>45303.263668981483</v>
      </c>
      <c r="E526" s="1">
        <v>45303.296307870369</v>
      </c>
      <c r="F526" s="4">
        <v>1487</v>
      </c>
      <c r="G526" s="4">
        <v>20</v>
      </c>
      <c r="H526" t="s">
        <v>19</v>
      </c>
      <c r="I526" s="2">
        <v>0.5</v>
      </c>
      <c r="J526" t="s">
        <v>1586</v>
      </c>
      <c r="K526" s="4">
        <v>92</v>
      </c>
      <c r="L526" s="4">
        <v>32</v>
      </c>
      <c r="M526" s="4">
        <v>0</v>
      </c>
      <c r="N526" s="4">
        <f t="shared" si="96"/>
        <v>743.5</v>
      </c>
      <c r="O526" s="4">
        <f t="shared" si="97"/>
        <v>795.5</v>
      </c>
      <c r="P526" s="4">
        <f t="shared" si="98"/>
        <v>-703.5</v>
      </c>
      <c r="Q526" s="4">
        <f t="shared" si="99"/>
        <v>6.1869535978480164</v>
      </c>
      <c r="R526" s="2">
        <v>0.2</v>
      </c>
      <c r="S526" s="4">
        <v>0</v>
      </c>
      <c r="T526" s="2">
        <v>0</v>
      </c>
      <c r="U526" s="4">
        <f t="shared" si="101"/>
        <v>0</v>
      </c>
      <c r="V526" s="4">
        <v>0</v>
      </c>
      <c r="W526" s="4">
        <v>0</v>
      </c>
      <c r="X526" s="4">
        <v>0</v>
      </c>
      <c r="Y526" s="4">
        <f t="shared" si="105"/>
        <v>0</v>
      </c>
      <c r="Z526" s="4">
        <f t="shared" si="106"/>
        <v>0</v>
      </c>
      <c r="AA526" t="str">
        <f t="shared" si="107"/>
        <v>Friday</v>
      </c>
    </row>
    <row r="527" spans="1:27" x14ac:dyDescent="0.35">
      <c r="A527">
        <v>526</v>
      </c>
      <c r="B527" t="s">
        <v>926</v>
      </c>
      <c r="C527" t="s">
        <v>927</v>
      </c>
      <c r="D527" s="1">
        <v>45328.074189814812</v>
      </c>
      <c r="E527" s="1">
        <v>45328.118634259263</v>
      </c>
      <c r="F527" s="4">
        <v>578</v>
      </c>
      <c r="G527" s="4">
        <v>30</v>
      </c>
      <c r="H527" t="s">
        <v>19</v>
      </c>
      <c r="I527" s="2">
        <v>0.5</v>
      </c>
      <c r="J527" t="s">
        <v>1586</v>
      </c>
      <c r="K527" s="4">
        <v>168</v>
      </c>
      <c r="L527" s="4">
        <v>14</v>
      </c>
      <c r="M527" s="4">
        <v>0</v>
      </c>
      <c r="N527" s="4">
        <f t="shared" si="96"/>
        <v>289</v>
      </c>
      <c r="O527" s="4">
        <f t="shared" si="97"/>
        <v>333</v>
      </c>
      <c r="P527" s="4">
        <f t="shared" si="98"/>
        <v>-165</v>
      </c>
      <c r="Q527" s="4">
        <f t="shared" si="99"/>
        <v>29.065743944636679</v>
      </c>
      <c r="R527" s="2">
        <v>0.2</v>
      </c>
      <c r="S527" s="4">
        <v>0</v>
      </c>
      <c r="T527" s="2">
        <v>0</v>
      </c>
      <c r="U527" s="4">
        <f t="shared" si="101"/>
        <v>0</v>
      </c>
      <c r="V527" s="4">
        <v>0</v>
      </c>
      <c r="W527" s="4">
        <v>0</v>
      </c>
      <c r="X527" s="4">
        <v>0</v>
      </c>
      <c r="Y527" s="4">
        <f t="shared" si="105"/>
        <v>0</v>
      </c>
      <c r="Z527" s="4">
        <f t="shared" si="106"/>
        <v>0</v>
      </c>
      <c r="AA527" t="str">
        <f t="shared" si="107"/>
        <v>Tuesday</v>
      </c>
    </row>
    <row r="528" spans="1:27" x14ac:dyDescent="0.35">
      <c r="A528">
        <v>527</v>
      </c>
      <c r="B528" t="s">
        <v>928</v>
      </c>
      <c r="C528" t="s">
        <v>502</v>
      </c>
      <c r="D528" s="1">
        <v>45309.264270833337</v>
      </c>
      <c r="E528" s="1">
        <v>45309.337881944448</v>
      </c>
      <c r="F528" s="4">
        <v>664</v>
      </c>
      <c r="G528" s="4">
        <v>30</v>
      </c>
      <c r="H528" t="s">
        <v>13</v>
      </c>
      <c r="I528" s="2">
        <v>0</v>
      </c>
      <c r="J528" t="s">
        <v>1584</v>
      </c>
      <c r="K528" s="4">
        <v>72</v>
      </c>
      <c r="L528" s="4">
        <v>45</v>
      </c>
      <c r="M528" s="4">
        <v>100</v>
      </c>
      <c r="N528" s="4">
        <f t="shared" si="96"/>
        <v>0</v>
      </c>
      <c r="O528" s="4">
        <f t="shared" si="97"/>
        <v>175</v>
      </c>
      <c r="P528" s="4">
        <f t="shared" si="98"/>
        <v>-103</v>
      </c>
      <c r="Q528" s="4">
        <f t="shared" si="99"/>
        <v>10.843373493975903</v>
      </c>
      <c r="R528" s="2">
        <v>0.2</v>
      </c>
      <c r="S528" s="4">
        <f t="shared" si="100"/>
        <v>132.80000000000001</v>
      </c>
      <c r="T528" s="2">
        <v>0</v>
      </c>
      <c r="U528" s="4">
        <f t="shared" si="101"/>
        <v>0</v>
      </c>
      <c r="V528" s="4">
        <f t="shared" si="102"/>
        <v>30</v>
      </c>
      <c r="W528" s="4">
        <f t="shared" si="103"/>
        <v>45</v>
      </c>
      <c r="X528" s="4">
        <f t="shared" si="104"/>
        <v>100</v>
      </c>
      <c r="Y528" s="4">
        <f t="shared" si="105"/>
        <v>175</v>
      </c>
      <c r="Z528" s="4">
        <f t="shared" si="106"/>
        <v>-42.199999999999989</v>
      </c>
      <c r="AA528" t="str">
        <f t="shared" si="107"/>
        <v>Thursday</v>
      </c>
    </row>
    <row r="529" spans="1:27" x14ac:dyDescent="0.35">
      <c r="A529">
        <v>528</v>
      </c>
      <c r="B529" t="s">
        <v>929</v>
      </c>
      <c r="C529" t="s">
        <v>49</v>
      </c>
      <c r="D529" s="1">
        <v>45300.121435185189</v>
      </c>
      <c r="E529" s="1">
        <v>45300.194351851853</v>
      </c>
      <c r="F529" s="4">
        <v>570</v>
      </c>
      <c r="G529" s="4">
        <v>20</v>
      </c>
      <c r="H529" t="s">
        <v>16</v>
      </c>
      <c r="I529" s="2">
        <v>0.1</v>
      </c>
      <c r="J529" s="2" t="s">
        <v>1588</v>
      </c>
      <c r="K529" s="4">
        <v>86</v>
      </c>
      <c r="L529" s="4">
        <v>45</v>
      </c>
      <c r="M529" s="4">
        <v>0</v>
      </c>
      <c r="N529" s="4">
        <f t="shared" si="96"/>
        <v>57</v>
      </c>
      <c r="O529" s="4">
        <f t="shared" si="97"/>
        <v>122</v>
      </c>
      <c r="P529" s="4">
        <f t="shared" si="98"/>
        <v>-36</v>
      </c>
      <c r="Q529" s="4">
        <f t="shared" si="99"/>
        <v>15.087719298245613</v>
      </c>
      <c r="R529" s="2">
        <v>0.2</v>
      </c>
      <c r="S529" s="4">
        <f t="shared" si="100"/>
        <v>114</v>
      </c>
      <c r="T529" s="2">
        <v>0.1</v>
      </c>
      <c r="U529" s="4">
        <f t="shared" si="101"/>
        <v>57</v>
      </c>
      <c r="V529" s="4">
        <f t="shared" si="102"/>
        <v>20</v>
      </c>
      <c r="W529" s="4">
        <f t="shared" si="103"/>
        <v>45</v>
      </c>
      <c r="X529" s="4">
        <f t="shared" si="104"/>
        <v>0</v>
      </c>
      <c r="Y529" s="4">
        <f t="shared" si="105"/>
        <v>122</v>
      </c>
      <c r="Z529" s="4">
        <f t="shared" si="106"/>
        <v>-8</v>
      </c>
      <c r="AA529" t="str">
        <f t="shared" si="107"/>
        <v>Tuesday</v>
      </c>
    </row>
    <row r="530" spans="1:27" x14ac:dyDescent="0.35">
      <c r="A530">
        <v>529</v>
      </c>
      <c r="B530" t="s">
        <v>233</v>
      </c>
      <c r="C530" t="s">
        <v>232</v>
      </c>
      <c r="D530" s="1">
        <v>45309.752939814818</v>
      </c>
      <c r="E530" s="1">
        <v>45309.805717592593</v>
      </c>
      <c r="F530" s="4">
        <v>483</v>
      </c>
      <c r="G530" s="4">
        <v>40</v>
      </c>
      <c r="H530" t="s">
        <v>19</v>
      </c>
      <c r="I530" s="2">
        <v>0</v>
      </c>
      <c r="J530" t="s">
        <v>1584</v>
      </c>
      <c r="K530" s="4">
        <v>183</v>
      </c>
      <c r="L530" s="4">
        <v>12</v>
      </c>
      <c r="M530" s="4">
        <v>150</v>
      </c>
      <c r="N530" s="4">
        <f t="shared" si="96"/>
        <v>0</v>
      </c>
      <c r="O530" s="4">
        <f t="shared" si="97"/>
        <v>202</v>
      </c>
      <c r="P530" s="4">
        <f t="shared" si="98"/>
        <v>-19</v>
      </c>
      <c r="Q530" s="4">
        <f t="shared" si="99"/>
        <v>37.888198757763973</v>
      </c>
      <c r="R530" s="2">
        <v>0.2</v>
      </c>
      <c r="S530" s="4">
        <f t="shared" si="100"/>
        <v>96.600000000000009</v>
      </c>
      <c r="T530" s="2">
        <v>0</v>
      </c>
      <c r="U530" s="4">
        <f t="shared" si="101"/>
        <v>0</v>
      </c>
      <c r="V530" s="4">
        <f t="shared" si="102"/>
        <v>40</v>
      </c>
      <c r="W530" s="4">
        <f t="shared" si="103"/>
        <v>12</v>
      </c>
      <c r="X530" s="4">
        <f t="shared" si="104"/>
        <v>150</v>
      </c>
      <c r="Y530" s="4">
        <f t="shared" si="105"/>
        <v>202</v>
      </c>
      <c r="Z530" s="4">
        <f t="shared" si="106"/>
        <v>-105.39999999999999</v>
      </c>
      <c r="AA530" t="str">
        <f t="shared" si="107"/>
        <v>Thursday</v>
      </c>
    </row>
    <row r="531" spans="1:27" x14ac:dyDescent="0.35">
      <c r="A531">
        <v>530</v>
      </c>
      <c r="B531" t="s">
        <v>930</v>
      </c>
      <c r="C531" t="s">
        <v>931</v>
      </c>
      <c r="D531" s="1">
        <v>45326.762118055558</v>
      </c>
      <c r="E531" s="1">
        <v>45326.785729166666</v>
      </c>
      <c r="F531" s="4">
        <v>1815</v>
      </c>
      <c r="G531" s="4">
        <v>50</v>
      </c>
      <c r="H531" t="s">
        <v>19</v>
      </c>
      <c r="I531" s="2">
        <v>0.15</v>
      </c>
      <c r="J531" t="s">
        <v>1585</v>
      </c>
      <c r="K531" s="4">
        <v>114</v>
      </c>
      <c r="L531" s="4">
        <v>33</v>
      </c>
      <c r="M531" s="4">
        <v>0</v>
      </c>
      <c r="N531" s="4">
        <f t="shared" si="96"/>
        <v>272.25</v>
      </c>
      <c r="O531" s="4">
        <f t="shared" si="97"/>
        <v>355.25</v>
      </c>
      <c r="P531" s="4">
        <f t="shared" si="98"/>
        <v>-241.25</v>
      </c>
      <c r="Q531" s="4">
        <f t="shared" si="99"/>
        <v>6.2809917355371905</v>
      </c>
      <c r="R531" s="2">
        <v>0.2</v>
      </c>
      <c r="S531" s="4">
        <f t="shared" si="100"/>
        <v>363</v>
      </c>
      <c r="T531" s="2">
        <v>0.15</v>
      </c>
      <c r="U531" s="4">
        <f t="shared" si="101"/>
        <v>272.25</v>
      </c>
      <c r="V531" s="4">
        <f t="shared" si="102"/>
        <v>50</v>
      </c>
      <c r="W531" s="4">
        <f t="shared" si="103"/>
        <v>33</v>
      </c>
      <c r="X531" s="4">
        <f t="shared" si="104"/>
        <v>0</v>
      </c>
      <c r="Y531" s="4">
        <f t="shared" si="105"/>
        <v>355.25</v>
      </c>
      <c r="Z531" s="4">
        <f t="shared" si="106"/>
        <v>7.75</v>
      </c>
      <c r="AA531" t="str">
        <f t="shared" si="107"/>
        <v>Sunday</v>
      </c>
    </row>
    <row r="532" spans="1:27" x14ac:dyDescent="0.35">
      <c r="A532">
        <v>531</v>
      </c>
      <c r="B532" t="s">
        <v>932</v>
      </c>
      <c r="C532" t="s">
        <v>864</v>
      </c>
      <c r="D532" s="1">
        <v>45315.863125000003</v>
      </c>
      <c r="E532" s="1">
        <v>45315.935347222221</v>
      </c>
      <c r="F532" s="4">
        <v>1025</v>
      </c>
      <c r="G532" s="4">
        <v>20</v>
      </c>
      <c r="H532" t="s">
        <v>16</v>
      </c>
      <c r="I532" s="2">
        <v>0.1</v>
      </c>
      <c r="J532" s="2" t="s">
        <v>1588</v>
      </c>
      <c r="K532" s="4">
        <v>183</v>
      </c>
      <c r="L532" s="4">
        <v>26</v>
      </c>
      <c r="M532" s="4">
        <v>150</v>
      </c>
      <c r="N532" s="4">
        <f t="shared" si="96"/>
        <v>102.5</v>
      </c>
      <c r="O532" s="4">
        <f t="shared" si="97"/>
        <v>298.5</v>
      </c>
      <c r="P532" s="4">
        <f t="shared" si="98"/>
        <v>-115.5</v>
      </c>
      <c r="Q532" s="4">
        <f t="shared" si="99"/>
        <v>17.853658536585364</v>
      </c>
      <c r="R532" s="2">
        <v>0.2</v>
      </c>
      <c r="S532" s="4">
        <f t="shared" si="100"/>
        <v>205</v>
      </c>
      <c r="T532" s="2">
        <v>0.1</v>
      </c>
      <c r="U532" s="4">
        <f t="shared" si="101"/>
        <v>102.5</v>
      </c>
      <c r="V532" s="4">
        <f t="shared" si="102"/>
        <v>20</v>
      </c>
      <c r="W532" s="4">
        <f t="shared" si="103"/>
        <v>26</v>
      </c>
      <c r="X532" s="4">
        <f t="shared" si="104"/>
        <v>150</v>
      </c>
      <c r="Y532" s="4">
        <f t="shared" si="105"/>
        <v>298.5</v>
      </c>
      <c r="Z532" s="4">
        <f t="shared" si="106"/>
        <v>-93.5</v>
      </c>
      <c r="AA532" t="str">
        <f t="shared" si="107"/>
        <v>Wednesday</v>
      </c>
    </row>
    <row r="533" spans="1:27" x14ac:dyDescent="0.35">
      <c r="A533">
        <v>532</v>
      </c>
      <c r="B533" t="s">
        <v>933</v>
      </c>
      <c r="C533" t="s">
        <v>934</v>
      </c>
      <c r="D533" s="1">
        <v>45305.943055555559</v>
      </c>
      <c r="E533" s="1">
        <v>45306.004166666666</v>
      </c>
      <c r="F533" s="4">
        <v>516</v>
      </c>
      <c r="G533" s="4">
        <v>0</v>
      </c>
      <c r="H533" t="s">
        <v>19</v>
      </c>
      <c r="I533" s="2">
        <v>0.05</v>
      </c>
      <c r="J533" t="s">
        <v>1587</v>
      </c>
      <c r="K533" s="4">
        <v>71</v>
      </c>
      <c r="L533" s="4">
        <v>48</v>
      </c>
      <c r="M533" s="4">
        <v>50</v>
      </c>
      <c r="N533" s="4">
        <f t="shared" si="96"/>
        <v>25.8</v>
      </c>
      <c r="O533" s="4">
        <f t="shared" si="97"/>
        <v>123.8</v>
      </c>
      <c r="P533" s="4">
        <f t="shared" si="98"/>
        <v>-52.8</v>
      </c>
      <c r="Q533" s="4">
        <f t="shared" si="99"/>
        <v>13.75968992248062</v>
      </c>
      <c r="R533" s="2">
        <v>0.2</v>
      </c>
      <c r="S533" s="4">
        <f t="shared" si="100"/>
        <v>103.2</v>
      </c>
      <c r="T533" s="2">
        <v>0.05</v>
      </c>
      <c r="U533" s="4">
        <f t="shared" si="101"/>
        <v>25.8</v>
      </c>
      <c r="V533" s="4">
        <f t="shared" si="102"/>
        <v>0</v>
      </c>
      <c r="W533" s="4">
        <f t="shared" si="103"/>
        <v>48</v>
      </c>
      <c r="X533" s="4">
        <f t="shared" si="104"/>
        <v>50</v>
      </c>
      <c r="Y533" s="4">
        <f t="shared" si="105"/>
        <v>123.8</v>
      </c>
      <c r="Z533" s="4">
        <f t="shared" si="106"/>
        <v>-20.599999999999994</v>
      </c>
      <c r="AA533" t="str">
        <f t="shared" si="107"/>
        <v>Sunday</v>
      </c>
    </row>
    <row r="534" spans="1:27" x14ac:dyDescent="0.35">
      <c r="A534">
        <v>533</v>
      </c>
      <c r="B534" t="s">
        <v>935</v>
      </c>
      <c r="C534" t="s">
        <v>885</v>
      </c>
      <c r="D534" s="1">
        <v>45324.295810185184</v>
      </c>
      <c r="E534" s="1">
        <v>45324.368032407408</v>
      </c>
      <c r="F534" s="4">
        <v>1948</v>
      </c>
      <c r="G534" s="4">
        <v>40</v>
      </c>
      <c r="H534" t="s">
        <v>13</v>
      </c>
      <c r="I534" s="2">
        <v>0.5</v>
      </c>
      <c r="J534" t="s">
        <v>1586</v>
      </c>
      <c r="K534" s="4">
        <v>154</v>
      </c>
      <c r="L534" s="4">
        <v>35</v>
      </c>
      <c r="M534" s="4">
        <v>150</v>
      </c>
      <c r="N534" s="4">
        <f t="shared" si="96"/>
        <v>974</v>
      </c>
      <c r="O534" s="4">
        <f t="shared" si="97"/>
        <v>1199</v>
      </c>
      <c r="P534" s="4">
        <f t="shared" si="98"/>
        <v>-1045</v>
      </c>
      <c r="Q534" s="4">
        <f t="shared" si="99"/>
        <v>7.9055441478439432</v>
      </c>
      <c r="R534" s="2">
        <v>0.2</v>
      </c>
      <c r="S534" s="4">
        <v>0</v>
      </c>
      <c r="T534" s="2">
        <v>0</v>
      </c>
      <c r="U534" s="4">
        <f t="shared" si="101"/>
        <v>0</v>
      </c>
      <c r="V534" s="4">
        <v>0</v>
      </c>
      <c r="W534" s="4">
        <v>0</v>
      </c>
      <c r="X534" s="4">
        <v>0</v>
      </c>
      <c r="Y534" s="4">
        <f t="shared" si="105"/>
        <v>0</v>
      </c>
      <c r="Z534" s="4">
        <f t="shared" si="106"/>
        <v>0</v>
      </c>
      <c r="AA534" t="str">
        <f t="shared" si="107"/>
        <v>Friday</v>
      </c>
    </row>
    <row r="535" spans="1:27" x14ac:dyDescent="0.35">
      <c r="A535">
        <v>534</v>
      </c>
      <c r="B535" t="s">
        <v>936</v>
      </c>
      <c r="C535" t="s">
        <v>477</v>
      </c>
      <c r="D535" s="1">
        <v>45328.928981481484</v>
      </c>
      <c r="E535" s="1">
        <v>45328.99009259259</v>
      </c>
      <c r="F535" s="4">
        <v>407</v>
      </c>
      <c r="G535" s="4">
        <v>30</v>
      </c>
      <c r="H535" t="s">
        <v>19</v>
      </c>
      <c r="I535" s="2">
        <v>0.15</v>
      </c>
      <c r="J535" t="s">
        <v>1585</v>
      </c>
      <c r="K535" s="4">
        <v>137</v>
      </c>
      <c r="L535" s="4">
        <v>13</v>
      </c>
      <c r="M535" s="4">
        <v>0</v>
      </c>
      <c r="N535" s="4">
        <f t="shared" si="96"/>
        <v>61.05</v>
      </c>
      <c r="O535" s="4">
        <f t="shared" si="97"/>
        <v>104.05</v>
      </c>
      <c r="P535" s="4">
        <f t="shared" si="98"/>
        <v>32.950000000000003</v>
      </c>
      <c r="Q535" s="4">
        <f t="shared" si="99"/>
        <v>33.660933660933665</v>
      </c>
      <c r="R535" s="2">
        <v>0.2</v>
      </c>
      <c r="S535" s="4">
        <f t="shared" si="100"/>
        <v>81.400000000000006</v>
      </c>
      <c r="T535" s="2">
        <v>0.15</v>
      </c>
      <c r="U535" s="4">
        <f t="shared" si="101"/>
        <v>61.05</v>
      </c>
      <c r="V535" s="4">
        <f t="shared" si="102"/>
        <v>30</v>
      </c>
      <c r="W535" s="4">
        <f t="shared" si="103"/>
        <v>13</v>
      </c>
      <c r="X535" s="4">
        <f t="shared" si="104"/>
        <v>0</v>
      </c>
      <c r="Y535" s="4">
        <f t="shared" si="105"/>
        <v>104.05</v>
      </c>
      <c r="Z535" s="4">
        <f t="shared" si="106"/>
        <v>-22.649999999999991</v>
      </c>
      <c r="AA535" t="str">
        <f t="shared" si="107"/>
        <v>Tuesday</v>
      </c>
    </row>
    <row r="536" spans="1:27" x14ac:dyDescent="0.35">
      <c r="A536">
        <v>535</v>
      </c>
      <c r="B536" t="s">
        <v>937</v>
      </c>
      <c r="C536" t="s">
        <v>885</v>
      </c>
      <c r="D536" s="1">
        <v>45324.202615740738</v>
      </c>
      <c r="E536" s="1">
        <v>45324.255393518521</v>
      </c>
      <c r="F536" s="4">
        <v>748</v>
      </c>
      <c r="G536" s="4">
        <v>20</v>
      </c>
      <c r="H536" t="s">
        <v>13</v>
      </c>
      <c r="I536" s="2">
        <v>0.1</v>
      </c>
      <c r="J536" s="2" t="s">
        <v>1588</v>
      </c>
      <c r="K536" s="4">
        <v>174</v>
      </c>
      <c r="L536" s="4">
        <v>21</v>
      </c>
      <c r="M536" s="4">
        <v>0</v>
      </c>
      <c r="N536" s="4">
        <f t="shared" si="96"/>
        <v>74.8</v>
      </c>
      <c r="O536" s="4">
        <f t="shared" si="97"/>
        <v>115.8</v>
      </c>
      <c r="P536" s="4">
        <f t="shared" si="98"/>
        <v>58.2</v>
      </c>
      <c r="Q536" s="4">
        <f t="shared" si="99"/>
        <v>23.262032085561497</v>
      </c>
      <c r="R536" s="2">
        <v>0.2</v>
      </c>
      <c r="S536" s="4">
        <f t="shared" si="100"/>
        <v>149.6</v>
      </c>
      <c r="T536" s="2">
        <v>0.1</v>
      </c>
      <c r="U536" s="4">
        <f t="shared" si="101"/>
        <v>74.8</v>
      </c>
      <c r="V536" s="4">
        <f t="shared" si="102"/>
        <v>20</v>
      </c>
      <c r="W536" s="4">
        <f t="shared" si="103"/>
        <v>21</v>
      </c>
      <c r="X536" s="4">
        <f t="shared" si="104"/>
        <v>0</v>
      </c>
      <c r="Y536" s="4">
        <f t="shared" si="105"/>
        <v>115.8</v>
      </c>
      <c r="Z536" s="4">
        <f t="shared" si="106"/>
        <v>33.799999999999997</v>
      </c>
      <c r="AA536" t="str">
        <f t="shared" si="107"/>
        <v>Friday</v>
      </c>
    </row>
    <row r="537" spans="1:27" x14ac:dyDescent="0.35">
      <c r="A537">
        <v>536</v>
      </c>
      <c r="B537" t="s">
        <v>938</v>
      </c>
      <c r="C537" t="s">
        <v>939</v>
      </c>
      <c r="D537" s="1">
        <v>45312.434305555558</v>
      </c>
      <c r="E537" s="1">
        <v>45312.463472222225</v>
      </c>
      <c r="F537" s="4">
        <v>1817</v>
      </c>
      <c r="G537" s="4">
        <v>30</v>
      </c>
      <c r="H537" t="s">
        <v>13</v>
      </c>
      <c r="I537" s="2">
        <v>0</v>
      </c>
      <c r="J537" t="s">
        <v>1584</v>
      </c>
      <c r="K537" s="4">
        <v>128</v>
      </c>
      <c r="L537" s="4">
        <v>10</v>
      </c>
      <c r="M537" s="4">
        <v>0</v>
      </c>
      <c r="N537" s="4">
        <f t="shared" si="96"/>
        <v>0</v>
      </c>
      <c r="O537" s="4">
        <f t="shared" si="97"/>
        <v>40</v>
      </c>
      <c r="P537" s="4">
        <f t="shared" si="98"/>
        <v>88</v>
      </c>
      <c r="Q537" s="4">
        <f t="shared" si="99"/>
        <v>7.0445789763346172</v>
      </c>
      <c r="R537" s="2">
        <v>0.2</v>
      </c>
      <c r="S537" s="4">
        <f t="shared" si="100"/>
        <v>363.40000000000003</v>
      </c>
      <c r="T537" s="2">
        <v>0</v>
      </c>
      <c r="U537" s="4">
        <f t="shared" si="101"/>
        <v>0</v>
      </c>
      <c r="V537" s="4">
        <f t="shared" si="102"/>
        <v>30</v>
      </c>
      <c r="W537" s="4">
        <f t="shared" si="103"/>
        <v>10</v>
      </c>
      <c r="X537" s="4">
        <f t="shared" si="104"/>
        <v>0</v>
      </c>
      <c r="Y537" s="4">
        <f t="shared" si="105"/>
        <v>40</v>
      </c>
      <c r="Z537" s="4">
        <f t="shared" si="106"/>
        <v>323.40000000000003</v>
      </c>
      <c r="AA537" t="str">
        <f t="shared" si="107"/>
        <v>Sunday</v>
      </c>
    </row>
    <row r="538" spans="1:27" x14ac:dyDescent="0.35">
      <c r="A538">
        <v>537</v>
      </c>
      <c r="B538" t="s">
        <v>940</v>
      </c>
      <c r="C538" t="s">
        <v>914</v>
      </c>
      <c r="D538" s="1">
        <v>45306.474907407406</v>
      </c>
      <c r="E538" s="1">
        <v>45306.549212962964</v>
      </c>
      <c r="F538" s="4">
        <v>1490</v>
      </c>
      <c r="G538" s="4">
        <v>40</v>
      </c>
      <c r="H538" t="s">
        <v>19</v>
      </c>
      <c r="I538" s="2">
        <v>0.5</v>
      </c>
      <c r="J538" t="s">
        <v>1586</v>
      </c>
      <c r="K538" s="4">
        <v>139</v>
      </c>
      <c r="L538" s="4">
        <v>30</v>
      </c>
      <c r="M538" s="4">
        <v>0</v>
      </c>
      <c r="N538" s="4">
        <f t="shared" si="96"/>
        <v>745</v>
      </c>
      <c r="O538" s="4">
        <f t="shared" si="97"/>
        <v>815</v>
      </c>
      <c r="P538" s="4">
        <f t="shared" si="98"/>
        <v>-676</v>
      </c>
      <c r="Q538" s="4">
        <f t="shared" si="99"/>
        <v>9.3288590604026851</v>
      </c>
      <c r="R538" s="2">
        <v>0.2</v>
      </c>
      <c r="S538" s="4">
        <v>0</v>
      </c>
      <c r="T538" s="2">
        <v>0</v>
      </c>
      <c r="U538" s="4">
        <f t="shared" si="101"/>
        <v>0</v>
      </c>
      <c r="V538" s="4">
        <v>0</v>
      </c>
      <c r="W538" s="4">
        <v>0</v>
      </c>
      <c r="X538" s="4">
        <v>0</v>
      </c>
      <c r="Y538" s="4">
        <f t="shared" si="105"/>
        <v>0</v>
      </c>
      <c r="Z538" s="4">
        <f t="shared" si="106"/>
        <v>0</v>
      </c>
      <c r="AA538" t="str">
        <f t="shared" si="107"/>
        <v>Monday</v>
      </c>
    </row>
    <row r="539" spans="1:27" x14ac:dyDescent="0.35">
      <c r="A539">
        <v>538</v>
      </c>
      <c r="B539" t="s">
        <v>941</v>
      </c>
      <c r="C539" t="s">
        <v>329</v>
      </c>
      <c r="D539" s="1">
        <v>45315.338090277779</v>
      </c>
      <c r="E539" s="1">
        <v>45315.420034722221</v>
      </c>
      <c r="F539" s="4">
        <v>1124</v>
      </c>
      <c r="G539" s="4">
        <v>30</v>
      </c>
      <c r="H539" t="s">
        <v>16</v>
      </c>
      <c r="I539" s="2">
        <v>0</v>
      </c>
      <c r="J539" t="s">
        <v>1584</v>
      </c>
      <c r="K539" s="4">
        <v>100</v>
      </c>
      <c r="L539" s="4">
        <v>28</v>
      </c>
      <c r="M539" s="4">
        <v>150</v>
      </c>
      <c r="N539" s="4">
        <f t="shared" si="96"/>
        <v>0</v>
      </c>
      <c r="O539" s="4">
        <f t="shared" si="97"/>
        <v>208</v>
      </c>
      <c r="P539" s="4">
        <f t="shared" si="98"/>
        <v>-108</v>
      </c>
      <c r="Q539" s="4">
        <f t="shared" si="99"/>
        <v>8.8967971530249113</v>
      </c>
      <c r="R539" s="2">
        <v>0.2</v>
      </c>
      <c r="S539" s="4">
        <f t="shared" si="100"/>
        <v>224.8</v>
      </c>
      <c r="T539" s="2">
        <v>0</v>
      </c>
      <c r="U539" s="4">
        <f t="shared" si="101"/>
        <v>0</v>
      </c>
      <c r="V539" s="4">
        <f t="shared" si="102"/>
        <v>30</v>
      </c>
      <c r="W539" s="4">
        <f t="shared" si="103"/>
        <v>28</v>
      </c>
      <c r="X539" s="4">
        <f t="shared" si="104"/>
        <v>150</v>
      </c>
      <c r="Y539" s="4">
        <f t="shared" si="105"/>
        <v>208</v>
      </c>
      <c r="Z539" s="4">
        <f t="shared" si="106"/>
        <v>16.800000000000011</v>
      </c>
      <c r="AA539" t="str">
        <f t="shared" si="107"/>
        <v>Wednesday</v>
      </c>
    </row>
    <row r="540" spans="1:27" x14ac:dyDescent="0.35">
      <c r="A540">
        <v>539</v>
      </c>
      <c r="B540" t="s">
        <v>942</v>
      </c>
      <c r="C540" t="s">
        <v>409</v>
      </c>
      <c r="D540" s="1">
        <v>45318.882187499999</v>
      </c>
      <c r="E540" s="1">
        <v>45318.925243055557</v>
      </c>
      <c r="F540" s="4">
        <v>1167</v>
      </c>
      <c r="G540" s="4">
        <v>20</v>
      </c>
      <c r="H540" t="s">
        <v>13</v>
      </c>
      <c r="I540" s="2">
        <v>0.1</v>
      </c>
      <c r="J540" s="2" t="s">
        <v>1588</v>
      </c>
      <c r="K540" s="4">
        <v>151</v>
      </c>
      <c r="L540" s="4">
        <v>30</v>
      </c>
      <c r="M540" s="4">
        <v>0</v>
      </c>
      <c r="N540" s="4">
        <f t="shared" si="96"/>
        <v>116.7</v>
      </c>
      <c r="O540" s="4">
        <f t="shared" si="97"/>
        <v>166.7</v>
      </c>
      <c r="P540" s="4">
        <f t="shared" si="98"/>
        <v>-15.699999999999989</v>
      </c>
      <c r="Q540" s="4">
        <f t="shared" si="99"/>
        <v>12.93916023993145</v>
      </c>
      <c r="R540" s="2">
        <v>0.2</v>
      </c>
      <c r="S540" s="4">
        <f t="shared" si="100"/>
        <v>233.4</v>
      </c>
      <c r="T540" s="2">
        <v>0.1</v>
      </c>
      <c r="U540" s="4">
        <f t="shared" si="101"/>
        <v>116.7</v>
      </c>
      <c r="V540" s="4">
        <f t="shared" si="102"/>
        <v>20</v>
      </c>
      <c r="W540" s="4">
        <f t="shared" si="103"/>
        <v>30</v>
      </c>
      <c r="X540" s="4">
        <f t="shared" si="104"/>
        <v>0</v>
      </c>
      <c r="Y540" s="4">
        <f t="shared" si="105"/>
        <v>166.7</v>
      </c>
      <c r="Z540" s="4">
        <f t="shared" si="106"/>
        <v>66.700000000000017</v>
      </c>
      <c r="AA540" t="str">
        <f t="shared" si="107"/>
        <v>Saturday</v>
      </c>
    </row>
    <row r="541" spans="1:27" x14ac:dyDescent="0.35">
      <c r="A541">
        <v>540</v>
      </c>
      <c r="B541" t="s">
        <v>943</v>
      </c>
      <c r="C541" t="s">
        <v>944</v>
      </c>
      <c r="D541" s="1">
        <v>45328.734594907408</v>
      </c>
      <c r="E541" s="1">
        <v>45328.797789351855</v>
      </c>
      <c r="F541" s="4">
        <v>838</v>
      </c>
      <c r="G541" s="4">
        <v>40</v>
      </c>
      <c r="H541" t="s">
        <v>16</v>
      </c>
      <c r="I541" s="2">
        <v>0.1</v>
      </c>
      <c r="J541" s="2" t="s">
        <v>1588</v>
      </c>
      <c r="K541" s="4">
        <v>155</v>
      </c>
      <c r="L541" s="4">
        <v>27</v>
      </c>
      <c r="M541" s="4">
        <v>0</v>
      </c>
      <c r="N541" s="4">
        <f t="shared" si="96"/>
        <v>83.800000000000011</v>
      </c>
      <c r="O541" s="4">
        <f t="shared" si="97"/>
        <v>150.80000000000001</v>
      </c>
      <c r="P541" s="4">
        <f t="shared" si="98"/>
        <v>4.1999999999999886</v>
      </c>
      <c r="Q541" s="4">
        <f t="shared" si="99"/>
        <v>18.496420047732698</v>
      </c>
      <c r="R541" s="2">
        <v>0.2</v>
      </c>
      <c r="S541" s="4">
        <f t="shared" si="100"/>
        <v>167.60000000000002</v>
      </c>
      <c r="T541" s="2">
        <v>0.1</v>
      </c>
      <c r="U541" s="4">
        <f t="shared" si="101"/>
        <v>83.800000000000011</v>
      </c>
      <c r="V541" s="4">
        <f t="shared" si="102"/>
        <v>40</v>
      </c>
      <c r="W541" s="4">
        <f t="shared" si="103"/>
        <v>27</v>
      </c>
      <c r="X541" s="4">
        <f t="shared" si="104"/>
        <v>0</v>
      </c>
      <c r="Y541" s="4">
        <f t="shared" si="105"/>
        <v>150.80000000000001</v>
      </c>
      <c r="Z541" s="4">
        <f t="shared" si="106"/>
        <v>16.800000000000011</v>
      </c>
      <c r="AA541" t="str">
        <f t="shared" si="107"/>
        <v>Tuesday</v>
      </c>
    </row>
    <row r="542" spans="1:27" x14ac:dyDescent="0.35">
      <c r="A542">
        <v>541</v>
      </c>
      <c r="B542" t="s">
        <v>945</v>
      </c>
      <c r="C542" t="s">
        <v>506</v>
      </c>
      <c r="D542" s="1">
        <v>45314.860578703701</v>
      </c>
      <c r="E542" s="1">
        <v>45314.935578703706</v>
      </c>
      <c r="F542" s="4">
        <v>1966</v>
      </c>
      <c r="G542" s="4">
        <v>0</v>
      </c>
      <c r="H542" t="s">
        <v>19</v>
      </c>
      <c r="I542" s="2">
        <v>0.15</v>
      </c>
      <c r="J542" t="s">
        <v>1585</v>
      </c>
      <c r="K542" s="4">
        <v>109</v>
      </c>
      <c r="L542" s="4">
        <v>12</v>
      </c>
      <c r="M542" s="4">
        <v>0</v>
      </c>
      <c r="N542" s="4">
        <f t="shared" si="96"/>
        <v>294.89999999999998</v>
      </c>
      <c r="O542" s="4">
        <f t="shared" si="97"/>
        <v>306.89999999999998</v>
      </c>
      <c r="P542" s="4">
        <f t="shared" si="98"/>
        <v>-197.89999999999998</v>
      </c>
      <c r="Q542" s="4">
        <f t="shared" si="99"/>
        <v>5.5442522889114958</v>
      </c>
      <c r="R542" s="2">
        <v>0.2</v>
      </c>
      <c r="S542" s="4">
        <f t="shared" si="100"/>
        <v>393.20000000000005</v>
      </c>
      <c r="T542" s="2">
        <v>0.15</v>
      </c>
      <c r="U542" s="4">
        <f t="shared" si="101"/>
        <v>294.89999999999998</v>
      </c>
      <c r="V542" s="4">
        <f t="shared" si="102"/>
        <v>0</v>
      </c>
      <c r="W542" s="4">
        <f t="shared" si="103"/>
        <v>12</v>
      </c>
      <c r="X542" s="4">
        <f t="shared" si="104"/>
        <v>0</v>
      </c>
      <c r="Y542" s="4">
        <f t="shared" si="105"/>
        <v>306.89999999999998</v>
      </c>
      <c r="Z542" s="4">
        <f t="shared" si="106"/>
        <v>86.300000000000068</v>
      </c>
      <c r="AA542" t="str">
        <f t="shared" si="107"/>
        <v>Tuesday</v>
      </c>
    </row>
    <row r="543" spans="1:27" x14ac:dyDescent="0.35">
      <c r="A543">
        <v>542</v>
      </c>
      <c r="B543" t="s">
        <v>946</v>
      </c>
      <c r="C543" t="s">
        <v>141</v>
      </c>
      <c r="D543" s="1">
        <v>45293.591180555559</v>
      </c>
      <c r="E543" s="1">
        <v>45293.622430555559</v>
      </c>
      <c r="F543" s="4">
        <v>1221</v>
      </c>
      <c r="G543" s="4">
        <v>20</v>
      </c>
      <c r="H543" t="s">
        <v>13</v>
      </c>
      <c r="I543" s="2">
        <v>0.05</v>
      </c>
      <c r="J543" t="s">
        <v>1587</v>
      </c>
      <c r="K543" s="4">
        <v>95</v>
      </c>
      <c r="L543" s="4">
        <v>41</v>
      </c>
      <c r="M543" s="4">
        <v>0</v>
      </c>
      <c r="N543" s="4">
        <f t="shared" si="96"/>
        <v>61.050000000000004</v>
      </c>
      <c r="O543" s="4">
        <f t="shared" si="97"/>
        <v>122.05000000000001</v>
      </c>
      <c r="P543" s="4">
        <f t="shared" si="98"/>
        <v>-27.050000000000011</v>
      </c>
      <c r="Q543" s="4">
        <f t="shared" si="99"/>
        <v>7.7805077805077811</v>
      </c>
      <c r="R543" s="2">
        <v>0.2</v>
      </c>
      <c r="S543" s="4">
        <f t="shared" si="100"/>
        <v>244.20000000000002</v>
      </c>
      <c r="T543" s="2">
        <v>0.05</v>
      </c>
      <c r="U543" s="4">
        <f t="shared" si="101"/>
        <v>61.050000000000004</v>
      </c>
      <c r="V543" s="4">
        <f t="shared" si="102"/>
        <v>20</v>
      </c>
      <c r="W543" s="4">
        <f t="shared" si="103"/>
        <v>41</v>
      </c>
      <c r="X543" s="4">
        <f t="shared" si="104"/>
        <v>0</v>
      </c>
      <c r="Y543" s="4">
        <f t="shared" si="105"/>
        <v>122.05000000000001</v>
      </c>
      <c r="Z543" s="4">
        <f t="shared" si="106"/>
        <v>122.15</v>
      </c>
      <c r="AA543" t="str">
        <f t="shared" si="107"/>
        <v>Tuesday</v>
      </c>
    </row>
    <row r="544" spans="1:27" x14ac:dyDescent="0.35">
      <c r="A544">
        <v>543</v>
      </c>
      <c r="B544" t="s">
        <v>947</v>
      </c>
      <c r="C544" t="s">
        <v>948</v>
      </c>
      <c r="D544" s="1">
        <v>45329.535729166666</v>
      </c>
      <c r="E544" s="1">
        <v>45329.586423611108</v>
      </c>
      <c r="F544" s="4">
        <v>1843</v>
      </c>
      <c r="G544" s="4">
        <v>50</v>
      </c>
      <c r="H544" t="s">
        <v>19</v>
      </c>
      <c r="I544" s="2">
        <v>0</v>
      </c>
      <c r="J544" t="s">
        <v>1584</v>
      </c>
      <c r="K544" s="4">
        <v>85</v>
      </c>
      <c r="L544" s="4">
        <v>19</v>
      </c>
      <c r="M544" s="4">
        <v>100</v>
      </c>
      <c r="N544" s="4">
        <f t="shared" si="96"/>
        <v>0</v>
      </c>
      <c r="O544" s="4">
        <f t="shared" si="97"/>
        <v>169</v>
      </c>
      <c r="P544" s="4">
        <f t="shared" si="98"/>
        <v>-84</v>
      </c>
      <c r="Q544" s="4">
        <f t="shared" si="99"/>
        <v>4.6120455778621814</v>
      </c>
      <c r="R544" s="2">
        <v>0.2</v>
      </c>
      <c r="S544" s="4">
        <f t="shared" si="100"/>
        <v>368.6</v>
      </c>
      <c r="T544" s="2">
        <v>0</v>
      </c>
      <c r="U544" s="4">
        <f t="shared" si="101"/>
        <v>0</v>
      </c>
      <c r="V544" s="4">
        <f t="shared" si="102"/>
        <v>50</v>
      </c>
      <c r="W544" s="4">
        <f t="shared" si="103"/>
        <v>19</v>
      </c>
      <c r="X544" s="4">
        <f t="shared" si="104"/>
        <v>100</v>
      </c>
      <c r="Y544" s="4">
        <f t="shared" si="105"/>
        <v>169</v>
      </c>
      <c r="Z544" s="4">
        <f t="shared" si="106"/>
        <v>199.60000000000002</v>
      </c>
      <c r="AA544" t="str">
        <f t="shared" si="107"/>
        <v>Wednesday</v>
      </c>
    </row>
    <row r="545" spans="1:27" x14ac:dyDescent="0.35">
      <c r="A545">
        <v>544</v>
      </c>
      <c r="B545" t="s">
        <v>949</v>
      </c>
      <c r="C545" t="s">
        <v>324</v>
      </c>
      <c r="D545" s="1">
        <v>45302.529062499998</v>
      </c>
      <c r="E545" s="1">
        <v>45302.589479166665</v>
      </c>
      <c r="F545" s="4">
        <v>1388</v>
      </c>
      <c r="G545" s="4">
        <v>20</v>
      </c>
      <c r="H545" t="s">
        <v>16</v>
      </c>
      <c r="I545" s="2">
        <v>0.15</v>
      </c>
      <c r="J545" t="s">
        <v>1585</v>
      </c>
      <c r="K545" s="4">
        <v>60</v>
      </c>
      <c r="L545" s="4">
        <v>49</v>
      </c>
      <c r="M545" s="4">
        <v>0</v>
      </c>
      <c r="N545" s="4">
        <f t="shared" si="96"/>
        <v>208.2</v>
      </c>
      <c r="O545" s="4">
        <f t="shared" si="97"/>
        <v>277.2</v>
      </c>
      <c r="P545" s="4">
        <f t="shared" si="98"/>
        <v>-217.2</v>
      </c>
      <c r="Q545" s="4">
        <f t="shared" si="99"/>
        <v>4.3227665706051877</v>
      </c>
      <c r="R545" s="2">
        <v>0.2</v>
      </c>
      <c r="S545" s="4">
        <f t="shared" si="100"/>
        <v>277.60000000000002</v>
      </c>
      <c r="T545" s="2">
        <v>0.15</v>
      </c>
      <c r="U545" s="4">
        <f t="shared" si="101"/>
        <v>208.2</v>
      </c>
      <c r="V545" s="4">
        <f t="shared" si="102"/>
        <v>20</v>
      </c>
      <c r="W545" s="4">
        <f t="shared" si="103"/>
        <v>49</v>
      </c>
      <c r="X545" s="4">
        <f t="shared" si="104"/>
        <v>0</v>
      </c>
      <c r="Y545" s="4">
        <f t="shared" si="105"/>
        <v>277.2</v>
      </c>
      <c r="Z545" s="4">
        <f t="shared" si="106"/>
        <v>0.40000000000003411</v>
      </c>
      <c r="AA545" t="str">
        <f t="shared" si="107"/>
        <v>Thursday</v>
      </c>
    </row>
    <row r="546" spans="1:27" x14ac:dyDescent="0.35">
      <c r="A546">
        <v>545</v>
      </c>
      <c r="B546" t="s">
        <v>950</v>
      </c>
      <c r="C546" t="s">
        <v>951</v>
      </c>
      <c r="D546" s="1">
        <v>45323.469664351855</v>
      </c>
      <c r="E546" s="1">
        <v>45323.493969907409</v>
      </c>
      <c r="F546" s="4">
        <v>1923</v>
      </c>
      <c r="G546" s="4">
        <v>40</v>
      </c>
      <c r="H546" t="s">
        <v>19</v>
      </c>
      <c r="I546" s="2">
        <v>0.5</v>
      </c>
      <c r="J546" t="s">
        <v>1586</v>
      </c>
      <c r="K546" s="4">
        <v>61</v>
      </c>
      <c r="L546" s="4">
        <v>24</v>
      </c>
      <c r="M546" s="4">
        <v>0</v>
      </c>
      <c r="N546" s="4">
        <f t="shared" si="96"/>
        <v>961.5</v>
      </c>
      <c r="O546" s="4">
        <f t="shared" si="97"/>
        <v>1025.5</v>
      </c>
      <c r="P546" s="4">
        <f t="shared" si="98"/>
        <v>-964.5</v>
      </c>
      <c r="Q546" s="4">
        <f t="shared" si="99"/>
        <v>3.1721268850754032</v>
      </c>
      <c r="R546" s="2">
        <v>0.2</v>
      </c>
      <c r="S546" s="4">
        <v>0</v>
      </c>
      <c r="T546" s="2">
        <v>0</v>
      </c>
      <c r="U546" s="4">
        <f t="shared" si="101"/>
        <v>0</v>
      </c>
      <c r="V546" s="4">
        <v>0</v>
      </c>
      <c r="W546" s="4">
        <v>0</v>
      </c>
      <c r="X546" s="4">
        <v>0</v>
      </c>
      <c r="Y546" s="4">
        <f t="shared" si="105"/>
        <v>0</v>
      </c>
      <c r="Z546" s="4">
        <f t="shared" si="106"/>
        <v>0</v>
      </c>
      <c r="AA546" t="str">
        <f t="shared" si="107"/>
        <v>Thursday</v>
      </c>
    </row>
    <row r="547" spans="1:27" x14ac:dyDescent="0.35">
      <c r="A547">
        <v>546</v>
      </c>
      <c r="B547" t="s">
        <v>952</v>
      </c>
      <c r="C547" t="s">
        <v>953</v>
      </c>
      <c r="D547" s="1">
        <v>45310.746701388889</v>
      </c>
      <c r="E547" s="1">
        <v>45310.828645833331</v>
      </c>
      <c r="F547" s="4">
        <v>1906</v>
      </c>
      <c r="G547" s="4">
        <v>20</v>
      </c>
      <c r="H547" t="s">
        <v>19</v>
      </c>
      <c r="I547" s="2">
        <v>0.05</v>
      </c>
      <c r="J547" t="s">
        <v>1587</v>
      </c>
      <c r="K547" s="4">
        <v>88</v>
      </c>
      <c r="L547" s="4">
        <v>14</v>
      </c>
      <c r="M547" s="4">
        <v>0</v>
      </c>
      <c r="N547" s="4">
        <f t="shared" si="96"/>
        <v>95.300000000000011</v>
      </c>
      <c r="O547" s="4">
        <f t="shared" si="97"/>
        <v>129.30000000000001</v>
      </c>
      <c r="P547" s="4">
        <f t="shared" si="98"/>
        <v>-41.300000000000011</v>
      </c>
      <c r="Q547" s="4">
        <f t="shared" si="99"/>
        <v>4.6169989506820563</v>
      </c>
      <c r="R547" s="2">
        <v>0.2</v>
      </c>
      <c r="S547" s="4">
        <f t="shared" si="100"/>
        <v>381.20000000000005</v>
      </c>
      <c r="T547" s="2">
        <v>0.05</v>
      </c>
      <c r="U547" s="4">
        <f t="shared" si="101"/>
        <v>95.300000000000011</v>
      </c>
      <c r="V547" s="4">
        <f t="shared" si="102"/>
        <v>20</v>
      </c>
      <c r="W547" s="4">
        <f t="shared" si="103"/>
        <v>14</v>
      </c>
      <c r="X547" s="4">
        <f t="shared" si="104"/>
        <v>0</v>
      </c>
      <c r="Y547" s="4">
        <f t="shared" si="105"/>
        <v>129.30000000000001</v>
      </c>
      <c r="Z547" s="4">
        <f t="shared" si="106"/>
        <v>251.90000000000003</v>
      </c>
      <c r="AA547" t="str">
        <f t="shared" si="107"/>
        <v>Friday</v>
      </c>
    </row>
    <row r="548" spans="1:27" x14ac:dyDescent="0.35">
      <c r="A548">
        <v>547</v>
      </c>
      <c r="B548" t="s">
        <v>277</v>
      </c>
      <c r="C548" t="s">
        <v>537</v>
      </c>
      <c r="D548" s="1">
        <v>45321.980439814812</v>
      </c>
      <c r="E548" s="1">
        <v>45322.010995370372</v>
      </c>
      <c r="F548" s="4">
        <v>239</v>
      </c>
      <c r="G548" s="4">
        <v>0</v>
      </c>
      <c r="H548" t="s">
        <v>13</v>
      </c>
      <c r="I548" s="2">
        <v>0.15</v>
      </c>
      <c r="J548" t="s">
        <v>1585</v>
      </c>
      <c r="K548" s="4">
        <v>188</v>
      </c>
      <c r="L548" s="4">
        <v>13</v>
      </c>
      <c r="M548" s="4">
        <v>150</v>
      </c>
      <c r="N548" s="4">
        <f t="shared" si="96"/>
        <v>35.85</v>
      </c>
      <c r="O548" s="4">
        <f t="shared" si="97"/>
        <v>198.85</v>
      </c>
      <c r="P548" s="4">
        <f t="shared" si="98"/>
        <v>-10.849999999999994</v>
      </c>
      <c r="Q548" s="4">
        <f t="shared" si="99"/>
        <v>78.661087866108787</v>
      </c>
      <c r="R548" s="2">
        <v>0.2</v>
      </c>
      <c r="S548" s="4">
        <f t="shared" si="100"/>
        <v>47.800000000000004</v>
      </c>
      <c r="T548" s="2">
        <v>0.15</v>
      </c>
      <c r="U548" s="4">
        <f t="shared" si="101"/>
        <v>35.85</v>
      </c>
      <c r="V548" s="4">
        <f t="shared" si="102"/>
        <v>0</v>
      </c>
      <c r="W548" s="4">
        <f t="shared" si="103"/>
        <v>13</v>
      </c>
      <c r="X548" s="4">
        <f t="shared" si="104"/>
        <v>150</v>
      </c>
      <c r="Y548" s="4">
        <f t="shared" si="105"/>
        <v>198.85</v>
      </c>
      <c r="Z548" s="4">
        <f t="shared" si="106"/>
        <v>-151.04999999999998</v>
      </c>
      <c r="AA548" t="str">
        <f t="shared" si="107"/>
        <v>Tuesday</v>
      </c>
    </row>
    <row r="549" spans="1:27" x14ac:dyDescent="0.35">
      <c r="A549">
        <v>548</v>
      </c>
      <c r="B549" t="s">
        <v>954</v>
      </c>
      <c r="C549" t="s">
        <v>537</v>
      </c>
      <c r="D549" s="1">
        <v>45310.838969907411</v>
      </c>
      <c r="E549" s="1">
        <v>45310.861886574072</v>
      </c>
      <c r="F549" s="4">
        <v>1604</v>
      </c>
      <c r="G549" s="4">
        <v>0</v>
      </c>
      <c r="H549" t="s">
        <v>19</v>
      </c>
      <c r="I549" s="2">
        <v>0</v>
      </c>
      <c r="J549" t="s">
        <v>1584</v>
      </c>
      <c r="K549" s="4">
        <v>85</v>
      </c>
      <c r="L549" s="4">
        <v>37</v>
      </c>
      <c r="M549" s="4">
        <v>150</v>
      </c>
      <c r="N549" s="4">
        <f t="shared" si="96"/>
        <v>0</v>
      </c>
      <c r="O549" s="4">
        <f t="shared" si="97"/>
        <v>187</v>
      </c>
      <c r="P549" s="4">
        <f t="shared" si="98"/>
        <v>-102</v>
      </c>
      <c r="Q549" s="4">
        <f t="shared" si="99"/>
        <v>5.2992518703241895</v>
      </c>
      <c r="R549" s="2">
        <v>0.2</v>
      </c>
      <c r="S549" s="4">
        <f t="shared" si="100"/>
        <v>320.8</v>
      </c>
      <c r="T549" s="2">
        <v>0</v>
      </c>
      <c r="U549" s="4">
        <f t="shared" si="101"/>
        <v>0</v>
      </c>
      <c r="V549" s="4">
        <f t="shared" si="102"/>
        <v>0</v>
      </c>
      <c r="W549" s="4">
        <f t="shared" si="103"/>
        <v>37</v>
      </c>
      <c r="X549" s="4">
        <f t="shared" si="104"/>
        <v>150</v>
      </c>
      <c r="Y549" s="4">
        <f t="shared" si="105"/>
        <v>187</v>
      </c>
      <c r="Z549" s="4">
        <f t="shared" si="106"/>
        <v>133.80000000000001</v>
      </c>
      <c r="AA549" t="str">
        <f t="shared" si="107"/>
        <v>Friday</v>
      </c>
    </row>
    <row r="550" spans="1:27" x14ac:dyDescent="0.35">
      <c r="A550">
        <v>549</v>
      </c>
      <c r="B550" t="s">
        <v>955</v>
      </c>
      <c r="C550" t="s">
        <v>956</v>
      </c>
      <c r="D550" s="1">
        <v>45316.542407407411</v>
      </c>
      <c r="E550" s="1">
        <v>45316.601435185185</v>
      </c>
      <c r="F550" s="4">
        <v>1360</v>
      </c>
      <c r="G550" s="4">
        <v>50</v>
      </c>
      <c r="H550" t="s">
        <v>19</v>
      </c>
      <c r="I550" s="2">
        <v>0.1</v>
      </c>
      <c r="J550" s="2" t="s">
        <v>1588</v>
      </c>
      <c r="K550" s="4">
        <v>101</v>
      </c>
      <c r="L550" s="4">
        <v>13</v>
      </c>
      <c r="M550" s="4">
        <v>0</v>
      </c>
      <c r="N550" s="4">
        <f t="shared" si="96"/>
        <v>136</v>
      </c>
      <c r="O550" s="4">
        <f t="shared" si="97"/>
        <v>199</v>
      </c>
      <c r="P550" s="4">
        <f t="shared" si="98"/>
        <v>-98</v>
      </c>
      <c r="Q550" s="4">
        <f t="shared" si="99"/>
        <v>7.4264705882352944</v>
      </c>
      <c r="R550" s="2">
        <v>0.2</v>
      </c>
      <c r="S550" s="4">
        <f t="shared" si="100"/>
        <v>272</v>
      </c>
      <c r="T550" s="2">
        <v>0.1</v>
      </c>
      <c r="U550" s="4">
        <f t="shared" si="101"/>
        <v>136</v>
      </c>
      <c r="V550" s="4">
        <f t="shared" si="102"/>
        <v>50</v>
      </c>
      <c r="W550" s="4">
        <f t="shared" si="103"/>
        <v>13</v>
      </c>
      <c r="X550" s="4">
        <f t="shared" si="104"/>
        <v>0</v>
      </c>
      <c r="Y550" s="4">
        <f t="shared" si="105"/>
        <v>199</v>
      </c>
      <c r="Z550" s="4">
        <f t="shared" si="106"/>
        <v>73</v>
      </c>
      <c r="AA550" t="str">
        <f t="shared" si="107"/>
        <v>Thursday</v>
      </c>
    </row>
    <row r="551" spans="1:27" x14ac:dyDescent="0.35">
      <c r="A551">
        <v>550</v>
      </c>
      <c r="B551" t="s">
        <v>957</v>
      </c>
      <c r="C551" t="s">
        <v>958</v>
      </c>
      <c r="D551" s="1">
        <v>45303.118194444447</v>
      </c>
      <c r="E551" s="1">
        <v>45303.18277777778</v>
      </c>
      <c r="F551" s="4">
        <v>1073</v>
      </c>
      <c r="G551" s="4">
        <v>30</v>
      </c>
      <c r="H551" t="s">
        <v>19</v>
      </c>
      <c r="I551" s="2">
        <v>0.5</v>
      </c>
      <c r="J551" t="s">
        <v>1586</v>
      </c>
      <c r="K551" s="4">
        <v>80</v>
      </c>
      <c r="L551" s="4">
        <v>24</v>
      </c>
      <c r="M551" s="4">
        <v>0</v>
      </c>
      <c r="N551" s="4">
        <f t="shared" si="96"/>
        <v>536.5</v>
      </c>
      <c r="O551" s="4">
        <f t="shared" si="97"/>
        <v>590.5</v>
      </c>
      <c r="P551" s="4">
        <f t="shared" si="98"/>
        <v>-510.5</v>
      </c>
      <c r="Q551" s="4">
        <f t="shared" si="99"/>
        <v>7.4557315936626276</v>
      </c>
      <c r="R551" s="2">
        <v>0.2</v>
      </c>
      <c r="S551" s="4">
        <v>0</v>
      </c>
      <c r="T551" s="2">
        <v>0</v>
      </c>
      <c r="U551" s="4">
        <f t="shared" si="101"/>
        <v>0</v>
      </c>
      <c r="V551" s="4">
        <v>0</v>
      </c>
      <c r="W551" s="4">
        <v>0</v>
      </c>
      <c r="X551" s="4">
        <v>0</v>
      </c>
      <c r="Y551" s="4">
        <f t="shared" si="105"/>
        <v>0</v>
      </c>
      <c r="Z551" s="4">
        <f t="shared" si="106"/>
        <v>0</v>
      </c>
      <c r="AA551" t="str">
        <f t="shared" si="107"/>
        <v>Friday</v>
      </c>
    </row>
    <row r="552" spans="1:27" x14ac:dyDescent="0.35">
      <c r="A552">
        <v>551</v>
      </c>
      <c r="B552" t="s">
        <v>959</v>
      </c>
      <c r="C552" t="s">
        <v>668</v>
      </c>
      <c r="D552" s="1">
        <v>45296.946608796294</v>
      </c>
      <c r="E552" s="1">
        <v>45297.013969907406</v>
      </c>
      <c r="F552" s="4">
        <v>1116</v>
      </c>
      <c r="G552" s="4">
        <v>40</v>
      </c>
      <c r="H552" t="s">
        <v>13</v>
      </c>
      <c r="I552" s="2">
        <v>0</v>
      </c>
      <c r="J552" t="s">
        <v>1584</v>
      </c>
      <c r="K552" s="4">
        <v>82</v>
      </c>
      <c r="L552" s="4">
        <v>26</v>
      </c>
      <c r="M552" s="4">
        <v>0</v>
      </c>
      <c r="N552" s="4">
        <f t="shared" si="96"/>
        <v>0</v>
      </c>
      <c r="O552" s="4">
        <f t="shared" si="97"/>
        <v>66</v>
      </c>
      <c r="P552" s="4">
        <f t="shared" si="98"/>
        <v>16</v>
      </c>
      <c r="Q552" s="4">
        <f t="shared" si="99"/>
        <v>7.3476702508960576</v>
      </c>
      <c r="R552" s="2">
        <v>0.2</v>
      </c>
      <c r="S552" s="4">
        <f t="shared" si="100"/>
        <v>223.20000000000002</v>
      </c>
      <c r="T552" s="2">
        <v>0</v>
      </c>
      <c r="U552" s="4">
        <f t="shared" si="101"/>
        <v>0</v>
      </c>
      <c r="V552" s="4">
        <f t="shared" si="102"/>
        <v>40</v>
      </c>
      <c r="W552" s="4">
        <f t="shared" si="103"/>
        <v>26</v>
      </c>
      <c r="X552" s="4">
        <f t="shared" si="104"/>
        <v>0</v>
      </c>
      <c r="Y552" s="4">
        <f t="shared" si="105"/>
        <v>66</v>
      </c>
      <c r="Z552" s="4">
        <f t="shared" si="106"/>
        <v>157.20000000000002</v>
      </c>
      <c r="AA552" t="str">
        <f t="shared" si="107"/>
        <v>Friday</v>
      </c>
    </row>
    <row r="553" spans="1:27" x14ac:dyDescent="0.35">
      <c r="A553">
        <v>552</v>
      </c>
      <c r="B553" t="s">
        <v>960</v>
      </c>
      <c r="C553" t="s">
        <v>356</v>
      </c>
      <c r="D553" s="1">
        <v>45321.307256944441</v>
      </c>
      <c r="E553" s="1">
        <v>45321.351006944446</v>
      </c>
      <c r="F553" s="4">
        <v>1052</v>
      </c>
      <c r="G553" s="4">
        <v>40</v>
      </c>
      <c r="H553" t="s">
        <v>16</v>
      </c>
      <c r="I553" s="2">
        <v>0.05</v>
      </c>
      <c r="J553" t="s">
        <v>1587</v>
      </c>
      <c r="K553" s="4">
        <v>190</v>
      </c>
      <c r="L553" s="4">
        <v>12</v>
      </c>
      <c r="M553" s="4">
        <v>50</v>
      </c>
      <c r="N553" s="4">
        <f t="shared" si="96"/>
        <v>52.6</v>
      </c>
      <c r="O553" s="4">
        <f t="shared" si="97"/>
        <v>154.6</v>
      </c>
      <c r="P553" s="4">
        <f t="shared" si="98"/>
        <v>35.400000000000006</v>
      </c>
      <c r="Q553" s="4">
        <f t="shared" si="99"/>
        <v>18.060836501901139</v>
      </c>
      <c r="R553" s="2">
        <v>0.2</v>
      </c>
      <c r="S553" s="4">
        <f t="shared" si="100"/>
        <v>210.4</v>
      </c>
      <c r="T553" s="2">
        <v>0.05</v>
      </c>
      <c r="U553" s="4">
        <f t="shared" si="101"/>
        <v>52.6</v>
      </c>
      <c r="V553" s="4">
        <f t="shared" si="102"/>
        <v>40</v>
      </c>
      <c r="W553" s="4">
        <f t="shared" si="103"/>
        <v>12</v>
      </c>
      <c r="X553" s="4">
        <f t="shared" si="104"/>
        <v>50</v>
      </c>
      <c r="Y553" s="4">
        <f t="shared" si="105"/>
        <v>154.6</v>
      </c>
      <c r="Z553" s="4">
        <f t="shared" si="106"/>
        <v>55.800000000000011</v>
      </c>
      <c r="AA553" t="str">
        <f t="shared" si="107"/>
        <v>Tuesday</v>
      </c>
    </row>
    <row r="554" spans="1:27" x14ac:dyDescent="0.35">
      <c r="A554">
        <v>553</v>
      </c>
      <c r="B554" t="s">
        <v>961</v>
      </c>
      <c r="C554" t="s">
        <v>962</v>
      </c>
      <c r="D554" s="1">
        <v>45314.381145833337</v>
      </c>
      <c r="E554" s="1">
        <v>45314.44017361111</v>
      </c>
      <c r="F554" s="4">
        <v>1003</v>
      </c>
      <c r="G554" s="4">
        <v>30</v>
      </c>
      <c r="H554" t="s">
        <v>16</v>
      </c>
      <c r="I554" s="2">
        <v>0.05</v>
      </c>
      <c r="J554" t="s">
        <v>1587</v>
      </c>
      <c r="K554" s="4">
        <v>195</v>
      </c>
      <c r="L554" s="4">
        <v>19</v>
      </c>
      <c r="M554" s="4">
        <v>0</v>
      </c>
      <c r="N554" s="4">
        <f t="shared" si="96"/>
        <v>50.150000000000006</v>
      </c>
      <c r="O554" s="4">
        <f t="shared" si="97"/>
        <v>99.15</v>
      </c>
      <c r="P554" s="4">
        <f t="shared" si="98"/>
        <v>95.85</v>
      </c>
      <c r="Q554" s="4">
        <f t="shared" si="99"/>
        <v>19.441674975074775</v>
      </c>
      <c r="R554" s="2">
        <v>0.2</v>
      </c>
      <c r="S554" s="4">
        <f t="shared" si="100"/>
        <v>200.60000000000002</v>
      </c>
      <c r="T554" s="2">
        <v>0.05</v>
      </c>
      <c r="U554" s="4">
        <f t="shared" si="101"/>
        <v>50.150000000000006</v>
      </c>
      <c r="V554" s="4">
        <f t="shared" si="102"/>
        <v>30</v>
      </c>
      <c r="W554" s="4">
        <f t="shared" si="103"/>
        <v>19</v>
      </c>
      <c r="X554" s="4">
        <f t="shared" si="104"/>
        <v>0</v>
      </c>
      <c r="Y554" s="4">
        <f t="shared" si="105"/>
        <v>99.15</v>
      </c>
      <c r="Z554" s="4">
        <f t="shared" si="106"/>
        <v>101.45000000000002</v>
      </c>
      <c r="AA554" t="str">
        <f t="shared" si="107"/>
        <v>Tuesday</v>
      </c>
    </row>
    <row r="555" spans="1:27" x14ac:dyDescent="0.35">
      <c r="A555">
        <v>554</v>
      </c>
      <c r="B555" t="s">
        <v>963</v>
      </c>
      <c r="C555" t="s">
        <v>964</v>
      </c>
      <c r="D555" s="1">
        <v>45325.518460648149</v>
      </c>
      <c r="E555" s="1">
        <v>45325.56082175926</v>
      </c>
      <c r="F555" s="4">
        <v>171</v>
      </c>
      <c r="G555" s="4">
        <v>0</v>
      </c>
      <c r="H555" t="s">
        <v>19</v>
      </c>
      <c r="I555" s="2">
        <v>0.1</v>
      </c>
      <c r="J555" s="2" t="s">
        <v>1588</v>
      </c>
      <c r="K555" s="4">
        <v>107</v>
      </c>
      <c r="L555" s="4">
        <v>32</v>
      </c>
      <c r="M555" s="4">
        <v>50</v>
      </c>
      <c r="N555" s="4">
        <f t="shared" si="96"/>
        <v>17.100000000000001</v>
      </c>
      <c r="O555" s="4">
        <f t="shared" si="97"/>
        <v>99.1</v>
      </c>
      <c r="P555" s="4">
        <f t="shared" si="98"/>
        <v>7.9000000000000057</v>
      </c>
      <c r="Q555" s="4">
        <f t="shared" si="99"/>
        <v>62.57309941520468</v>
      </c>
      <c r="R555" s="2">
        <v>0.2</v>
      </c>
      <c r="S555" s="4">
        <f t="shared" si="100"/>
        <v>34.200000000000003</v>
      </c>
      <c r="T555" s="2">
        <v>0.1</v>
      </c>
      <c r="U555" s="4">
        <f t="shared" si="101"/>
        <v>17.100000000000001</v>
      </c>
      <c r="V555" s="4">
        <f t="shared" si="102"/>
        <v>0</v>
      </c>
      <c r="W555" s="4">
        <f t="shared" si="103"/>
        <v>32</v>
      </c>
      <c r="X555" s="4">
        <f t="shared" si="104"/>
        <v>50</v>
      </c>
      <c r="Y555" s="4">
        <f t="shared" si="105"/>
        <v>99.1</v>
      </c>
      <c r="Z555" s="4">
        <f t="shared" si="106"/>
        <v>-64.899999999999991</v>
      </c>
      <c r="AA555" t="str">
        <f t="shared" si="107"/>
        <v>Saturday</v>
      </c>
    </row>
    <row r="556" spans="1:27" x14ac:dyDescent="0.35">
      <c r="A556">
        <v>555</v>
      </c>
      <c r="B556" t="s">
        <v>965</v>
      </c>
      <c r="C556" t="s">
        <v>362</v>
      </c>
      <c r="D556" s="1">
        <v>45309.877465277779</v>
      </c>
      <c r="E556" s="1">
        <v>45309.903854166667</v>
      </c>
      <c r="F556" s="4">
        <v>1790</v>
      </c>
      <c r="G556" s="4">
        <v>0</v>
      </c>
      <c r="H556" t="s">
        <v>13</v>
      </c>
      <c r="I556" s="2">
        <v>0.1</v>
      </c>
      <c r="J556" s="2" t="s">
        <v>1588</v>
      </c>
      <c r="K556" s="4">
        <v>177</v>
      </c>
      <c r="L556" s="4">
        <v>27</v>
      </c>
      <c r="M556" s="4">
        <v>0</v>
      </c>
      <c r="N556" s="4">
        <f t="shared" si="96"/>
        <v>179</v>
      </c>
      <c r="O556" s="4">
        <f t="shared" si="97"/>
        <v>206</v>
      </c>
      <c r="P556" s="4">
        <f t="shared" si="98"/>
        <v>-29</v>
      </c>
      <c r="Q556" s="4">
        <f t="shared" si="99"/>
        <v>9.8882681564245818</v>
      </c>
      <c r="R556" s="2">
        <v>0.2</v>
      </c>
      <c r="S556" s="4">
        <f t="shared" si="100"/>
        <v>358</v>
      </c>
      <c r="T556" s="2">
        <v>0.1</v>
      </c>
      <c r="U556" s="4">
        <f t="shared" si="101"/>
        <v>179</v>
      </c>
      <c r="V556" s="4">
        <f t="shared" si="102"/>
        <v>0</v>
      </c>
      <c r="W556" s="4">
        <f t="shared" si="103"/>
        <v>27</v>
      </c>
      <c r="X556" s="4">
        <f t="shared" si="104"/>
        <v>0</v>
      </c>
      <c r="Y556" s="4">
        <f t="shared" si="105"/>
        <v>206</v>
      </c>
      <c r="Z556" s="4">
        <f t="shared" si="106"/>
        <v>152</v>
      </c>
      <c r="AA556" t="str">
        <f t="shared" si="107"/>
        <v>Thursday</v>
      </c>
    </row>
    <row r="557" spans="1:27" x14ac:dyDescent="0.35">
      <c r="A557">
        <v>556</v>
      </c>
      <c r="B557" t="s">
        <v>966</v>
      </c>
      <c r="C557" t="s">
        <v>660</v>
      </c>
      <c r="D557" s="1">
        <v>45307.018958333334</v>
      </c>
      <c r="E557" s="1">
        <v>45307.08284722222</v>
      </c>
      <c r="F557" s="4">
        <v>1313</v>
      </c>
      <c r="G557" s="4">
        <v>20</v>
      </c>
      <c r="H557" t="s">
        <v>19</v>
      </c>
      <c r="I557" s="2">
        <v>0.5</v>
      </c>
      <c r="J557" t="s">
        <v>1586</v>
      </c>
      <c r="K557" s="4">
        <v>80</v>
      </c>
      <c r="L557" s="4">
        <v>10</v>
      </c>
      <c r="M557" s="4">
        <v>0</v>
      </c>
      <c r="N557" s="4">
        <f t="shared" si="96"/>
        <v>656.5</v>
      </c>
      <c r="O557" s="4">
        <f t="shared" si="97"/>
        <v>686.5</v>
      </c>
      <c r="P557" s="4">
        <f t="shared" si="98"/>
        <v>-606.5</v>
      </c>
      <c r="Q557" s="4">
        <f t="shared" si="99"/>
        <v>6.0929169840060933</v>
      </c>
      <c r="R557" s="2">
        <v>0.2</v>
      </c>
      <c r="S557" s="4">
        <v>0</v>
      </c>
      <c r="T557" s="2">
        <v>0</v>
      </c>
      <c r="U557" s="4">
        <f t="shared" si="101"/>
        <v>0</v>
      </c>
      <c r="V557" s="4">
        <v>0</v>
      </c>
      <c r="W557" s="4">
        <v>0</v>
      </c>
      <c r="X557" s="4">
        <v>0</v>
      </c>
      <c r="Y557" s="4">
        <f t="shared" si="105"/>
        <v>0</v>
      </c>
      <c r="Z557" s="4">
        <f t="shared" si="106"/>
        <v>0</v>
      </c>
      <c r="AA557" t="str">
        <f t="shared" si="107"/>
        <v>Tuesday</v>
      </c>
    </row>
    <row r="558" spans="1:27" x14ac:dyDescent="0.35">
      <c r="A558">
        <v>557</v>
      </c>
      <c r="B558" t="s">
        <v>920</v>
      </c>
      <c r="C558" t="s">
        <v>285</v>
      </c>
      <c r="D558" s="1">
        <v>45326.034641203703</v>
      </c>
      <c r="E558" s="1">
        <v>45326.104780092595</v>
      </c>
      <c r="F558" s="4">
        <v>1391</v>
      </c>
      <c r="G558" s="4">
        <v>50</v>
      </c>
      <c r="H558" t="s">
        <v>16</v>
      </c>
      <c r="I558" s="2">
        <v>0.5</v>
      </c>
      <c r="J558" t="s">
        <v>1586</v>
      </c>
      <c r="K558" s="4">
        <v>104</v>
      </c>
      <c r="L558" s="4">
        <v>44</v>
      </c>
      <c r="M558" s="4">
        <v>0</v>
      </c>
      <c r="N558" s="4">
        <f t="shared" si="96"/>
        <v>695.5</v>
      </c>
      <c r="O558" s="4">
        <f t="shared" si="97"/>
        <v>789.5</v>
      </c>
      <c r="P558" s="4">
        <f t="shared" si="98"/>
        <v>-685.5</v>
      </c>
      <c r="Q558" s="4">
        <f t="shared" si="99"/>
        <v>7.4766355140186906</v>
      </c>
      <c r="R558" s="2">
        <v>0.2</v>
      </c>
      <c r="S558" s="4">
        <v>0</v>
      </c>
      <c r="T558" s="2">
        <v>0</v>
      </c>
      <c r="U558" s="4">
        <f t="shared" si="101"/>
        <v>0</v>
      </c>
      <c r="V558" s="4">
        <v>0</v>
      </c>
      <c r="W558" s="4">
        <v>0</v>
      </c>
      <c r="X558" s="4">
        <v>0</v>
      </c>
      <c r="Y558" s="4">
        <f t="shared" si="105"/>
        <v>0</v>
      </c>
      <c r="Z558" s="4">
        <f t="shared" si="106"/>
        <v>0</v>
      </c>
      <c r="AA558" t="str">
        <f t="shared" si="107"/>
        <v>Sunday</v>
      </c>
    </row>
    <row r="559" spans="1:27" x14ac:dyDescent="0.35">
      <c r="A559">
        <v>558</v>
      </c>
      <c r="B559" t="s">
        <v>967</v>
      </c>
      <c r="C559" t="s">
        <v>968</v>
      </c>
      <c r="D559" s="1">
        <v>45297.042638888888</v>
      </c>
      <c r="E559" s="1">
        <v>45297.116944444446</v>
      </c>
      <c r="F559" s="4">
        <v>1444</v>
      </c>
      <c r="G559" s="4">
        <v>50</v>
      </c>
      <c r="H559" t="s">
        <v>13</v>
      </c>
      <c r="I559" s="2">
        <v>0.1</v>
      </c>
      <c r="J559" s="2" t="s">
        <v>1588</v>
      </c>
      <c r="K559" s="4">
        <v>59</v>
      </c>
      <c r="L559" s="4">
        <v>40</v>
      </c>
      <c r="M559" s="4">
        <v>0</v>
      </c>
      <c r="N559" s="4">
        <f t="shared" si="96"/>
        <v>144.4</v>
      </c>
      <c r="O559" s="4">
        <f t="shared" si="97"/>
        <v>234.4</v>
      </c>
      <c r="P559" s="4">
        <f t="shared" si="98"/>
        <v>-175.4</v>
      </c>
      <c r="Q559" s="4">
        <f t="shared" si="99"/>
        <v>4.0858725761772856</v>
      </c>
      <c r="R559" s="2">
        <v>0.2</v>
      </c>
      <c r="S559" s="4">
        <f t="shared" si="100"/>
        <v>288.8</v>
      </c>
      <c r="T559" s="2">
        <v>0.1</v>
      </c>
      <c r="U559" s="4">
        <f t="shared" si="101"/>
        <v>144.4</v>
      </c>
      <c r="V559" s="4">
        <f t="shared" si="102"/>
        <v>50</v>
      </c>
      <c r="W559" s="4">
        <f t="shared" si="103"/>
        <v>40</v>
      </c>
      <c r="X559" s="4">
        <f t="shared" si="104"/>
        <v>0</v>
      </c>
      <c r="Y559" s="4">
        <f t="shared" si="105"/>
        <v>234.4</v>
      </c>
      <c r="Z559" s="4">
        <f t="shared" si="106"/>
        <v>54.400000000000006</v>
      </c>
      <c r="AA559" t="str">
        <f t="shared" si="107"/>
        <v>Saturday</v>
      </c>
    </row>
    <row r="560" spans="1:27" x14ac:dyDescent="0.35">
      <c r="A560">
        <v>559</v>
      </c>
      <c r="B560" t="s">
        <v>969</v>
      </c>
      <c r="C560" t="s">
        <v>970</v>
      </c>
      <c r="D560" s="1">
        <v>45316.932569444441</v>
      </c>
      <c r="E560" s="1">
        <v>45316.975624999999</v>
      </c>
      <c r="F560" s="4">
        <v>206</v>
      </c>
      <c r="G560" s="4">
        <v>50</v>
      </c>
      <c r="H560" t="s">
        <v>16</v>
      </c>
      <c r="I560" s="2">
        <v>0.1</v>
      </c>
      <c r="J560" s="2" t="s">
        <v>1588</v>
      </c>
      <c r="K560" s="4">
        <v>179</v>
      </c>
      <c r="L560" s="4">
        <v>10</v>
      </c>
      <c r="M560" s="4">
        <v>0</v>
      </c>
      <c r="N560" s="4">
        <f t="shared" si="96"/>
        <v>20.6</v>
      </c>
      <c r="O560" s="4">
        <f t="shared" si="97"/>
        <v>80.599999999999994</v>
      </c>
      <c r="P560" s="4">
        <f t="shared" si="98"/>
        <v>98.4</v>
      </c>
      <c r="Q560" s="4">
        <f t="shared" si="99"/>
        <v>86.893203883495147</v>
      </c>
      <c r="R560" s="2">
        <v>0.2</v>
      </c>
      <c r="S560" s="4">
        <f t="shared" si="100"/>
        <v>41.2</v>
      </c>
      <c r="T560" s="2">
        <v>0.1</v>
      </c>
      <c r="U560" s="4">
        <f t="shared" si="101"/>
        <v>20.6</v>
      </c>
      <c r="V560" s="4">
        <f t="shared" si="102"/>
        <v>50</v>
      </c>
      <c r="W560" s="4">
        <f t="shared" si="103"/>
        <v>10</v>
      </c>
      <c r="X560" s="4">
        <f t="shared" si="104"/>
        <v>0</v>
      </c>
      <c r="Y560" s="4">
        <f t="shared" si="105"/>
        <v>80.599999999999994</v>
      </c>
      <c r="Z560" s="4">
        <f t="shared" si="106"/>
        <v>-39.399999999999991</v>
      </c>
      <c r="AA560" t="str">
        <f t="shared" si="107"/>
        <v>Thursday</v>
      </c>
    </row>
    <row r="561" spans="1:27" x14ac:dyDescent="0.35">
      <c r="A561">
        <v>560</v>
      </c>
      <c r="B561" t="s">
        <v>971</v>
      </c>
      <c r="C561" t="s">
        <v>972</v>
      </c>
      <c r="D561" s="1">
        <v>45320.131076388891</v>
      </c>
      <c r="E561" s="1">
        <v>45320.211631944447</v>
      </c>
      <c r="F561" s="4">
        <v>1355</v>
      </c>
      <c r="G561" s="4">
        <v>20</v>
      </c>
      <c r="H561" t="s">
        <v>16</v>
      </c>
      <c r="I561" s="2">
        <v>0.05</v>
      </c>
      <c r="J561" t="s">
        <v>1587</v>
      </c>
      <c r="K561" s="4">
        <v>64</v>
      </c>
      <c r="L561" s="4">
        <v>12</v>
      </c>
      <c r="M561" s="4">
        <v>0</v>
      </c>
      <c r="N561" s="4">
        <f t="shared" si="96"/>
        <v>67.75</v>
      </c>
      <c r="O561" s="4">
        <f t="shared" si="97"/>
        <v>99.75</v>
      </c>
      <c r="P561" s="4">
        <f t="shared" si="98"/>
        <v>-35.75</v>
      </c>
      <c r="Q561" s="4">
        <f t="shared" si="99"/>
        <v>4.7232472324723247</v>
      </c>
      <c r="R561" s="2">
        <v>0.2</v>
      </c>
      <c r="S561" s="4">
        <f t="shared" si="100"/>
        <v>271</v>
      </c>
      <c r="T561" s="2">
        <v>0.05</v>
      </c>
      <c r="U561" s="4">
        <f t="shared" si="101"/>
        <v>67.75</v>
      </c>
      <c r="V561" s="4">
        <f t="shared" si="102"/>
        <v>20</v>
      </c>
      <c r="W561" s="4">
        <f t="shared" si="103"/>
        <v>12</v>
      </c>
      <c r="X561" s="4">
        <f t="shared" si="104"/>
        <v>0</v>
      </c>
      <c r="Y561" s="4">
        <f t="shared" si="105"/>
        <v>99.75</v>
      </c>
      <c r="Z561" s="4">
        <f t="shared" si="106"/>
        <v>171.25</v>
      </c>
      <c r="AA561" t="str">
        <f t="shared" si="107"/>
        <v>Monday</v>
      </c>
    </row>
    <row r="562" spans="1:27" x14ac:dyDescent="0.35">
      <c r="A562">
        <v>561</v>
      </c>
      <c r="B562" t="s">
        <v>973</v>
      </c>
      <c r="C562" t="s">
        <v>153</v>
      </c>
      <c r="D562" s="1">
        <v>45329.555543981478</v>
      </c>
      <c r="E562" s="1">
        <v>45329.590266203704</v>
      </c>
      <c r="F562" s="4">
        <v>1165</v>
      </c>
      <c r="G562" s="4">
        <v>50</v>
      </c>
      <c r="H562" t="s">
        <v>13</v>
      </c>
      <c r="I562" s="2">
        <v>0.1</v>
      </c>
      <c r="J562" s="2" t="s">
        <v>1588</v>
      </c>
      <c r="K562" s="4">
        <v>52</v>
      </c>
      <c r="L562" s="4">
        <v>12</v>
      </c>
      <c r="M562" s="4">
        <v>150</v>
      </c>
      <c r="N562" s="4">
        <f t="shared" si="96"/>
        <v>116.5</v>
      </c>
      <c r="O562" s="4">
        <f t="shared" si="97"/>
        <v>328.5</v>
      </c>
      <c r="P562" s="4">
        <f t="shared" si="98"/>
        <v>-276.5</v>
      </c>
      <c r="Q562" s="4">
        <f t="shared" si="99"/>
        <v>4.4635193133047206</v>
      </c>
      <c r="R562" s="2">
        <v>0.2</v>
      </c>
      <c r="S562" s="4">
        <f t="shared" si="100"/>
        <v>233</v>
      </c>
      <c r="T562" s="2">
        <v>0.1</v>
      </c>
      <c r="U562" s="4">
        <f t="shared" si="101"/>
        <v>116.5</v>
      </c>
      <c r="V562" s="4">
        <f t="shared" si="102"/>
        <v>50</v>
      </c>
      <c r="W562" s="4">
        <f t="shared" si="103"/>
        <v>12</v>
      </c>
      <c r="X562" s="4">
        <f t="shared" si="104"/>
        <v>150</v>
      </c>
      <c r="Y562" s="4">
        <f t="shared" si="105"/>
        <v>328.5</v>
      </c>
      <c r="Z562" s="4">
        <f t="shared" si="106"/>
        <v>-95.5</v>
      </c>
      <c r="AA562" t="str">
        <f t="shared" si="107"/>
        <v>Wednesday</v>
      </c>
    </row>
    <row r="563" spans="1:27" x14ac:dyDescent="0.35">
      <c r="A563">
        <v>562</v>
      </c>
      <c r="B563" t="s">
        <v>974</v>
      </c>
      <c r="C563" t="s">
        <v>129</v>
      </c>
      <c r="D563" s="1">
        <v>45306.245879629627</v>
      </c>
      <c r="E563" s="1">
        <v>45306.304212962961</v>
      </c>
      <c r="F563" s="4">
        <v>1825</v>
      </c>
      <c r="G563" s="4">
        <v>30</v>
      </c>
      <c r="H563" t="s">
        <v>13</v>
      </c>
      <c r="I563" s="2">
        <v>0.15</v>
      </c>
      <c r="J563" t="s">
        <v>1585</v>
      </c>
      <c r="K563" s="4">
        <v>92</v>
      </c>
      <c r="L563" s="4">
        <v>46</v>
      </c>
      <c r="M563" s="4">
        <v>0</v>
      </c>
      <c r="N563" s="4">
        <f t="shared" si="96"/>
        <v>273.75</v>
      </c>
      <c r="O563" s="4">
        <f t="shared" si="97"/>
        <v>349.75</v>
      </c>
      <c r="P563" s="4">
        <f t="shared" si="98"/>
        <v>-257.75</v>
      </c>
      <c r="Q563" s="4">
        <f t="shared" si="99"/>
        <v>5.0410958904109595</v>
      </c>
      <c r="R563" s="2">
        <v>0.2</v>
      </c>
      <c r="S563" s="4">
        <f t="shared" si="100"/>
        <v>365</v>
      </c>
      <c r="T563" s="2">
        <v>0.15</v>
      </c>
      <c r="U563" s="4">
        <f t="shared" si="101"/>
        <v>273.75</v>
      </c>
      <c r="V563" s="4">
        <f t="shared" si="102"/>
        <v>30</v>
      </c>
      <c r="W563" s="4">
        <f t="shared" si="103"/>
        <v>46</v>
      </c>
      <c r="X563" s="4">
        <f t="shared" si="104"/>
        <v>0</v>
      </c>
      <c r="Y563" s="4">
        <f t="shared" si="105"/>
        <v>349.75</v>
      </c>
      <c r="Z563" s="4">
        <f t="shared" si="106"/>
        <v>15.25</v>
      </c>
      <c r="AA563" t="str">
        <f t="shared" si="107"/>
        <v>Monday</v>
      </c>
    </row>
    <row r="564" spans="1:27" x14ac:dyDescent="0.35">
      <c r="A564">
        <v>563</v>
      </c>
      <c r="B564" t="s">
        <v>419</v>
      </c>
      <c r="C564" t="s">
        <v>975</v>
      </c>
      <c r="D564" s="1">
        <v>45327.821875000001</v>
      </c>
      <c r="E564" s="1">
        <v>45327.894791666666</v>
      </c>
      <c r="F564" s="4">
        <v>982</v>
      </c>
      <c r="G564" s="4">
        <v>20</v>
      </c>
      <c r="H564" t="s">
        <v>19</v>
      </c>
      <c r="I564" s="2">
        <v>0</v>
      </c>
      <c r="J564" t="s">
        <v>1584</v>
      </c>
      <c r="K564" s="4">
        <v>116</v>
      </c>
      <c r="L564" s="4">
        <v>28</v>
      </c>
      <c r="M564" s="4">
        <v>0</v>
      </c>
      <c r="N564" s="4">
        <f t="shared" si="96"/>
        <v>0</v>
      </c>
      <c r="O564" s="4">
        <f t="shared" si="97"/>
        <v>48</v>
      </c>
      <c r="P564" s="4">
        <f t="shared" si="98"/>
        <v>68</v>
      </c>
      <c r="Q564" s="4">
        <f t="shared" si="99"/>
        <v>11.812627291242363</v>
      </c>
      <c r="R564" s="2">
        <v>0.2</v>
      </c>
      <c r="S564" s="4">
        <f t="shared" si="100"/>
        <v>196.4</v>
      </c>
      <c r="T564" s="2">
        <v>0</v>
      </c>
      <c r="U564" s="4">
        <f t="shared" si="101"/>
        <v>0</v>
      </c>
      <c r="V564" s="4">
        <f t="shared" si="102"/>
        <v>20</v>
      </c>
      <c r="W564" s="4">
        <f t="shared" si="103"/>
        <v>28</v>
      </c>
      <c r="X564" s="4">
        <f t="shared" si="104"/>
        <v>0</v>
      </c>
      <c r="Y564" s="4">
        <f t="shared" si="105"/>
        <v>48</v>
      </c>
      <c r="Z564" s="4">
        <f t="shared" si="106"/>
        <v>148.4</v>
      </c>
      <c r="AA564" t="str">
        <f t="shared" si="107"/>
        <v>Monday</v>
      </c>
    </row>
    <row r="565" spans="1:27" x14ac:dyDescent="0.35">
      <c r="A565">
        <v>564</v>
      </c>
      <c r="B565" t="s">
        <v>976</v>
      </c>
      <c r="C565" t="s">
        <v>977</v>
      </c>
      <c r="D565" s="1">
        <v>45320.426736111112</v>
      </c>
      <c r="E565" s="1">
        <v>45320.486458333333</v>
      </c>
      <c r="F565" s="4">
        <v>238</v>
      </c>
      <c r="G565" s="4">
        <v>30</v>
      </c>
      <c r="H565" t="s">
        <v>19</v>
      </c>
      <c r="I565" s="2">
        <v>0.1</v>
      </c>
      <c r="J565" s="2" t="s">
        <v>1588</v>
      </c>
      <c r="K565" s="4">
        <v>105</v>
      </c>
      <c r="L565" s="4">
        <v>38</v>
      </c>
      <c r="M565" s="4">
        <v>0</v>
      </c>
      <c r="N565" s="4">
        <f t="shared" si="96"/>
        <v>23.8</v>
      </c>
      <c r="O565" s="4">
        <f t="shared" si="97"/>
        <v>91.8</v>
      </c>
      <c r="P565" s="4">
        <f t="shared" si="98"/>
        <v>13.200000000000003</v>
      </c>
      <c r="Q565" s="4">
        <f t="shared" si="99"/>
        <v>44.117647058823529</v>
      </c>
      <c r="R565" s="2">
        <v>0.2</v>
      </c>
      <c r="S565" s="4">
        <f t="shared" si="100"/>
        <v>47.6</v>
      </c>
      <c r="T565" s="2">
        <v>0.1</v>
      </c>
      <c r="U565" s="4">
        <f t="shared" si="101"/>
        <v>23.8</v>
      </c>
      <c r="V565" s="4">
        <f t="shared" si="102"/>
        <v>30</v>
      </c>
      <c r="W565" s="4">
        <f t="shared" si="103"/>
        <v>38</v>
      </c>
      <c r="X565" s="4">
        <f t="shared" si="104"/>
        <v>0</v>
      </c>
      <c r="Y565" s="4">
        <f t="shared" si="105"/>
        <v>91.8</v>
      </c>
      <c r="Z565" s="4">
        <f t="shared" si="106"/>
        <v>-44.199999999999996</v>
      </c>
      <c r="AA565" t="str">
        <f t="shared" si="107"/>
        <v>Monday</v>
      </c>
    </row>
    <row r="566" spans="1:27" x14ac:dyDescent="0.35">
      <c r="A566">
        <v>565</v>
      </c>
      <c r="B566" t="s">
        <v>978</v>
      </c>
      <c r="C566" t="s">
        <v>962</v>
      </c>
      <c r="D566" s="1">
        <v>45297.666967592595</v>
      </c>
      <c r="E566" s="1">
        <v>45297.68849537037</v>
      </c>
      <c r="F566" s="4">
        <v>714</v>
      </c>
      <c r="G566" s="4">
        <v>20</v>
      </c>
      <c r="H566" t="s">
        <v>16</v>
      </c>
      <c r="I566" s="2">
        <v>0.5</v>
      </c>
      <c r="J566" t="s">
        <v>1586</v>
      </c>
      <c r="K566" s="4">
        <v>112</v>
      </c>
      <c r="L566" s="4">
        <v>34</v>
      </c>
      <c r="M566" s="4">
        <v>100</v>
      </c>
      <c r="N566" s="4">
        <f t="shared" si="96"/>
        <v>357</v>
      </c>
      <c r="O566" s="4">
        <f t="shared" si="97"/>
        <v>511</v>
      </c>
      <c r="P566" s="4">
        <f t="shared" si="98"/>
        <v>-399</v>
      </c>
      <c r="Q566" s="4">
        <f t="shared" si="99"/>
        <v>15.686274509803921</v>
      </c>
      <c r="R566" s="2">
        <v>0.2</v>
      </c>
      <c r="S566" s="4">
        <v>0</v>
      </c>
      <c r="T566" s="2">
        <v>0</v>
      </c>
      <c r="U566" s="4">
        <f t="shared" si="101"/>
        <v>0</v>
      </c>
      <c r="V566" s="4">
        <v>0</v>
      </c>
      <c r="W566" s="4">
        <v>0</v>
      </c>
      <c r="X566" s="4">
        <v>0</v>
      </c>
      <c r="Y566" s="4">
        <f t="shared" si="105"/>
        <v>0</v>
      </c>
      <c r="Z566" s="4">
        <f t="shared" si="106"/>
        <v>0</v>
      </c>
      <c r="AA566" t="str">
        <f t="shared" si="107"/>
        <v>Saturday</v>
      </c>
    </row>
    <row r="567" spans="1:27" x14ac:dyDescent="0.35">
      <c r="A567">
        <v>566</v>
      </c>
      <c r="B567" t="s">
        <v>979</v>
      </c>
      <c r="C567" t="s">
        <v>980</v>
      </c>
      <c r="D567" s="1">
        <v>45295.343275462961</v>
      </c>
      <c r="E567" s="1">
        <v>45295.372442129628</v>
      </c>
      <c r="F567" s="4">
        <v>1806</v>
      </c>
      <c r="G567" s="4">
        <v>50</v>
      </c>
      <c r="H567" t="s">
        <v>13</v>
      </c>
      <c r="I567" s="2">
        <v>0.15</v>
      </c>
      <c r="J567" t="s">
        <v>1585</v>
      </c>
      <c r="K567" s="4">
        <v>64</v>
      </c>
      <c r="L567" s="4">
        <v>42</v>
      </c>
      <c r="M567" s="4">
        <v>0</v>
      </c>
      <c r="N567" s="4">
        <f t="shared" si="96"/>
        <v>270.89999999999998</v>
      </c>
      <c r="O567" s="4">
        <f t="shared" si="97"/>
        <v>362.9</v>
      </c>
      <c r="P567" s="4">
        <f t="shared" si="98"/>
        <v>-298.89999999999998</v>
      </c>
      <c r="Q567" s="4">
        <f t="shared" si="99"/>
        <v>3.5437430786267994</v>
      </c>
      <c r="R567" s="2">
        <v>0.2</v>
      </c>
      <c r="S567" s="4">
        <f t="shared" si="100"/>
        <v>361.20000000000005</v>
      </c>
      <c r="T567" s="2">
        <v>0.15</v>
      </c>
      <c r="U567" s="4">
        <f t="shared" si="101"/>
        <v>270.89999999999998</v>
      </c>
      <c r="V567" s="4">
        <f t="shared" si="102"/>
        <v>50</v>
      </c>
      <c r="W567" s="4">
        <f t="shared" si="103"/>
        <v>42</v>
      </c>
      <c r="X567" s="4">
        <f t="shared" si="104"/>
        <v>0</v>
      </c>
      <c r="Y567" s="4">
        <f t="shared" si="105"/>
        <v>362.9</v>
      </c>
      <c r="Z567" s="4">
        <f t="shared" si="106"/>
        <v>-1.6999999999999318</v>
      </c>
      <c r="AA567" t="str">
        <f t="shared" si="107"/>
        <v>Thursday</v>
      </c>
    </row>
    <row r="568" spans="1:27" x14ac:dyDescent="0.35">
      <c r="A568">
        <v>567</v>
      </c>
      <c r="B568" t="s">
        <v>981</v>
      </c>
      <c r="C568" t="s">
        <v>73</v>
      </c>
      <c r="D568" s="1">
        <v>45301.421724537038</v>
      </c>
      <c r="E568" s="1">
        <v>45301.444641203707</v>
      </c>
      <c r="F568" s="4">
        <v>962</v>
      </c>
      <c r="G568" s="4">
        <v>30</v>
      </c>
      <c r="H568" t="s">
        <v>13</v>
      </c>
      <c r="I568" s="2">
        <v>0.5</v>
      </c>
      <c r="J568" t="s">
        <v>1586</v>
      </c>
      <c r="K568" s="4">
        <v>158</v>
      </c>
      <c r="L568" s="4">
        <v>45</v>
      </c>
      <c r="M568" s="4">
        <v>0</v>
      </c>
      <c r="N568" s="4">
        <f t="shared" si="96"/>
        <v>481</v>
      </c>
      <c r="O568" s="4">
        <f t="shared" si="97"/>
        <v>556</v>
      </c>
      <c r="P568" s="4">
        <f t="shared" si="98"/>
        <v>-398</v>
      </c>
      <c r="Q568" s="4">
        <f t="shared" si="99"/>
        <v>16.424116424116423</v>
      </c>
      <c r="R568" s="2">
        <v>0.2</v>
      </c>
      <c r="S568" s="4">
        <v>0</v>
      </c>
      <c r="T568" s="2">
        <v>0</v>
      </c>
      <c r="U568" s="4">
        <f t="shared" si="101"/>
        <v>0</v>
      </c>
      <c r="V568" s="4">
        <v>0</v>
      </c>
      <c r="W568" s="4">
        <v>0</v>
      </c>
      <c r="X568" s="4">
        <v>0</v>
      </c>
      <c r="Y568" s="4">
        <f t="shared" si="105"/>
        <v>0</v>
      </c>
      <c r="Z568" s="4">
        <f t="shared" si="106"/>
        <v>0</v>
      </c>
      <c r="AA568" t="str">
        <f t="shared" si="107"/>
        <v>Wednesday</v>
      </c>
    </row>
    <row r="569" spans="1:27" x14ac:dyDescent="0.35">
      <c r="A569">
        <v>568</v>
      </c>
      <c r="B569" t="s">
        <v>982</v>
      </c>
      <c r="C569" t="s">
        <v>983</v>
      </c>
      <c r="D569" s="1">
        <v>45311.360150462962</v>
      </c>
      <c r="E569" s="1">
        <v>45311.438622685186</v>
      </c>
      <c r="F569" s="4">
        <v>372</v>
      </c>
      <c r="G569" s="4">
        <v>30</v>
      </c>
      <c r="H569" t="s">
        <v>19</v>
      </c>
      <c r="I569" s="2">
        <v>0.15</v>
      </c>
      <c r="J569" t="s">
        <v>1585</v>
      </c>
      <c r="K569" s="4">
        <v>165</v>
      </c>
      <c r="L569" s="4">
        <v>38</v>
      </c>
      <c r="M569" s="4">
        <v>0</v>
      </c>
      <c r="N569" s="4">
        <f t="shared" si="96"/>
        <v>55.8</v>
      </c>
      <c r="O569" s="4">
        <f t="shared" si="97"/>
        <v>123.8</v>
      </c>
      <c r="P569" s="4">
        <f t="shared" si="98"/>
        <v>41.2</v>
      </c>
      <c r="Q569" s="4">
        <f t="shared" si="99"/>
        <v>44.354838709677416</v>
      </c>
      <c r="R569" s="2">
        <v>0.2</v>
      </c>
      <c r="S569" s="4">
        <f t="shared" si="100"/>
        <v>74.400000000000006</v>
      </c>
      <c r="T569" s="2">
        <v>0.15</v>
      </c>
      <c r="U569" s="4">
        <f t="shared" si="101"/>
        <v>55.8</v>
      </c>
      <c r="V569" s="4">
        <f t="shared" si="102"/>
        <v>30</v>
      </c>
      <c r="W569" s="4">
        <f t="shared" si="103"/>
        <v>38</v>
      </c>
      <c r="X569" s="4">
        <f t="shared" si="104"/>
        <v>0</v>
      </c>
      <c r="Y569" s="4">
        <f t="shared" si="105"/>
        <v>123.8</v>
      </c>
      <c r="Z569" s="4">
        <f t="shared" si="106"/>
        <v>-49.399999999999991</v>
      </c>
      <c r="AA569" t="str">
        <f t="shared" si="107"/>
        <v>Saturday</v>
      </c>
    </row>
    <row r="570" spans="1:27" x14ac:dyDescent="0.35">
      <c r="A570">
        <v>569</v>
      </c>
      <c r="B570" t="s">
        <v>984</v>
      </c>
      <c r="C570" t="s">
        <v>985</v>
      </c>
      <c r="D570" s="1">
        <v>45298.42895833333</v>
      </c>
      <c r="E570" s="1">
        <v>45298.483819444446</v>
      </c>
      <c r="F570" s="4">
        <v>1604</v>
      </c>
      <c r="G570" s="4">
        <v>30</v>
      </c>
      <c r="H570" t="s">
        <v>16</v>
      </c>
      <c r="I570" s="2">
        <v>0.1</v>
      </c>
      <c r="J570" s="2" t="s">
        <v>1588</v>
      </c>
      <c r="K570" s="4">
        <v>141</v>
      </c>
      <c r="L570" s="4">
        <v>35</v>
      </c>
      <c r="M570" s="4">
        <v>0</v>
      </c>
      <c r="N570" s="4">
        <f t="shared" si="96"/>
        <v>160.4</v>
      </c>
      <c r="O570" s="4">
        <f t="shared" si="97"/>
        <v>225.4</v>
      </c>
      <c r="P570" s="4">
        <f t="shared" si="98"/>
        <v>-84.4</v>
      </c>
      <c r="Q570" s="4">
        <f t="shared" si="99"/>
        <v>8.7905236907730675</v>
      </c>
      <c r="R570" s="2">
        <v>0.2</v>
      </c>
      <c r="S570" s="4">
        <f t="shared" si="100"/>
        <v>320.8</v>
      </c>
      <c r="T570" s="2">
        <v>0.1</v>
      </c>
      <c r="U570" s="4">
        <f t="shared" si="101"/>
        <v>160.4</v>
      </c>
      <c r="V570" s="4">
        <f t="shared" si="102"/>
        <v>30</v>
      </c>
      <c r="W570" s="4">
        <f t="shared" si="103"/>
        <v>35</v>
      </c>
      <c r="X570" s="4">
        <f t="shared" si="104"/>
        <v>0</v>
      </c>
      <c r="Y570" s="4">
        <f t="shared" si="105"/>
        <v>225.4</v>
      </c>
      <c r="Z570" s="4">
        <f t="shared" si="106"/>
        <v>95.4</v>
      </c>
      <c r="AA570" t="str">
        <f t="shared" si="107"/>
        <v>Sunday</v>
      </c>
    </row>
    <row r="571" spans="1:27" x14ac:dyDescent="0.35">
      <c r="A571">
        <v>570</v>
      </c>
      <c r="B571" t="s">
        <v>986</v>
      </c>
      <c r="C571" t="s">
        <v>651</v>
      </c>
      <c r="D571" s="1">
        <v>45302.734490740739</v>
      </c>
      <c r="E571" s="1">
        <v>45302.787962962961</v>
      </c>
      <c r="F571" s="4">
        <v>515</v>
      </c>
      <c r="G571" s="4">
        <v>20</v>
      </c>
      <c r="H571" t="s">
        <v>16</v>
      </c>
      <c r="I571" s="2">
        <v>0</v>
      </c>
      <c r="J571" t="s">
        <v>1584</v>
      </c>
      <c r="K571" s="4">
        <v>187</v>
      </c>
      <c r="L571" s="4">
        <v>13</v>
      </c>
      <c r="M571" s="4">
        <v>50</v>
      </c>
      <c r="N571" s="4">
        <f t="shared" si="96"/>
        <v>0</v>
      </c>
      <c r="O571" s="4">
        <f t="shared" si="97"/>
        <v>83</v>
      </c>
      <c r="P571" s="4">
        <f t="shared" si="98"/>
        <v>104</v>
      </c>
      <c r="Q571" s="4">
        <f t="shared" si="99"/>
        <v>36.310679611650485</v>
      </c>
      <c r="R571" s="2">
        <v>0.2</v>
      </c>
      <c r="S571" s="4">
        <f t="shared" si="100"/>
        <v>103</v>
      </c>
      <c r="T571" s="2">
        <v>0</v>
      </c>
      <c r="U571" s="4">
        <f t="shared" si="101"/>
        <v>0</v>
      </c>
      <c r="V571" s="4">
        <f t="shared" si="102"/>
        <v>20</v>
      </c>
      <c r="W571" s="4">
        <f t="shared" si="103"/>
        <v>13</v>
      </c>
      <c r="X571" s="4">
        <f t="shared" si="104"/>
        <v>50</v>
      </c>
      <c r="Y571" s="4">
        <f t="shared" si="105"/>
        <v>83</v>
      </c>
      <c r="Z571" s="4">
        <f t="shared" si="106"/>
        <v>20</v>
      </c>
      <c r="AA571" t="str">
        <f t="shared" si="107"/>
        <v>Thursday</v>
      </c>
    </row>
    <row r="572" spans="1:27" x14ac:dyDescent="0.35">
      <c r="A572">
        <v>571</v>
      </c>
      <c r="B572" t="s">
        <v>987</v>
      </c>
      <c r="C572" t="s">
        <v>988</v>
      </c>
      <c r="D572" s="1">
        <v>45309.896249999998</v>
      </c>
      <c r="E572" s="1">
        <v>45309.970555555556</v>
      </c>
      <c r="F572" s="4">
        <v>605</v>
      </c>
      <c r="G572" s="4">
        <v>40</v>
      </c>
      <c r="H572" t="s">
        <v>19</v>
      </c>
      <c r="I572" s="2">
        <v>0.5</v>
      </c>
      <c r="J572" t="s">
        <v>1586</v>
      </c>
      <c r="K572" s="4">
        <v>96</v>
      </c>
      <c r="L572" s="4">
        <v>23</v>
      </c>
      <c r="M572" s="4">
        <v>0</v>
      </c>
      <c r="N572" s="4">
        <f t="shared" si="96"/>
        <v>302.5</v>
      </c>
      <c r="O572" s="4">
        <f t="shared" si="97"/>
        <v>365.5</v>
      </c>
      <c r="P572" s="4">
        <f t="shared" si="98"/>
        <v>-269.5</v>
      </c>
      <c r="Q572" s="4">
        <f t="shared" si="99"/>
        <v>15.867768595041323</v>
      </c>
      <c r="R572" s="2">
        <v>0.2</v>
      </c>
      <c r="S572" s="4">
        <v>0</v>
      </c>
      <c r="T572" s="2">
        <v>0</v>
      </c>
      <c r="U572" s="4">
        <f t="shared" si="101"/>
        <v>0</v>
      </c>
      <c r="V572" s="4">
        <v>0</v>
      </c>
      <c r="W572" s="4">
        <v>0</v>
      </c>
      <c r="X572" s="4">
        <v>0</v>
      </c>
      <c r="Y572" s="4">
        <f t="shared" si="105"/>
        <v>0</v>
      </c>
      <c r="Z572" s="4">
        <f t="shared" si="106"/>
        <v>0</v>
      </c>
      <c r="AA572" t="str">
        <f t="shared" si="107"/>
        <v>Thursday</v>
      </c>
    </row>
    <row r="573" spans="1:27" x14ac:dyDescent="0.35">
      <c r="A573">
        <v>572</v>
      </c>
      <c r="B573" t="s">
        <v>989</v>
      </c>
      <c r="C573" t="s">
        <v>990</v>
      </c>
      <c r="D573" s="1">
        <v>45329.29283564815</v>
      </c>
      <c r="E573" s="1">
        <v>45329.333807870367</v>
      </c>
      <c r="F573" s="4">
        <v>832</v>
      </c>
      <c r="G573" s="4">
        <v>50</v>
      </c>
      <c r="H573" t="s">
        <v>13</v>
      </c>
      <c r="I573" s="2">
        <v>0.15</v>
      </c>
      <c r="J573" t="s">
        <v>1585</v>
      </c>
      <c r="K573" s="4">
        <v>106</v>
      </c>
      <c r="L573" s="4">
        <v>36</v>
      </c>
      <c r="M573" s="4">
        <v>0</v>
      </c>
      <c r="N573" s="4">
        <f t="shared" si="96"/>
        <v>124.8</v>
      </c>
      <c r="O573" s="4">
        <f t="shared" si="97"/>
        <v>210.8</v>
      </c>
      <c r="P573" s="4">
        <f t="shared" si="98"/>
        <v>-104.80000000000001</v>
      </c>
      <c r="Q573" s="4">
        <f t="shared" si="99"/>
        <v>12.740384615384615</v>
      </c>
      <c r="R573" s="2">
        <v>0.2</v>
      </c>
      <c r="S573" s="4">
        <f t="shared" si="100"/>
        <v>166.4</v>
      </c>
      <c r="T573" s="2">
        <v>0.15</v>
      </c>
      <c r="U573" s="4">
        <f t="shared" si="101"/>
        <v>124.8</v>
      </c>
      <c r="V573" s="4">
        <f t="shared" si="102"/>
        <v>50</v>
      </c>
      <c r="W573" s="4">
        <f t="shared" si="103"/>
        <v>36</v>
      </c>
      <c r="X573" s="4">
        <f t="shared" si="104"/>
        <v>0</v>
      </c>
      <c r="Y573" s="4">
        <f t="shared" si="105"/>
        <v>210.8</v>
      </c>
      <c r="Z573" s="4">
        <f t="shared" si="106"/>
        <v>-44.400000000000006</v>
      </c>
      <c r="AA573" t="str">
        <f t="shared" si="107"/>
        <v>Wednesday</v>
      </c>
    </row>
    <row r="574" spans="1:27" x14ac:dyDescent="0.35">
      <c r="A574">
        <v>573</v>
      </c>
      <c r="B574" t="s">
        <v>991</v>
      </c>
      <c r="C574" t="s">
        <v>356</v>
      </c>
      <c r="D574" s="1">
        <v>45306.370335648149</v>
      </c>
      <c r="E574" s="1">
        <v>45306.410613425927</v>
      </c>
      <c r="F574" s="4">
        <v>1848</v>
      </c>
      <c r="G574" s="4">
        <v>30</v>
      </c>
      <c r="H574" t="s">
        <v>19</v>
      </c>
      <c r="I574" s="2">
        <v>0.05</v>
      </c>
      <c r="J574" t="s">
        <v>1587</v>
      </c>
      <c r="K574" s="4">
        <v>99</v>
      </c>
      <c r="L574" s="4">
        <v>42</v>
      </c>
      <c r="M574" s="4">
        <v>0</v>
      </c>
      <c r="N574" s="4">
        <f t="shared" si="96"/>
        <v>92.4</v>
      </c>
      <c r="O574" s="4">
        <f t="shared" si="97"/>
        <v>164.4</v>
      </c>
      <c r="P574" s="4">
        <f t="shared" si="98"/>
        <v>-65.400000000000006</v>
      </c>
      <c r="Q574" s="4">
        <f t="shared" si="99"/>
        <v>5.3571428571428568</v>
      </c>
      <c r="R574" s="2">
        <v>0.2</v>
      </c>
      <c r="S574" s="4">
        <f t="shared" si="100"/>
        <v>369.6</v>
      </c>
      <c r="T574" s="2">
        <v>0.05</v>
      </c>
      <c r="U574" s="4">
        <f t="shared" si="101"/>
        <v>92.4</v>
      </c>
      <c r="V574" s="4">
        <f t="shared" si="102"/>
        <v>30</v>
      </c>
      <c r="W574" s="4">
        <f t="shared" si="103"/>
        <v>42</v>
      </c>
      <c r="X574" s="4">
        <f t="shared" si="104"/>
        <v>0</v>
      </c>
      <c r="Y574" s="4">
        <f t="shared" si="105"/>
        <v>164.4</v>
      </c>
      <c r="Z574" s="4">
        <f t="shared" si="106"/>
        <v>205.20000000000002</v>
      </c>
      <c r="AA574" t="str">
        <f t="shared" si="107"/>
        <v>Monday</v>
      </c>
    </row>
    <row r="575" spans="1:27" x14ac:dyDescent="0.35">
      <c r="A575">
        <v>574</v>
      </c>
      <c r="B575" t="s">
        <v>992</v>
      </c>
      <c r="C575" t="s">
        <v>993</v>
      </c>
      <c r="D575" s="1">
        <v>45318.514699074076</v>
      </c>
      <c r="E575" s="1">
        <v>45318.540393518517</v>
      </c>
      <c r="F575" s="4">
        <v>1976</v>
      </c>
      <c r="G575" s="4">
        <v>40</v>
      </c>
      <c r="H575" t="s">
        <v>19</v>
      </c>
      <c r="I575" s="2">
        <v>0.1</v>
      </c>
      <c r="J575" s="2" t="s">
        <v>1588</v>
      </c>
      <c r="K575" s="4">
        <v>120</v>
      </c>
      <c r="L575" s="4">
        <v>31</v>
      </c>
      <c r="M575" s="4">
        <v>0</v>
      </c>
      <c r="N575" s="4">
        <f t="shared" si="96"/>
        <v>197.60000000000002</v>
      </c>
      <c r="O575" s="4">
        <f t="shared" si="97"/>
        <v>268.60000000000002</v>
      </c>
      <c r="P575" s="4">
        <f t="shared" si="98"/>
        <v>-148.60000000000002</v>
      </c>
      <c r="Q575" s="4">
        <f t="shared" si="99"/>
        <v>6.0728744939271255</v>
      </c>
      <c r="R575" s="2">
        <v>0.2</v>
      </c>
      <c r="S575" s="4">
        <f t="shared" si="100"/>
        <v>395.20000000000005</v>
      </c>
      <c r="T575" s="2">
        <v>0.1</v>
      </c>
      <c r="U575" s="4">
        <f t="shared" si="101"/>
        <v>197.60000000000002</v>
      </c>
      <c r="V575" s="4">
        <f t="shared" si="102"/>
        <v>40</v>
      </c>
      <c r="W575" s="4">
        <f t="shared" si="103"/>
        <v>31</v>
      </c>
      <c r="X575" s="4">
        <f t="shared" si="104"/>
        <v>0</v>
      </c>
      <c r="Y575" s="4">
        <f t="shared" si="105"/>
        <v>268.60000000000002</v>
      </c>
      <c r="Z575" s="4">
        <f t="shared" si="106"/>
        <v>126.60000000000002</v>
      </c>
      <c r="AA575" t="str">
        <f t="shared" si="107"/>
        <v>Saturday</v>
      </c>
    </row>
    <row r="576" spans="1:27" x14ac:dyDescent="0.35">
      <c r="A576">
        <v>575</v>
      </c>
      <c r="B576" t="s">
        <v>994</v>
      </c>
      <c r="C576" t="s">
        <v>723</v>
      </c>
      <c r="D576" s="1">
        <v>45298.878530092596</v>
      </c>
      <c r="E576" s="1">
        <v>45298.907002314816</v>
      </c>
      <c r="F576" s="4">
        <v>523</v>
      </c>
      <c r="G576" s="4">
        <v>50</v>
      </c>
      <c r="H576" t="s">
        <v>19</v>
      </c>
      <c r="I576" s="2">
        <v>0</v>
      </c>
      <c r="J576" t="s">
        <v>1584</v>
      </c>
      <c r="K576" s="4">
        <v>192</v>
      </c>
      <c r="L576" s="4">
        <v>12</v>
      </c>
      <c r="M576" s="4">
        <v>0</v>
      </c>
      <c r="N576" s="4">
        <f t="shared" si="96"/>
        <v>0</v>
      </c>
      <c r="O576" s="4">
        <f t="shared" si="97"/>
        <v>62</v>
      </c>
      <c r="P576" s="4">
        <f t="shared" si="98"/>
        <v>130</v>
      </c>
      <c r="Q576" s="4">
        <f t="shared" si="99"/>
        <v>36.711281070745699</v>
      </c>
      <c r="R576" s="2">
        <v>0.2</v>
      </c>
      <c r="S576" s="4">
        <f t="shared" si="100"/>
        <v>104.60000000000001</v>
      </c>
      <c r="T576" s="2">
        <v>0</v>
      </c>
      <c r="U576" s="4">
        <f t="shared" si="101"/>
        <v>0</v>
      </c>
      <c r="V576" s="4">
        <f t="shared" si="102"/>
        <v>50</v>
      </c>
      <c r="W576" s="4">
        <f t="shared" si="103"/>
        <v>12</v>
      </c>
      <c r="X576" s="4">
        <f t="shared" si="104"/>
        <v>0</v>
      </c>
      <c r="Y576" s="4">
        <f t="shared" si="105"/>
        <v>62</v>
      </c>
      <c r="Z576" s="4">
        <f t="shared" si="106"/>
        <v>42.600000000000009</v>
      </c>
      <c r="AA576" t="str">
        <f t="shared" si="107"/>
        <v>Sunday</v>
      </c>
    </row>
    <row r="577" spans="1:27" x14ac:dyDescent="0.35">
      <c r="A577">
        <v>576</v>
      </c>
      <c r="B577" t="s">
        <v>995</v>
      </c>
      <c r="C577" t="s">
        <v>996</v>
      </c>
      <c r="D577" s="1">
        <v>45292.729594907411</v>
      </c>
      <c r="E577" s="1">
        <v>45292.77820601852</v>
      </c>
      <c r="F577" s="4">
        <v>1530</v>
      </c>
      <c r="G577" s="4">
        <v>50</v>
      </c>
      <c r="H577" t="s">
        <v>19</v>
      </c>
      <c r="I577" s="2">
        <v>0.1</v>
      </c>
      <c r="J577" s="2" t="s">
        <v>1588</v>
      </c>
      <c r="K577" s="4">
        <v>195</v>
      </c>
      <c r="L577" s="4">
        <v>32</v>
      </c>
      <c r="M577" s="4">
        <v>150</v>
      </c>
      <c r="N577" s="4">
        <f t="shared" si="96"/>
        <v>153</v>
      </c>
      <c r="O577" s="4">
        <f t="shared" si="97"/>
        <v>385</v>
      </c>
      <c r="P577" s="4">
        <f t="shared" si="98"/>
        <v>-190</v>
      </c>
      <c r="Q577" s="4">
        <f t="shared" si="99"/>
        <v>12.745098039215685</v>
      </c>
      <c r="R577" s="2">
        <v>0.2</v>
      </c>
      <c r="S577" s="4">
        <f t="shared" si="100"/>
        <v>306</v>
      </c>
      <c r="T577" s="2">
        <v>0.1</v>
      </c>
      <c r="U577" s="4">
        <f t="shared" si="101"/>
        <v>153</v>
      </c>
      <c r="V577" s="4">
        <f t="shared" si="102"/>
        <v>50</v>
      </c>
      <c r="W577" s="4">
        <f t="shared" si="103"/>
        <v>32</v>
      </c>
      <c r="X577" s="4">
        <f t="shared" si="104"/>
        <v>150</v>
      </c>
      <c r="Y577" s="4">
        <f t="shared" si="105"/>
        <v>385</v>
      </c>
      <c r="Z577" s="4">
        <f t="shared" si="106"/>
        <v>-79</v>
      </c>
      <c r="AA577" t="str">
        <f t="shared" si="107"/>
        <v>Monday</v>
      </c>
    </row>
    <row r="578" spans="1:27" x14ac:dyDescent="0.35">
      <c r="A578">
        <v>577</v>
      </c>
      <c r="B578" t="s">
        <v>997</v>
      </c>
      <c r="C578" t="s">
        <v>998</v>
      </c>
      <c r="D578" s="1">
        <v>45322.416527777779</v>
      </c>
      <c r="E578" s="1">
        <v>45322.454722222225</v>
      </c>
      <c r="F578" s="4">
        <v>1691</v>
      </c>
      <c r="G578" s="4">
        <v>30</v>
      </c>
      <c r="H578" t="s">
        <v>13</v>
      </c>
      <c r="I578" s="2">
        <v>0.05</v>
      </c>
      <c r="J578" t="s">
        <v>1587</v>
      </c>
      <c r="K578" s="4">
        <v>131</v>
      </c>
      <c r="L578" s="4">
        <v>30</v>
      </c>
      <c r="M578" s="4">
        <v>0</v>
      </c>
      <c r="N578" s="4">
        <f t="shared" si="96"/>
        <v>84.550000000000011</v>
      </c>
      <c r="O578" s="4">
        <f t="shared" si="97"/>
        <v>144.55000000000001</v>
      </c>
      <c r="P578" s="4">
        <f t="shared" si="98"/>
        <v>-13.550000000000011</v>
      </c>
      <c r="Q578" s="4">
        <f t="shared" si="99"/>
        <v>7.7468953282081614</v>
      </c>
      <c r="R578" s="2">
        <v>0.2</v>
      </c>
      <c r="S578" s="4">
        <f t="shared" si="100"/>
        <v>338.20000000000005</v>
      </c>
      <c r="T578" s="2">
        <v>0.05</v>
      </c>
      <c r="U578" s="4">
        <f t="shared" si="101"/>
        <v>84.550000000000011</v>
      </c>
      <c r="V578" s="4">
        <f t="shared" si="102"/>
        <v>30</v>
      </c>
      <c r="W578" s="4">
        <f t="shared" si="103"/>
        <v>30</v>
      </c>
      <c r="X578" s="4">
        <f t="shared" si="104"/>
        <v>0</v>
      </c>
      <c r="Y578" s="4">
        <f t="shared" si="105"/>
        <v>144.55000000000001</v>
      </c>
      <c r="Z578" s="4">
        <f t="shared" si="106"/>
        <v>193.65000000000003</v>
      </c>
      <c r="AA578" t="str">
        <f t="shared" si="107"/>
        <v>Wednesday</v>
      </c>
    </row>
    <row r="579" spans="1:27" x14ac:dyDescent="0.35">
      <c r="A579">
        <v>578</v>
      </c>
      <c r="B579" t="s">
        <v>999</v>
      </c>
      <c r="C579" t="s">
        <v>155</v>
      </c>
      <c r="D579" s="1">
        <v>45323.694687499999</v>
      </c>
      <c r="E579" s="1">
        <v>45323.749548611115</v>
      </c>
      <c r="F579" s="4">
        <v>489</v>
      </c>
      <c r="G579" s="4">
        <v>30</v>
      </c>
      <c r="H579" t="s">
        <v>19</v>
      </c>
      <c r="I579" s="2">
        <v>0</v>
      </c>
      <c r="J579" t="s">
        <v>1584</v>
      </c>
      <c r="K579" s="4">
        <v>165</v>
      </c>
      <c r="L579" s="4">
        <v>50</v>
      </c>
      <c r="M579" s="4">
        <v>0</v>
      </c>
      <c r="N579" s="4">
        <f t="shared" ref="N579:N642" si="108">I579*F579</f>
        <v>0</v>
      </c>
      <c r="O579" s="4">
        <f t="shared" ref="O579:O642" si="109">G579+L579+M579+N579</f>
        <v>80</v>
      </c>
      <c r="P579" s="4">
        <f t="shared" ref="P579:P642" si="110">K579-O579</f>
        <v>85</v>
      </c>
      <c r="Q579" s="4">
        <f t="shared" ref="Q579:Q642" si="111">(K579/F579)*100</f>
        <v>33.742331288343557</v>
      </c>
      <c r="R579" s="2">
        <v>0.2</v>
      </c>
      <c r="S579" s="4">
        <f t="shared" ref="S579:S642" si="112">IF(I579&lt;&gt;50%,(R579*F579),"0")</f>
        <v>97.800000000000011</v>
      </c>
      <c r="T579" s="2">
        <v>0</v>
      </c>
      <c r="U579" s="4">
        <f t="shared" ref="U579:U642" si="113">T579*F579</f>
        <v>0</v>
      </c>
      <c r="V579" s="4">
        <f t="shared" ref="V579:V642" si="114">IF(I579&lt;&gt;50%,G579,"0")</f>
        <v>30</v>
      </c>
      <c r="W579" s="4">
        <f t="shared" ref="W579:W642" si="115">IF(I579&lt;&gt;50%,L579,"0")</f>
        <v>50</v>
      </c>
      <c r="X579" s="4">
        <f t="shared" ref="X579:X642" si="116">IF(I579&lt;&gt;50%,M579,"0")</f>
        <v>0</v>
      </c>
      <c r="Y579" s="4">
        <f t="shared" ref="Y579:Y642" si="117">U579+V579+W579+X579</f>
        <v>80</v>
      </c>
      <c r="Z579" s="4">
        <f t="shared" ref="Z579:Z642" si="118">S579-Y579</f>
        <v>17.800000000000011</v>
      </c>
      <c r="AA579" t="str">
        <f t="shared" ref="AA579:AA642" si="119">TEXT(D579, "DDDD")</f>
        <v>Thursday</v>
      </c>
    </row>
    <row r="580" spans="1:27" x14ac:dyDescent="0.35">
      <c r="A580">
        <v>579</v>
      </c>
      <c r="B580" t="s">
        <v>1000</v>
      </c>
      <c r="C580" t="s">
        <v>285</v>
      </c>
      <c r="D580" s="1">
        <v>45306.847094907411</v>
      </c>
      <c r="E580" s="1">
        <v>45306.868622685186</v>
      </c>
      <c r="F580" s="4">
        <v>441</v>
      </c>
      <c r="G580" s="4">
        <v>20</v>
      </c>
      <c r="H580" t="s">
        <v>13</v>
      </c>
      <c r="I580" s="2">
        <v>0.05</v>
      </c>
      <c r="J580" t="s">
        <v>1587</v>
      </c>
      <c r="K580" s="4">
        <v>154</v>
      </c>
      <c r="L580" s="4">
        <v>32</v>
      </c>
      <c r="M580" s="4">
        <v>50</v>
      </c>
      <c r="N580" s="4">
        <f t="shared" si="108"/>
        <v>22.05</v>
      </c>
      <c r="O580" s="4">
        <f t="shared" si="109"/>
        <v>124.05</v>
      </c>
      <c r="P580" s="4">
        <f t="shared" si="110"/>
        <v>29.950000000000003</v>
      </c>
      <c r="Q580" s="4">
        <f t="shared" si="111"/>
        <v>34.920634920634917</v>
      </c>
      <c r="R580" s="2">
        <v>0.2</v>
      </c>
      <c r="S580" s="4">
        <f t="shared" si="112"/>
        <v>88.2</v>
      </c>
      <c r="T580" s="2">
        <v>0.05</v>
      </c>
      <c r="U580" s="4">
        <f t="shared" si="113"/>
        <v>22.05</v>
      </c>
      <c r="V580" s="4">
        <f t="shared" si="114"/>
        <v>20</v>
      </c>
      <c r="W580" s="4">
        <f t="shared" si="115"/>
        <v>32</v>
      </c>
      <c r="X580" s="4">
        <f t="shared" si="116"/>
        <v>50</v>
      </c>
      <c r="Y580" s="4">
        <f t="shared" si="117"/>
        <v>124.05</v>
      </c>
      <c r="Z580" s="4">
        <f t="shared" si="118"/>
        <v>-35.849999999999994</v>
      </c>
      <c r="AA580" t="str">
        <f t="shared" si="119"/>
        <v>Monday</v>
      </c>
    </row>
    <row r="581" spans="1:27" x14ac:dyDescent="0.35">
      <c r="A581">
        <v>580</v>
      </c>
      <c r="B581" t="s">
        <v>1001</v>
      </c>
      <c r="C581" t="s">
        <v>1002</v>
      </c>
      <c r="D581" s="1">
        <v>45294.365347222221</v>
      </c>
      <c r="E581" s="1">
        <v>45294.423680555556</v>
      </c>
      <c r="F581" s="4">
        <v>1045</v>
      </c>
      <c r="G581" s="4">
        <v>40</v>
      </c>
      <c r="H581" t="s">
        <v>19</v>
      </c>
      <c r="I581" s="2">
        <v>0.1</v>
      </c>
      <c r="J581" s="2" t="s">
        <v>1588</v>
      </c>
      <c r="K581" s="4">
        <v>137</v>
      </c>
      <c r="L581" s="4">
        <v>13</v>
      </c>
      <c r="M581" s="4">
        <v>0</v>
      </c>
      <c r="N581" s="4">
        <f t="shared" si="108"/>
        <v>104.5</v>
      </c>
      <c r="O581" s="4">
        <f t="shared" si="109"/>
        <v>157.5</v>
      </c>
      <c r="P581" s="4">
        <f t="shared" si="110"/>
        <v>-20.5</v>
      </c>
      <c r="Q581" s="4">
        <f t="shared" si="111"/>
        <v>13.110047846889952</v>
      </c>
      <c r="R581" s="2">
        <v>0.2</v>
      </c>
      <c r="S581" s="4">
        <f t="shared" si="112"/>
        <v>209</v>
      </c>
      <c r="T581" s="2">
        <v>0.1</v>
      </c>
      <c r="U581" s="4">
        <f t="shared" si="113"/>
        <v>104.5</v>
      </c>
      <c r="V581" s="4">
        <f t="shared" si="114"/>
        <v>40</v>
      </c>
      <c r="W581" s="4">
        <f t="shared" si="115"/>
        <v>13</v>
      </c>
      <c r="X581" s="4">
        <f t="shared" si="116"/>
        <v>0</v>
      </c>
      <c r="Y581" s="4">
        <f t="shared" si="117"/>
        <v>157.5</v>
      </c>
      <c r="Z581" s="4">
        <f t="shared" si="118"/>
        <v>51.5</v>
      </c>
      <c r="AA581" t="str">
        <f t="shared" si="119"/>
        <v>Wednesday</v>
      </c>
    </row>
    <row r="582" spans="1:27" x14ac:dyDescent="0.35">
      <c r="A582">
        <v>581</v>
      </c>
      <c r="B582" t="s">
        <v>1003</v>
      </c>
      <c r="C582" t="s">
        <v>1004</v>
      </c>
      <c r="D582" s="1">
        <v>45297.815046296295</v>
      </c>
      <c r="E582" s="1">
        <v>45297.874074074076</v>
      </c>
      <c r="F582" s="4">
        <v>713</v>
      </c>
      <c r="G582" s="4">
        <v>40</v>
      </c>
      <c r="H582" t="s">
        <v>16</v>
      </c>
      <c r="I582" s="2">
        <v>0.15</v>
      </c>
      <c r="J582" t="s">
        <v>1585</v>
      </c>
      <c r="K582" s="4">
        <v>51</v>
      </c>
      <c r="L582" s="4">
        <v>30</v>
      </c>
      <c r="M582" s="4">
        <v>50</v>
      </c>
      <c r="N582" s="4">
        <f t="shared" si="108"/>
        <v>106.95</v>
      </c>
      <c r="O582" s="4">
        <f t="shared" si="109"/>
        <v>226.95</v>
      </c>
      <c r="P582" s="4">
        <f t="shared" si="110"/>
        <v>-175.95</v>
      </c>
      <c r="Q582" s="4">
        <f t="shared" si="111"/>
        <v>7.1528751753155682</v>
      </c>
      <c r="R582" s="2">
        <v>0.2</v>
      </c>
      <c r="S582" s="4">
        <f t="shared" si="112"/>
        <v>142.6</v>
      </c>
      <c r="T582" s="2">
        <v>0.15</v>
      </c>
      <c r="U582" s="4">
        <f t="shared" si="113"/>
        <v>106.95</v>
      </c>
      <c r="V582" s="4">
        <f t="shared" si="114"/>
        <v>40</v>
      </c>
      <c r="W582" s="4">
        <f t="shared" si="115"/>
        <v>30</v>
      </c>
      <c r="X582" s="4">
        <f t="shared" si="116"/>
        <v>50</v>
      </c>
      <c r="Y582" s="4">
        <f t="shared" si="117"/>
        <v>226.95</v>
      </c>
      <c r="Z582" s="4">
        <f t="shared" si="118"/>
        <v>-84.35</v>
      </c>
      <c r="AA582" t="str">
        <f t="shared" si="119"/>
        <v>Saturday</v>
      </c>
    </row>
    <row r="583" spans="1:27" x14ac:dyDescent="0.35">
      <c r="A583">
        <v>582</v>
      </c>
      <c r="B583" t="s">
        <v>1005</v>
      </c>
      <c r="C583" t="s">
        <v>1006</v>
      </c>
      <c r="D583" s="1">
        <v>45318.057881944442</v>
      </c>
      <c r="E583" s="1">
        <v>45318.087743055556</v>
      </c>
      <c r="F583" s="4">
        <v>592</v>
      </c>
      <c r="G583" s="4">
        <v>30</v>
      </c>
      <c r="H583" t="s">
        <v>13</v>
      </c>
      <c r="I583" s="2">
        <v>0.1</v>
      </c>
      <c r="J583" s="2" t="s">
        <v>1588</v>
      </c>
      <c r="K583" s="4">
        <v>153</v>
      </c>
      <c r="L583" s="4">
        <v>46</v>
      </c>
      <c r="M583" s="4">
        <v>150</v>
      </c>
      <c r="N583" s="4">
        <f t="shared" si="108"/>
        <v>59.2</v>
      </c>
      <c r="O583" s="4">
        <f t="shared" si="109"/>
        <v>285.2</v>
      </c>
      <c r="P583" s="4">
        <f t="shared" si="110"/>
        <v>-132.19999999999999</v>
      </c>
      <c r="Q583" s="4">
        <f t="shared" si="111"/>
        <v>25.844594594594593</v>
      </c>
      <c r="R583" s="2">
        <v>0.2</v>
      </c>
      <c r="S583" s="4">
        <f t="shared" si="112"/>
        <v>118.4</v>
      </c>
      <c r="T583" s="2">
        <v>0.1</v>
      </c>
      <c r="U583" s="4">
        <f t="shared" si="113"/>
        <v>59.2</v>
      </c>
      <c r="V583" s="4">
        <f t="shared" si="114"/>
        <v>30</v>
      </c>
      <c r="W583" s="4">
        <f t="shared" si="115"/>
        <v>46</v>
      </c>
      <c r="X583" s="4">
        <f t="shared" si="116"/>
        <v>150</v>
      </c>
      <c r="Y583" s="4">
        <f t="shared" si="117"/>
        <v>285.2</v>
      </c>
      <c r="Z583" s="4">
        <f t="shared" si="118"/>
        <v>-166.79999999999998</v>
      </c>
      <c r="AA583" t="str">
        <f t="shared" si="119"/>
        <v>Saturday</v>
      </c>
    </row>
    <row r="584" spans="1:27" x14ac:dyDescent="0.35">
      <c r="A584">
        <v>583</v>
      </c>
      <c r="B584" t="s">
        <v>1007</v>
      </c>
      <c r="C584" t="s">
        <v>1008</v>
      </c>
      <c r="D584" s="1">
        <v>45307.44840277778</v>
      </c>
      <c r="E584" s="1">
        <v>45307.472708333335</v>
      </c>
      <c r="F584" s="4">
        <v>291</v>
      </c>
      <c r="G584" s="4">
        <v>50</v>
      </c>
      <c r="H584" t="s">
        <v>16</v>
      </c>
      <c r="I584" s="2">
        <v>0.1</v>
      </c>
      <c r="J584" s="2" t="s">
        <v>1588</v>
      </c>
      <c r="K584" s="4">
        <v>133</v>
      </c>
      <c r="L584" s="4">
        <v>40</v>
      </c>
      <c r="M584" s="4">
        <v>0</v>
      </c>
      <c r="N584" s="4">
        <f t="shared" si="108"/>
        <v>29.1</v>
      </c>
      <c r="O584" s="4">
        <f t="shared" si="109"/>
        <v>119.1</v>
      </c>
      <c r="P584" s="4">
        <f t="shared" si="110"/>
        <v>13.900000000000006</v>
      </c>
      <c r="Q584" s="4">
        <f t="shared" si="111"/>
        <v>45.704467353951891</v>
      </c>
      <c r="R584" s="2">
        <v>0.2</v>
      </c>
      <c r="S584" s="4">
        <f t="shared" si="112"/>
        <v>58.2</v>
      </c>
      <c r="T584" s="2">
        <v>0.1</v>
      </c>
      <c r="U584" s="4">
        <f t="shared" si="113"/>
        <v>29.1</v>
      </c>
      <c r="V584" s="4">
        <f t="shared" si="114"/>
        <v>50</v>
      </c>
      <c r="W584" s="4">
        <f t="shared" si="115"/>
        <v>40</v>
      </c>
      <c r="X584" s="4">
        <f t="shared" si="116"/>
        <v>0</v>
      </c>
      <c r="Y584" s="4">
        <f t="shared" si="117"/>
        <v>119.1</v>
      </c>
      <c r="Z584" s="4">
        <f t="shared" si="118"/>
        <v>-60.899999999999991</v>
      </c>
      <c r="AA584" t="str">
        <f t="shared" si="119"/>
        <v>Tuesday</v>
      </c>
    </row>
    <row r="585" spans="1:27" x14ac:dyDescent="0.35">
      <c r="A585">
        <v>584</v>
      </c>
      <c r="B585" t="s">
        <v>1009</v>
      </c>
      <c r="C585" t="s">
        <v>479</v>
      </c>
      <c r="D585" s="1">
        <v>45311.434733796297</v>
      </c>
      <c r="E585" s="1">
        <v>45311.511122685188</v>
      </c>
      <c r="F585" s="4">
        <v>598</v>
      </c>
      <c r="G585" s="4">
        <v>30</v>
      </c>
      <c r="H585" t="s">
        <v>19</v>
      </c>
      <c r="I585" s="2">
        <v>0.1</v>
      </c>
      <c r="J585" s="2" t="s">
        <v>1588</v>
      </c>
      <c r="K585" s="4">
        <v>92</v>
      </c>
      <c r="L585" s="4">
        <v>30</v>
      </c>
      <c r="M585" s="4">
        <v>0</v>
      </c>
      <c r="N585" s="4">
        <f t="shared" si="108"/>
        <v>59.800000000000004</v>
      </c>
      <c r="O585" s="4">
        <f t="shared" si="109"/>
        <v>119.80000000000001</v>
      </c>
      <c r="P585" s="4">
        <f t="shared" si="110"/>
        <v>-27.800000000000011</v>
      </c>
      <c r="Q585" s="4">
        <f t="shared" si="111"/>
        <v>15.384615384615385</v>
      </c>
      <c r="R585" s="2">
        <v>0.2</v>
      </c>
      <c r="S585" s="4">
        <f t="shared" si="112"/>
        <v>119.60000000000001</v>
      </c>
      <c r="T585" s="2">
        <v>0.1</v>
      </c>
      <c r="U585" s="4">
        <f t="shared" si="113"/>
        <v>59.800000000000004</v>
      </c>
      <c r="V585" s="4">
        <f t="shared" si="114"/>
        <v>30</v>
      </c>
      <c r="W585" s="4">
        <f t="shared" si="115"/>
        <v>30</v>
      </c>
      <c r="X585" s="4">
        <f t="shared" si="116"/>
        <v>0</v>
      </c>
      <c r="Y585" s="4">
        <f t="shared" si="117"/>
        <v>119.80000000000001</v>
      </c>
      <c r="Z585" s="4">
        <f t="shared" si="118"/>
        <v>-0.20000000000000284</v>
      </c>
      <c r="AA585" t="str">
        <f t="shared" si="119"/>
        <v>Saturday</v>
      </c>
    </row>
    <row r="586" spans="1:27" x14ac:dyDescent="0.35">
      <c r="A586">
        <v>585</v>
      </c>
      <c r="B586" t="s">
        <v>1010</v>
      </c>
      <c r="C586" t="s">
        <v>1011</v>
      </c>
      <c r="D586" s="1">
        <v>45304.016192129631</v>
      </c>
      <c r="E586" s="1">
        <v>45304.098136574074</v>
      </c>
      <c r="F586" s="4">
        <v>921</v>
      </c>
      <c r="G586" s="4">
        <v>50</v>
      </c>
      <c r="H586" t="s">
        <v>19</v>
      </c>
      <c r="I586" s="2">
        <v>0.5</v>
      </c>
      <c r="J586" t="s">
        <v>1586</v>
      </c>
      <c r="K586" s="4">
        <v>120</v>
      </c>
      <c r="L586" s="4">
        <v>35</v>
      </c>
      <c r="M586" s="4">
        <v>100</v>
      </c>
      <c r="N586" s="4">
        <f t="shared" si="108"/>
        <v>460.5</v>
      </c>
      <c r="O586" s="4">
        <f t="shared" si="109"/>
        <v>645.5</v>
      </c>
      <c r="P586" s="4">
        <f t="shared" si="110"/>
        <v>-525.5</v>
      </c>
      <c r="Q586" s="4">
        <f t="shared" si="111"/>
        <v>13.029315960912053</v>
      </c>
      <c r="R586" s="2">
        <v>0.2</v>
      </c>
      <c r="S586" s="4">
        <v>0</v>
      </c>
      <c r="T586" s="2">
        <v>0</v>
      </c>
      <c r="U586" s="4">
        <f t="shared" si="113"/>
        <v>0</v>
      </c>
      <c r="V586" s="4">
        <v>0</v>
      </c>
      <c r="W586" s="4">
        <v>0</v>
      </c>
      <c r="X586" s="4">
        <v>0</v>
      </c>
      <c r="Y586" s="4">
        <f t="shared" si="117"/>
        <v>0</v>
      </c>
      <c r="Z586" s="4">
        <f t="shared" si="118"/>
        <v>0</v>
      </c>
      <c r="AA586" t="str">
        <f t="shared" si="119"/>
        <v>Saturday</v>
      </c>
    </row>
    <row r="587" spans="1:27" x14ac:dyDescent="0.35">
      <c r="A587">
        <v>586</v>
      </c>
      <c r="B587" t="s">
        <v>1012</v>
      </c>
      <c r="C587" t="s">
        <v>242</v>
      </c>
      <c r="D587" s="1">
        <v>45299.649328703701</v>
      </c>
      <c r="E587" s="1">
        <v>45299.711828703701</v>
      </c>
      <c r="F587" s="4">
        <v>1835</v>
      </c>
      <c r="G587" s="4">
        <v>50</v>
      </c>
      <c r="H587" t="s">
        <v>19</v>
      </c>
      <c r="I587" s="2">
        <v>0.05</v>
      </c>
      <c r="J587" t="s">
        <v>1587</v>
      </c>
      <c r="K587" s="4">
        <v>143</v>
      </c>
      <c r="L587" s="4">
        <v>50</v>
      </c>
      <c r="M587" s="4">
        <v>0</v>
      </c>
      <c r="N587" s="4">
        <f t="shared" si="108"/>
        <v>91.75</v>
      </c>
      <c r="O587" s="4">
        <f t="shared" si="109"/>
        <v>191.75</v>
      </c>
      <c r="P587" s="4">
        <f t="shared" si="110"/>
        <v>-48.75</v>
      </c>
      <c r="Q587" s="4">
        <f t="shared" si="111"/>
        <v>7.7929155313351499</v>
      </c>
      <c r="R587" s="2">
        <v>0.2</v>
      </c>
      <c r="S587" s="4">
        <f t="shared" si="112"/>
        <v>367</v>
      </c>
      <c r="T587" s="2">
        <v>0.05</v>
      </c>
      <c r="U587" s="4">
        <f t="shared" si="113"/>
        <v>91.75</v>
      </c>
      <c r="V587" s="4">
        <f t="shared" si="114"/>
        <v>50</v>
      </c>
      <c r="W587" s="4">
        <f t="shared" si="115"/>
        <v>50</v>
      </c>
      <c r="X587" s="4">
        <f t="shared" si="116"/>
        <v>0</v>
      </c>
      <c r="Y587" s="4">
        <f t="shared" si="117"/>
        <v>191.75</v>
      </c>
      <c r="Z587" s="4">
        <f t="shared" si="118"/>
        <v>175.25</v>
      </c>
      <c r="AA587" t="str">
        <f t="shared" si="119"/>
        <v>Monday</v>
      </c>
    </row>
    <row r="588" spans="1:27" x14ac:dyDescent="0.35">
      <c r="A588">
        <v>587</v>
      </c>
      <c r="B588" t="s">
        <v>1013</v>
      </c>
      <c r="C588" t="s">
        <v>927</v>
      </c>
      <c r="D588" s="1">
        <v>45309.802222222221</v>
      </c>
      <c r="E588" s="1">
        <v>45309.830694444441</v>
      </c>
      <c r="F588" s="4">
        <v>1356</v>
      </c>
      <c r="G588" s="4">
        <v>30</v>
      </c>
      <c r="H588" t="s">
        <v>13</v>
      </c>
      <c r="I588" s="2">
        <v>0.05</v>
      </c>
      <c r="J588" t="s">
        <v>1587</v>
      </c>
      <c r="K588" s="4">
        <v>91</v>
      </c>
      <c r="L588" s="4">
        <v>44</v>
      </c>
      <c r="M588" s="4">
        <v>0</v>
      </c>
      <c r="N588" s="4">
        <f t="shared" si="108"/>
        <v>67.8</v>
      </c>
      <c r="O588" s="4">
        <f t="shared" si="109"/>
        <v>141.80000000000001</v>
      </c>
      <c r="P588" s="4">
        <f t="shared" si="110"/>
        <v>-50.800000000000011</v>
      </c>
      <c r="Q588" s="4">
        <f t="shared" si="111"/>
        <v>6.7109144542772867</v>
      </c>
      <c r="R588" s="2">
        <v>0.2</v>
      </c>
      <c r="S588" s="4">
        <f t="shared" si="112"/>
        <v>271.2</v>
      </c>
      <c r="T588" s="2">
        <v>0.05</v>
      </c>
      <c r="U588" s="4">
        <f t="shared" si="113"/>
        <v>67.8</v>
      </c>
      <c r="V588" s="4">
        <f t="shared" si="114"/>
        <v>30</v>
      </c>
      <c r="W588" s="4">
        <f t="shared" si="115"/>
        <v>44</v>
      </c>
      <c r="X588" s="4">
        <f t="shared" si="116"/>
        <v>0</v>
      </c>
      <c r="Y588" s="4">
        <f t="shared" si="117"/>
        <v>141.80000000000001</v>
      </c>
      <c r="Z588" s="4">
        <f t="shared" si="118"/>
        <v>129.39999999999998</v>
      </c>
      <c r="AA588" t="str">
        <f t="shared" si="119"/>
        <v>Thursday</v>
      </c>
    </row>
    <row r="589" spans="1:27" x14ac:dyDescent="0.35">
      <c r="A589">
        <v>588</v>
      </c>
      <c r="B589" t="s">
        <v>1014</v>
      </c>
      <c r="C589" t="s">
        <v>1015</v>
      </c>
      <c r="D589" s="1">
        <v>45304.835694444446</v>
      </c>
      <c r="E589" s="1">
        <v>45304.864861111113</v>
      </c>
      <c r="F589" s="4">
        <v>326</v>
      </c>
      <c r="G589" s="4">
        <v>0</v>
      </c>
      <c r="H589" t="s">
        <v>16</v>
      </c>
      <c r="I589" s="2">
        <v>0.05</v>
      </c>
      <c r="J589" t="s">
        <v>1587</v>
      </c>
      <c r="K589" s="4">
        <v>182</v>
      </c>
      <c r="L589" s="4">
        <v>47</v>
      </c>
      <c r="M589" s="4">
        <v>0</v>
      </c>
      <c r="N589" s="4">
        <f t="shared" si="108"/>
        <v>16.3</v>
      </c>
      <c r="O589" s="4">
        <f t="shared" si="109"/>
        <v>63.3</v>
      </c>
      <c r="P589" s="4">
        <f t="shared" si="110"/>
        <v>118.7</v>
      </c>
      <c r="Q589" s="4">
        <f t="shared" si="111"/>
        <v>55.828220858895705</v>
      </c>
      <c r="R589" s="2">
        <v>0.2</v>
      </c>
      <c r="S589" s="4">
        <f t="shared" si="112"/>
        <v>65.2</v>
      </c>
      <c r="T589" s="2">
        <v>0.05</v>
      </c>
      <c r="U589" s="4">
        <f t="shared" si="113"/>
        <v>16.3</v>
      </c>
      <c r="V589" s="4">
        <f t="shared" si="114"/>
        <v>0</v>
      </c>
      <c r="W589" s="4">
        <f t="shared" si="115"/>
        <v>47</v>
      </c>
      <c r="X589" s="4">
        <f t="shared" si="116"/>
        <v>0</v>
      </c>
      <c r="Y589" s="4">
        <f t="shared" si="117"/>
        <v>63.3</v>
      </c>
      <c r="Z589" s="4">
        <f t="shared" si="118"/>
        <v>1.9000000000000057</v>
      </c>
      <c r="AA589" t="str">
        <f t="shared" si="119"/>
        <v>Saturday</v>
      </c>
    </row>
    <row r="590" spans="1:27" x14ac:dyDescent="0.35">
      <c r="A590">
        <v>589</v>
      </c>
      <c r="B590" t="s">
        <v>1016</v>
      </c>
      <c r="C590" t="s">
        <v>1017</v>
      </c>
      <c r="D590" s="1">
        <v>45311.984675925924</v>
      </c>
      <c r="E590" s="1">
        <v>45312.018009259256</v>
      </c>
      <c r="F590" s="4">
        <v>1494</v>
      </c>
      <c r="G590" s="4">
        <v>40</v>
      </c>
      <c r="H590" t="s">
        <v>13</v>
      </c>
      <c r="I590" s="2">
        <v>0.5</v>
      </c>
      <c r="J590" t="s">
        <v>1586</v>
      </c>
      <c r="K590" s="4">
        <v>188</v>
      </c>
      <c r="L590" s="4">
        <v>33</v>
      </c>
      <c r="M590" s="4">
        <v>0</v>
      </c>
      <c r="N590" s="4">
        <f t="shared" si="108"/>
        <v>747</v>
      </c>
      <c r="O590" s="4">
        <f t="shared" si="109"/>
        <v>820</v>
      </c>
      <c r="P590" s="4">
        <f t="shared" si="110"/>
        <v>-632</v>
      </c>
      <c r="Q590" s="4">
        <f t="shared" si="111"/>
        <v>12.583668005354752</v>
      </c>
      <c r="R590" s="2">
        <v>0.2</v>
      </c>
      <c r="S590" s="4">
        <v>0</v>
      </c>
      <c r="T590" s="2">
        <v>0</v>
      </c>
      <c r="U590" s="4">
        <f t="shared" si="113"/>
        <v>0</v>
      </c>
      <c r="V590" s="4">
        <v>0</v>
      </c>
      <c r="W590" s="4">
        <v>0</v>
      </c>
      <c r="X590" s="4">
        <v>0</v>
      </c>
      <c r="Y590" s="4">
        <f t="shared" si="117"/>
        <v>0</v>
      </c>
      <c r="Z590" s="4">
        <f t="shared" si="118"/>
        <v>0</v>
      </c>
      <c r="AA590" t="str">
        <f t="shared" si="119"/>
        <v>Saturday</v>
      </c>
    </row>
    <row r="591" spans="1:27" x14ac:dyDescent="0.35">
      <c r="A591">
        <v>590</v>
      </c>
      <c r="B591" t="s">
        <v>1018</v>
      </c>
      <c r="C591" t="s">
        <v>970</v>
      </c>
      <c r="D591" s="1">
        <v>45307.85732638889</v>
      </c>
      <c r="E591" s="1">
        <v>45307.908020833333</v>
      </c>
      <c r="F591" s="4">
        <v>238</v>
      </c>
      <c r="G591" s="4">
        <v>50</v>
      </c>
      <c r="H591" t="s">
        <v>13</v>
      </c>
      <c r="I591" s="2">
        <v>0.15</v>
      </c>
      <c r="J591" t="s">
        <v>1585</v>
      </c>
      <c r="K591" s="4">
        <v>114</v>
      </c>
      <c r="L591" s="4">
        <v>20</v>
      </c>
      <c r="M591" s="4">
        <v>0</v>
      </c>
      <c r="N591" s="4">
        <f t="shared" si="108"/>
        <v>35.699999999999996</v>
      </c>
      <c r="O591" s="4">
        <f t="shared" si="109"/>
        <v>105.69999999999999</v>
      </c>
      <c r="P591" s="4">
        <f t="shared" si="110"/>
        <v>8.3000000000000114</v>
      </c>
      <c r="Q591" s="4">
        <f t="shared" si="111"/>
        <v>47.899159663865547</v>
      </c>
      <c r="R591" s="2">
        <v>0.2</v>
      </c>
      <c r="S591" s="4">
        <f t="shared" si="112"/>
        <v>47.6</v>
      </c>
      <c r="T591" s="2">
        <v>0.15</v>
      </c>
      <c r="U591" s="4">
        <f t="shared" si="113"/>
        <v>35.699999999999996</v>
      </c>
      <c r="V591" s="4">
        <f t="shared" si="114"/>
        <v>50</v>
      </c>
      <c r="W591" s="4">
        <f t="shared" si="115"/>
        <v>20</v>
      </c>
      <c r="X591" s="4">
        <f t="shared" si="116"/>
        <v>0</v>
      </c>
      <c r="Y591" s="4">
        <f t="shared" si="117"/>
        <v>105.69999999999999</v>
      </c>
      <c r="Z591" s="4">
        <f t="shared" si="118"/>
        <v>-58.099999999999987</v>
      </c>
      <c r="AA591" t="str">
        <f t="shared" si="119"/>
        <v>Tuesday</v>
      </c>
    </row>
    <row r="592" spans="1:27" x14ac:dyDescent="0.35">
      <c r="A592">
        <v>591</v>
      </c>
      <c r="B592" t="s">
        <v>1019</v>
      </c>
      <c r="C592" t="s">
        <v>383</v>
      </c>
      <c r="D592" s="1">
        <v>45311.513842592591</v>
      </c>
      <c r="E592" s="1">
        <v>45311.59578703704</v>
      </c>
      <c r="F592" s="4">
        <v>955</v>
      </c>
      <c r="G592" s="4">
        <v>50</v>
      </c>
      <c r="H592" t="s">
        <v>19</v>
      </c>
      <c r="I592" s="2">
        <v>0.1</v>
      </c>
      <c r="J592" s="2" t="s">
        <v>1588</v>
      </c>
      <c r="K592" s="4">
        <v>83</v>
      </c>
      <c r="L592" s="4">
        <v>50</v>
      </c>
      <c r="M592" s="4">
        <v>100</v>
      </c>
      <c r="N592" s="4">
        <f t="shared" si="108"/>
        <v>95.5</v>
      </c>
      <c r="O592" s="4">
        <f t="shared" si="109"/>
        <v>295.5</v>
      </c>
      <c r="P592" s="4">
        <f t="shared" si="110"/>
        <v>-212.5</v>
      </c>
      <c r="Q592" s="4">
        <f t="shared" si="111"/>
        <v>8.691099476439792</v>
      </c>
      <c r="R592" s="2">
        <v>0.2</v>
      </c>
      <c r="S592" s="4">
        <f t="shared" si="112"/>
        <v>191</v>
      </c>
      <c r="T592" s="2">
        <v>0.1</v>
      </c>
      <c r="U592" s="4">
        <f t="shared" si="113"/>
        <v>95.5</v>
      </c>
      <c r="V592" s="4">
        <f t="shared" si="114"/>
        <v>50</v>
      </c>
      <c r="W592" s="4">
        <f t="shared" si="115"/>
        <v>50</v>
      </c>
      <c r="X592" s="4">
        <f t="shared" si="116"/>
        <v>100</v>
      </c>
      <c r="Y592" s="4">
        <f t="shared" si="117"/>
        <v>295.5</v>
      </c>
      <c r="Z592" s="4">
        <f t="shared" si="118"/>
        <v>-104.5</v>
      </c>
      <c r="AA592" t="str">
        <f t="shared" si="119"/>
        <v>Saturday</v>
      </c>
    </row>
    <row r="593" spans="1:27" x14ac:dyDescent="0.35">
      <c r="A593">
        <v>592</v>
      </c>
      <c r="B593" t="s">
        <v>1020</v>
      </c>
      <c r="C593" t="s">
        <v>1021</v>
      </c>
      <c r="D593" s="1">
        <v>45306.307638888888</v>
      </c>
      <c r="E593" s="1">
        <v>45306.368750000001</v>
      </c>
      <c r="F593" s="4">
        <v>916</v>
      </c>
      <c r="G593" s="4">
        <v>0</v>
      </c>
      <c r="H593" t="s">
        <v>16</v>
      </c>
      <c r="I593" s="2">
        <v>0.15</v>
      </c>
      <c r="J593" t="s">
        <v>1585</v>
      </c>
      <c r="K593" s="4">
        <v>169</v>
      </c>
      <c r="L593" s="4">
        <v>38</v>
      </c>
      <c r="M593" s="4">
        <v>100</v>
      </c>
      <c r="N593" s="4">
        <f t="shared" si="108"/>
        <v>137.4</v>
      </c>
      <c r="O593" s="4">
        <f t="shared" si="109"/>
        <v>275.39999999999998</v>
      </c>
      <c r="P593" s="4">
        <f t="shared" si="110"/>
        <v>-106.39999999999998</v>
      </c>
      <c r="Q593" s="4">
        <f t="shared" si="111"/>
        <v>18.449781659388648</v>
      </c>
      <c r="R593" s="2">
        <v>0.2</v>
      </c>
      <c r="S593" s="4">
        <f t="shared" si="112"/>
        <v>183.20000000000002</v>
      </c>
      <c r="T593" s="2">
        <v>0.15</v>
      </c>
      <c r="U593" s="4">
        <f t="shared" si="113"/>
        <v>137.4</v>
      </c>
      <c r="V593" s="4">
        <f t="shared" si="114"/>
        <v>0</v>
      </c>
      <c r="W593" s="4">
        <f t="shared" si="115"/>
        <v>38</v>
      </c>
      <c r="X593" s="4">
        <f t="shared" si="116"/>
        <v>100</v>
      </c>
      <c r="Y593" s="4">
        <f t="shared" si="117"/>
        <v>275.39999999999998</v>
      </c>
      <c r="Z593" s="4">
        <f t="shared" si="118"/>
        <v>-92.19999999999996</v>
      </c>
      <c r="AA593" t="str">
        <f t="shared" si="119"/>
        <v>Monday</v>
      </c>
    </row>
    <row r="594" spans="1:27" x14ac:dyDescent="0.35">
      <c r="A594">
        <v>593</v>
      </c>
      <c r="B594" t="s">
        <v>1022</v>
      </c>
      <c r="C594" t="s">
        <v>292</v>
      </c>
      <c r="D594" s="1">
        <v>45322.52652777778</v>
      </c>
      <c r="E594" s="1">
        <v>45322.57236111111</v>
      </c>
      <c r="F594" s="4">
        <v>1272</v>
      </c>
      <c r="G594" s="4">
        <v>20</v>
      </c>
      <c r="H594" t="s">
        <v>19</v>
      </c>
      <c r="I594" s="2">
        <v>0.5</v>
      </c>
      <c r="J594" t="s">
        <v>1586</v>
      </c>
      <c r="K594" s="4">
        <v>50</v>
      </c>
      <c r="L594" s="4">
        <v>12</v>
      </c>
      <c r="M594" s="4">
        <v>0</v>
      </c>
      <c r="N594" s="4">
        <f t="shared" si="108"/>
        <v>636</v>
      </c>
      <c r="O594" s="4">
        <f t="shared" si="109"/>
        <v>668</v>
      </c>
      <c r="P594" s="4">
        <f t="shared" si="110"/>
        <v>-618</v>
      </c>
      <c r="Q594" s="4">
        <f t="shared" si="111"/>
        <v>3.9308176100628929</v>
      </c>
      <c r="R594" s="2">
        <v>0.2</v>
      </c>
      <c r="S594" s="4">
        <v>0</v>
      </c>
      <c r="T594" s="2">
        <v>0</v>
      </c>
      <c r="U594" s="4">
        <f t="shared" si="113"/>
        <v>0</v>
      </c>
      <c r="V594" s="4">
        <v>0</v>
      </c>
      <c r="W594" s="4">
        <v>0</v>
      </c>
      <c r="X594" s="4">
        <v>0</v>
      </c>
      <c r="Y594" s="4">
        <f t="shared" si="117"/>
        <v>0</v>
      </c>
      <c r="Z594" s="4">
        <f t="shared" si="118"/>
        <v>0</v>
      </c>
      <c r="AA594" t="str">
        <f t="shared" si="119"/>
        <v>Wednesday</v>
      </c>
    </row>
    <row r="595" spans="1:27" x14ac:dyDescent="0.35">
      <c r="A595">
        <v>594</v>
      </c>
      <c r="B595" t="s">
        <v>1023</v>
      </c>
      <c r="C595" t="s">
        <v>1024</v>
      </c>
      <c r="D595" s="1">
        <v>45329.574270833335</v>
      </c>
      <c r="E595" s="1">
        <v>45329.611770833333</v>
      </c>
      <c r="F595" s="4">
        <v>1238</v>
      </c>
      <c r="G595" s="4">
        <v>0</v>
      </c>
      <c r="H595" t="s">
        <v>13</v>
      </c>
      <c r="I595" s="2">
        <v>0.05</v>
      </c>
      <c r="J595" t="s">
        <v>1587</v>
      </c>
      <c r="K595" s="4">
        <v>179</v>
      </c>
      <c r="L595" s="4">
        <v>10</v>
      </c>
      <c r="M595" s="4">
        <v>0</v>
      </c>
      <c r="N595" s="4">
        <f t="shared" si="108"/>
        <v>61.900000000000006</v>
      </c>
      <c r="O595" s="4">
        <f t="shared" si="109"/>
        <v>71.900000000000006</v>
      </c>
      <c r="P595" s="4">
        <f t="shared" si="110"/>
        <v>107.1</v>
      </c>
      <c r="Q595" s="4">
        <f t="shared" si="111"/>
        <v>14.458804523424879</v>
      </c>
      <c r="R595" s="2">
        <v>0.2</v>
      </c>
      <c r="S595" s="4">
        <f t="shared" si="112"/>
        <v>247.60000000000002</v>
      </c>
      <c r="T595" s="2">
        <v>0.05</v>
      </c>
      <c r="U595" s="4">
        <f t="shared" si="113"/>
        <v>61.900000000000006</v>
      </c>
      <c r="V595" s="4">
        <f t="shared" si="114"/>
        <v>0</v>
      </c>
      <c r="W595" s="4">
        <f t="shared" si="115"/>
        <v>10</v>
      </c>
      <c r="X595" s="4">
        <f t="shared" si="116"/>
        <v>0</v>
      </c>
      <c r="Y595" s="4">
        <f t="shared" si="117"/>
        <v>71.900000000000006</v>
      </c>
      <c r="Z595" s="4">
        <f t="shared" si="118"/>
        <v>175.70000000000002</v>
      </c>
      <c r="AA595" t="str">
        <f t="shared" si="119"/>
        <v>Wednesday</v>
      </c>
    </row>
    <row r="596" spans="1:27" x14ac:dyDescent="0.35">
      <c r="A596">
        <v>595</v>
      </c>
      <c r="B596" t="s">
        <v>1025</v>
      </c>
      <c r="C596" t="s">
        <v>585</v>
      </c>
      <c r="D596" s="1">
        <v>45300.130046296297</v>
      </c>
      <c r="E596" s="1">
        <v>45300.161296296297</v>
      </c>
      <c r="F596" s="4">
        <v>1573</v>
      </c>
      <c r="G596" s="4">
        <v>0</v>
      </c>
      <c r="H596" t="s">
        <v>19</v>
      </c>
      <c r="I596" s="2">
        <v>0.1</v>
      </c>
      <c r="J596" s="2" t="s">
        <v>1588</v>
      </c>
      <c r="K596" s="4">
        <v>197</v>
      </c>
      <c r="L596" s="4">
        <v>28</v>
      </c>
      <c r="M596" s="4">
        <v>0</v>
      </c>
      <c r="N596" s="4">
        <f t="shared" si="108"/>
        <v>157.30000000000001</v>
      </c>
      <c r="O596" s="4">
        <f t="shared" si="109"/>
        <v>185.3</v>
      </c>
      <c r="P596" s="4">
        <f t="shared" si="110"/>
        <v>11.699999999999989</v>
      </c>
      <c r="Q596" s="4">
        <f t="shared" si="111"/>
        <v>12.523839796567069</v>
      </c>
      <c r="R596" s="2">
        <v>0.2</v>
      </c>
      <c r="S596" s="4">
        <f t="shared" si="112"/>
        <v>314.60000000000002</v>
      </c>
      <c r="T596" s="2">
        <v>0.1</v>
      </c>
      <c r="U596" s="4">
        <f t="shared" si="113"/>
        <v>157.30000000000001</v>
      </c>
      <c r="V596" s="4">
        <f t="shared" si="114"/>
        <v>0</v>
      </c>
      <c r="W596" s="4">
        <f t="shared" si="115"/>
        <v>28</v>
      </c>
      <c r="X596" s="4">
        <f t="shared" si="116"/>
        <v>0</v>
      </c>
      <c r="Y596" s="4">
        <f t="shared" si="117"/>
        <v>185.3</v>
      </c>
      <c r="Z596" s="4">
        <f t="shared" si="118"/>
        <v>129.30000000000001</v>
      </c>
      <c r="AA596" t="str">
        <f t="shared" si="119"/>
        <v>Tuesday</v>
      </c>
    </row>
    <row r="597" spans="1:27" x14ac:dyDescent="0.35">
      <c r="A597">
        <v>596</v>
      </c>
      <c r="B597" t="s">
        <v>1026</v>
      </c>
      <c r="C597" t="s">
        <v>477</v>
      </c>
      <c r="D597" s="1">
        <v>45321.441990740743</v>
      </c>
      <c r="E597" s="1">
        <v>45321.488518518519</v>
      </c>
      <c r="F597" s="4">
        <v>1186</v>
      </c>
      <c r="G597" s="4">
        <v>50</v>
      </c>
      <c r="H597" t="s">
        <v>16</v>
      </c>
      <c r="I597" s="2">
        <v>0</v>
      </c>
      <c r="J597" t="s">
        <v>1584</v>
      </c>
      <c r="K597" s="4">
        <v>110</v>
      </c>
      <c r="L597" s="4">
        <v>31</v>
      </c>
      <c r="M597" s="4">
        <v>0</v>
      </c>
      <c r="N597" s="4">
        <f t="shared" si="108"/>
        <v>0</v>
      </c>
      <c r="O597" s="4">
        <f t="shared" si="109"/>
        <v>81</v>
      </c>
      <c r="P597" s="4">
        <f t="shared" si="110"/>
        <v>29</v>
      </c>
      <c r="Q597" s="4">
        <f t="shared" si="111"/>
        <v>9.2748735244519391</v>
      </c>
      <c r="R597" s="2">
        <v>0.2</v>
      </c>
      <c r="S597" s="4">
        <f t="shared" si="112"/>
        <v>237.20000000000002</v>
      </c>
      <c r="T597" s="2">
        <v>0</v>
      </c>
      <c r="U597" s="4">
        <f t="shared" si="113"/>
        <v>0</v>
      </c>
      <c r="V597" s="4">
        <f t="shared" si="114"/>
        <v>50</v>
      </c>
      <c r="W597" s="4">
        <f t="shared" si="115"/>
        <v>31</v>
      </c>
      <c r="X597" s="4">
        <f t="shared" si="116"/>
        <v>0</v>
      </c>
      <c r="Y597" s="4">
        <f t="shared" si="117"/>
        <v>81</v>
      </c>
      <c r="Z597" s="4">
        <f t="shared" si="118"/>
        <v>156.20000000000002</v>
      </c>
      <c r="AA597" t="str">
        <f t="shared" si="119"/>
        <v>Tuesday</v>
      </c>
    </row>
    <row r="598" spans="1:27" x14ac:dyDescent="0.35">
      <c r="A598">
        <v>597</v>
      </c>
      <c r="B598" t="s">
        <v>1027</v>
      </c>
      <c r="C598" t="s">
        <v>153</v>
      </c>
      <c r="D598" s="1">
        <v>45323.865543981483</v>
      </c>
      <c r="E598" s="1">
        <v>45323.915543981479</v>
      </c>
      <c r="F598" s="4">
        <v>203</v>
      </c>
      <c r="G598" s="4">
        <v>40</v>
      </c>
      <c r="H598" t="s">
        <v>19</v>
      </c>
      <c r="I598" s="2">
        <v>0</v>
      </c>
      <c r="J598" t="s">
        <v>1584</v>
      </c>
      <c r="K598" s="4">
        <v>198</v>
      </c>
      <c r="L598" s="4">
        <v>23</v>
      </c>
      <c r="M598" s="4">
        <v>0</v>
      </c>
      <c r="N598" s="4">
        <f t="shared" si="108"/>
        <v>0</v>
      </c>
      <c r="O598" s="4">
        <f t="shared" si="109"/>
        <v>63</v>
      </c>
      <c r="P598" s="4">
        <f t="shared" si="110"/>
        <v>135</v>
      </c>
      <c r="Q598" s="4">
        <f t="shared" si="111"/>
        <v>97.536945812807886</v>
      </c>
      <c r="R598" s="2">
        <v>0.2</v>
      </c>
      <c r="S598" s="4">
        <f t="shared" si="112"/>
        <v>40.6</v>
      </c>
      <c r="T598" s="2">
        <v>0</v>
      </c>
      <c r="U598" s="4">
        <f t="shared" si="113"/>
        <v>0</v>
      </c>
      <c r="V598" s="4">
        <f t="shared" si="114"/>
        <v>40</v>
      </c>
      <c r="W598" s="4">
        <f t="shared" si="115"/>
        <v>23</v>
      </c>
      <c r="X598" s="4">
        <f t="shared" si="116"/>
        <v>0</v>
      </c>
      <c r="Y598" s="4">
        <f t="shared" si="117"/>
        <v>63</v>
      </c>
      <c r="Z598" s="4">
        <f t="shared" si="118"/>
        <v>-22.4</v>
      </c>
      <c r="AA598" t="str">
        <f t="shared" si="119"/>
        <v>Thursday</v>
      </c>
    </row>
    <row r="599" spans="1:27" x14ac:dyDescent="0.35">
      <c r="A599">
        <v>598</v>
      </c>
      <c r="B599" t="s">
        <v>1028</v>
      </c>
      <c r="C599" t="s">
        <v>1029</v>
      </c>
      <c r="D599" s="1">
        <v>45319.308553240742</v>
      </c>
      <c r="E599" s="1">
        <v>45319.389108796298</v>
      </c>
      <c r="F599" s="4">
        <v>1974</v>
      </c>
      <c r="G599" s="4">
        <v>0</v>
      </c>
      <c r="H599" t="s">
        <v>16</v>
      </c>
      <c r="I599" s="2">
        <v>0.15</v>
      </c>
      <c r="J599" t="s">
        <v>1585</v>
      </c>
      <c r="K599" s="4">
        <v>137</v>
      </c>
      <c r="L599" s="4">
        <v>23</v>
      </c>
      <c r="M599" s="4">
        <v>100</v>
      </c>
      <c r="N599" s="4">
        <f t="shared" si="108"/>
        <v>296.09999999999997</v>
      </c>
      <c r="O599" s="4">
        <f t="shared" si="109"/>
        <v>419.09999999999997</v>
      </c>
      <c r="P599" s="4">
        <f t="shared" si="110"/>
        <v>-282.09999999999997</v>
      </c>
      <c r="Q599" s="4">
        <f t="shared" si="111"/>
        <v>6.9402228976697069</v>
      </c>
      <c r="R599" s="2">
        <v>0.2</v>
      </c>
      <c r="S599" s="4">
        <f t="shared" si="112"/>
        <v>394.8</v>
      </c>
      <c r="T599" s="2">
        <v>0.15</v>
      </c>
      <c r="U599" s="4">
        <f t="shared" si="113"/>
        <v>296.09999999999997</v>
      </c>
      <c r="V599" s="4">
        <f t="shared" si="114"/>
        <v>0</v>
      </c>
      <c r="W599" s="4">
        <f t="shared" si="115"/>
        <v>23</v>
      </c>
      <c r="X599" s="4">
        <f t="shared" si="116"/>
        <v>100</v>
      </c>
      <c r="Y599" s="4">
        <f t="shared" si="117"/>
        <v>419.09999999999997</v>
      </c>
      <c r="Z599" s="4">
        <f t="shared" si="118"/>
        <v>-24.299999999999955</v>
      </c>
      <c r="AA599" t="str">
        <f t="shared" si="119"/>
        <v>Sunday</v>
      </c>
    </row>
    <row r="600" spans="1:27" x14ac:dyDescent="0.35">
      <c r="A600">
        <v>599</v>
      </c>
      <c r="B600" t="s">
        <v>1030</v>
      </c>
      <c r="C600" t="s">
        <v>1031</v>
      </c>
      <c r="D600" s="1">
        <v>45307.649814814817</v>
      </c>
      <c r="E600" s="1">
        <v>45307.679675925923</v>
      </c>
      <c r="F600" s="4">
        <v>970</v>
      </c>
      <c r="G600" s="4">
        <v>20</v>
      </c>
      <c r="H600" t="s">
        <v>16</v>
      </c>
      <c r="I600" s="2">
        <v>0.05</v>
      </c>
      <c r="J600" t="s">
        <v>1587</v>
      </c>
      <c r="K600" s="4">
        <v>117</v>
      </c>
      <c r="L600" s="4">
        <v>25</v>
      </c>
      <c r="M600" s="4">
        <v>0</v>
      </c>
      <c r="N600" s="4">
        <f t="shared" si="108"/>
        <v>48.5</v>
      </c>
      <c r="O600" s="4">
        <f t="shared" si="109"/>
        <v>93.5</v>
      </c>
      <c r="P600" s="4">
        <f t="shared" si="110"/>
        <v>23.5</v>
      </c>
      <c r="Q600" s="4">
        <f t="shared" si="111"/>
        <v>12.061855670103093</v>
      </c>
      <c r="R600" s="2">
        <v>0.2</v>
      </c>
      <c r="S600" s="4">
        <f t="shared" si="112"/>
        <v>194</v>
      </c>
      <c r="T600" s="2">
        <v>0.05</v>
      </c>
      <c r="U600" s="4">
        <f t="shared" si="113"/>
        <v>48.5</v>
      </c>
      <c r="V600" s="4">
        <f t="shared" si="114"/>
        <v>20</v>
      </c>
      <c r="W600" s="4">
        <f t="shared" si="115"/>
        <v>25</v>
      </c>
      <c r="X600" s="4">
        <f t="shared" si="116"/>
        <v>0</v>
      </c>
      <c r="Y600" s="4">
        <f t="shared" si="117"/>
        <v>93.5</v>
      </c>
      <c r="Z600" s="4">
        <f t="shared" si="118"/>
        <v>100.5</v>
      </c>
      <c r="AA600" t="str">
        <f t="shared" si="119"/>
        <v>Tuesday</v>
      </c>
    </row>
    <row r="601" spans="1:27" x14ac:dyDescent="0.35">
      <c r="A601">
        <v>600</v>
      </c>
      <c r="B601" t="s">
        <v>1032</v>
      </c>
      <c r="C601" t="s">
        <v>430</v>
      </c>
      <c r="D601" s="1">
        <v>45309.955208333333</v>
      </c>
      <c r="E601" s="1">
        <v>45309.979513888888</v>
      </c>
      <c r="F601" s="4">
        <v>767</v>
      </c>
      <c r="G601" s="4">
        <v>30</v>
      </c>
      <c r="H601" t="s">
        <v>19</v>
      </c>
      <c r="I601" s="2">
        <v>0</v>
      </c>
      <c r="J601" t="s">
        <v>1584</v>
      </c>
      <c r="K601" s="4">
        <v>176</v>
      </c>
      <c r="L601" s="4">
        <v>42</v>
      </c>
      <c r="M601" s="4">
        <v>0</v>
      </c>
      <c r="N601" s="4">
        <f t="shared" si="108"/>
        <v>0</v>
      </c>
      <c r="O601" s="4">
        <f t="shared" si="109"/>
        <v>72</v>
      </c>
      <c r="P601" s="4">
        <f t="shared" si="110"/>
        <v>104</v>
      </c>
      <c r="Q601" s="4">
        <f t="shared" si="111"/>
        <v>22.946544980443285</v>
      </c>
      <c r="R601" s="2">
        <v>0.2</v>
      </c>
      <c r="S601" s="4">
        <f t="shared" si="112"/>
        <v>153.4</v>
      </c>
      <c r="T601" s="2">
        <v>0</v>
      </c>
      <c r="U601" s="4">
        <f t="shared" si="113"/>
        <v>0</v>
      </c>
      <c r="V601" s="4">
        <f t="shared" si="114"/>
        <v>30</v>
      </c>
      <c r="W601" s="4">
        <f t="shared" si="115"/>
        <v>42</v>
      </c>
      <c r="X601" s="4">
        <f t="shared" si="116"/>
        <v>0</v>
      </c>
      <c r="Y601" s="4">
        <f t="shared" si="117"/>
        <v>72</v>
      </c>
      <c r="Z601" s="4">
        <f t="shared" si="118"/>
        <v>81.400000000000006</v>
      </c>
      <c r="AA601" t="str">
        <f t="shared" si="119"/>
        <v>Thursday</v>
      </c>
    </row>
    <row r="602" spans="1:27" x14ac:dyDescent="0.35">
      <c r="A602">
        <v>601</v>
      </c>
      <c r="B602" t="s">
        <v>1033</v>
      </c>
      <c r="C602" t="s">
        <v>1034</v>
      </c>
      <c r="D602" s="1">
        <v>45303.241296296299</v>
      </c>
      <c r="E602" s="1">
        <v>45303.323240740741</v>
      </c>
      <c r="F602" s="4">
        <v>372</v>
      </c>
      <c r="G602" s="4">
        <v>0</v>
      </c>
      <c r="H602" t="s">
        <v>13</v>
      </c>
      <c r="I602" s="2">
        <v>0.15</v>
      </c>
      <c r="J602" t="s">
        <v>1585</v>
      </c>
      <c r="K602" s="4">
        <v>189</v>
      </c>
      <c r="L602" s="4">
        <v>22</v>
      </c>
      <c r="M602" s="4">
        <v>0</v>
      </c>
      <c r="N602" s="4">
        <f t="shared" si="108"/>
        <v>55.8</v>
      </c>
      <c r="O602" s="4">
        <f t="shared" si="109"/>
        <v>77.8</v>
      </c>
      <c r="P602" s="4">
        <f t="shared" si="110"/>
        <v>111.2</v>
      </c>
      <c r="Q602" s="4">
        <f t="shared" si="111"/>
        <v>50.806451612903224</v>
      </c>
      <c r="R602" s="2">
        <v>0.2</v>
      </c>
      <c r="S602" s="4">
        <f t="shared" si="112"/>
        <v>74.400000000000006</v>
      </c>
      <c r="T602" s="2">
        <v>0.15</v>
      </c>
      <c r="U602" s="4">
        <f t="shared" si="113"/>
        <v>55.8</v>
      </c>
      <c r="V602" s="4">
        <f t="shared" si="114"/>
        <v>0</v>
      </c>
      <c r="W602" s="4">
        <f t="shared" si="115"/>
        <v>22</v>
      </c>
      <c r="X602" s="4">
        <f t="shared" si="116"/>
        <v>0</v>
      </c>
      <c r="Y602" s="4">
        <f t="shared" si="117"/>
        <v>77.8</v>
      </c>
      <c r="Z602" s="4">
        <f t="shared" si="118"/>
        <v>-3.3999999999999915</v>
      </c>
      <c r="AA602" t="str">
        <f t="shared" si="119"/>
        <v>Friday</v>
      </c>
    </row>
    <row r="603" spans="1:27" x14ac:dyDescent="0.35">
      <c r="A603">
        <v>602</v>
      </c>
      <c r="B603" t="s">
        <v>1035</v>
      </c>
      <c r="C603" t="s">
        <v>1036</v>
      </c>
      <c r="D603" s="1">
        <v>45297.365127314813</v>
      </c>
      <c r="E603" s="1">
        <v>45297.401238425926</v>
      </c>
      <c r="F603" s="4">
        <v>1129</v>
      </c>
      <c r="G603" s="4">
        <v>0</v>
      </c>
      <c r="H603" t="s">
        <v>19</v>
      </c>
      <c r="I603" s="2">
        <v>0.5</v>
      </c>
      <c r="J603" t="s">
        <v>1586</v>
      </c>
      <c r="K603" s="4">
        <v>71</v>
      </c>
      <c r="L603" s="4">
        <v>47</v>
      </c>
      <c r="M603" s="4">
        <v>0</v>
      </c>
      <c r="N603" s="4">
        <f t="shared" si="108"/>
        <v>564.5</v>
      </c>
      <c r="O603" s="4">
        <f t="shared" si="109"/>
        <v>611.5</v>
      </c>
      <c r="P603" s="4">
        <f t="shared" si="110"/>
        <v>-540.5</v>
      </c>
      <c r="Q603" s="4">
        <f t="shared" si="111"/>
        <v>6.288751107174491</v>
      </c>
      <c r="R603" s="2">
        <v>0.2</v>
      </c>
      <c r="S603" s="4">
        <v>0</v>
      </c>
      <c r="T603" s="2">
        <v>0</v>
      </c>
      <c r="U603" s="4">
        <f t="shared" si="113"/>
        <v>0</v>
      </c>
      <c r="V603" s="4">
        <v>0</v>
      </c>
      <c r="W603" s="4">
        <v>0</v>
      </c>
      <c r="X603" s="4">
        <v>0</v>
      </c>
      <c r="Y603" s="4">
        <f t="shared" si="117"/>
        <v>0</v>
      </c>
      <c r="Z603" s="4">
        <f t="shared" si="118"/>
        <v>0</v>
      </c>
      <c r="AA603" t="str">
        <f t="shared" si="119"/>
        <v>Saturday</v>
      </c>
    </row>
    <row r="604" spans="1:27" x14ac:dyDescent="0.35">
      <c r="A604">
        <v>603</v>
      </c>
      <c r="B604" t="s">
        <v>1037</v>
      </c>
      <c r="C604" t="s">
        <v>418</v>
      </c>
      <c r="D604" s="1">
        <v>45320.946782407409</v>
      </c>
      <c r="E604" s="1">
        <v>45321.008587962962</v>
      </c>
      <c r="F604" s="4">
        <v>1270</v>
      </c>
      <c r="G604" s="4">
        <v>20</v>
      </c>
      <c r="H604" t="s">
        <v>13</v>
      </c>
      <c r="I604" s="2">
        <v>0.15</v>
      </c>
      <c r="J604" t="s">
        <v>1585</v>
      </c>
      <c r="K604" s="4">
        <v>197</v>
      </c>
      <c r="L604" s="4">
        <v>21</v>
      </c>
      <c r="M604" s="4">
        <v>0</v>
      </c>
      <c r="N604" s="4">
        <f t="shared" si="108"/>
        <v>190.5</v>
      </c>
      <c r="O604" s="4">
        <f t="shared" si="109"/>
        <v>231.5</v>
      </c>
      <c r="P604" s="4">
        <f t="shared" si="110"/>
        <v>-34.5</v>
      </c>
      <c r="Q604" s="4">
        <f t="shared" si="111"/>
        <v>15.511811023622046</v>
      </c>
      <c r="R604" s="2">
        <v>0.2</v>
      </c>
      <c r="S604" s="4">
        <f t="shared" si="112"/>
        <v>254</v>
      </c>
      <c r="T604" s="2">
        <v>0.15</v>
      </c>
      <c r="U604" s="4">
        <f t="shared" si="113"/>
        <v>190.5</v>
      </c>
      <c r="V604" s="4">
        <f t="shared" si="114"/>
        <v>20</v>
      </c>
      <c r="W604" s="4">
        <f t="shared" si="115"/>
        <v>21</v>
      </c>
      <c r="X604" s="4">
        <f t="shared" si="116"/>
        <v>0</v>
      </c>
      <c r="Y604" s="4">
        <f t="shared" si="117"/>
        <v>231.5</v>
      </c>
      <c r="Z604" s="4">
        <f t="shared" si="118"/>
        <v>22.5</v>
      </c>
      <c r="AA604" t="str">
        <f t="shared" si="119"/>
        <v>Monday</v>
      </c>
    </row>
    <row r="605" spans="1:27" x14ac:dyDescent="0.35">
      <c r="A605">
        <v>604</v>
      </c>
      <c r="B605" t="s">
        <v>1038</v>
      </c>
      <c r="C605" t="s">
        <v>664</v>
      </c>
      <c r="D605" s="1">
        <v>45305.708865740744</v>
      </c>
      <c r="E605" s="1">
        <v>45305.737337962964</v>
      </c>
      <c r="F605" s="4">
        <v>283</v>
      </c>
      <c r="G605" s="4">
        <v>40</v>
      </c>
      <c r="H605" t="s">
        <v>13</v>
      </c>
      <c r="I605" s="2">
        <v>0.15</v>
      </c>
      <c r="J605" t="s">
        <v>1585</v>
      </c>
      <c r="K605" s="4">
        <v>131</v>
      </c>
      <c r="L605" s="4">
        <v>47</v>
      </c>
      <c r="M605" s="4">
        <v>150</v>
      </c>
      <c r="N605" s="4">
        <f t="shared" si="108"/>
        <v>42.449999999999996</v>
      </c>
      <c r="O605" s="4">
        <f t="shared" si="109"/>
        <v>279.45</v>
      </c>
      <c r="P605" s="4">
        <f t="shared" si="110"/>
        <v>-148.44999999999999</v>
      </c>
      <c r="Q605" s="4">
        <f t="shared" si="111"/>
        <v>46.289752650176681</v>
      </c>
      <c r="R605" s="2">
        <v>0.2</v>
      </c>
      <c r="S605" s="4">
        <f t="shared" si="112"/>
        <v>56.6</v>
      </c>
      <c r="T605" s="2">
        <v>0.15</v>
      </c>
      <c r="U605" s="4">
        <f t="shared" si="113"/>
        <v>42.449999999999996</v>
      </c>
      <c r="V605" s="4">
        <f t="shared" si="114"/>
        <v>40</v>
      </c>
      <c r="W605" s="4">
        <f t="shared" si="115"/>
        <v>47</v>
      </c>
      <c r="X605" s="4">
        <f t="shared" si="116"/>
        <v>150</v>
      </c>
      <c r="Y605" s="4">
        <f t="shared" si="117"/>
        <v>279.45</v>
      </c>
      <c r="Z605" s="4">
        <f t="shared" si="118"/>
        <v>-222.85</v>
      </c>
      <c r="AA605" t="str">
        <f t="shared" si="119"/>
        <v>Sunday</v>
      </c>
    </row>
    <row r="606" spans="1:27" x14ac:dyDescent="0.35">
      <c r="A606">
        <v>605</v>
      </c>
      <c r="B606" t="s">
        <v>1039</v>
      </c>
      <c r="C606" t="s">
        <v>333</v>
      </c>
      <c r="D606" s="1">
        <v>45307.429861111108</v>
      </c>
      <c r="E606" s="1">
        <v>45307.459027777775</v>
      </c>
      <c r="F606" s="4">
        <v>1151</v>
      </c>
      <c r="G606" s="4">
        <v>0</v>
      </c>
      <c r="H606" t="s">
        <v>19</v>
      </c>
      <c r="I606" s="2">
        <v>0.15</v>
      </c>
      <c r="J606" t="s">
        <v>1585</v>
      </c>
      <c r="K606" s="4">
        <v>178</v>
      </c>
      <c r="L606" s="4">
        <v>48</v>
      </c>
      <c r="M606" s="4">
        <v>0</v>
      </c>
      <c r="N606" s="4">
        <f t="shared" si="108"/>
        <v>172.65</v>
      </c>
      <c r="O606" s="4">
        <f t="shared" si="109"/>
        <v>220.65</v>
      </c>
      <c r="P606" s="4">
        <f t="shared" si="110"/>
        <v>-42.650000000000006</v>
      </c>
      <c r="Q606" s="4">
        <f t="shared" si="111"/>
        <v>15.464813205907907</v>
      </c>
      <c r="R606" s="2">
        <v>0.2</v>
      </c>
      <c r="S606" s="4">
        <f t="shared" si="112"/>
        <v>230.20000000000002</v>
      </c>
      <c r="T606" s="2">
        <v>0.15</v>
      </c>
      <c r="U606" s="4">
        <f t="shared" si="113"/>
        <v>172.65</v>
      </c>
      <c r="V606" s="4">
        <f t="shared" si="114"/>
        <v>0</v>
      </c>
      <c r="W606" s="4">
        <f t="shared" si="115"/>
        <v>48</v>
      </c>
      <c r="X606" s="4">
        <f t="shared" si="116"/>
        <v>0</v>
      </c>
      <c r="Y606" s="4">
        <f t="shared" si="117"/>
        <v>220.65</v>
      </c>
      <c r="Z606" s="4">
        <f t="shared" si="118"/>
        <v>9.5500000000000114</v>
      </c>
      <c r="AA606" t="str">
        <f t="shared" si="119"/>
        <v>Tuesday</v>
      </c>
    </row>
    <row r="607" spans="1:27" x14ac:dyDescent="0.35">
      <c r="A607">
        <v>606</v>
      </c>
      <c r="B607" t="s">
        <v>1040</v>
      </c>
      <c r="C607" t="s">
        <v>1041</v>
      </c>
      <c r="D607" s="1">
        <v>45322.178368055553</v>
      </c>
      <c r="E607" s="1">
        <v>45322.202673611115</v>
      </c>
      <c r="F607" s="4">
        <v>1673</v>
      </c>
      <c r="G607" s="4">
        <v>0</v>
      </c>
      <c r="H607" t="s">
        <v>13</v>
      </c>
      <c r="I607" s="2">
        <v>0.1</v>
      </c>
      <c r="J607" s="2" t="s">
        <v>1588</v>
      </c>
      <c r="K607" s="4">
        <v>79</v>
      </c>
      <c r="L607" s="4">
        <v>42</v>
      </c>
      <c r="M607" s="4">
        <v>150</v>
      </c>
      <c r="N607" s="4">
        <f t="shared" si="108"/>
        <v>167.3</v>
      </c>
      <c r="O607" s="4">
        <f t="shared" si="109"/>
        <v>359.3</v>
      </c>
      <c r="P607" s="4">
        <f t="shared" si="110"/>
        <v>-280.3</v>
      </c>
      <c r="Q607" s="4">
        <f t="shared" si="111"/>
        <v>4.7220561864913329</v>
      </c>
      <c r="R607" s="2">
        <v>0.2</v>
      </c>
      <c r="S607" s="4">
        <f t="shared" si="112"/>
        <v>334.6</v>
      </c>
      <c r="T607" s="2">
        <v>0.1</v>
      </c>
      <c r="U607" s="4">
        <f t="shared" si="113"/>
        <v>167.3</v>
      </c>
      <c r="V607" s="4">
        <f t="shared" si="114"/>
        <v>0</v>
      </c>
      <c r="W607" s="4">
        <f t="shared" si="115"/>
        <v>42</v>
      </c>
      <c r="X607" s="4">
        <f t="shared" si="116"/>
        <v>150</v>
      </c>
      <c r="Y607" s="4">
        <f t="shared" si="117"/>
        <v>359.3</v>
      </c>
      <c r="Z607" s="4">
        <f t="shared" si="118"/>
        <v>-24.699999999999989</v>
      </c>
      <c r="AA607" t="str">
        <f t="shared" si="119"/>
        <v>Wednesday</v>
      </c>
    </row>
    <row r="608" spans="1:27" x14ac:dyDescent="0.35">
      <c r="A608">
        <v>607</v>
      </c>
      <c r="B608" t="s">
        <v>1042</v>
      </c>
      <c r="C608" t="s">
        <v>1021</v>
      </c>
      <c r="D608" s="1">
        <v>45311.599988425929</v>
      </c>
      <c r="E608" s="1">
        <v>45311.663877314815</v>
      </c>
      <c r="F608" s="4">
        <v>1242</v>
      </c>
      <c r="G608" s="4">
        <v>40</v>
      </c>
      <c r="H608" t="s">
        <v>13</v>
      </c>
      <c r="I608" s="2">
        <v>0.15</v>
      </c>
      <c r="J608" t="s">
        <v>1585</v>
      </c>
      <c r="K608" s="4">
        <v>175</v>
      </c>
      <c r="L608" s="4">
        <v>42</v>
      </c>
      <c r="M608" s="4">
        <v>0</v>
      </c>
      <c r="N608" s="4">
        <f t="shared" si="108"/>
        <v>186.29999999999998</v>
      </c>
      <c r="O608" s="4">
        <f t="shared" si="109"/>
        <v>268.29999999999995</v>
      </c>
      <c r="P608" s="4">
        <f t="shared" si="110"/>
        <v>-93.299999999999955</v>
      </c>
      <c r="Q608" s="4">
        <f t="shared" si="111"/>
        <v>14.090177133655393</v>
      </c>
      <c r="R608" s="2">
        <v>0.2</v>
      </c>
      <c r="S608" s="4">
        <f t="shared" si="112"/>
        <v>248.4</v>
      </c>
      <c r="T608" s="2">
        <v>0.15</v>
      </c>
      <c r="U608" s="4">
        <f t="shared" si="113"/>
        <v>186.29999999999998</v>
      </c>
      <c r="V608" s="4">
        <f t="shared" si="114"/>
        <v>40</v>
      </c>
      <c r="W608" s="4">
        <f t="shared" si="115"/>
        <v>42</v>
      </c>
      <c r="X608" s="4">
        <f t="shared" si="116"/>
        <v>0</v>
      </c>
      <c r="Y608" s="4">
        <f t="shared" si="117"/>
        <v>268.29999999999995</v>
      </c>
      <c r="Z608" s="4">
        <f t="shared" si="118"/>
        <v>-19.899999999999949</v>
      </c>
      <c r="AA608" t="str">
        <f t="shared" si="119"/>
        <v>Saturday</v>
      </c>
    </row>
    <row r="609" spans="1:27" x14ac:dyDescent="0.35">
      <c r="A609">
        <v>608</v>
      </c>
      <c r="B609" t="s">
        <v>225</v>
      </c>
      <c r="C609" t="s">
        <v>927</v>
      </c>
      <c r="D609" s="1">
        <v>45313.19321759259</v>
      </c>
      <c r="E609" s="1">
        <v>45313.239745370367</v>
      </c>
      <c r="F609" s="4">
        <v>392</v>
      </c>
      <c r="G609" s="4">
        <v>20</v>
      </c>
      <c r="H609" t="s">
        <v>19</v>
      </c>
      <c r="I609" s="2">
        <v>0.15</v>
      </c>
      <c r="J609" t="s">
        <v>1585</v>
      </c>
      <c r="K609" s="4">
        <v>146</v>
      </c>
      <c r="L609" s="4">
        <v>38</v>
      </c>
      <c r="M609" s="4">
        <v>0</v>
      </c>
      <c r="N609" s="4">
        <f t="shared" si="108"/>
        <v>58.8</v>
      </c>
      <c r="O609" s="4">
        <f t="shared" si="109"/>
        <v>116.8</v>
      </c>
      <c r="P609" s="4">
        <f t="shared" si="110"/>
        <v>29.200000000000003</v>
      </c>
      <c r="Q609" s="4">
        <f t="shared" si="111"/>
        <v>37.244897959183675</v>
      </c>
      <c r="R609" s="2">
        <v>0.2</v>
      </c>
      <c r="S609" s="4">
        <f t="shared" si="112"/>
        <v>78.400000000000006</v>
      </c>
      <c r="T609" s="2">
        <v>0.15</v>
      </c>
      <c r="U609" s="4">
        <f t="shared" si="113"/>
        <v>58.8</v>
      </c>
      <c r="V609" s="4">
        <f t="shared" si="114"/>
        <v>20</v>
      </c>
      <c r="W609" s="4">
        <f t="shared" si="115"/>
        <v>38</v>
      </c>
      <c r="X609" s="4">
        <f t="shared" si="116"/>
        <v>0</v>
      </c>
      <c r="Y609" s="4">
        <f t="shared" si="117"/>
        <v>116.8</v>
      </c>
      <c r="Z609" s="4">
        <f t="shared" si="118"/>
        <v>-38.399999999999991</v>
      </c>
      <c r="AA609" t="str">
        <f t="shared" si="119"/>
        <v>Monday</v>
      </c>
    </row>
    <row r="610" spans="1:27" x14ac:dyDescent="0.35">
      <c r="A610">
        <v>609</v>
      </c>
      <c r="B610" t="s">
        <v>1043</v>
      </c>
      <c r="C610" t="s">
        <v>1044</v>
      </c>
      <c r="D610" s="1">
        <v>45304.260706018518</v>
      </c>
      <c r="E610" s="1">
        <v>45304.315567129626</v>
      </c>
      <c r="F610" s="4">
        <v>1494</v>
      </c>
      <c r="G610" s="4">
        <v>0</v>
      </c>
      <c r="H610" t="s">
        <v>19</v>
      </c>
      <c r="I610" s="2">
        <v>0.1</v>
      </c>
      <c r="J610" s="2" t="s">
        <v>1588</v>
      </c>
      <c r="K610" s="4">
        <v>73</v>
      </c>
      <c r="L610" s="4">
        <v>14</v>
      </c>
      <c r="M610" s="4">
        <v>0</v>
      </c>
      <c r="N610" s="4">
        <f t="shared" si="108"/>
        <v>149.4</v>
      </c>
      <c r="O610" s="4">
        <f t="shared" si="109"/>
        <v>163.4</v>
      </c>
      <c r="P610" s="4">
        <f t="shared" si="110"/>
        <v>-90.4</v>
      </c>
      <c r="Q610" s="4">
        <f t="shared" si="111"/>
        <v>4.8862115127175363</v>
      </c>
      <c r="R610" s="2">
        <v>0.2</v>
      </c>
      <c r="S610" s="4">
        <f t="shared" si="112"/>
        <v>298.8</v>
      </c>
      <c r="T610" s="2">
        <v>0.1</v>
      </c>
      <c r="U610" s="4">
        <f t="shared" si="113"/>
        <v>149.4</v>
      </c>
      <c r="V610" s="4">
        <f t="shared" si="114"/>
        <v>0</v>
      </c>
      <c r="W610" s="4">
        <f t="shared" si="115"/>
        <v>14</v>
      </c>
      <c r="X610" s="4">
        <f t="shared" si="116"/>
        <v>0</v>
      </c>
      <c r="Y610" s="4">
        <f t="shared" si="117"/>
        <v>163.4</v>
      </c>
      <c r="Z610" s="4">
        <f t="shared" si="118"/>
        <v>135.4</v>
      </c>
      <c r="AA610" t="str">
        <f t="shared" si="119"/>
        <v>Saturday</v>
      </c>
    </row>
    <row r="611" spans="1:27" x14ac:dyDescent="0.35">
      <c r="A611">
        <v>610</v>
      </c>
      <c r="B611" t="s">
        <v>754</v>
      </c>
      <c r="C611" t="s">
        <v>1045</v>
      </c>
      <c r="D611" s="1">
        <v>45323.545960648145</v>
      </c>
      <c r="E611" s="1">
        <v>45323.602210648147</v>
      </c>
      <c r="F611" s="4">
        <v>1367</v>
      </c>
      <c r="G611" s="4">
        <v>40</v>
      </c>
      <c r="H611" t="s">
        <v>19</v>
      </c>
      <c r="I611" s="2">
        <v>0.1</v>
      </c>
      <c r="J611" s="2" t="s">
        <v>1588</v>
      </c>
      <c r="K611" s="4">
        <v>63</v>
      </c>
      <c r="L611" s="4">
        <v>15</v>
      </c>
      <c r="M611" s="4">
        <v>0</v>
      </c>
      <c r="N611" s="4">
        <f t="shared" si="108"/>
        <v>136.70000000000002</v>
      </c>
      <c r="O611" s="4">
        <f t="shared" si="109"/>
        <v>191.70000000000002</v>
      </c>
      <c r="P611" s="4">
        <f t="shared" si="110"/>
        <v>-128.70000000000002</v>
      </c>
      <c r="Q611" s="4">
        <f t="shared" si="111"/>
        <v>4.6086320409656185</v>
      </c>
      <c r="R611" s="2">
        <v>0.2</v>
      </c>
      <c r="S611" s="4">
        <f t="shared" si="112"/>
        <v>273.40000000000003</v>
      </c>
      <c r="T611" s="2">
        <v>0.1</v>
      </c>
      <c r="U611" s="4">
        <f t="shared" si="113"/>
        <v>136.70000000000002</v>
      </c>
      <c r="V611" s="4">
        <f t="shared" si="114"/>
        <v>40</v>
      </c>
      <c r="W611" s="4">
        <f t="shared" si="115"/>
        <v>15</v>
      </c>
      <c r="X611" s="4">
        <f t="shared" si="116"/>
        <v>0</v>
      </c>
      <c r="Y611" s="4">
        <f t="shared" si="117"/>
        <v>191.70000000000002</v>
      </c>
      <c r="Z611" s="4">
        <f t="shared" si="118"/>
        <v>81.700000000000017</v>
      </c>
      <c r="AA611" t="str">
        <f t="shared" si="119"/>
        <v>Thursday</v>
      </c>
    </row>
    <row r="612" spans="1:27" x14ac:dyDescent="0.35">
      <c r="A612">
        <v>611</v>
      </c>
      <c r="B612" t="s">
        <v>1046</v>
      </c>
      <c r="C612" t="s">
        <v>1047</v>
      </c>
      <c r="D612" s="1">
        <v>45312.012233796297</v>
      </c>
      <c r="E612" s="1">
        <v>45312.060150462959</v>
      </c>
      <c r="F612" s="4">
        <v>1703</v>
      </c>
      <c r="G612" s="4">
        <v>0</v>
      </c>
      <c r="H612" t="s">
        <v>13</v>
      </c>
      <c r="I612" s="2">
        <v>0.5</v>
      </c>
      <c r="J612" t="s">
        <v>1586</v>
      </c>
      <c r="K612" s="4">
        <v>85</v>
      </c>
      <c r="L612" s="4">
        <v>40</v>
      </c>
      <c r="M612" s="4">
        <v>100</v>
      </c>
      <c r="N612" s="4">
        <f t="shared" si="108"/>
        <v>851.5</v>
      </c>
      <c r="O612" s="4">
        <f t="shared" si="109"/>
        <v>991.5</v>
      </c>
      <c r="P612" s="4">
        <f t="shared" si="110"/>
        <v>-906.5</v>
      </c>
      <c r="Q612" s="4">
        <f t="shared" si="111"/>
        <v>4.9911920140927775</v>
      </c>
      <c r="R612" s="2">
        <v>0.2</v>
      </c>
      <c r="S612" s="4">
        <v>0</v>
      </c>
      <c r="T612" s="2">
        <v>0</v>
      </c>
      <c r="U612" s="4">
        <f t="shared" si="113"/>
        <v>0</v>
      </c>
      <c r="V612" s="4">
        <v>0</v>
      </c>
      <c r="W612" s="4">
        <v>0</v>
      </c>
      <c r="X612" s="4">
        <v>0</v>
      </c>
      <c r="Y612" s="4">
        <f t="shared" si="117"/>
        <v>0</v>
      </c>
      <c r="Z612" s="4">
        <f t="shared" si="118"/>
        <v>0</v>
      </c>
      <c r="AA612" t="str">
        <f t="shared" si="119"/>
        <v>Sunday</v>
      </c>
    </row>
    <row r="613" spans="1:27" x14ac:dyDescent="0.35">
      <c r="A613">
        <v>612</v>
      </c>
      <c r="B613" t="s">
        <v>851</v>
      </c>
      <c r="C613" t="s">
        <v>1048</v>
      </c>
      <c r="D613" s="1">
        <v>45314.7265162037</v>
      </c>
      <c r="E613" s="1">
        <v>45314.752210648148</v>
      </c>
      <c r="F613" s="4">
        <v>1849</v>
      </c>
      <c r="G613" s="4">
        <v>30</v>
      </c>
      <c r="H613" t="s">
        <v>16</v>
      </c>
      <c r="I613" s="2">
        <v>0.05</v>
      </c>
      <c r="J613" t="s">
        <v>1587</v>
      </c>
      <c r="K613" s="4">
        <v>73</v>
      </c>
      <c r="L613" s="4">
        <v>25</v>
      </c>
      <c r="M613" s="4">
        <v>0</v>
      </c>
      <c r="N613" s="4">
        <f t="shared" si="108"/>
        <v>92.45</v>
      </c>
      <c r="O613" s="4">
        <f t="shared" si="109"/>
        <v>147.44999999999999</v>
      </c>
      <c r="P613" s="4">
        <f t="shared" si="110"/>
        <v>-74.449999999999989</v>
      </c>
      <c r="Q613" s="4">
        <f t="shared" si="111"/>
        <v>3.9480800432666308</v>
      </c>
      <c r="R613" s="2">
        <v>0.2</v>
      </c>
      <c r="S613" s="4">
        <f t="shared" si="112"/>
        <v>369.8</v>
      </c>
      <c r="T613" s="2">
        <v>0.05</v>
      </c>
      <c r="U613" s="4">
        <f t="shared" si="113"/>
        <v>92.45</v>
      </c>
      <c r="V613" s="4">
        <f t="shared" si="114"/>
        <v>30</v>
      </c>
      <c r="W613" s="4">
        <f t="shared" si="115"/>
        <v>25</v>
      </c>
      <c r="X613" s="4">
        <f t="shared" si="116"/>
        <v>0</v>
      </c>
      <c r="Y613" s="4">
        <f t="shared" si="117"/>
        <v>147.44999999999999</v>
      </c>
      <c r="Z613" s="4">
        <f t="shared" si="118"/>
        <v>222.35000000000002</v>
      </c>
      <c r="AA613" t="str">
        <f t="shared" si="119"/>
        <v>Tuesday</v>
      </c>
    </row>
    <row r="614" spans="1:27" x14ac:dyDescent="0.35">
      <c r="A614">
        <v>613</v>
      </c>
      <c r="B614" t="s">
        <v>910</v>
      </c>
      <c r="C614" t="s">
        <v>564</v>
      </c>
      <c r="D614" s="1">
        <v>45307.604247685187</v>
      </c>
      <c r="E614" s="1">
        <v>45307.666747685187</v>
      </c>
      <c r="F614" s="4">
        <v>1341</v>
      </c>
      <c r="G614" s="4">
        <v>50</v>
      </c>
      <c r="H614" t="s">
        <v>13</v>
      </c>
      <c r="I614" s="2">
        <v>0</v>
      </c>
      <c r="J614" t="s">
        <v>1584</v>
      </c>
      <c r="K614" s="4">
        <v>144</v>
      </c>
      <c r="L614" s="4">
        <v>40</v>
      </c>
      <c r="M614" s="4">
        <v>100</v>
      </c>
      <c r="N614" s="4">
        <f t="shared" si="108"/>
        <v>0</v>
      </c>
      <c r="O614" s="4">
        <f t="shared" si="109"/>
        <v>190</v>
      </c>
      <c r="P614" s="4">
        <f t="shared" si="110"/>
        <v>-46</v>
      </c>
      <c r="Q614" s="4">
        <f t="shared" si="111"/>
        <v>10.738255033557047</v>
      </c>
      <c r="R614" s="2">
        <v>0.2</v>
      </c>
      <c r="S614" s="4">
        <f t="shared" si="112"/>
        <v>268.2</v>
      </c>
      <c r="T614" s="2">
        <v>0</v>
      </c>
      <c r="U614" s="4">
        <f t="shared" si="113"/>
        <v>0</v>
      </c>
      <c r="V614" s="4">
        <f t="shared" si="114"/>
        <v>50</v>
      </c>
      <c r="W614" s="4">
        <f t="shared" si="115"/>
        <v>40</v>
      </c>
      <c r="X614" s="4">
        <f t="shared" si="116"/>
        <v>100</v>
      </c>
      <c r="Y614" s="4">
        <f t="shared" si="117"/>
        <v>190</v>
      </c>
      <c r="Z614" s="4">
        <f t="shared" si="118"/>
        <v>78.199999999999989</v>
      </c>
      <c r="AA614" t="str">
        <f t="shared" si="119"/>
        <v>Tuesday</v>
      </c>
    </row>
    <row r="615" spans="1:27" x14ac:dyDescent="0.35">
      <c r="A615">
        <v>614</v>
      </c>
      <c r="B615" t="s">
        <v>1049</v>
      </c>
      <c r="C615" t="s">
        <v>1050</v>
      </c>
      <c r="D615" s="1">
        <v>45294.604386574072</v>
      </c>
      <c r="E615" s="1">
        <v>45294.63008101852</v>
      </c>
      <c r="F615" s="4">
        <v>276</v>
      </c>
      <c r="G615" s="4">
        <v>30</v>
      </c>
      <c r="H615" t="s">
        <v>16</v>
      </c>
      <c r="I615" s="2">
        <v>0</v>
      </c>
      <c r="J615" t="s">
        <v>1584</v>
      </c>
      <c r="K615" s="4">
        <v>104</v>
      </c>
      <c r="L615" s="4">
        <v>34</v>
      </c>
      <c r="M615" s="4">
        <v>0</v>
      </c>
      <c r="N615" s="4">
        <f t="shared" si="108"/>
        <v>0</v>
      </c>
      <c r="O615" s="4">
        <f t="shared" si="109"/>
        <v>64</v>
      </c>
      <c r="P615" s="4">
        <f t="shared" si="110"/>
        <v>40</v>
      </c>
      <c r="Q615" s="4">
        <f t="shared" si="111"/>
        <v>37.681159420289859</v>
      </c>
      <c r="R615" s="2">
        <v>0.2</v>
      </c>
      <c r="S615" s="4">
        <f t="shared" si="112"/>
        <v>55.2</v>
      </c>
      <c r="T615" s="2">
        <v>0</v>
      </c>
      <c r="U615" s="4">
        <f t="shared" si="113"/>
        <v>0</v>
      </c>
      <c r="V615" s="4">
        <f t="shared" si="114"/>
        <v>30</v>
      </c>
      <c r="W615" s="4">
        <f t="shared" si="115"/>
        <v>34</v>
      </c>
      <c r="X615" s="4">
        <f t="shared" si="116"/>
        <v>0</v>
      </c>
      <c r="Y615" s="4">
        <f t="shared" si="117"/>
        <v>64</v>
      </c>
      <c r="Z615" s="4">
        <f t="shared" si="118"/>
        <v>-8.7999999999999972</v>
      </c>
      <c r="AA615" t="str">
        <f t="shared" si="119"/>
        <v>Wednesday</v>
      </c>
    </row>
    <row r="616" spans="1:27" x14ac:dyDescent="0.35">
      <c r="A616">
        <v>615</v>
      </c>
      <c r="B616" t="s">
        <v>1051</v>
      </c>
      <c r="C616" t="s">
        <v>909</v>
      </c>
      <c r="D616" s="1">
        <v>45309.073530092595</v>
      </c>
      <c r="E616" s="1">
        <v>45309.117280092592</v>
      </c>
      <c r="F616" s="4">
        <v>1422</v>
      </c>
      <c r="G616" s="4">
        <v>0</v>
      </c>
      <c r="H616" t="s">
        <v>19</v>
      </c>
      <c r="I616" s="2">
        <v>0.15</v>
      </c>
      <c r="J616" t="s">
        <v>1585</v>
      </c>
      <c r="K616" s="4">
        <v>73</v>
      </c>
      <c r="L616" s="4">
        <v>42</v>
      </c>
      <c r="M616" s="4">
        <v>0</v>
      </c>
      <c r="N616" s="4">
        <f t="shared" si="108"/>
        <v>213.29999999999998</v>
      </c>
      <c r="O616" s="4">
        <f t="shared" si="109"/>
        <v>255.29999999999998</v>
      </c>
      <c r="P616" s="4">
        <f t="shared" si="110"/>
        <v>-182.29999999999998</v>
      </c>
      <c r="Q616" s="4">
        <f t="shared" si="111"/>
        <v>5.133614627285513</v>
      </c>
      <c r="R616" s="2">
        <v>0.2</v>
      </c>
      <c r="S616" s="4">
        <f t="shared" si="112"/>
        <v>284.40000000000003</v>
      </c>
      <c r="T616" s="2">
        <v>0.15</v>
      </c>
      <c r="U616" s="4">
        <f t="shared" si="113"/>
        <v>213.29999999999998</v>
      </c>
      <c r="V616" s="4">
        <f t="shared" si="114"/>
        <v>0</v>
      </c>
      <c r="W616" s="4">
        <f t="shared" si="115"/>
        <v>42</v>
      </c>
      <c r="X616" s="4">
        <f t="shared" si="116"/>
        <v>0</v>
      </c>
      <c r="Y616" s="4">
        <f t="shared" si="117"/>
        <v>255.29999999999998</v>
      </c>
      <c r="Z616" s="4">
        <f t="shared" si="118"/>
        <v>29.100000000000051</v>
      </c>
      <c r="AA616" t="str">
        <f t="shared" si="119"/>
        <v>Thursday</v>
      </c>
    </row>
    <row r="617" spans="1:27" x14ac:dyDescent="0.35">
      <c r="A617">
        <v>616</v>
      </c>
      <c r="B617" t="s">
        <v>1052</v>
      </c>
      <c r="C617" t="s">
        <v>1008</v>
      </c>
      <c r="D617" s="1">
        <v>45313.484155092592</v>
      </c>
      <c r="E617" s="1">
        <v>45313.559155092589</v>
      </c>
      <c r="F617" s="4">
        <v>1799</v>
      </c>
      <c r="G617" s="4">
        <v>20</v>
      </c>
      <c r="H617" t="s">
        <v>16</v>
      </c>
      <c r="I617" s="2">
        <v>0.5</v>
      </c>
      <c r="J617" t="s">
        <v>1586</v>
      </c>
      <c r="K617" s="4">
        <v>75</v>
      </c>
      <c r="L617" s="4">
        <v>22</v>
      </c>
      <c r="M617" s="4">
        <v>50</v>
      </c>
      <c r="N617" s="4">
        <f t="shared" si="108"/>
        <v>899.5</v>
      </c>
      <c r="O617" s="4">
        <f t="shared" si="109"/>
        <v>991.5</v>
      </c>
      <c r="P617" s="4">
        <f t="shared" si="110"/>
        <v>-916.5</v>
      </c>
      <c r="Q617" s="4">
        <f t="shared" si="111"/>
        <v>4.1689827682045575</v>
      </c>
      <c r="R617" s="2">
        <v>0.2</v>
      </c>
      <c r="S617" s="4">
        <v>0</v>
      </c>
      <c r="T617" s="2">
        <v>0</v>
      </c>
      <c r="U617" s="4">
        <f t="shared" si="113"/>
        <v>0</v>
      </c>
      <c r="V617" s="4">
        <v>0</v>
      </c>
      <c r="W617" s="4">
        <v>0</v>
      </c>
      <c r="X617" s="4">
        <v>0</v>
      </c>
      <c r="Y617" s="4">
        <f t="shared" si="117"/>
        <v>0</v>
      </c>
      <c r="Z617" s="4">
        <f t="shared" si="118"/>
        <v>0</v>
      </c>
      <c r="AA617" t="str">
        <f t="shared" si="119"/>
        <v>Monday</v>
      </c>
    </row>
    <row r="618" spans="1:27" x14ac:dyDescent="0.35">
      <c r="A618">
        <v>617</v>
      </c>
      <c r="B618" t="s">
        <v>1053</v>
      </c>
      <c r="C618" t="s">
        <v>254</v>
      </c>
      <c r="D618" s="1">
        <v>45298.912245370368</v>
      </c>
      <c r="E618" s="1">
        <v>45298.974050925928</v>
      </c>
      <c r="F618" s="4">
        <v>157</v>
      </c>
      <c r="G618" s="4">
        <v>50</v>
      </c>
      <c r="H618" t="s">
        <v>19</v>
      </c>
      <c r="I618" s="2">
        <v>0.15</v>
      </c>
      <c r="J618" t="s">
        <v>1585</v>
      </c>
      <c r="K618" s="4">
        <v>129</v>
      </c>
      <c r="L618" s="4">
        <v>19</v>
      </c>
      <c r="M618" s="4">
        <v>0</v>
      </c>
      <c r="N618" s="4">
        <f t="shared" si="108"/>
        <v>23.55</v>
      </c>
      <c r="O618" s="4">
        <f t="shared" si="109"/>
        <v>92.55</v>
      </c>
      <c r="P618" s="4">
        <f t="shared" si="110"/>
        <v>36.450000000000003</v>
      </c>
      <c r="Q618" s="4">
        <f t="shared" si="111"/>
        <v>82.165605095541409</v>
      </c>
      <c r="R618" s="2">
        <v>0.2</v>
      </c>
      <c r="S618" s="4">
        <f t="shared" si="112"/>
        <v>31.400000000000002</v>
      </c>
      <c r="T618" s="2">
        <v>0.15</v>
      </c>
      <c r="U618" s="4">
        <f t="shared" si="113"/>
        <v>23.55</v>
      </c>
      <c r="V618" s="4">
        <f t="shared" si="114"/>
        <v>50</v>
      </c>
      <c r="W618" s="4">
        <f t="shared" si="115"/>
        <v>19</v>
      </c>
      <c r="X618" s="4">
        <f t="shared" si="116"/>
        <v>0</v>
      </c>
      <c r="Y618" s="4">
        <f t="shared" si="117"/>
        <v>92.55</v>
      </c>
      <c r="Z618" s="4">
        <f t="shared" si="118"/>
        <v>-61.149999999999991</v>
      </c>
      <c r="AA618" t="str">
        <f t="shared" si="119"/>
        <v>Sunday</v>
      </c>
    </row>
    <row r="619" spans="1:27" x14ac:dyDescent="0.35">
      <c r="A619">
        <v>618</v>
      </c>
      <c r="B619" t="s">
        <v>1054</v>
      </c>
      <c r="C619" t="s">
        <v>1055</v>
      </c>
      <c r="D619" s="1">
        <v>45301.456620370373</v>
      </c>
      <c r="E619" s="1">
        <v>45301.516342592593</v>
      </c>
      <c r="F619" s="4">
        <v>1392</v>
      </c>
      <c r="G619" s="4">
        <v>30</v>
      </c>
      <c r="H619" t="s">
        <v>19</v>
      </c>
      <c r="I619" s="2">
        <v>0</v>
      </c>
      <c r="J619" t="s">
        <v>1584</v>
      </c>
      <c r="K619" s="4">
        <v>114</v>
      </c>
      <c r="L619" s="4">
        <v>33</v>
      </c>
      <c r="M619" s="4">
        <v>0</v>
      </c>
      <c r="N619" s="4">
        <f t="shared" si="108"/>
        <v>0</v>
      </c>
      <c r="O619" s="4">
        <f t="shared" si="109"/>
        <v>63</v>
      </c>
      <c r="P619" s="4">
        <f t="shared" si="110"/>
        <v>51</v>
      </c>
      <c r="Q619" s="4">
        <f t="shared" si="111"/>
        <v>8.1896551724137936</v>
      </c>
      <c r="R619" s="2">
        <v>0.2</v>
      </c>
      <c r="S619" s="4">
        <f t="shared" si="112"/>
        <v>278.40000000000003</v>
      </c>
      <c r="T619" s="2">
        <v>0</v>
      </c>
      <c r="U619" s="4">
        <f t="shared" si="113"/>
        <v>0</v>
      </c>
      <c r="V619" s="4">
        <f t="shared" si="114"/>
        <v>30</v>
      </c>
      <c r="W619" s="4">
        <f t="shared" si="115"/>
        <v>33</v>
      </c>
      <c r="X619" s="4">
        <f t="shared" si="116"/>
        <v>0</v>
      </c>
      <c r="Y619" s="4">
        <f t="shared" si="117"/>
        <v>63</v>
      </c>
      <c r="Z619" s="4">
        <f t="shared" si="118"/>
        <v>215.40000000000003</v>
      </c>
      <c r="AA619" t="str">
        <f t="shared" si="119"/>
        <v>Wednesday</v>
      </c>
    </row>
    <row r="620" spans="1:27" x14ac:dyDescent="0.35">
      <c r="A620">
        <v>619</v>
      </c>
      <c r="B620" t="s">
        <v>1056</v>
      </c>
      <c r="C620" t="s">
        <v>165</v>
      </c>
      <c r="D620" s="1">
        <v>45314.985613425924</v>
      </c>
      <c r="E620" s="1">
        <v>45315.03769675926</v>
      </c>
      <c r="F620" s="4">
        <v>407</v>
      </c>
      <c r="G620" s="4">
        <v>40</v>
      </c>
      <c r="H620" t="s">
        <v>16</v>
      </c>
      <c r="I620" s="2">
        <v>0.1</v>
      </c>
      <c r="J620" s="2" t="s">
        <v>1588</v>
      </c>
      <c r="K620" s="4">
        <v>124</v>
      </c>
      <c r="L620" s="4">
        <v>19</v>
      </c>
      <c r="M620" s="4">
        <v>100</v>
      </c>
      <c r="N620" s="4">
        <f t="shared" si="108"/>
        <v>40.700000000000003</v>
      </c>
      <c r="O620" s="4">
        <f t="shared" si="109"/>
        <v>199.7</v>
      </c>
      <c r="P620" s="4">
        <f t="shared" si="110"/>
        <v>-75.699999999999989</v>
      </c>
      <c r="Q620" s="4">
        <f t="shared" si="111"/>
        <v>30.466830466830469</v>
      </c>
      <c r="R620" s="2">
        <v>0.2</v>
      </c>
      <c r="S620" s="4">
        <f t="shared" si="112"/>
        <v>81.400000000000006</v>
      </c>
      <c r="T620" s="2">
        <v>0.1</v>
      </c>
      <c r="U620" s="4">
        <f t="shared" si="113"/>
        <v>40.700000000000003</v>
      </c>
      <c r="V620" s="4">
        <f t="shared" si="114"/>
        <v>40</v>
      </c>
      <c r="W620" s="4">
        <f t="shared" si="115"/>
        <v>19</v>
      </c>
      <c r="X620" s="4">
        <f t="shared" si="116"/>
        <v>100</v>
      </c>
      <c r="Y620" s="4">
        <f t="shared" si="117"/>
        <v>199.7</v>
      </c>
      <c r="Z620" s="4">
        <f t="shared" si="118"/>
        <v>-118.29999999999998</v>
      </c>
      <c r="AA620" t="str">
        <f t="shared" si="119"/>
        <v>Tuesday</v>
      </c>
    </row>
    <row r="621" spans="1:27" x14ac:dyDescent="0.35">
      <c r="A621">
        <v>620</v>
      </c>
      <c r="B621" t="s">
        <v>1057</v>
      </c>
      <c r="C621" t="s">
        <v>1058</v>
      </c>
      <c r="D621" s="1">
        <v>45300.32640046296</v>
      </c>
      <c r="E621" s="1">
        <v>45300.361817129633</v>
      </c>
      <c r="F621" s="4">
        <v>1693</v>
      </c>
      <c r="G621" s="4">
        <v>20</v>
      </c>
      <c r="H621" t="s">
        <v>19</v>
      </c>
      <c r="I621" s="2">
        <v>0.05</v>
      </c>
      <c r="J621" t="s">
        <v>1587</v>
      </c>
      <c r="K621" s="4">
        <v>92</v>
      </c>
      <c r="L621" s="4">
        <v>50</v>
      </c>
      <c r="M621" s="4">
        <v>0</v>
      </c>
      <c r="N621" s="4">
        <f t="shared" si="108"/>
        <v>84.65</v>
      </c>
      <c r="O621" s="4">
        <f t="shared" si="109"/>
        <v>154.65</v>
      </c>
      <c r="P621" s="4">
        <f t="shared" si="110"/>
        <v>-62.650000000000006</v>
      </c>
      <c r="Q621" s="4">
        <f t="shared" si="111"/>
        <v>5.4341405788541053</v>
      </c>
      <c r="R621" s="2">
        <v>0.2</v>
      </c>
      <c r="S621" s="4">
        <f t="shared" si="112"/>
        <v>338.6</v>
      </c>
      <c r="T621" s="2">
        <v>0.05</v>
      </c>
      <c r="U621" s="4">
        <f t="shared" si="113"/>
        <v>84.65</v>
      </c>
      <c r="V621" s="4">
        <f t="shared" si="114"/>
        <v>20</v>
      </c>
      <c r="W621" s="4">
        <f t="shared" si="115"/>
        <v>50</v>
      </c>
      <c r="X621" s="4">
        <f t="shared" si="116"/>
        <v>0</v>
      </c>
      <c r="Y621" s="4">
        <f t="shared" si="117"/>
        <v>154.65</v>
      </c>
      <c r="Z621" s="4">
        <f t="shared" si="118"/>
        <v>183.95000000000002</v>
      </c>
      <c r="AA621" t="str">
        <f t="shared" si="119"/>
        <v>Tuesday</v>
      </c>
    </row>
    <row r="622" spans="1:27" x14ac:dyDescent="0.35">
      <c r="A622">
        <v>621</v>
      </c>
      <c r="B622" t="s">
        <v>1059</v>
      </c>
      <c r="C622" t="s">
        <v>1060</v>
      </c>
      <c r="D622" s="1">
        <v>45316.016435185185</v>
      </c>
      <c r="E622" s="1">
        <v>45316.096990740742</v>
      </c>
      <c r="F622" s="4">
        <v>1411</v>
      </c>
      <c r="G622" s="4">
        <v>30</v>
      </c>
      <c r="H622" t="s">
        <v>16</v>
      </c>
      <c r="I622" s="2">
        <v>0.5</v>
      </c>
      <c r="J622" t="s">
        <v>1586</v>
      </c>
      <c r="K622" s="4">
        <v>78</v>
      </c>
      <c r="L622" s="4">
        <v>40</v>
      </c>
      <c r="M622" s="4">
        <v>0</v>
      </c>
      <c r="N622" s="4">
        <f t="shared" si="108"/>
        <v>705.5</v>
      </c>
      <c r="O622" s="4">
        <f t="shared" si="109"/>
        <v>775.5</v>
      </c>
      <c r="P622" s="4">
        <f t="shared" si="110"/>
        <v>-697.5</v>
      </c>
      <c r="Q622" s="4">
        <f t="shared" si="111"/>
        <v>5.5279943302622252</v>
      </c>
      <c r="R622" s="2">
        <v>0.2</v>
      </c>
      <c r="S622" s="4">
        <v>0</v>
      </c>
      <c r="T622" s="2">
        <v>0</v>
      </c>
      <c r="U622" s="4">
        <f t="shared" si="113"/>
        <v>0</v>
      </c>
      <c r="V622" s="4">
        <v>0</v>
      </c>
      <c r="W622" s="4">
        <v>0</v>
      </c>
      <c r="X622" s="4">
        <v>0</v>
      </c>
      <c r="Y622" s="4">
        <f t="shared" si="117"/>
        <v>0</v>
      </c>
      <c r="Z622" s="4">
        <f t="shared" si="118"/>
        <v>0</v>
      </c>
      <c r="AA622" t="str">
        <f t="shared" si="119"/>
        <v>Thursday</v>
      </c>
    </row>
    <row r="623" spans="1:27" x14ac:dyDescent="0.35">
      <c r="A623">
        <v>622</v>
      </c>
      <c r="B623" t="s">
        <v>859</v>
      </c>
      <c r="C623" t="s">
        <v>1061</v>
      </c>
      <c r="D623" s="1">
        <v>45308.528703703705</v>
      </c>
      <c r="E623" s="1">
        <v>45308.576620370368</v>
      </c>
      <c r="F623" s="4">
        <v>1076</v>
      </c>
      <c r="G623" s="4">
        <v>40</v>
      </c>
      <c r="H623" t="s">
        <v>19</v>
      </c>
      <c r="I623" s="2">
        <v>0.1</v>
      </c>
      <c r="J623" s="2" t="s">
        <v>1588</v>
      </c>
      <c r="K623" s="4">
        <v>130</v>
      </c>
      <c r="L623" s="4">
        <v>22</v>
      </c>
      <c r="M623" s="4">
        <v>0</v>
      </c>
      <c r="N623" s="4">
        <f t="shared" si="108"/>
        <v>107.60000000000001</v>
      </c>
      <c r="O623" s="4">
        <f t="shared" si="109"/>
        <v>169.60000000000002</v>
      </c>
      <c r="P623" s="4">
        <f t="shared" si="110"/>
        <v>-39.600000000000023</v>
      </c>
      <c r="Q623" s="4">
        <f t="shared" si="111"/>
        <v>12.0817843866171</v>
      </c>
      <c r="R623" s="2">
        <v>0.2</v>
      </c>
      <c r="S623" s="4">
        <f t="shared" si="112"/>
        <v>215.20000000000002</v>
      </c>
      <c r="T623" s="2">
        <v>0.1</v>
      </c>
      <c r="U623" s="4">
        <f t="shared" si="113"/>
        <v>107.60000000000001</v>
      </c>
      <c r="V623" s="4">
        <f t="shared" si="114"/>
        <v>40</v>
      </c>
      <c r="W623" s="4">
        <f t="shared" si="115"/>
        <v>22</v>
      </c>
      <c r="X623" s="4">
        <f t="shared" si="116"/>
        <v>0</v>
      </c>
      <c r="Y623" s="4">
        <f t="shared" si="117"/>
        <v>169.60000000000002</v>
      </c>
      <c r="Z623" s="4">
        <f t="shared" si="118"/>
        <v>45.599999999999994</v>
      </c>
      <c r="AA623" t="str">
        <f t="shared" si="119"/>
        <v>Wednesday</v>
      </c>
    </row>
    <row r="624" spans="1:27" x14ac:dyDescent="0.35">
      <c r="A624">
        <v>623</v>
      </c>
      <c r="B624" t="s">
        <v>1062</v>
      </c>
      <c r="C624" t="s">
        <v>725</v>
      </c>
      <c r="D624" s="1">
        <v>45304.753796296296</v>
      </c>
      <c r="E624" s="1">
        <v>45304.805185185185</v>
      </c>
      <c r="F624" s="4">
        <v>1228</v>
      </c>
      <c r="G624" s="4">
        <v>0</v>
      </c>
      <c r="H624" t="s">
        <v>13</v>
      </c>
      <c r="I624" s="2">
        <v>0.05</v>
      </c>
      <c r="J624" t="s">
        <v>1587</v>
      </c>
      <c r="K624" s="4">
        <v>103</v>
      </c>
      <c r="L624" s="4">
        <v>12</v>
      </c>
      <c r="M624" s="4">
        <v>0</v>
      </c>
      <c r="N624" s="4">
        <f t="shared" si="108"/>
        <v>61.400000000000006</v>
      </c>
      <c r="O624" s="4">
        <f t="shared" si="109"/>
        <v>73.400000000000006</v>
      </c>
      <c r="P624" s="4">
        <f t="shared" si="110"/>
        <v>29.599999999999994</v>
      </c>
      <c r="Q624" s="4">
        <f t="shared" si="111"/>
        <v>8.3876221498371333</v>
      </c>
      <c r="R624" s="2">
        <v>0.2</v>
      </c>
      <c r="S624" s="4">
        <f t="shared" si="112"/>
        <v>245.60000000000002</v>
      </c>
      <c r="T624" s="2">
        <v>0.05</v>
      </c>
      <c r="U624" s="4">
        <f t="shared" si="113"/>
        <v>61.400000000000006</v>
      </c>
      <c r="V624" s="4">
        <f t="shared" si="114"/>
        <v>0</v>
      </c>
      <c r="W624" s="4">
        <f t="shared" si="115"/>
        <v>12</v>
      </c>
      <c r="X624" s="4">
        <f t="shared" si="116"/>
        <v>0</v>
      </c>
      <c r="Y624" s="4">
        <f t="shared" si="117"/>
        <v>73.400000000000006</v>
      </c>
      <c r="Z624" s="4">
        <f t="shared" si="118"/>
        <v>172.20000000000002</v>
      </c>
      <c r="AA624" t="str">
        <f t="shared" si="119"/>
        <v>Saturday</v>
      </c>
    </row>
    <row r="625" spans="1:27" x14ac:dyDescent="0.35">
      <c r="A625">
        <v>624</v>
      </c>
      <c r="B625" t="s">
        <v>1063</v>
      </c>
      <c r="C625" t="s">
        <v>322</v>
      </c>
      <c r="D625" s="1">
        <v>45321.181469907409</v>
      </c>
      <c r="E625" s="1">
        <v>45321.239803240744</v>
      </c>
      <c r="F625" s="4">
        <v>1351</v>
      </c>
      <c r="G625" s="4">
        <v>40</v>
      </c>
      <c r="H625" t="s">
        <v>13</v>
      </c>
      <c r="I625" s="2">
        <v>0.5</v>
      </c>
      <c r="J625" t="s">
        <v>1586</v>
      </c>
      <c r="K625" s="4">
        <v>88</v>
      </c>
      <c r="L625" s="4">
        <v>43</v>
      </c>
      <c r="M625" s="4">
        <v>0</v>
      </c>
      <c r="N625" s="4">
        <f t="shared" si="108"/>
        <v>675.5</v>
      </c>
      <c r="O625" s="4">
        <f t="shared" si="109"/>
        <v>758.5</v>
      </c>
      <c r="P625" s="4">
        <f t="shared" si="110"/>
        <v>-670.5</v>
      </c>
      <c r="Q625" s="4">
        <f t="shared" si="111"/>
        <v>6.5136935603256845</v>
      </c>
      <c r="R625" s="2">
        <v>0.2</v>
      </c>
      <c r="S625" s="4">
        <v>0</v>
      </c>
      <c r="T625" s="2">
        <v>0</v>
      </c>
      <c r="U625" s="4">
        <f t="shared" si="113"/>
        <v>0</v>
      </c>
      <c r="V625" s="4">
        <v>0</v>
      </c>
      <c r="W625" s="4">
        <v>0</v>
      </c>
      <c r="X625" s="4">
        <v>0</v>
      </c>
      <c r="Y625" s="4">
        <f t="shared" si="117"/>
        <v>0</v>
      </c>
      <c r="Z625" s="4">
        <f t="shared" si="118"/>
        <v>0</v>
      </c>
      <c r="AA625" t="str">
        <f t="shared" si="119"/>
        <v>Tuesday</v>
      </c>
    </row>
    <row r="626" spans="1:27" x14ac:dyDescent="0.35">
      <c r="A626">
        <v>625</v>
      </c>
      <c r="B626" t="s">
        <v>1064</v>
      </c>
      <c r="C626" t="s">
        <v>1065</v>
      </c>
      <c r="D626" s="1">
        <v>45316.309525462966</v>
      </c>
      <c r="E626" s="1">
        <v>45316.365081018521</v>
      </c>
      <c r="F626" s="4">
        <v>1370</v>
      </c>
      <c r="G626" s="4">
        <v>30</v>
      </c>
      <c r="H626" t="s">
        <v>19</v>
      </c>
      <c r="I626" s="2">
        <v>0.5</v>
      </c>
      <c r="J626" t="s">
        <v>1586</v>
      </c>
      <c r="K626" s="4">
        <v>91</v>
      </c>
      <c r="L626" s="4">
        <v>37</v>
      </c>
      <c r="M626" s="4">
        <v>0</v>
      </c>
      <c r="N626" s="4">
        <f t="shared" si="108"/>
        <v>685</v>
      </c>
      <c r="O626" s="4">
        <f t="shared" si="109"/>
        <v>752</v>
      </c>
      <c r="P626" s="4">
        <f t="shared" si="110"/>
        <v>-661</v>
      </c>
      <c r="Q626" s="4">
        <f t="shared" si="111"/>
        <v>6.6423357664233578</v>
      </c>
      <c r="R626" s="2">
        <v>0.2</v>
      </c>
      <c r="S626" s="4">
        <v>0</v>
      </c>
      <c r="T626" s="2">
        <v>0</v>
      </c>
      <c r="U626" s="4">
        <f t="shared" si="113"/>
        <v>0</v>
      </c>
      <c r="V626" s="4">
        <v>0</v>
      </c>
      <c r="W626" s="4">
        <v>0</v>
      </c>
      <c r="X626" s="4">
        <v>0</v>
      </c>
      <c r="Y626" s="4">
        <f t="shared" si="117"/>
        <v>0</v>
      </c>
      <c r="Z626" s="4">
        <f t="shared" si="118"/>
        <v>0</v>
      </c>
      <c r="AA626" t="str">
        <f t="shared" si="119"/>
        <v>Thursday</v>
      </c>
    </row>
    <row r="627" spans="1:27" x14ac:dyDescent="0.35">
      <c r="A627">
        <v>626</v>
      </c>
      <c r="B627" t="s">
        <v>1066</v>
      </c>
      <c r="C627" t="s">
        <v>292</v>
      </c>
      <c r="D627" s="1">
        <v>45314.28638888889</v>
      </c>
      <c r="E627" s="1">
        <v>45314.366249999999</v>
      </c>
      <c r="F627" s="4">
        <v>799</v>
      </c>
      <c r="G627" s="4">
        <v>30</v>
      </c>
      <c r="H627" t="s">
        <v>19</v>
      </c>
      <c r="I627" s="2">
        <v>0</v>
      </c>
      <c r="J627" t="s">
        <v>1584</v>
      </c>
      <c r="K627" s="4">
        <v>78</v>
      </c>
      <c r="L627" s="4">
        <v>28</v>
      </c>
      <c r="M627" s="4">
        <v>100</v>
      </c>
      <c r="N627" s="4">
        <f t="shared" si="108"/>
        <v>0</v>
      </c>
      <c r="O627" s="4">
        <f t="shared" si="109"/>
        <v>158</v>
      </c>
      <c r="P627" s="4">
        <f t="shared" si="110"/>
        <v>-80</v>
      </c>
      <c r="Q627" s="4">
        <f t="shared" si="111"/>
        <v>9.7622027534418017</v>
      </c>
      <c r="R627" s="2">
        <v>0.2</v>
      </c>
      <c r="S627" s="4">
        <f t="shared" si="112"/>
        <v>159.80000000000001</v>
      </c>
      <c r="T627" s="2">
        <v>0</v>
      </c>
      <c r="U627" s="4">
        <f t="shared" si="113"/>
        <v>0</v>
      </c>
      <c r="V627" s="4">
        <f t="shared" si="114"/>
        <v>30</v>
      </c>
      <c r="W627" s="4">
        <f t="shared" si="115"/>
        <v>28</v>
      </c>
      <c r="X627" s="4">
        <f t="shared" si="116"/>
        <v>100</v>
      </c>
      <c r="Y627" s="4">
        <f t="shared" si="117"/>
        <v>158</v>
      </c>
      <c r="Z627" s="4">
        <f t="shared" si="118"/>
        <v>1.8000000000000114</v>
      </c>
      <c r="AA627" t="str">
        <f t="shared" si="119"/>
        <v>Tuesday</v>
      </c>
    </row>
    <row r="628" spans="1:27" x14ac:dyDescent="0.35">
      <c r="A628">
        <v>627</v>
      </c>
      <c r="B628" t="s">
        <v>1067</v>
      </c>
      <c r="C628" t="s">
        <v>479</v>
      </c>
      <c r="D628" s="1">
        <v>45323.551111111112</v>
      </c>
      <c r="E628" s="1">
        <v>45323.57472222222</v>
      </c>
      <c r="F628" s="4">
        <v>1617</v>
      </c>
      <c r="G628" s="4">
        <v>0</v>
      </c>
      <c r="H628" t="s">
        <v>16</v>
      </c>
      <c r="I628" s="2">
        <v>0.1</v>
      </c>
      <c r="J628" s="2" t="s">
        <v>1588</v>
      </c>
      <c r="K628" s="4">
        <v>180</v>
      </c>
      <c r="L628" s="4">
        <v>32</v>
      </c>
      <c r="M628" s="4">
        <v>0</v>
      </c>
      <c r="N628" s="4">
        <f t="shared" si="108"/>
        <v>161.70000000000002</v>
      </c>
      <c r="O628" s="4">
        <f t="shared" si="109"/>
        <v>193.70000000000002</v>
      </c>
      <c r="P628" s="4">
        <f t="shared" si="110"/>
        <v>-13.700000000000017</v>
      </c>
      <c r="Q628" s="4">
        <f t="shared" si="111"/>
        <v>11.131725417439704</v>
      </c>
      <c r="R628" s="2">
        <v>0.2</v>
      </c>
      <c r="S628" s="4">
        <f t="shared" si="112"/>
        <v>323.40000000000003</v>
      </c>
      <c r="T628" s="2">
        <v>0.1</v>
      </c>
      <c r="U628" s="4">
        <f t="shared" si="113"/>
        <v>161.70000000000002</v>
      </c>
      <c r="V628" s="4">
        <f t="shared" si="114"/>
        <v>0</v>
      </c>
      <c r="W628" s="4">
        <f t="shared" si="115"/>
        <v>32</v>
      </c>
      <c r="X628" s="4">
        <f t="shared" si="116"/>
        <v>0</v>
      </c>
      <c r="Y628" s="4">
        <f t="shared" si="117"/>
        <v>193.70000000000002</v>
      </c>
      <c r="Z628" s="4">
        <f t="shared" si="118"/>
        <v>129.70000000000002</v>
      </c>
      <c r="AA628" t="str">
        <f t="shared" si="119"/>
        <v>Thursday</v>
      </c>
    </row>
    <row r="629" spans="1:27" x14ac:dyDescent="0.35">
      <c r="A629">
        <v>628</v>
      </c>
      <c r="B629" t="s">
        <v>1068</v>
      </c>
      <c r="C629" t="s">
        <v>1069</v>
      </c>
      <c r="D629" s="1">
        <v>45306.401493055557</v>
      </c>
      <c r="E629" s="1">
        <v>45306.430659722224</v>
      </c>
      <c r="F629" s="4">
        <v>182</v>
      </c>
      <c r="G629" s="4">
        <v>40</v>
      </c>
      <c r="H629" t="s">
        <v>13</v>
      </c>
      <c r="I629" s="2">
        <v>0.5</v>
      </c>
      <c r="J629" t="s">
        <v>1586</v>
      </c>
      <c r="K629" s="4">
        <v>187</v>
      </c>
      <c r="L629" s="4">
        <v>41</v>
      </c>
      <c r="M629" s="4">
        <v>100</v>
      </c>
      <c r="N629" s="4">
        <f t="shared" si="108"/>
        <v>91</v>
      </c>
      <c r="O629" s="4">
        <f t="shared" si="109"/>
        <v>272</v>
      </c>
      <c r="P629" s="4">
        <f t="shared" si="110"/>
        <v>-85</v>
      </c>
      <c r="Q629" s="4">
        <f t="shared" si="111"/>
        <v>102.74725274725273</v>
      </c>
      <c r="R629" s="2">
        <v>0.2</v>
      </c>
      <c r="S629" s="4">
        <v>0</v>
      </c>
      <c r="T629" s="2">
        <v>0</v>
      </c>
      <c r="U629" s="4">
        <f t="shared" si="113"/>
        <v>0</v>
      </c>
      <c r="V629" s="4">
        <v>0</v>
      </c>
      <c r="W629" s="4">
        <v>0</v>
      </c>
      <c r="X629" s="4">
        <v>0</v>
      </c>
      <c r="Y629" s="4">
        <f t="shared" si="117"/>
        <v>0</v>
      </c>
      <c r="Z629" s="4">
        <f t="shared" si="118"/>
        <v>0</v>
      </c>
      <c r="AA629" t="str">
        <f t="shared" si="119"/>
        <v>Monday</v>
      </c>
    </row>
    <row r="630" spans="1:27" x14ac:dyDescent="0.35">
      <c r="A630">
        <v>629</v>
      </c>
      <c r="B630" t="s">
        <v>611</v>
      </c>
      <c r="C630" t="s">
        <v>339</v>
      </c>
      <c r="D630" s="1">
        <v>45297.126608796294</v>
      </c>
      <c r="E630" s="1">
        <v>45297.166192129633</v>
      </c>
      <c r="F630" s="4">
        <v>1309</v>
      </c>
      <c r="G630" s="4">
        <v>40</v>
      </c>
      <c r="H630" t="s">
        <v>16</v>
      </c>
      <c r="I630" s="2">
        <v>0.5</v>
      </c>
      <c r="J630" t="s">
        <v>1586</v>
      </c>
      <c r="K630" s="4">
        <v>191</v>
      </c>
      <c r="L630" s="4">
        <v>22</v>
      </c>
      <c r="M630" s="4">
        <v>0</v>
      </c>
      <c r="N630" s="4">
        <f t="shared" si="108"/>
        <v>654.5</v>
      </c>
      <c r="O630" s="4">
        <f t="shared" si="109"/>
        <v>716.5</v>
      </c>
      <c r="P630" s="4">
        <f t="shared" si="110"/>
        <v>-525.5</v>
      </c>
      <c r="Q630" s="4">
        <f t="shared" si="111"/>
        <v>14.591291061879296</v>
      </c>
      <c r="R630" s="2">
        <v>0.2</v>
      </c>
      <c r="S630" s="4">
        <v>0</v>
      </c>
      <c r="T630" s="2">
        <v>0</v>
      </c>
      <c r="U630" s="4">
        <f t="shared" si="113"/>
        <v>0</v>
      </c>
      <c r="V630" s="4">
        <v>0</v>
      </c>
      <c r="W630" s="4">
        <v>0</v>
      </c>
      <c r="X630" s="4">
        <v>0</v>
      </c>
      <c r="Y630" s="4">
        <f t="shared" si="117"/>
        <v>0</v>
      </c>
      <c r="Z630" s="4">
        <f t="shared" si="118"/>
        <v>0</v>
      </c>
      <c r="AA630" t="str">
        <f t="shared" si="119"/>
        <v>Saturday</v>
      </c>
    </row>
    <row r="631" spans="1:27" x14ac:dyDescent="0.35">
      <c r="A631">
        <v>630</v>
      </c>
      <c r="B631" t="s">
        <v>1070</v>
      </c>
      <c r="C631" t="s">
        <v>335</v>
      </c>
      <c r="D631" s="1">
        <v>45304.17832175926</v>
      </c>
      <c r="E631" s="1">
        <v>45304.256793981483</v>
      </c>
      <c r="F631" s="4">
        <v>351</v>
      </c>
      <c r="G631" s="4">
        <v>0</v>
      </c>
      <c r="H631" t="s">
        <v>19</v>
      </c>
      <c r="I631" s="2">
        <v>0.05</v>
      </c>
      <c r="J631" t="s">
        <v>1587</v>
      </c>
      <c r="K631" s="4">
        <v>91</v>
      </c>
      <c r="L631" s="4">
        <v>42</v>
      </c>
      <c r="M631" s="4">
        <v>100</v>
      </c>
      <c r="N631" s="4">
        <f t="shared" si="108"/>
        <v>17.55</v>
      </c>
      <c r="O631" s="4">
        <f t="shared" si="109"/>
        <v>159.55000000000001</v>
      </c>
      <c r="P631" s="4">
        <f t="shared" si="110"/>
        <v>-68.550000000000011</v>
      </c>
      <c r="Q631" s="4">
        <f t="shared" si="111"/>
        <v>25.925925925925924</v>
      </c>
      <c r="R631" s="2">
        <v>0.2</v>
      </c>
      <c r="S631" s="4">
        <f t="shared" si="112"/>
        <v>70.2</v>
      </c>
      <c r="T631" s="2">
        <v>0.05</v>
      </c>
      <c r="U631" s="4">
        <f t="shared" si="113"/>
        <v>17.55</v>
      </c>
      <c r="V631" s="4">
        <f t="shared" si="114"/>
        <v>0</v>
      </c>
      <c r="W631" s="4">
        <f t="shared" si="115"/>
        <v>42</v>
      </c>
      <c r="X631" s="4">
        <f t="shared" si="116"/>
        <v>100</v>
      </c>
      <c r="Y631" s="4">
        <f t="shared" si="117"/>
        <v>159.55000000000001</v>
      </c>
      <c r="Z631" s="4">
        <f t="shared" si="118"/>
        <v>-89.350000000000009</v>
      </c>
      <c r="AA631" t="str">
        <f t="shared" si="119"/>
        <v>Saturday</v>
      </c>
    </row>
    <row r="632" spans="1:27" x14ac:dyDescent="0.35">
      <c r="A632">
        <v>631</v>
      </c>
      <c r="B632" t="s">
        <v>1071</v>
      </c>
      <c r="C632" t="s">
        <v>1072</v>
      </c>
      <c r="D632" s="1">
        <v>45329.997361111113</v>
      </c>
      <c r="E632" s="1">
        <v>45330.073055555556</v>
      </c>
      <c r="F632" s="4">
        <v>1478</v>
      </c>
      <c r="G632" s="4">
        <v>40</v>
      </c>
      <c r="H632" t="s">
        <v>19</v>
      </c>
      <c r="I632" s="2">
        <v>0</v>
      </c>
      <c r="J632" t="s">
        <v>1584</v>
      </c>
      <c r="K632" s="4">
        <v>143</v>
      </c>
      <c r="L632" s="4">
        <v>43</v>
      </c>
      <c r="M632" s="4">
        <v>100</v>
      </c>
      <c r="N632" s="4">
        <f t="shared" si="108"/>
        <v>0</v>
      </c>
      <c r="O632" s="4">
        <f t="shared" si="109"/>
        <v>183</v>
      </c>
      <c r="P632" s="4">
        <f t="shared" si="110"/>
        <v>-40</v>
      </c>
      <c r="Q632" s="4">
        <f t="shared" si="111"/>
        <v>9.6752368064952634</v>
      </c>
      <c r="R632" s="2">
        <v>0.2</v>
      </c>
      <c r="S632" s="4">
        <f t="shared" si="112"/>
        <v>295.60000000000002</v>
      </c>
      <c r="T632" s="2">
        <v>0</v>
      </c>
      <c r="U632" s="4">
        <f t="shared" si="113"/>
        <v>0</v>
      </c>
      <c r="V632" s="4">
        <f t="shared" si="114"/>
        <v>40</v>
      </c>
      <c r="W632" s="4">
        <f t="shared" si="115"/>
        <v>43</v>
      </c>
      <c r="X632" s="4">
        <f t="shared" si="116"/>
        <v>100</v>
      </c>
      <c r="Y632" s="4">
        <f t="shared" si="117"/>
        <v>183</v>
      </c>
      <c r="Z632" s="4">
        <f t="shared" si="118"/>
        <v>112.60000000000002</v>
      </c>
      <c r="AA632" t="str">
        <f t="shared" si="119"/>
        <v>Wednesday</v>
      </c>
    </row>
    <row r="633" spans="1:27" x14ac:dyDescent="0.35">
      <c r="A633">
        <v>632</v>
      </c>
      <c r="B633" t="s">
        <v>1073</v>
      </c>
      <c r="C633" t="s">
        <v>358</v>
      </c>
      <c r="D633" s="1">
        <v>45295.521111111113</v>
      </c>
      <c r="E633" s="1">
        <v>45295.584305555552</v>
      </c>
      <c r="F633" s="4">
        <v>1873</v>
      </c>
      <c r="G633" s="4">
        <v>0</v>
      </c>
      <c r="H633" t="s">
        <v>16</v>
      </c>
      <c r="I633" s="2">
        <v>0.15</v>
      </c>
      <c r="J633" t="s">
        <v>1585</v>
      </c>
      <c r="K633" s="4">
        <v>81</v>
      </c>
      <c r="L633" s="4">
        <v>42</v>
      </c>
      <c r="M633" s="4">
        <v>0</v>
      </c>
      <c r="N633" s="4">
        <f t="shared" si="108"/>
        <v>280.95</v>
      </c>
      <c r="O633" s="4">
        <f t="shared" si="109"/>
        <v>322.95</v>
      </c>
      <c r="P633" s="4">
        <f t="shared" si="110"/>
        <v>-241.95</v>
      </c>
      <c r="Q633" s="4">
        <f t="shared" si="111"/>
        <v>4.3246129204484784</v>
      </c>
      <c r="R633" s="2">
        <v>0.2</v>
      </c>
      <c r="S633" s="4">
        <f t="shared" si="112"/>
        <v>374.6</v>
      </c>
      <c r="T633" s="2">
        <v>0.15</v>
      </c>
      <c r="U633" s="4">
        <f t="shared" si="113"/>
        <v>280.95</v>
      </c>
      <c r="V633" s="4">
        <f t="shared" si="114"/>
        <v>0</v>
      </c>
      <c r="W633" s="4">
        <f t="shared" si="115"/>
        <v>42</v>
      </c>
      <c r="X633" s="4">
        <f t="shared" si="116"/>
        <v>0</v>
      </c>
      <c r="Y633" s="4">
        <f t="shared" si="117"/>
        <v>322.95</v>
      </c>
      <c r="Z633" s="4">
        <f t="shared" si="118"/>
        <v>51.650000000000034</v>
      </c>
      <c r="AA633" t="str">
        <f t="shared" si="119"/>
        <v>Thursday</v>
      </c>
    </row>
    <row r="634" spans="1:27" x14ac:dyDescent="0.35">
      <c r="A634">
        <v>633</v>
      </c>
      <c r="B634" t="s">
        <v>1074</v>
      </c>
      <c r="C634" t="s">
        <v>1075</v>
      </c>
      <c r="D634" s="1">
        <v>45294.548252314817</v>
      </c>
      <c r="E634" s="1">
        <v>45294.628807870373</v>
      </c>
      <c r="F634" s="4">
        <v>1995</v>
      </c>
      <c r="G634" s="4">
        <v>20</v>
      </c>
      <c r="H634" t="s">
        <v>19</v>
      </c>
      <c r="I634" s="2">
        <v>0</v>
      </c>
      <c r="J634" t="s">
        <v>1584</v>
      </c>
      <c r="K634" s="4">
        <v>75</v>
      </c>
      <c r="L634" s="4">
        <v>14</v>
      </c>
      <c r="M634" s="4">
        <v>0</v>
      </c>
      <c r="N634" s="4">
        <f t="shared" si="108"/>
        <v>0</v>
      </c>
      <c r="O634" s="4">
        <f t="shared" si="109"/>
        <v>34</v>
      </c>
      <c r="P634" s="4">
        <f t="shared" si="110"/>
        <v>41</v>
      </c>
      <c r="Q634" s="4">
        <f t="shared" si="111"/>
        <v>3.7593984962406015</v>
      </c>
      <c r="R634" s="2">
        <v>0.2</v>
      </c>
      <c r="S634" s="4">
        <f t="shared" si="112"/>
        <v>399</v>
      </c>
      <c r="T634" s="2">
        <v>0</v>
      </c>
      <c r="U634" s="4">
        <f t="shared" si="113"/>
        <v>0</v>
      </c>
      <c r="V634" s="4">
        <f t="shared" si="114"/>
        <v>20</v>
      </c>
      <c r="W634" s="4">
        <f t="shared" si="115"/>
        <v>14</v>
      </c>
      <c r="X634" s="4">
        <f t="shared" si="116"/>
        <v>0</v>
      </c>
      <c r="Y634" s="4">
        <f t="shared" si="117"/>
        <v>34</v>
      </c>
      <c r="Z634" s="4">
        <f t="shared" si="118"/>
        <v>365</v>
      </c>
      <c r="AA634" t="str">
        <f t="shared" si="119"/>
        <v>Wednesday</v>
      </c>
    </row>
    <row r="635" spans="1:27" x14ac:dyDescent="0.35">
      <c r="A635">
        <v>634</v>
      </c>
      <c r="B635" t="s">
        <v>1076</v>
      </c>
      <c r="C635" t="s">
        <v>1077</v>
      </c>
      <c r="D635" s="1">
        <v>45323.386493055557</v>
      </c>
      <c r="E635" s="1">
        <v>45323.423298611109</v>
      </c>
      <c r="F635" s="4">
        <v>1819</v>
      </c>
      <c r="G635" s="4">
        <v>30</v>
      </c>
      <c r="H635" t="s">
        <v>13</v>
      </c>
      <c r="I635" s="2">
        <v>0.15</v>
      </c>
      <c r="J635" t="s">
        <v>1585</v>
      </c>
      <c r="K635" s="4">
        <v>164</v>
      </c>
      <c r="L635" s="4">
        <v>12</v>
      </c>
      <c r="M635" s="4">
        <v>0</v>
      </c>
      <c r="N635" s="4">
        <f t="shared" si="108"/>
        <v>272.84999999999997</v>
      </c>
      <c r="O635" s="4">
        <f t="shared" si="109"/>
        <v>314.84999999999997</v>
      </c>
      <c r="P635" s="4">
        <f t="shared" si="110"/>
        <v>-150.84999999999997</v>
      </c>
      <c r="Q635" s="4">
        <f t="shared" si="111"/>
        <v>9.0159428257284215</v>
      </c>
      <c r="R635" s="2">
        <v>0.2</v>
      </c>
      <c r="S635" s="4">
        <f t="shared" si="112"/>
        <v>363.8</v>
      </c>
      <c r="T635" s="2">
        <v>0.15</v>
      </c>
      <c r="U635" s="4">
        <f t="shared" si="113"/>
        <v>272.84999999999997</v>
      </c>
      <c r="V635" s="4">
        <f t="shared" si="114"/>
        <v>30</v>
      </c>
      <c r="W635" s="4">
        <f t="shared" si="115"/>
        <v>12</v>
      </c>
      <c r="X635" s="4">
        <f t="shared" si="116"/>
        <v>0</v>
      </c>
      <c r="Y635" s="4">
        <f t="shared" si="117"/>
        <v>314.84999999999997</v>
      </c>
      <c r="Z635" s="4">
        <f t="shared" si="118"/>
        <v>48.950000000000045</v>
      </c>
      <c r="AA635" t="str">
        <f t="shared" si="119"/>
        <v>Thursday</v>
      </c>
    </row>
    <row r="636" spans="1:27" x14ac:dyDescent="0.35">
      <c r="A636">
        <v>635</v>
      </c>
      <c r="B636" t="s">
        <v>1078</v>
      </c>
      <c r="C636" t="s">
        <v>101</v>
      </c>
      <c r="D636" s="1">
        <v>45308.9221412037</v>
      </c>
      <c r="E636" s="1">
        <v>45308.947141203702</v>
      </c>
      <c r="F636" s="4">
        <v>895</v>
      </c>
      <c r="G636" s="4">
        <v>20</v>
      </c>
      <c r="H636" t="s">
        <v>16</v>
      </c>
      <c r="I636" s="2">
        <v>0.1</v>
      </c>
      <c r="J636" s="2" t="s">
        <v>1588</v>
      </c>
      <c r="K636" s="4">
        <v>178</v>
      </c>
      <c r="L636" s="4">
        <v>16</v>
      </c>
      <c r="M636" s="4">
        <v>0</v>
      </c>
      <c r="N636" s="4">
        <f t="shared" si="108"/>
        <v>89.5</v>
      </c>
      <c r="O636" s="4">
        <f t="shared" si="109"/>
        <v>125.5</v>
      </c>
      <c r="P636" s="4">
        <f t="shared" si="110"/>
        <v>52.5</v>
      </c>
      <c r="Q636" s="4">
        <f t="shared" si="111"/>
        <v>19.888268156424584</v>
      </c>
      <c r="R636" s="2">
        <v>0.2</v>
      </c>
      <c r="S636" s="4">
        <f t="shared" si="112"/>
        <v>179</v>
      </c>
      <c r="T636" s="2">
        <v>0.1</v>
      </c>
      <c r="U636" s="4">
        <f t="shared" si="113"/>
        <v>89.5</v>
      </c>
      <c r="V636" s="4">
        <f t="shared" si="114"/>
        <v>20</v>
      </c>
      <c r="W636" s="4">
        <f t="shared" si="115"/>
        <v>16</v>
      </c>
      <c r="X636" s="4">
        <f t="shared" si="116"/>
        <v>0</v>
      </c>
      <c r="Y636" s="4">
        <f t="shared" si="117"/>
        <v>125.5</v>
      </c>
      <c r="Z636" s="4">
        <f t="shared" si="118"/>
        <v>53.5</v>
      </c>
      <c r="AA636" t="str">
        <f t="shared" si="119"/>
        <v>Wednesday</v>
      </c>
    </row>
    <row r="637" spans="1:27" x14ac:dyDescent="0.35">
      <c r="A637">
        <v>636</v>
      </c>
      <c r="B637" t="s">
        <v>1079</v>
      </c>
      <c r="C637" t="s">
        <v>1080</v>
      </c>
      <c r="D637" s="1">
        <v>45298.399988425925</v>
      </c>
      <c r="E637" s="1">
        <v>45298.446516203701</v>
      </c>
      <c r="F637" s="4">
        <v>996</v>
      </c>
      <c r="G637" s="4">
        <v>50</v>
      </c>
      <c r="H637" t="s">
        <v>13</v>
      </c>
      <c r="I637" s="2">
        <v>0.1</v>
      </c>
      <c r="J637" s="2" t="s">
        <v>1588</v>
      </c>
      <c r="K637" s="4">
        <v>105</v>
      </c>
      <c r="L637" s="4">
        <v>33</v>
      </c>
      <c r="M637" s="4">
        <v>0</v>
      </c>
      <c r="N637" s="4">
        <f t="shared" si="108"/>
        <v>99.600000000000009</v>
      </c>
      <c r="O637" s="4">
        <f t="shared" si="109"/>
        <v>182.60000000000002</v>
      </c>
      <c r="P637" s="4">
        <f t="shared" si="110"/>
        <v>-77.600000000000023</v>
      </c>
      <c r="Q637" s="4">
        <f t="shared" si="111"/>
        <v>10.542168674698797</v>
      </c>
      <c r="R637" s="2">
        <v>0.2</v>
      </c>
      <c r="S637" s="4">
        <f t="shared" si="112"/>
        <v>199.20000000000002</v>
      </c>
      <c r="T637" s="2">
        <v>0.1</v>
      </c>
      <c r="U637" s="4">
        <f t="shared" si="113"/>
        <v>99.600000000000009</v>
      </c>
      <c r="V637" s="4">
        <f t="shared" si="114"/>
        <v>50</v>
      </c>
      <c r="W637" s="4">
        <f t="shared" si="115"/>
        <v>33</v>
      </c>
      <c r="X637" s="4">
        <f t="shared" si="116"/>
        <v>0</v>
      </c>
      <c r="Y637" s="4">
        <f t="shared" si="117"/>
        <v>182.60000000000002</v>
      </c>
      <c r="Z637" s="4">
        <f t="shared" si="118"/>
        <v>16.599999999999994</v>
      </c>
      <c r="AA637" t="str">
        <f t="shared" si="119"/>
        <v>Sunday</v>
      </c>
    </row>
    <row r="638" spans="1:27" x14ac:dyDescent="0.35">
      <c r="A638">
        <v>637</v>
      </c>
      <c r="B638" t="s">
        <v>1081</v>
      </c>
      <c r="C638" t="s">
        <v>1082</v>
      </c>
      <c r="D638" s="1">
        <v>45311.625868055555</v>
      </c>
      <c r="E638" s="1">
        <v>45311.671701388892</v>
      </c>
      <c r="F638" s="4">
        <v>309</v>
      </c>
      <c r="G638" s="4">
        <v>50</v>
      </c>
      <c r="H638" t="s">
        <v>13</v>
      </c>
      <c r="I638" s="2">
        <v>0.5</v>
      </c>
      <c r="J638" t="s">
        <v>1586</v>
      </c>
      <c r="K638" s="4">
        <v>171</v>
      </c>
      <c r="L638" s="4">
        <v>31</v>
      </c>
      <c r="M638" s="4">
        <v>100</v>
      </c>
      <c r="N638" s="4">
        <f t="shared" si="108"/>
        <v>154.5</v>
      </c>
      <c r="O638" s="4">
        <f t="shared" si="109"/>
        <v>335.5</v>
      </c>
      <c r="P638" s="4">
        <f t="shared" si="110"/>
        <v>-164.5</v>
      </c>
      <c r="Q638" s="4">
        <f t="shared" si="111"/>
        <v>55.339805825242713</v>
      </c>
      <c r="R638" s="2">
        <v>0.2</v>
      </c>
      <c r="S638" s="4">
        <v>0</v>
      </c>
      <c r="T638" s="2">
        <v>0</v>
      </c>
      <c r="U638" s="4">
        <f t="shared" si="113"/>
        <v>0</v>
      </c>
      <c r="V638" s="4">
        <v>0</v>
      </c>
      <c r="W638" s="4">
        <v>0</v>
      </c>
      <c r="X638" s="4">
        <v>0</v>
      </c>
      <c r="Y638" s="4">
        <f t="shared" si="117"/>
        <v>0</v>
      </c>
      <c r="Z638" s="4">
        <f t="shared" si="118"/>
        <v>0</v>
      </c>
      <c r="AA638" t="str">
        <f t="shared" si="119"/>
        <v>Saturday</v>
      </c>
    </row>
    <row r="639" spans="1:27" x14ac:dyDescent="0.35">
      <c r="A639">
        <v>638</v>
      </c>
      <c r="B639" t="s">
        <v>1083</v>
      </c>
      <c r="C639" t="s">
        <v>1084</v>
      </c>
      <c r="D639" s="1">
        <v>45318.84171296296</v>
      </c>
      <c r="E639" s="1">
        <v>45318.909074074072</v>
      </c>
      <c r="F639" s="4">
        <v>915</v>
      </c>
      <c r="G639" s="4">
        <v>50</v>
      </c>
      <c r="H639" t="s">
        <v>13</v>
      </c>
      <c r="I639" s="2">
        <v>0.1</v>
      </c>
      <c r="J639" s="2" t="s">
        <v>1588</v>
      </c>
      <c r="K639" s="4">
        <v>155</v>
      </c>
      <c r="L639" s="4">
        <v>32</v>
      </c>
      <c r="M639" s="4">
        <v>0</v>
      </c>
      <c r="N639" s="4">
        <f t="shared" si="108"/>
        <v>91.5</v>
      </c>
      <c r="O639" s="4">
        <f t="shared" si="109"/>
        <v>173.5</v>
      </c>
      <c r="P639" s="4">
        <f t="shared" si="110"/>
        <v>-18.5</v>
      </c>
      <c r="Q639" s="4">
        <f t="shared" si="111"/>
        <v>16.939890710382514</v>
      </c>
      <c r="R639" s="2">
        <v>0.2</v>
      </c>
      <c r="S639" s="4">
        <f t="shared" si="112"/>
        <v>183</v>
      </c>
      <c r="T639" s="2">
        <v>0.1</v>
      </c>
      <c r="U639" s="4">
        <f t="shared" si="113"/>
        <v>91.5</v>
      </c>
      <c r="V639" s="4">
        <f t="shared" si="114"/>
        <v>50</v>
      </c>
      <c r="W639" s="4">
        <f t="shared" si="115"/>
        <v>32</v>
      </c>
      <c r="X639" s="4">
        <f t="shared" si="116"/>
        <v>0</v>
      </c>
      <c r="Y639" s="4">
        <f t="shared" si="117"/>
        <v>173.5</v>
      </c>
      <c r="Z639" s="4">
        <f t="shared" si="118"/>
        <v>9.5</v>
      </c>
      <c r="AA639" t="str">
        <f t="shared" si="119"/>
        <v>Saturday</v>
      </c>
    </row>
    <row r="640" spans="1:27" x14ac:dyDescent="0.35">
      <c r="A640">
        <v>639</v>
      </c>
      <c r="B640" t="s">
        <v>1085</v>
      </c>
      <c r="C640" t="s">
        <v>1086</v>
      </c>
      <c r="D640" s="1">
        <v>45315.996412037035</v>
      </c>
      <c r="E640" s="1">
        <v>45316.045717592591</v>
      </c>
      <c r="F640" s="4">
        <v>1931</v>
      </c>
      <c r="G640" s="4">
        <v>0</v>
      </c>
      <c r="H640" t="s">
        <v>16</v>
      </c>
      <c r="I640" s="2">
        <v>0.5</v>
      </c>
      <c r="J640" t="s">
        <v>1586</v>
      </c>
      <c r="K640" s="4">
        <v>179</v>
      </c>
      <c r="L640" s="4">
        <v>39</v>
      </c>
      <c r="M640" s="4">
        <v>50</v>
      </c>
      <c r="N640" s="4">
        <f t="shared" si="108"/>
        <v>965.5</v>
      </c>
      <c r="O640" s="4">
        <f t="shared" si="109"/>
        <v>1054.5</v>
      </c>
      <c r="P640" s="4">
        <f t="shared" si="110"/>
        <v>-875.5</v>
      </c>
      <c r="Q640" s="4">
        <f t="shared" si="111"/>
        <v>9.269808389435525</v>
      </c>
      <c r="R640" s="2">
        <v>0.2</v>
      </c>
      <c r="S640" s="4">
        <v>0</v>
      </c>
      <c r="T640" s="2">
        <v>0</v>
      </c>
      <c r="U640" s="4">
        <f t="shared" si="113"/>
        <v>0</v>
      </c>
      <c r="V640" s="4">
        <v>0</v>
      </c>
      <c r="W640" s="4">
        <v>0</v>
      </c>
      <c r="X640" s="4">
        <v>0</v>
      </c>
      <c r="Y640" s="4">
        <f t="shared" si="117"/>
        <v>0</v>
      </c>
      <c r="Z640" s="4">
        <f t="shared" si="118"/>
        <v>0</v>
      </c>
      <c r="AA640" t="str">
        <f t="shared" si="119"/>
        <v>Wednesday</v>
      </c>
    </row>
    <row r="641" spans="1:27" x14ac:dyDescent="0.35">
      <c r="A641">
        <v>640</v>
      </c>
      <c r="B641" t="s">
        <v>1087</v>
      </c>
      <c r="C641" t="s">
        <v>1088</v>
      </c>
      <c r="D641" s="1">
        <v>45308.648773148147</v>
      </c>
      <c r="E641" s="1">
        <v>45308.728634259256</v>
      </c>
      <c r="F641" s="4">
        <v>708</v>
      </c>
      <c r="G641" s="4">
        <v>40</v>
      </c>
      <c r="H641" t="s">
        <v>19</v>
      </c>
      <c r="I641" s="2">
        <v>0</v>
      </c>
      <c r="J641" t="s">
        <v>1584</v>
      </c>
      <c r="K641" s="4">
        <v>130</v>
      </c>
      <c r="L641" s="4">
        <v>27</v>
      </c>
      <c r="M641" s="4">
        <v>100</v>
      </c>
      <c r="N641" s="4">
        <f t="shared" si="108"/>
        <v>0</v>
      </c>
      <c r="O641" s="4">
        <f t="shared" si="109"/>
        <v>167</v>
      </c>
      <c r="P641" s="4">
        <f t="shared" si="110"/>
        <v>-37</v>
      </c>
      <c r="Q641" s="4">
        <f t="shared" si="111"/>
        <v>18.361581920903955</v>
      </c>
      <c r="R641" s="2">
        <v>0.2</v>
      </c>
      <c r="S641" s="4">
        <f t="shared" si="112"/>
        <v>141.6</v>
      </c>
      <c r="T641" s="2">
        <v>0</v>
      </c>
      <c r="U641" s="4">
        <f t="shared" si="113"/>
        <v>0</v>
      </c>
      <c r="V641" s="4">
        <f t="shared" si="114"/>
        <v>40</v>
      </c>
      <c r="W641" s="4">
        <f t="shared" si="115"/>
        <v>27</v>
      </c>
      <c r="X641" s="4">
        <f t="shared" si="116"/>
        <v>100</v>
      </c>
      <c r="Y641" s="4">
        <f t="shared" si="117"/>
        <v>167</v>
      </c>
      <c r="Z641" s="4">
        <f t="shared" si="118"/>
        <v>-25.400000000000006</v>
      </c>
      <c r="AA641" t="str">
        <f t="shared" si="119"/>
        <v>Wednesday</v>
      </c>
    </row>
    <row r="642" spans="1:27" x14ac:dyDescent="0.35">
      <c r="A642">
        <v>641</v>
      </c>
      <c r="B642" t="s">
        <v>1089</v>
      </c>
      <c r="C642" t="s">
        <v>151</v>
      </c>
      <c r="D642" s="1">
        <v>45300.661122685182</v>
      </c>
      <c r="E642" s="1">
        <v>45300.684733796297</v>
      </c>
      <c r="F642" s="4">
        <v>546</v>
      </c>
      <c r="G642" s="4">
        <v>20</v>
      </c>
      <c r="H642" t="s">
        <v>13</v>
      </c>
      <c r="I642" s="2">
        <v>0.1</v>
      </c>
      <c r="J642" s="2" t="s">
        <v>1588</v>
      </c>
      <c r="K642" s="4">
        <v>169</v>
      </c>
      <c r="L642" s="4">
        <v>41</v>
      </c>
      <c r="M642" s="4">
        <v>150</v>
      </c>
      <c r="N642" s="4">
        <f t="shared" si="108"/>
        <v>54.6</v>
      </c>
      <c r="O642" s="4">
        <f t="shared" si="109"/>
        <v>265.60000000000002</v>
      </c>
      <c r="P642" s="4">
        <f t="shared" si="110"/>
        <v>-96.600000000000023</v>
      </c>
      <c r="Q642" s="4">
        <f t="shared" si="111"/>
        <v>30.952380952380953</v>
      </c>
      <c r="R642" s="2">
        <v>0.2</v>
      </c>
      <c r="S642" s="4">
        <f t="shared" si="112"/>
        <v>109.2</v>
      </c>
      <c r="T642" s="2">
        <v>0.1</v>
      </c>
      <c r="U642" s="4">
        <f t="shared" si="113"/>
        <v>54.6</v>
      </c>
      <c r="V642" s="4">
        <f t="shared" si="114"/>
        <v>20</v>
      </c>
      <c r="W642" s="4">
        <f t="shared" si="115"/>
        <v>41</v>
      </c>
      <c r="X642" s="4">
        <f t="shared" si="116"/>
        <v>150</v>
      </c>
      <c r="Y642" s="4">
        <f t="shared" si="117"/>
        <v>265.60000000000002</v>
      </c>
      <c r="Z642" s="4">
        <f t="shared" si="118"/>
        <v>-156.40000000000003</v>
      </c>
      <c r="AA642" t="str">
        <f t="shared" si="119"/>
        <v>Tuesday</v>
      </c>
    </row>
    <row r="643" spans="1:27" x14ac:dyDescent="0.35">
      <c r="A643">
        <v>642</v>
      </c>
      <c r="B643" t="s">
        <v>1090</v>
      </c>
      <c r="C643" t="s">
        <v>1091</v>
      </c>
      <c r="D643" s="1">
        <v>45322.160081018519</v>
      </c>
      <c r="E643" s="1">
        <v>45322.224664351852</v>
      </c>
      <c r="F643" s="4">
        <v>559</v>
      </c>
      <c r="G643" s="4">
        <v>20</v>
      </c>
      <c r="H643" t="s">
        <v>13</v>
      </c>
      <c r="I643" s="2">
        <v>0</v>
      </c>
      <c r="J643" t="s">
        <v>1584</v>
      </c>
      <c r="K643" s="4">
        <v>101</v>
      </c>
      <c r="L643" s="4">
        <v>16</v>
      </c>
      <c r="M643" s="4">
        <v>150</v>
      </c>
      <c r="N643" s="4">
        <f t="shared" ref="N643:N706" si="120">I643*F643</f>
        <v>0</v>
      </c>
      <c r="O643" s="4">
        <f t="shared" ref="O643:O706" si="121">G643+L643+M643+N643</f>
        <v>186</v>
      </c>
      <c r="P643" s="4">
        <f t="shared" ref="P643:P706" si="122">K643-O643</f>
        <v>-85</v>
      </c>
      <c r="Q643" s="4">
        <f t="shared" ref="Q643:Q706" si="123">(K643/F643)*100</f>
        <v>18.067978533094813</v>
      </c>
      <c r="R643" s="2">
        <v>0.2</v>
      </c>
      <c r="S643" s="4">
        <f t="shared" ref="S643:S706" si="124">IF(I643&lt;&gt;50%,(R643*F643),"0")</f>
        <v>111.80000000000001</v>
      </c>
      <c r="T643" s="2">
        <v>0</v>
      </c>
      <c r="U643" s="4">
        <f t="shared" ref="U643:U706" si="125">T643*F643</f>
        <v>0</v>
      </c>
      <c r="V643" s="4">
        <f t="shared" ref="V643:V706" si="126">IF(I643&lt;&gt;50%,G643,"0")</f>
        <v>20</v>
      </c>
      <c r="W643" s="4">
        <f t="shared" ref="W643:W706" si="127">IF(I643&lt;&gt;50%,L643,"0")</f>
        <v>16</v>
      </c>
      <c r="X643" s="4">
        <f t="shared" ref="X643:X706" si="128">IF(I643&lt;&gt;50%,M643,"0")</f>
        <v>150</v>
      </c>
      <c r="Y643" s="4">
        <f t="shared" ref="Y643:Y706" si="129">U643+V643+W643+X643</f>
        <v>186</v>
      </c>
      <c r="Z643" s="4">
        <f t="shared" ref="Z643:Z706" si="130">S643-Y643</f>
        <v>-74.199999999999989</v>
      </c>
      <c r="AA643" t="str">
        <f t="shared" ref="AA643:AA706" si="131">TEXT(D643, "DDDD")</f>
        <v>Wednesday</v>
      </c>
    </row>
    <row r="644" spans="1:27" x14ac:dyDescent="0.35">
      <c r="A644">
        <v>643</v>
      </c>
      <c r="B644" t="s">
        <v>1092</v>
      </c>
      <c r="C644" t="s">
        <v>381</v>
      </c>
      <c r="D644" s="1">
        <v>45321.154745370368</v>
      </c>
      <c r="E644" s="1">
        <v>45321.209606481483</v>
      </c>
      <c r="F644" s="4">
        <v>1067</v>
      </c>
      <c r="G644" s="4">
        <v>20</v>
      </c>
      <c r="H644" t="s">
        <v>13</v>
      </c>
      <c r="I644" s="2">
        <v>0</v>
      </c>
      <c r="J644" t="s">
        <v>1584</v>
      </c>
      <c r="K644" s="4">
        <v>140</v>
      </c>
      <c r="L644" s="4">
        <v>42</v>
      </c>
      <c r="M644" s="4">
        <v>0</v>
      </c>
      <c r="N644" s="4">
        <f t="shared" si="120"/>
        <v>0</v>
      </c>
      <c r="O644" s="4">
        <f t="shared" si="121"/>
        <v>62</v>
      </c>
      <c r="P644" s="4">
        <f t="shared" si="122"/>
        <v>78</v>
      </c>
      <c r="Q644" s="4">
        <f t="shared" si="123"/>
        <v>13.120899718837864</v>
      </c>
      <c r="R644" s="2">
        <v>0.2</v>
      </c>
      <c r="S644" s="4">
        <f t="shared" si="124"/>
        <v>213.4</v>
      </c>
      <c r="T644" s="2">
        <v>0</v>
      </c>
      <c r="U644" s="4">
        <f t="shared" si="125"/>
        <v>0</v>
      </c>
      <c r="V644" s="4">
        <f t="shared" si="126"/>
        <v>20</v>
      </c>
      <c r="W644" s="4">
        <f t="shared" si="127"/>
        <v>42</v>
      </c>
      <c r="X644" s="4">
        <f t="shared" si="128"/>
        <v>0</v>
      </c>
      <c r="Y644" s="4">
        <f t="shared" si="129"/>
        <v>62</v>
      </c>
      <c r="Z644" s="4">
        <f t="shared" si="130"/>
        <v>151.4</v>
      </c>
      <c r="AA644" t="str">
        <f t="shared" si="131"/>
        <v>Tuesday</v>
      </c>
    </row>
    <row r="645" spans="1:27" x14ac:dyDescent="0.35">
      <c r="A645">
        <v>644</v>
      </c>
      <c r="B645" t="s">
        <v>1093</v>
      </c>
      <c r="C645" t="s">
        <v>1094</v>
      </c>
      <c r="D645" s="1">
        <v>45311.993148148147</v>
      </c>
      <c r="E645" s="1">
        <v>45312.073703703703</v>
      </c>
      <c r="F645" s="4">
        <v>571</v>
      </c>
      <c r="G645" s="4">
        <v>20</v>
      </c>
      <c r="H645" t="s">
        <v>19</v>
      </c>
      <c r="I645" s="2">
        <v>0.1</v>
      </c>
      <c r="J645" s="2" t="s">
        <v>1588</v>
      </c>
      <c r="K645" s="4">
        <v>186</v>
      </c>
      <c r="L645" s="4">
        <v>14</v>
      </c>
      <c r="M645" s="4">
        <v>150</v>
      </c>
      <c r="N645" s="4">
        <f t="shared" si="120"/>
        <v>57.1</v>
      </c>
      <c r="O645" s="4">
        <f t="shared" si="121"/>
        <v>241.1</v>
      </c>
      <c r="P645" s="4">
        <f t="shared" si="122"/>
        <v>-55.099999999999994</v>
      </c>
      <c r="Q645" s="4">
        <f t="shared" si="123"/>
        <v>32.574430823117339</v>
      </c>
      <c r="R645" s="2">
        <v>0.2</v>
      </c>
      <c r="S645" s="4">
        <f t="shared" si="124"/>
        <v>114.2</v>
      </c>
      <c r="T645" s="2">
        <v>0.1</v>
      </c>
      <c r="U645" s="4">
        <f t="shared" si="125"/>
        <v>57.1</v>
      </c>
      <c r="V645" s="4">
        <f t="shared" si="126"/>
        <v>20</v>
      </c>
      <c r="W645" s="4">
        <f t="shared" si="127"/>
        <v>14</v>
      </c>
      <c r="X645" s="4">
        <f t="shared" si="128"/>
        <v>150</v>
      </c>
      <c r="Y645" s="4">
        <f t="shared" si="129"/>
        <v>241.1</v>
      </c>
      <c r="Z645" s="4">
        <f t="shared" si="130"/>
        <v>-126.89999999999999</v>
      </c>
      <c r="AA645" t="str">
        <f t="shared" si="131"/>
        <v>Saturday</v>
      </c>
    </row>
    <row r="646" spans="1:27" x14ac:dyDescent="0.35">
      <c r="A646">
        <v>645</v>
      </c>
      <c r="B646" t="s">
        <v>1095</v>
      </c>
      <c r="C646" t="s">
        <v>391</v>
      </c>
      <c r="D646" s="1">
        <v>45324.427569444444</v>
      </c>
      <c r="E646" s="1">
        <v>45324.458124999997</v>
      </c>
      <c r="F646" s="4">
        <v>1843</v>
      </c>
      <c r="G646" s="4">
        <v>50</v>
      </c>
      <c r="H646" t="s">
        <v>19</v>
      </c>
      <c r="I646" s="2">
        <v>0</v>
      </c>
      <c r="J646" t="s">
        <v>1584</v>
      </c>
      <c r="K646" s="4">
        <v>71</v>
      </c>
      <c r="L646" s="4">
        <v>37</v>
      </c>
      <c r="M646" s="4">
        <v>0</v>
      </c>
      <c r="N646" s="4">
        <f t="shared" si="120"/>
        <v>0</v>
      </c>
      <c r="O646" s="4">
        <f t="shared" si="121"/>
        <v>87</v>
      </c>
      <c r="P646" s="4">
        <f t="shared" si="122"/>
        <v>-16</v>
      </c>
      <c r="Q646" s="4">
        <f t="shared" si="123"/>
        <v>3.8524145415084101</v>
      </c>
      <c r="R646" s="2">
        <v>0.2</v>
      </c>
      <c r="S646" s="4">
        <f t="shared" si="124"/>
        <v>368.6</v>
      </c>
      <c r="T646" s="2">
        <v>0</v>
      </c>
      <c r="U646" s="4">
        <f t="shared" si="125"/>
        <v>0</v>
      </c>
      <c r="V646" s="4">
        <f t="shared" si="126"/>
        <v>50</v>
      </c>
      <c r="W646" s="4">
        <f t="shared" si="127"/>
        <v>37</v>
      </c>
      <c r="X646" s="4">
        <f t="shared" si="128"/>
        <v>0</v>
      </c>
      <c r="Y646" s="4">
        <f t="shared" si="129"/>
        <v>87</v>
      </c>
      <c r="Z646" s="4">
        <f t="shared" si="130"/>
        <v>281.60000000000002</v>
      </c>
      <c r="AA646" t="str">
        <f t="shared" si="131"/>
        <v>Friday</v>
      </c>
    </row>
    <row r="647" spans="1:27" x14ac:dyDescent="0.35">
      <c r="A647">
        <v>646</v>
      </c>
      <c r="B647" t="s">
        <v>1096</v>
      </c>
      <c r="C647" t="s">
        <v>1097</v>
      </c>
      <c r="D647" s="1">
        <v>45327.743888888886</v>
      </c>
      <c r="E647" s="1">
        <v>45327.814722222225</v>
      </c>
      <c r="F647" s="4">
        <v>469</v>
      </c>
      <c r="G647" s="4">
        <v>20</v>
      </c>
      <c r="H647" t="s">
        <v>16</v>
      </c>
      <c r="I647" s="2">
        <v>0.1</v>
      </c>
      <c r="J647" s="2" t="s">
        <v>1588</v>
      </c>
      <c r="K647" s="4">
        <v>83</v>
      </c>
      <c r="L647" s="4">
        <v>17</v>
      </c>
      <c r="M647" s="4">
        <v>0</v>
      </c>
      <c r="N647" s="4">
        <f t="shared" si="120"/>
        <v>46.900000000000006</v>
      </c>
      <c r="O647" s="4">
        <f t="shared" si="121"/>
        <v>83.9</v>
      </c>
      <c r="P647" s="4">
        <f t="shared" si="122"/>
        <v>-0.90000000000000568</v>
      </c>
      <c r="Q647" s="4">
        <f t="shared" si="123"/>
        <v>17.697228144989339</v>
      </c>
      <c r="R647" s="2">
        <v>0.2</v>
      </c>
      <c r="S647" s="4">
        <f t="shared" si="124"/>
        <v>93.800000000000011</v>
      </c>
      <c r="T647" s="2">
        <v>0.1</v>
      </c>
      <c r="U647" s="4">
        <f t="shared" si="125"/>
        <v>46.900000000000006</v>
      </c>
      <c r="V647" s="4">
        <f t="shared" si="126"/>
        <v>20</v>
      </c>
      <c r="W647" s="4">
        <f t="shared" si="127"/>
        <v>17</v>
      </c>
      <c r="X647" s="4">
        <f t="shared" si="128"/>
        <v>0</v>
      </c>
      <c r="Y647" s="4">
        <f t="shared" si="129"/>
        <v>83.9</v>
      </c>
      <c r="Z647" s="4">
        <f t="shared" si="130"/>
        <v>9.9000000000000057</v>
      </c>
      <c r="AA647" t="str">
        <f t="shared" si="131"/>
        <v>Monday</v>
      </c>
    </row>
    <row r="648" spans="1:27" x14ac:dyDescent="0.35">
      <c r="A648">
        <v>647</v>
      </c>
      <c r="B648" t="s">
        <v>1098</v>
      </c>
      <c r="C648" t="s">
        <v>145</v>
      </c>
      <c r="D648" s="1">
        <v>45304.218460648146</v>
      </c>
      <c r="E648" s="1">
        <v>45304.275405092594</v>
      </c>
      <c r="F648" s="4">
        <v>999</v>
      </c>
      <c r="G648" s="4">
        <v>40</v>
      </c>
      <c r="H648" t="s">
        <v>19</v>
      </c>
      <c r="I648" s="2">
        <v>0.1</v>
      </c>
      <c r="J648" s="2" t="s">
        <v>1588</v>
      </c>
      <c r="K648" s="4">
        <v>159</v>
      </c>
      <c r="L648" s="4">
        <v>24</v>
      </c>
      <c r="M648" s="4">
        <v>0</v>
      </c>
      <c r="N648" s="4">
        <f t="shared" si="120"/>
        <v>99.9</v>
      </c>
      <c r="O648" s="4">
        <f t="shared" si="121"/>
        <v>163.9</v>
      </c>
      <c r="P648" s="4">
        <f t="shared" si="122"/>
        <v>-4.9000000000000057</v>
      </c>
      <c r="Q648" s="4">
        <f t="shared" si="123"/>
        <v>15.915915915915916</v>
      </c>
      <c r="R648" s="2">
        <v>0.2</v>
      </c>
      <c r="S648" s="4">
        <f t="shared" si="124"/>
        <v>199.8</v>
      </c>
      <c r="T648" s="2">
        <v>0.1</v>
      </c>
      <c r="U648" s="4">
        <f t="shared" si="125"/>
        <v>99.9</v>
      </c>
      <c r="V648" s="4">
        <f t="shared" si="126"/>
        <v>40</v>
      </c>
      <c r="W648" s="4">
        <f t="shared" si="127"/>
        <v>24</v>
      </c>
      <c r="X648" s="4">
        <f t="shared" si="128"/>
        <v>0</v>
      </c>
      <c r="Y648" s="4">
        <f t="shared" si="129"/>
        <v>163.9</v>
      </c>
      <c r="Z648" s="4">
        <f t="shared" si="130"/>
        <v>35.900000000000006</v>
      </c>
      <c r="AA648" t="str">
        <f t="shared" si="131"/>
        <v>Saturday</v>
      </c>
    </row>
    <row r="649" spans="1:27" x14ac:dyDescent="0.35">
      <c r="A649">
        <v>648</v>
      </c>
      <c r="B649" t="s">
        <v>1099</v>
      </c>
      <c r="C649" t="s">
        <v>1100</v>
      </c>
      <c r="D649" s="1">
        <v>45313.094328703701</v>
      </c>
      <c r="E649" s="1">
        <v>45313.131828703707</v>
      </c>
      <c r="F649" s="4">
        <v>1615</v>
      </c>
      <c r="G649" s="4">
        <v>50</v>
      </c>
      <c r="H649" t="s">
        <v>16</v>
      </c>
      <c r="I649" s="2">
        <v>0.1</v>
      </c>
      <c r="J649" s="2" t="s">
        <v>1588</v>
      </c>
      <c r="K649" s="4">
        <v>98</v>
      </c>
      <c r="L649" s="4">
        <v>13</v>
      </c>
      <c r="M649" s="4">
        <v>0</v>
      </c>
      <c r="N649" s="4">
        <f t="shared" si="120"/>
        <v>161.5</v>
      </c>
      <c r="O649" s="4">
        <f t="shared" si="121"/>
        <v>224.5</v>
      </c>
      <c r="P649" s="4">
        <f t="shared" si="122"/>
        <v>-126.5</v>
      </c>
      <c r="Q649" s="4">
        <f t="shared" si="123"/>
        <v>6.068111455108359</v>
      </c>
      <c r="R649" s="2">
        <v>0.2</v>
      </c>
      <c r="S649" s="4">
        <f t="shared" si="124"/>
        <v>323</v>
      </c>
      <c r="T649" s="2">
        <v>0.1</v>
      </c>
      <c r="U649" s="4">
        <f t="shared" si="125"/>
        <v>161.5</v>
      </c>
      <c r="V649" s="4">
        <f t="shared" si="126"/>
        <v>50</v>
      </c>
      <c r="W649" s="4">
        <f t="shared" si="127"/>
        <v>13</v>
      </c>
      <c r="X649" s="4">
        <f t="shared" si="128"/>
        <v>0</v>
      </c>
      <c r="Y649" s="4">
        <f t="shared" si="129"/>
        <v>224.5</v>
      </c>
      <c r="Z649" s="4">
        <f t="shared" si="130"/>
        <v>98.5</v>
      </c>
      <c r="AA649" t="str">
        <f t="shared" si="131"/>
        <v>Monday</v>
      </c>
    </row>
    <row r="650" spans="1:27" x14ac:dyDescent="0.35">
      <c r="A650">
        <v>649</v>
      </c>
      <c r="B650" t="s">
        <v>1101</v>
      </c>
      <c r="C650" t="s">
        <v>129</v>
      </c>
      <c r="D650" s="1">
        <v>45322.994583333333</v>
      </c>
      <c r="E650" s="1">
        <v>45323.076527777775</v>
      </c>
      <c r="F650" s="4">
        <v>1022</v>
      </c>
      <c r="G650" s="4">
        <v>20</v>
      </c>
      <c r="H650" t="s">
        <v>16</v>
      </c>
      <c r="I650" s="2">
        <v>0.15</v>
      </c>
      <c r="J650" t="s">
        <v>1585</v>
      </c>
      <c r="K650" s="4">
        <v>178</v>
      </c>
      <c r="L650" s="4">
        <v>43</v>
      </c>
      <c r="M650" s="4">
        <v>0</v>
      </c>
      <c r="N650" s="4">
        <f t="shared" si="120"/>
        <v>153.29999999999998</v>
      </c>
      <c r="O650" s="4">
        <f t="shared" si="121"/>
        <v>216.29999999999998</v>
      </c>
      <c r="P650" s="4">
        <f t="shared" si="122"/>
        <v>-38.299999999999983</v>
      </c>
      <c r="Q650" s="4">
        <f t="shared" si="123"/>
        <v>17.416829745596868</v>
      </c>
      <c r="R650" s="2">
        <v>0.2</v>
      </c>
      <c r="S650" s="4">
        <f t="shared" si="124"/>
        <v>204.4</v>
      </c>
      <c r="T650" s="2">
        <v>0.15</v>
      </c>
      <c r="U650" s="4">
        <f t="shared" si="125"/>
        <v>153.29999999999998</v>
      </c>
      <c r="V650" s="4">
        <f t="shared" si="126"/>
        <v>20</v>
      </c>
      <c r="W650" s="4">
        <f t="shared" si="127"/>
        <v>43</v>
      </c>
      <c r="X650" s="4">
        <f t="shared" si="128"/>
        <v>0</v>
      </c>
      <c r="Y650" s="4">
        <f t="shared" si="129"/>
        <v>216.29999999999998</v>
      </c>
      <c r="Z650" s="4">
        <f t="shared" si="130"/>
        <v>-11.899999999999977</v>
      </c>
      <c r="AA650" t="str">
        <f t="shared" si="131"/>
        <v>Wednesday</v>
      </c>
    </row>
    <row r="651" spans="1:27" x14ac:dyDescent="0.35">
      <c r="A651">
        <v>650</v>
      </c>
      <c r="B651" t="s">
        <v>1102</v>
      </c>
      <c r="C651" t="s">
        <v>266</v>
      </c>
      <c r="D651" s="1">
        <v>45329.528356481482</v>
      </c>
      <c r="E651" s="1">
        <v>45329.607523148145</v>
      </c>
      <c r="F651" s="4">
        <v>236</v>
      </c>
      <c r="G651" s="4">
        <v>0</v>
      </c>
      <c r="H651" t="s">
        <v>16</v>
      </c>
      <c r="I651" s="2">
        <v>0</v>
      </c>
      <c r="J651" t="s">
        <v>1584</v>
      </c>
      <c r="K651" s="4">
        <v>122</v>
      </c>
      <c r="L651" s="4">
        <v>14</v>
      </c>
      <c r="M651" s="4">
        <v>50</v>
      </c>
      <c r="N651" s="4">
        <f t="shared" si="120"/>
        <v>0</v>
      </c>
      <c r="O651" s="4">
        <f t="shared" si="121"/>
        <v>64</v>
      </c>
      <c r="P651" s="4">
        <f t="shared" si="122"/>
        <v>58</v>
      </c>
      <c r="Q651" s="4">
        <f t="shared" si="123"/>
        <v>51.694915254237287</v>
      </c>
      <c r="R651" s="2">
        <v>0.2</v>
      </c>
      <c r="S651" s="4">
        <f t="shared" si="124"/>
        <v>47.2</v>
      </c>
      <c r="T651" s="2">
        <v>0</v>
      </c>
      <c r="U651" s="4">
        <f t="shared" si="125"/>
        <v>0</v>
      </c>
      <c r="V651" s="4">
        <f t="shared" si="126"/>
        <v>0</v>
      </c>
      <c r="W651" s="4">
        <f t="shared" si="127"/>
        <v>14</v>
      </c>
      <c r="X651" s="4">
        <f t="shared" si="128"/>
        <v>50</v>
      </c>
      <c r="Y651" s="4">
        <f t="shared" si="129"/>
        <v>64</v>
      </c>
      <c r="Z651" s="4">
        <f t="shared" si="130"/>
        <v>-16.799999999999997</v>
      </c>
      <c r="AA651" t="str">
        <f t="shared" si="131"/>
        <v>Wednesday</v>
      </c>
    </row>
    <row r="652" spans="1:27" x14ac:dyDescent="0.35">
      <c r="A652">
        <v>651</v>
      </c>
      <c r="B652" t="s">
        <v>1103</v>
      </c>
      <c r="C652" t="s">
        <v>1104</v>
      </c>
      <c r="D652" s="1">
        <v>45303.171157407407</v>
      </c>
      <c r="E652" s="1">
        <v>45303.197546296295</v>
      </c>
      <c r="F652" s="4">
        <v>466</v>
      </c>
      <c r="G652" s="4">
        <v>30</v>
      </c>
      <c r="H652" t="s">
        <v>16</v>
      </c>
      <c r="I652" s="2">
        <v>0.05</v>
      </c>
      <c r="J652" t="s">
        <v>1587</v>
      </c>
      <c r="K652" s="4">
        <v>133</v>
      </c>
      <c r="L652" s="4">
        <v>42</v>
      </c>
      <c r="M652" s="4">
        <v>0</v>
      </c>
      <c r="N652" s="4">
        <f t="shared" si="120"/>
        <v>23.3</v>
      </c>
      <c r="O652" s="4">
        <f t="shared" si="121"/>
        <v>95.3</v>
      </c>
      <c r="P652" s="4">
        <f t="shared" si="122"/>
        <v>37.700000000000003</v>
      </c>
      <c r="Q652" s="4">
        <f t="shared" si="123"/>
        <v>28.540772532188839</v>
      </c>
      <c r="R652" s="2">
        <v>0.2</v>
      </c>
      <c r="S652" s="4">
        <f t="shared" si="124"/>
        <v>93.2</v>
      </c>
      <c r="T652" s="2">
        <v>0.05</v>
      </c>
      <c r="U652" s="4">
        <f t="shared" si="125"/>
        <v>23.3</v>
      </c>
      <c r="V652" s="4">
        <f t="shared" si="126"/>
        <v>30</v>
      </c>
      <c r="W652" s="4">
        <f t="shared" si="127"/>
        <v>42</v>
      </c>
      <c r="X652" s="4">
        <f t="shared" si="128"/>
        <v>0</v>
      </c>
      <c r="Y652" s="4">
        <f t="shared" si="129"/>
        <v>95.3</v>
      </c>
      <c r="Z652" s="4">
        <f t="shared" si="130"/>
        <v>-2.0999999999999943</v>
      </c>
      <c r="AA652" t="str">
        <f t="shared" si="131"/>
        <v>Friday</v>
      </c>
    </row>
    <row r="653" spans="1:27" x14ac:dyDescent="0.35">
      <c r="A653">
        <v>652</v>
      </c>
      <c r="B653" t="s">
        <v>1105</v>
      </c>
      <c r="C653" t="s">
        <v>1106</v>
      </c>
      <c r="D653" s="1">
        <v>45298.416655092595</v>
      </c>
      <c r="E653" s="1">
        <v>45298.463182870371</v>
      </c>
      <c r="F653" s="4">
        <v>1011</v>
      </c>
      <c r="G653" s="4">
        <v>30</v>
      </c>
      <c r="H653" t="s">
        <v>16</v>
      </c>
      <c r="I653" s="2">
        <v>0.1</v>
      </c>
      <c r="J653" s="2" t="s">
        <v>1588</v>
      </c>
      <c r="K653" s="4">
        <v>102</v>
      </c>
      <c r="L653" s="4">
        <v>14</v>
      </c>
      <c r="M653" s="4">
        <v>150</v>
      </c>
      <c r="N653" s="4">
        <f t="shared" si="120"/>
        <v>101.10000000000001</v>
      </c>
      <c r="O653" s="4">
        <f t="shared" si="121"/>
        <v>295.10000000000002</v>
      </c>
      <c r="P653" s="4">
        <f t="shared" si="122"/>
        <v>-193.10000000000002</v>
      </c>
      <c r="Q653" s="4">
        <f t="shared" si="123"/>
        <v>10.089020771513352</v>
      </c>
      <c r="R653" s="2">
        <v>0.2</v>
      </c>
      <c r="S653" s="4">
        <f t="shared" si="124"/>
        <v>202.20000000000002</v>
      </c>
      <c r="T653" s="2">
        <v>0.1</v>
      </c>
      <c r="U653" s="4">
        <f t="shared" si="125"/>
        <v>101.10000000000001</v>
      </c>
      <c r="V653" s="4">
        <f t="shared" si="126"/>
        <v>30</v>
      </c>
      <c r="W653" s="4">
        <f t="shared" si="127"/>
        <v>14</v>
      </c>
      <c r="X653" s="4">
        <f t="shared" si="128"/>
        <v>150</v>
      </c>
      <c r="Y653" s="4">
        <f t="shared" si="129"/>
        <v>295.10000000000002</v>
      </c>
      <c r="Z653" s="4">
        <f t="shared" si="130"/>
        <v>-92.9</v>
      </c>
      <c r="AA653" t="str">
        <f t="shared" si="131"/>
        <v>Sunday</v>
      </c>
    </row>
    <row r="654" spans="1:27" x14ac:dyDescent="0.35">
      <c r="A654">
        <v>653</v>
      </c>
      <c r="B654" t="s">
        <v>1107</v>
      </c>
      <c r="C654" t="s">
        <v>320</v>
      </c>
      <c r="D654" s="1">
        <v>45317.012592592589</v>
      </c>
      <c r="E654" s="1">
        <v>45317.048009259262</v>
      </c>
      <c r="F654" s="4">
        <v>283</v>
      </c>
      <c r="G654" s="4">
        <v>30</v>
      </c>
      <c r="H654" t="s">
        <v>13</v>
      </c>
      <c r="I654" s="2">
        <v>0</v>
      </c>
      <c r="J654" t="s">
        <v>1584</v>
      </c>
      <c r="K654" s="4">
        <v>149</v>
      </c>
      <c r="L654" s="4">
        <v>47</v>
      </c>
      <c r="M654" s="4">
        <v>0</v>
      </c>
      <c r="N654" s="4">
        <f t="shared" si="120"/>
        <v>0</v>
      </c>
      <c r="O654" s="4">
        <f t="shared" si="121"/>
        <v>77</v>
      </c>
      <c r="P654" s="4">
        <f t="shared" si="122"/>
        <v>72</v>
      </c>
      <c r="Q654" s="4">
        <f t="shared" si="123"/>
        <v>52.650176678445227</v>
      </c>
      <c r="R654" s="2">
        <v>0.2</v>
      </c>
      <c r="S654" s="4">
        <f t="shared" si="124"/>
        <v>56.6</v>
      </c>
      <c r="T654" s="2">
        <v>0</v>
      </c>
      <c r="U654" s="4">
        <f t="shared" si="125"/>
        <v>0</v>
      </c>
      <c r="V654" s="4">
        <f t="shared" si="126"/>
        <v>30</v>
      </c>
      <c r="W654" s="4">
        <f t="shared" si="127"/>
        <v>47</v>
      </c>
      <c r="X654" s="4">
        <f t="shared" si="128"/>
        <v>0</v>
      </c>
      <c r="Y654" s="4">
        <f t="shared" si="129"/>
        <v>77</v>
      </c>
      <c r="Z654" s="4">
        <f t="shared" si="130"/>
        <v>-20.399999999999999</v>
      </c>
      <c r="AA654" t="str">
        <f t="shared" si="131"/>
        <v>Friday</v>
      </c>
    </row>
    <row r="655" spans="1:27" x14ac:dyDescent="0.35">
      <c r="A655">
        <v>654</v>
      </c>
      <c r="B655" t="s">
        <v>1108</v>
      </c>
      <c r="C655" t="s">
        <v>1109</v>
      </c>
      <c r="D655" s="1">
        <v>45318.857453703706</v>
      </c>
      <c r="E655" s="1">
        <v>45318.938009259262</v>
      </c>
      <c r="F655" s="4">
        <v>1711</v>
      </c>
      <c r="G655" s="4">
        <v>50</v>
      </c>
      <c r="H655" t="s">
        <v>19</v>
      </c>
      <c r="I655" s="2">
        <v>0.5</v>
      </c>
      <c r="J655" t="s">
        <v>1586</v>
      </c>
      <c r="K655" s="4">
        <v>173</v>
      </c>
      <c r="L655" s="4">
        <v>43</v>
      </c>
      <c r="M655" s="4">
        <v>0</v>
      </c>
      <c r="N655" s="4">
        <f t="shared" si="120"/>
        <v>855.5</v>
      </c>
      <c r="O655" s="4">
        <f t="shared" si="121"/>
        <v>948.5</v>
      </c>
      <c r="P655" s="4">
        <f t="shared" si="122"/>
        <v>-775.5</v>
      </c>
      <c r="Q655" s="4">
        <f t="shared" si="123"/>
        <v>10.11104617182934</v>
      </c>
      <c r="R655" s="2">
        <v>0.2</v>
      </c>
      <c r="S655" s="4">
        <v>0</v>
      </c>
      <c r="T655" s="2">
        <v>0</v>
      </c>
      <c r="U655" s="4">
        <f t="shared" si="125"/>
        <v>0</v>
      </c>
      <c r="V655" s="4">
        <v>0</v>
      </c>
      <c r="W655" s="4">
        <v>0</v>
      </c>
      <c r="X655" s="4">
        <v>0</v>
      </c>
      <c r="Y655" s="4">
        <f t="shared" si="129"/>
        <v>0</v>
      </c>
      <c r="Z655" s="4">
        <f t="shared" si="130"/>
        <v>0</v>
      </c>
      <c r="AA655" t="str">
        <f t="shared" si="131"/>
        <v>Saturday</v>
      </c>
    </row>
    <row r="656" spans="1:27" x14ac:dyDescent="0.35">
      <c r="A656">
        <v>655</v>
      </c>
      <c r="B656" t="s">
        <v>38</v>
      </c>
      <c r="C656" t="s">
        <v>1110</v>
      </c>
      <c r="D656" s="1">
        <v>45324.673472222225</v>
      </c>
      <c r="E656" s="1">
        <v>45324.727638888886</v>
      </c>
      <c r="F656" s="4">
        <v>1410</v>
      </c>
      <c r="G656" s="4">
        <v>20</v>
      </c>
      <c r="H656" t="s">
        <v>13</v>
      </c>
      <c r="I656" s="2">
        <v>0.1</v>
      </c>
      <c r="J656" s="2" t="s">
        <v>1588</v>
      </c>
      <c r="K656" s="4">
        <v>94</v>
      </c>
      <c r="L656" s="4">
        <v>35</v>
      </c>
      <c r="M656" s="4">
        <v>0</v>
      </c>
      <c r="N656" s="4">
        <f t="shared" si="120"/>
        <v>141</v>
      </c>
      <c r="O656" s="4">
        <f t="shared" si="121"/>
        <v>196</v>
      </c>
      <c r="P656" s="4">
        <f t="shared" si="122"/>
        <v>-102</v>
      </c>
      <c r="Q656" s="4">
        <f t="shared" si="123"/>
        <v>6.666666666666667</v>
      </c>
      <c r="R656" s="2">
        <v>0.2</v>
      </c>
      <c r="S656" s="4">
        <f t="shared" si="124"/>
        <v>282</v>
      </c>
      <c r="T656" s="2">
        <v>0.1</v>
      </c>
      <c r="U656" s="4">
        <f t="shared" si="125"/>
        <v>141</v>
      </c>
      <c r="V656" s="4">
        <f t="shared" si="126"/>
        <v>20</v>
      </c>
      <c r="W656" s="4">
        <f t="shared" si="127"/>
        <v>35</v>
      </c>
      <c r="X656" s="4">
        <f t="shared" si="128"/>
        <v>0</v>
      </c>
      <c r="Y656" s="4">
        <f t="shared" si="129"/>
        <v>196</v>
      </c>
      <c r="Z656" s="4">
        <f t="shared" si="130"/>
        <v>86</v>
      </c>
      <c r="AA656" t="str">
        <f t="shared" si="131"/>
        <v>Friday</v>
      </c>
    </row>
    <row r="657" spans="1:27" x14ac:dyDescent="0.35">
      <c r="A657">
        <v>656</v>
      </c>
      <c r="B657" t="s">
        <v>1111</v>
      </c>
      <c r="C657" t="s">
        <v>1112</v>
      </c>
      <c r="D657" s="1">
        <v>45297.642476851855</v>
      </c>
      <c r="E657" s="1">
        <v>45297.709837962961</v>
      </c>
      <c r="F657" s="4">
        <v>571</v>
      </c>
      <c r="G657" s="4">
        <v>50</v>
      </c>
      <c r="H657" t="s">
        <v>16</v>
      </c>
      <c r="I657" s="2">
        <v>0.1</v>
      </c>
      <c r="J657" s="2" t="s">
        <v>1588</v>
      </c>
      <c r="K657" s="4">
        <v>186</v>
      </c>
      <c r="L657" s="4">
        <v>10</v>
      </c>
      <c r="M657" s="4">
        <v>0</v>
      </c>
      <c r="N657" s="4">
        <f t="shared" si="120"/>
        <v>57.1</v>
      </c>
      <c r="O657" s="4">
        <f t="shared" si="121"/>
        <v>117.1</v>
      </c>
      <c r="P657" s="4">
        <f t="shared" si="122"/>
        <v>68.900000000000006</v>
      </c>
      <c r="Q657" s="4">
        <f t="shared" si="123"/>
        <v>32.574430823117339</v>
      </c>
      <c r="R657" s="2">
        <v>0.2</v>
      </c>
      <c r="S657" s="4">
        <f t="shared" si="124"/>
        <v>114.2</v>
      </c>
      <c r="T657" s="2">
        <v>0.1</v>
      </c>
      <c r="U657" s="4">
        <f t="shared" si="125"/>
        <v>57.1</v>
      </c>
      <c r="V657" s="4">
        <f t="shared" si="126"/>
        <v>50</v>
      </c>
      <c r="W657" s="4">
        <f t="shared" si="127"/>
        <v>10</v>
      </c>
      <c r="X657" s="4">
        <f t="shared" si="128"/>
        <v>0</v>
      </c>
      <c r="Y657" s="4">
        <f t="shared" si="129"/>
        <v>117.1</v>
      </c>
      <c r="Z657" s="4">
        <f t="shared" si="130"/>
        <v>-2.8999999999999915</v>
      </c>
      <c r="AA657" t="str">
        <f t="shared" si="131"/>
        <v>Saturday</v>
      </c>
    </row>
    <row r="658" spans="1:27" x14ac:dyDescent="0.35">
      <c r="A658">
        <v>657</v>
      </c>
      <c r="B658" t="s">
        <v>1113</v>
      </c>
      <c r="C658" t="s">
        <v>1114</v>
      </c>
      <c r="D658" s="1">
        <v>45317.007893518516</v>
      </c>
      <c r="E658" s="1">
        <v>45317.038449074076</v>
      </c>
      <c r="F658" s="4">
        <v>1498</v>
      </c>
      <c r="G658" s="4">
        <v>40</v>
      </c>
      <c r="H658" t="s">
        <v>19</v>
      </c>
      <c r="I658" s="2">
        <v>0.05</v>
      </c>
      <c r="J658" t="s">
        <v>1587</v>
      </c>
      <c r="K658" s="4">
        <v>154</v>
      </c>
      <c r="L658" s="4">
        <v>13</v>
      </c>
      <c r="M658" s="4">
        <v>0</v>
      </c>
      <c r="N658" s="4">
        <f t="shared" si="120"/>
        <v>74.900000000000006</v>
      </c>
      <c r="O658" s="4">
        <f t="shared" si="121"/>
        <v>127.9</v>
      </c>
      <c r="P658" s="4">
        <f t="shared" si="122"/>
        <v>26.099999999999994</v>
      </c>
      <c r="Q658" s="4">
        <f t="shared" si="123"/>
        <v>10.2803738317757</v>
      </c>
      <c r="R658" s="2">
        <v>0.2</v>
      </c>
      <c r="S658" s="4">
        <f t="shared" si="124"/>
        <v>299.60000000000002</v>
      </c>
      <c r="T658" s="2">
        <v>0.05</v>
      </c>
      <c r="U658" s="4">
        <f t="shared" si="125"/>
        <v>74.900000000000006</v>
      </c>
      <c r="V658" s="4">
        <f t="shared" si="126"/>
        <v>40</v>
      </c>
      <c r="W658" s="4">
        <f t="shared" si="127"/>
        <v>13</v>
      </c>
      <c r="X658" s="4">
        <f t="shared" si="128"/>
        <v>0</v>
      </c>
      <c r="Y658" s="4">
        <f t="shared" si="129"/>
        <v>127.9</v>
      </c>
      <c r="Z658" s="4">
        <f t="shared" si="130"/>
        <v>171.70000000000002</v>
      </c>
      <c r="AA658" t="str">
        <f t="shared" si="131"/>
        <v>Friday</v>
      </c>
    </row>
    <row r="659" spans="1:27" x14ac:dyDescent="0.35">
      <c r="A659">
        <v>658</v>
      </c>
      <c r="B659" t="s">
        <v>1115</v>
      </c>
      <c r="C659" t="s">
        <v>1116</v>
      </c>
      <c r="D659" s="1">
        <v>45310.529467592591</v>
      </c>
      <c r="E659" s="1">
        <v>45310.59474537037</v>
      </c>
      <c r="F659" s="4">
        <v>753</v>
      </c>
      <c r="G659" s="4">
        <v>0</v>
      </c>
      <c r="H659" t="s">
        <v>13</v>
      </c>
      <c r="I659" s="2">
        <v>0.15</v>
      </c>
      <c r="J659" t="s">
        <v>1585</v>
      </c>
      <c r="K659" s="4">
        <v>199</v>
      </c>
      <c r="L659" s="4">
        <v>48</v>
      </c>
      <c r="M659" s="4">
        <v>0</v>
      </c>
      <c r="N659" s="4">
        <f t="shared" si="120"/>
        <v>112.95</v>
      </c>
      <c r="O659" s="4">
        <f t="shared" si="121"/>
        <v>160.94999999999999</v>
      </c>
      <c r="P659" s="4">
        <f t="shared" si="122"/>
        <v>38.050000000000011</v>
      </c>
      <c r="Q659" s="4">
        <f t="shared" si="123"/>
        <v>26.427622841965469</v>
      </c>
      <c r="R659" s="2">
        <v>0.2</v>
      </c>
      <c r="S659" s="4">
        <f t="shared" si="124"/>
        <v>150.6</v>
      </c>
      <c r="T659" s="2">
        <v>0.15</v>
      </c>
      <c r="U659" s="4">
        <f t="shared" si="125"/>
        <v>112.95</v>
      </c>
      <c r="V659" s="4">
        <f t="shared" si="126"/>
        <v>0</v>
      </c>
      <c r="W659" s="4">
        <f t="shared" si="127"/>
        <v>48</v>
      </c>
      <c r="X659" s="4">
        <f t="shared" si="128"/>
        <v>0</v>
      </c>
      <c r="Y659" s="4">
        <f t="shared" si="129"/>
        <v>160.94999999999999</v>
      </c>
      <c r="Z659" s="4">
        <f t="shared" si="130"/>
        <v>-10.349999999999994</v>
      </c>
      <c r="AA659" t="str">
        <f t="shared" si="131"/>
        <v>Friday</v>
      </c>
    </row>
    <row r="660" spans="1:27" x14ac:dyDescent="0.35">
      <c r="A660">
        <v>659</v>
      </c>
      <c r="B660" t="s">
        <v>1117</v>
      </c>
      <c r="C660" t="s">
        <v>1118</v>
      </c>
      <c r="D660" s="1">
        <v>45311.373599537037</v>
      </c>
      <c r="E660" s="1">
        <v>45311.431238425925</v>
      </c>
      <c r="F660" s="4">
        <v>848</v>
      </c>
      <c r="G660" s="4">
        <v>0</v>
      </c>
      <c r="H660" t="s">
        <v>13</v>
      </c>
      <c r="I660" s="2">
        <v>0.15</v>
      </c>
      <c r="J660" t="s">
        <v>1585</v>
      </c>
      <c r="K660" s="4">
        <v>195</v>
      </c>
      <c r="L660" s="4">
        <v>35</v>
      </c>
      <c r="M660" s="4">
        <v>0</v>
      </c>
      <c r="N660" s="4">
        <f t="shared" si="120"/>
        <v>127.19999999999999</v>
      </c>
      <c r="O660" s="4">
        <f t="shared" si="121"/>
        <v>162.19999999999999</v>
      </c>
      <c r="P660" s="4">
        <f t="shared" si="122"/>
        <v>32.800000000000011</v>
      </c>
      <c r="Q660" s="4">
        <f t="shared" si="123"/>
        <v>22.995283018867923</v>
      </c>
      <c r="R660" s="2">
        <v>0.2</v>
      </c>
      <c r="S660" s="4">
        <f t="shared" si="124"/>
        <v>169.60000000000002</v>
      </c>
      <c r="T660" s="2">
        <v>0.15</v>
      </c>
      <c r="U660" s="4">
        <f t="shared" si="125"/>
        <v>127.19999999999999</v>
      </c>
      <c r="V660" s="4">
        <f t="shared" si="126"/>
        <v>0</v>
      </c>
      <c r="W660" s="4">
        <f t="shared" si="127"/>
        <v>35</v>
      </c>
      <c r="X660" s="4">
        <f t="shared" si="128"/>
        <v>0</v>
      </c>
      <c r="Y660" s="4">
        <f t="shared" si="129"/>
        <v>162.19999999999999</v>
      </c>
      <c r="Z660" s="4">
        <f t="shared" si="130"/>
        <v>7.4000000000000341</v>
      </c>
      <c r="AA660" t="str">
        <f t="shared" si="131"/>
        <v>Saturday</v>
      </c>
    </row>
    <row r="661" spans="1:27" x14ac:dyDescent="0.35">
      <c r="A661">
        <v>660</v>
      </c>
      <c r="B661" t="s">
        <v>1119</v>
      </c>
      <c r="C661" t="s">
        <v>63</v>
      </c>
      <c r="D661" s="1">
        <v>45312.610555555555</v>
      </c>
      <c r="E661" s="1">
        <v>45312.65152777778</v>
      </c>
      <c r="F661" s="4">
        <v>636</v>
      </c>
      <c r="G661" s="4">
        <v>30</v>
      </c>
      <c r="H661" t="s">
        <v>16</v>
      </c>
      <c r="I661" s="2">
        <v>0.1</v>
      </c>
      <c r="J661" s="2" t="s">
        <v>1588</v>
      </c>
      <c r="K661" s="4">
        <v>155</v>
      </c>
      <c r="L661" s="4">
        <v>42</v>
      </c>
      <c r="M661" s="4">
        <v>0</v>
      </c>
      <c r="N661" s="4">
        <f t="shared" si="120"/>
        <v>63.6</v>
      </c>
      <c r="O661" s="4">
        <f t="shared" si="121"/>
        <v>135.6</v>
      </c>
      <c r="P661" s="4">
        <f t="shared" si="122"/>
        <v>19.400000000000006</v>
      </c>
      <c r="Q661" s="4">
        <f t="shared" si="123"/>
        <v>24.371069182389938</v>
      </c>
      <c r="R661" s="2">
        <v>0.2</v>
      </c>
      <c r="S661" s="4">
        <f t="shared" si="124"/>
        <v>127.2</v>
      </c>
      <c r="T661" s="2">
        <v>0.1</v>
      </c>
      <c r="U661" s="4">
        <f t="shared" si="125"/>
        <v>63.6</v>
      </c>
      <c r="V661" s="4">
        <f t="shared" si="126"/>
        <v>30</v>
      </c>
      <c r="W661" s="4">
        <f t="shared" si="127"/>
        <v>42</v>
      </c>
      <c r="X661" s="4">
        <f t="shared" si="128"/>
        <v>0</v>
      </c>
      <c r="Y661" s="4">
        <f t="shared" si="129"/>
        <v>135.6</v>
      </c>
      <c r="Z661" s="4">
        <f t="shared" si="130"/>
        <v>-8.3999999999999915</v>
      </c>
      <c r="AA661" t="str">
        <f t="shared" si="131"/>
        <v>Sunday</v>
      </c>
    </row>
    <row r="662" spans="1:27" x14ac:dyDescent="0.35">
      <c r="A662">
        <v>661</v>
      </c>
      <c r="B662" t="s">
        <v>1120</v>
      </c>
      <c r="C662" t="s">
        <v>543</v>
      </c>
      <c r="D662" s="1">
        <v>45314.205972222226</v>
      </c>
      <c r="E662" s="1">
        <v>45314.239999999998</v>
      </c>
      <c r="F662" s="4">
        <v>1634</v>
      </c>
      <c r="G662" s="4">
        <v>30</v>
      </c>
      <c r="H662" t="s">
        <v>13</v>
      </c>
      <c r="I662" s="2">
        <v>0</v>
      </c>
      <c r="J662" t="s">
        <v>1584</v>
      </c>
      <c r="K662" s="4">
        <v>92</v>
      </c>
      <c r="L662" s="4">
        <v>42</v>
      </c>
      <c r="M662" s="4">
        <v>0</v>
      </c>
      <c r="N662" s="4">
        <f t="shared" si="120"/>
        <v>0</v>
      </c>
      <c r="O662" s="4">
        <f t="shared" si="121"/>
        <v>72</v>
      </c>
      <c r="P662" s="4">
        <f t="shared" si="122"/>
        <v>20</v>
      </c>
      <c r="Q662" s="4">
        <f t="shared" si="123"/>
        <v>5.6303549571603426</v>
      </c>
      <c r="R662" s="2">
        <v>0.2</v>
      </c>
      <c r="S662" s="4">
        <f t="shared" si="124"/>
        <v>326.8</v>
      </c>
      <c r="T662" s="2">
        <v>0</v>
      </c>
      <c r="U662" s="4">
        <f t="shared" si="125"/>
        <v>0</v>
      </c>
      <c r="V662" s="4">
        <f t="shared" si="126"/>
        <v>30</v>
      </c>
      <c r="W662" s="4">
        <f t="shared" si="127"/>
        <v>42</v>
      </c>
      <c r="X662" s="4">
        <f t="shared" si="128"/>
        <v>0</v>
      </c>
      <c r="Y662" s="4">
        <f t="shared" si="129"/>
        <v>72</v>
      </c>
      <c r="Z662" s="4">
        <f t="shared" si="130"/>
        <v>254.8</v>
      </c>
      <c r="AA662" t="str">
        <f t="shared" si="131"/>
        <v>Tuesday</v>
      </c>
    </row>
    <row r="663" spans="1:27" x14ac:dyDescent="0.35">
      <c r="A663">
        <v>662</v>
      </c>
      <c r="B663" t="s">
        <v>1121</v>
      </c>
      <c r="C663" t="s">
        <v>432</v>
      </c>
      <c r="D663" s="1">
        <v>45302.124675925923</v>
      </c>
      <c r="E663" s="1">
        <v>45302.167731481481</v>
      </c>
      <c r="F663" s="4">
        <v>901</v>
      </c>
      <c r="G663" s="4">
        <v>30</v>
      </c>
      <c r="H663" t="s">
        <v>13</v>
      </c>
      <c r="I663" s="2">
        <v>0.5</v>
      </c>
      <c r="J663" t="s">
        <v>1586</v>
      </c>
      <c r="K663" s="4">
        <v>183</v>
      </c>
      <c r="L663" s="4">
        <v>17</v>
      </c>
      <c r="M663" s="4">
        <v>0</v>
      </c>
      <c r="N663" s="4">
        <f t="shared" si="120"/>
        <v>450.5</v>
      </c>
      <c r="O663" s="4">
        <f t="shared" si="121"/>
        <v>497.5</v>
      </c>
      <c r="P663" s="4">
        <f t="shared" si="122"/>
        <v>-314.5</v>
      </c>
      <c r="Q663" s="4">
        <f t="shared" si="123"/>
        <v>20.310765815760266</v>
      </c>
      <c r="R663" s="2">
        <v>0.2</v>
      </c>
      <c r="S663" s="4">
        <v>0</v>
      </c>
      <c r="T663" s="2">
        <v>0</v>
      </c>
      <c r="U663" s="4">
        <f t="shared" si="125"/>
        <v>0</v>
      </c>
      <c r="V663" s="4">
        <v>0</v>
      </c>
      <c r="W663" s="4">
        <v>0</v>
      </c>
      <c r="X663" s="4">
        <v>0</v>
      </c>
      <c r="Y663" s="4">
        <f t="shared" si="129"/>
        <v>0</v>
      </c>
      <c r="Z663" s="4">
        <f t="shared" si="130"/>
        <v>0</v>
      </c>
      <c r="AA663" t="str">
        <f t="shared" si="131"/>
        <v>Thursday</v>
      </c>
    </row>
    <row r="664" spans="1:27" x14ac:dyDescent="0.35">
      <c r="A664">
        <v>663</v>
      </c>
      <c r="B664" t="s">
        <v>1122</v>
      </c>
      <c r="C664" t="s">
        <v>1123</v>
      </c>
      <c r="D664" s="1">
        <v>45327.411030092589</v>
      </c>
      <c r="E664" s="1">
        <v>45327.490891203706</v>
      </c>
      <c r="F664" s="4">
        <v>1702</v>
      </c>
      <c r="G664" s="4">
        <v>20</v>
      </c>
      <c r="H664" t="s">
        <v>13</v>
      </c>
      <c r="I664" s="2">
        <v>0.5</v>
      </c>
      <c r="J664" t="s">
        <v>1586</v>
      </c>
      <c r="K664" s="4">
        <v>97</v>
      </c>
      <c r="L664" s="4">
        <v>29</v>
      </c>
      <c r="M664" s="4">
        <v>0</v>
      </c>
      <c r="N664" s="4">
        <f t="shared" si="120"/>
        <v>851</v>
      </c>
      <c r="O664" s="4">
        <f t="shared" si="121"/>
        <v>900</v>
      </c>
      <c r="P664" s="4">
        <f t="shared" si="122"/>
        <v>-803</v>
      </c>
      <c r="Q664" s="4">
        <f t="shared" si="123"/>
        <v>5.6991774383078733</v>
      </c>
      <c r="R664" s="2">
        <v>0.2</v>
      </c>
      <c r="S664" s="4">
        <v>0</v>
      </c>
      <c r="T664" s="2">
        <v>0</v>
      </c>
      <c r="U664" s="4">
        <f t="shared" si="125"/>
        <v>0</v>
      </c>
      <c r="V664" s="4">
        <v>0</v>
      </c>
      <c r="W664" s="4">
        <v>0</v>
      </c>
      <c r="X664" s="4">
        <v>0</v>
      </c>
      <c r="Y664" s="4">
        <f t="shared" si="129"/>
        <v>0</v>
      </c>
      <c r="Z664" s="4">
        <f t="shared" si="130"/>
        <v>0</v>
      </c>
      <c r="AA664" t="str">
        <f t="shared" si="131"/>
        <v>Monday</v>
      </c>
    </row>
    <row r="665" spans="1:27" x14ac:dyDescent="0.35">
      <c r="A665">
        <v>664</v>
      </c>
      <c r="B665" t="s">
        <v>1124</v>
      </c>
      <c r="C665" t="s">
        <v>877</v>
      </c>
      <c r="D665" s="1">
        <v>45293.634421296294</v>
      </c>
      <c r="E665" s="1">
        <v>45293.708032407405</v>
      </c>
      <c r="F665" s="4">
        <v>1373</v>
      </c>
      <c r="G665" s="4">
        <v>40</v>
      </c>
      <c r="H665" t="s">
        <v>13</v>
      </c>
      <c r="I665" s="2">
        <v>0</v>
      </c>
      <c r="J665" t="s">
        <v>1584</v>
      </c>
      <c r="K665" s="4">
        <v>175</v>
      </c>
      <c r="L665" s="4">
        <v>25</v>
      </c>
      <c r="M665" s="4">
        <v>0</v>
      </c>
      <c r="N665" s="4">
        <f t="shared" si="120"/>
        <v>0</v>
      </c>
      <c r="O665" s="4">
        <f t="shared" si="121"/>
        <v>65</v>
      </c>
      <c r="P665" s="4">
        <f t="shared" si="122"/>
        <v>110</v>
      </c>
      <c r="Q665" s="4">
        <f t="shared" si="123"/>
        <v>12.745812090313184</v>
      </c>
      <c r="R665" s="2">
        <v>0.2</v>
      </c>
      <c r="S665" s="4">
        <f t="shared" si="124"/>
        <v>274.60000000000002</v>
      </c>
      <c r="T665" s="2">
        <v>0</v>
      </c>
      <c r="U665" s="4">
        <f t="shared" si="125"/>
        <v>0</v>
      </c>
      <c r="V665" s="4">
        <f t="shared" si="126"/>
        <v>40</v>
      </c>
      <c r="W665" s="4">
        <f t="shared" si="127"/>
        <v>25</v>
      </c>
      <c r="X665" s="4">
        <f t="shared" si="128"/>
        <v>0</v>
      </c>
      <c r="Y665" s="4">
        <f t="shared" si="129"/>
        <v>65</v>
      </c>
      <c r="Z665" s="4">
        <f t="shared" si="130"/>
        <v>209.60000000000002</v>
      </c>
      <c r="AA665" t="str">
        <f t="shared" si="131"/>
        <v>Tuesday</v>
      </c>
    </row>
    <row r="666" spans="1:27" x14ac:dyDescent="0.35">
      <c r="A666">
        <v>665</v>
      </c>
      <c r="B666" t="s">
        <v>1125</v>
      </c>
      <c r="C666" t="s">
        <v>151</v>
      </c>
      <c r="D666" s="1">
        <v>45323.672372685185</v>
      </c>
      <c r="E666" s="1">
        <v>45323.697372685187</v>
      </c>
      <c r="F666" s="4">
        <v>1019</v>
      </c>
      <c r="G666" s="4">
        <v>40</v>
      </c>
      <c r="H666" t="s">
        <v>13</v>
      </c>
      <c r="I666" s="2">
        <v>0.1</v>
      </c>
      <c r="J666" s="2" t="s">
        <v>1588</v>
      </c>
      <c r="K666" s="4">
        <v>56</v>
      </c>
      <c r="L666" s="4">
        <v>30</v>
      </c>
      <c r="M666" s="4">
        <v>0</v>
      </c>
      <c r="N666" s="4">
        <f t="shared" si="120"/>
        <v>101.9</v>
      </c>
      <c r="O666" s="4">
        <f t="shared" si="121"/>
        <v>171.9</v>
      </c>
      <c r="P666" s="4">
        <f t="shared" si="122"/>
        <v>-115.9</v>
      </c>
      <c r="Q666" s="4">
        <f t="shared" si="123"/>
        <v>5.4955839057899896</v>
      </c>
      <c r="R666" s="2">
        <v>0.2</v>
      </c>
      <c r="S666" s="4">
        <f t="shared" si="124"/>
        <v>203.8</v>
      </c>
      <c r="T666" s="2">
        <v>0.1</v>
      </c>
      <c r="U666" s="4">
        <f t="shared" si="125"/>
        <v>101.9</v>
      </c>
      <c r="V666" s="4">
        <f t="shared" si="126"/>
        <v>40</v>
      </c>
      <c r="W666" s="4">
        <f t="shared" si="127"/>
        <v>30</v>
      </c>
      <c r="X666" s="4">
        <f t="shared" si="128"/>
        <v>0</v>
      </c>
      <c r="Y666" s="4">
        <f t="shared" si="129"/>
        <v>171.9</v>
      </c>
      <c r="Z666" s="4">
        <f t="shared" si="130"/>
        <v>31.900000000000006</v>
      </c>
      <c r="AA666" t="str">
        <f t="shared" si="131"/>
        <v>Thursday</v>
      </c>
    </row>
    <row r="667" spans="1:27" x14ac:dyDescent="0.35">
      <c r="A667">
        <v>666</v>
      </c>
      <c r="B667" t="s">
        <v>1126</v>
      </c>
      <c r="C667" t="s">
        <v>635</v>
      </c>
      <c r="D667" s="1">
        <v>45310.764108796298</v>
      </c>
      <c r="E667" s="1">
        <v>45310.789803240739</v>
      </c>
      <c r="F667" s="4">
        <v>609</v>
      </c>
      <c r="G667" s="4">
        <v>40</v>
      </c>
      <c r="H667" t="s">
        <v>16</v>
      </c>
      <c r="I667" s="2">
        <v>0.5</v>
      </c>
      <c r="J667" t="s">
        <v>1586</v>
      </c>
      <c r="K667" s="4">
        <v>65</v>
      </c>
      <c r="L667" s="4">
        <v>35</v>
      </c>
      <c r="M667" s="4">
        <v>0</v>
      </c>
      <c r="N667" s="4">
        <f t="shared" si="120"/>
        <v>304.5</v>
      </c>
      <c r="O667" s="4">
        <f t="shared" si="121"/>
        <v>379.5</v>
      </c>
      <c r="P667" s="4">
        <f t="shared" si="122"/>
        <v>-314.5</v>
      </c>
      <c r="Q667" s="4">
        <f t="shared" si="123"/>
        <v>10.673234811165845</v>
      </c>
      <c r="R667" s="2">
        <v>0.2</v>
      </c>
      <c r="S667" s="4">
        <v>0</v>
      </c>
      <c r="T667" s="2">
        <v>0</v>
      </c>
      <c r="U667" s="4">
        <f t="shared" si="125"/>
        <v>0</v>
      </c>
      <c r="V667" s="4">
        <v>0</v>
      </c>
      <c r="W667" s="4">
        <v>0</v>
      </c>
      <c r="X667" s="4">
        <v>0</v>
      </c>
      <c r="Y667" s="4">
        <f t="shared" si="129"/>
        <v>0</v>
      </c>
      <c r="Z667" s="4">
        <f t="shared" si="130"/>
        <v>0</v>
      </c>
      <c r="AA667" t="str">
        <f t="shared" si="131"/>
        <v>Friday</v>
      </c>
    </row>
    <row r="668" spans="1:27" x14ac:dyDescent="0.35">
      <c r="A668">
        <v>667</v>
      </c>
      <c r="B668" t="s">
        <v>1127</v>
      </c>
      <c r="C668" t="s">
        <v>1128</v>
      </c>
      <c r="D668" s="1">
        <v>45296.665300925924</v>
      </c>
      <c r="E668" s="1">
        <v>45296.704884259256</v>
      </c>
      <c r="F668" s="4">
        <v>729</v>
      </c>
      <c r="G668" s="4">
        <v>40</v>
      </c>
      <c r="H668" t="s">
        <v>16</v>
      </c>
      <c r="I668" s="2">
        <v>0.15</v>
      </c>
      <c r="J668" t="s">
        <v>1585</v>
      </c>
      <c r="K668" s="4">
        <v>178</v>
      </c>
      <c r="L668" s="4">
        <v>32</v>
      </c>
      <c r="M668" s="4">
        <v>0</v>
      </c>
      <c r="N668" s="4">
        <f t="shared" si="120"/>
        <v>109.35</v>
      </c>
      <c r="O668" s="4">
        <f t="shared" si="121"/>
        <v>181.35</v>
      </c>
      <c r="P668" s="4">
        <f t="shared" si="122"/>
        <v>-3.3499999999999943</v>
      </c>
      <c r="Q668" s="4">
        <f t="shared" si="123"/>
        <v>24.417009602194785</v>
      </c>
      <c r="R668" s="2">
        <v>0.2</v>
      </c>
      <c r="S668" s="4">
        <f t="shared" si="124"/>
        <v>145.80000000000001</v>
      </c>
      <c r="T668" s="2">
        <v>0.15</v>
      </c>
      <c r="U668" s="4">
        <f t="shared" si="125"/>
        <v>109.35</v>
      </c>
      <c r="V668" s="4">
        <f t="shared" si="126"/>
        <v>40</v>
      </c>
      <c r="W668" s="4">
        <f t="shared" si="127"/>
        <v>32</v>
      </c>
      <c r="X668" s="4">
        <f t="shared" si="128"/>
        <v>0</v>
      </c>
      <c r="Y668" s="4">
        <f t="shared" si="129"/>
        <v>181.35</v>
      </c>
      <c r="Z668" s="4">
        <f t="shared" si="130"/>
        <v>-35.549999999999983</v>
      </c>
      <c r="AA668" t="str">
        <f t="shared" si="131"/>
        <v>Friday</v>
      </c>
    </row>
    <row r="669" spans="1:27" x14ac:dyDescent="0.35">
      <c r="A669">
        <v>668</v>
      </c>
      <c r="B669" t="s">
        <v>1129</v>
      </c>
      <c r="C669" t="s">
        <v>823</v>
      </c>
      <c r="D669" s="1">
        <v>45294.327997685185</v>
      </c>
      <c r="E669" s="1">
        <v>45294.379386574074</v>
      </c>
      <c r="F669" s="4">
        <v>1101</v>
      </c>
      <c r="G669" s="4">
        <v>30</v>
      </c>
      <c r="H669" t="s">
        <v>13</v>
      </c>
      <c r="I669" s="2">
        <v>0</v>
      </c>
      <c r="J669" t="s">
        <v>1584</v>
      </c>
      <c r="K669" s="4">
        <v>164</v>
      </c>
      <c r="L669" s="4">
        <v>27</v>
      </c>
      <c r="M669" s="4">
        <v>0</v>
      </c>
      <c r="N669" s="4">
        <f t="shared" si="120"/>
        <v>0</v>
      </c>
      <c r="O669" s="4">
        <f t="shared" si="121"/>
        <v>57</v>
      </c>
      <c r="P669" s="4">
        <f t="shared" si="122"/>
        <v>107</v>
      </c>
      <c r="Q669" s="4">
        <f t="shared" si="123"/>
        <v>14.895549500454134</v>
      </c>
      <c r="R669" s="2">
        <v>0.2</v>
      </c>
      <c r="S669" s="4">
        <f t="shared" si="124"/>
        <v>220.20000000000002</v>
      </c>
      <c r="T669" s="2">
        <v>0</v>
      </c>
      <c r="U669" s="4">
        <f t="shared" si="125"/>
        <v>0</v>
      </c>
      <c r="V669" s="4">
        <f t="shared" si="126"/>
        <v>30</v>
      </c>
      <c r="W669" s="4">
        <f t="shared" si="127"/>
        <v>27</v>
      </c>
      <c r="X669" s="4">
        <f t="shared" si="128"/>
        <v>0</v>
      </c>
      <c r="Y669" s="4">
        <f t="shared" si="129"/>
        <v>57</v>
      </c>
      <c r="Z669" s="4">
        <f t="shared" si="130"/>
        <v>163.20000000000002</v>
      </c>
      <c r="AA669" t="str">
        <f t="shared" si="131"/>
        <v>Wednesday</v>
      </c>
    </row>
    <row r="670" spans="1:27" x14ac:dyDescent="0.35">
      <c r="A670">
        <v>669</v>
      </c>
      <c r="B670" t="s">
        <v>1130</v>
      </c>
      <c r="C670" t="s">
        <v>642</v>
      </c>
      <c r="D670" s="1">
        <v>45303.903865740744</v>
      </c>
      <c r="E670" s="1">
        <v>45303.974699074075</v>
      </c>
      <c r="F670" s="4">
        <v>1196</v>
      </c>
      <c r="G670" s="4">
        <v>0</v>
      </c>
      <c r="H670" t="s">
        <v>16</v>
      </c>
      <c r="I670" s="2">
        <v>0.05</v>
      </c>
      <c r="J670" t="s">
        <v>1587</v>
      </c>
      <c r="K670" s="4">
        <v>86</v>
      </c>
      <c r="L670" s="4">
        <v>40</v>
      </c>
      <c r="M670" s="4">
        <v>0</v>
      </c>
      <c r="N670" s="4">
        <f t="shared" si="120"/>
        <v>59.800000000000004</v>
      </c>
      <c r="O670" s="4">
        <f t="shared" si="121"/>
        <v>99.800000000000011</v>
      </c>
      <c r="P670" s="4">
        <f t="shared" si="122"/>
        <v>-13.800000000000011</v>
      </c>
      <c r="Q670" s="4">
        <f t="shared" si="123"/>
        <v>7.1906354515050159</v>
      </c>
      <c r="R670" s="2">
        <v>0.2</v>
      </c>
      <c r="S670" s="4">
        <f t="shared" si="124"/>
        <v>239.20000000000002</v>
      </c>
      <c r="T670" s="2">
        <v>0.05</v>
      </c>
      <c r="U670" s="4">
        <f t="shared" si="125"/>
        <v>59.800000000000004</v>
      </c>
      <c r="V670" s="4">
        <f t="shared" si="126"/>
        <v>0</v>
      </c>
      <c r="W670" s="4">
        <f t="shared" si="127"/>
        <v>40</v>
      </c>
      <c r="X670" s="4">
        <f t="shared" si="128"/>
        <v>0</v>
      </c>
      <c r="Y670" s="4">
        <f t="shared" si="129"/>
        <v>99.800000000000011</v>
      </c>
      <c r="Z670" s="4">
        <f t="shared" si="130"/>
        <v>139.4</v>
      </c>
      <c r="AA670" t="str">
        <f t="shared" si="131"/>
        <v>Friday</v>
      </c>
    </row>
    <row r="671" spans="1:27" x14ac:dyDescent="0.35">
      <c r="A671">
        <v>670</v>
      </c>
      <c r="B671" t="s">
        <v>1131</v>
      </c>
      <c r="C671" t="s">
        <v>540</v>
      </c>
      <c r="D671" s="1">
        <v>45303.820810185185</v>
      </c>
      <c r="E671" s="1">
        <v>45303.902754629627</v>
      </c>
      <c r="F671" s="4">
        <v>1405</v>
      </c>
      <c r="G671" s="4">
        <v>30</v>
      </c>
      <c r="H671" t="s">
        <v>16</v>
      </c>
      <c r="I671" s="2">
        <v>0.1</v>
      </c>
      <c r="J671" s="2" t="s">
        <v>1588</v>
      </c>
      <c r="K671" s="4">
        <v>174</v>
      </c>
      <c r="L671" s="4">
        <v>21</v>
      </c>
      <c r="M671" s="4">
        <v>0</v>
      </c>
      <c r="N671" s="4">
        <f t="shared" si="120"/>
        <v>140.5</v>
      </c>
      <c r="O671" s="4">
        <f t="shared" si="121"/>
        <v>191.5</v>
      </c>
      <c r="P671" s="4">
        <f t="shared" si="122"/>
        <v>-17.5</v>
      </c>
      <c r="Q671" s="4">
        <f t="shared" si="123"/>
        <v>12.384341637010676</v>
      </c>
      <c r="R671" s="2">
        <v>0.2</v>
      </c>
      <c r="S671" s="4">
        <f t="shared" si="124"/>
        <v>281</v>
      </c>
      <c r="T671" s="2">
        <v>0.1</v>
      </c>
      <c r="U671" s="4">
        <f t="shared" si="125"/>
        <v>140.5</v>
      </c>
      <c r="V671" s="4">
        <f t="shared" si="126"/>
        <v>30</v>
      </c>
      <c r="W671" s="4">
        <f t="shared" si="127"/>
        <v>21</v>
      </c>
      <c r="X671" s="4">
        <f t="shared" si="128"/>
        <v>0</v>
      </c>
      <c r="Y671" s="4">
        <f t="shared" si="129"/>
        <v>191.5</v>
      </c>
      <c r="Z671" s="4">
        <f t="shared" si="130"/>
        <v>89.5</v>
      </c>
      <c r="AA671" t="str">
        <f t="shared" si="131"/>
        <v>Friday</v>
      </c>
    </row>
    <row r="672" spans="1:27" x14ac:dyDescent="0.35">
      <c r="A672">
        <v>671</v>
      </c>
      <c r="B672" t="s">
        <v>1132</v>
      </c>
      <c r="C672" t="s">
        <v>460</v>
      </c>
      <c r="D672" s="1">
        <v>45323.792430555557</v>
      </c>
      <c r="E672" s="1">
        <v>45323.868125000001</v>
      </c>
      <c r="F672" s="4">
        <v>1015</v>
      </c>
      <c r="G672" s="4">
        <v>40</v>
      </c>
      <c r="H672" t="s">
        <v>19</v>
      </c>
      <c r="I672" s="2">
        <v>0</v>
      </c>
      <c r="J672" t="s">
        <v>1584</v>
      </c>
      <c r="K672" s="4">
        <v>130</v>
      </c>
      <c r="L672" s="4">
        <v>10</v>
      </c>
      <c r="M672" s="4">
        <v>0</v>
      </c>
      <c r="N672" s="4">
        <f t="shared" si="120"/>
        <v>0</v>
      </c>
      <c r="O672" s="4">
        <f t="shared" si="121"/>
        <v>50</v>
      </c>
      <c r="P672" s="4">
        <f t="shared" si="122"/>
        <v>80</v>
      </c>
      <c r="Q672" s="4">
        <f t="shared" si="123"/>
        <v>12.807881773399016</v>
      </c>
      <c r="R672" s="2">
        <v>0.2</v>
      </c>
      <c r="S672" s="4">
        <f t="shared" si="124"/>
        <v>203</v>
      </c>
      <c r="T672" s="2">
        <v>0</v>
      </c>
      <c r="U672" s="4">
        <f t="shared" si="125"/>
        <v>0</v>
      </c>
      <c r="V672" s="4">
        <f t="shared" si="126"/>
        <v>40</v>
      </c>
      <c r="W672" s="4">
        <f t="shared" si="127"/>
        <v>10</v>
      </c>
      <c r="X672" s="4">
        <f t="shared" si="128"/>
        <v>0</v>
      </c>
      <c r="Y672" s="4">
        <f t="shared" si="129"/>
        <v>50</v>
      </c>
      <c r="Z672" s="4">
        <f t="shared" si="130"/>
        <v>153</v>
      </c>
      <c r="AA672" t="str">
        <f t="shared" si="131"/>
        <v>Thursday</v>
      </c>
    </row>
    <row r="673" spans="1:27" x14ac:dyDescent="0.35">
      <c r="A673">
        <v>672</v>
      </c>
      <c r="B673" t="s">
        <v>1133</v>
      </c>
      <c r="C673" t="s">
        <v>1134</v>
      </c>
      <c r="D673" s="1">
        <v>45323.081793981481</v>
      </c>
      <c r="E673" s="1">
        <v>45323.153321759259</v>
      </c>
      <c r="F673" s="4">
        <v>1483</v>
      </c>
      <c r="G673" s="4">
        <v>30</v>
      </c>
      <c r="H673" t="s">
        <v>13</v>
      </c>
      <c r="I673" s="2">
        <v>0.5</v>
      </c>
      <c r="J673" t="s">
        <v>1586</v>
      </c>
      <c r="K673" s="4">
        <v>111</v>
      </c>
      <c r="L673" s="4">
        <v>18</v>
      </c>
      <c r="M673" s="4">
        <v>0</v>
      </c>
      <c r="N673" s="4">
        <f t="shared" si="120"/>
        <v>741.5</v>
      </c>
      <c r="O673" s="4">
        <f t="shared" si="121"/>
        <v>789.5</v>
      </c>
      <c r="P673" s="4">
        <f t="shared" si="122"/>
        <v>-678.5</v>
      </c>
      <c r="Q673" s="4">
        <f t="shared" si="123"/>
        <v>7.4848280512474723</v>
      </c>
      <c r="R673" s="2">
        <v>0.2</v>
      </c>
      <c r="S673" s="4">
        <v>0</v>
      </c>
      <c r="T673" s="2">
        <v>0</v>
      </c>
      <c r="U673" s="4">
        <f t="shared" si="125"/>
        <v>0</v>
      </c>
      <c r="V673" s="4">
        <v>0</v>
      </c>
      <c r="W673" s="4">
        <v>0</v>
      </c>
      <c r="X673" s="4">
        <v>0</v>
      </c>
      <c r="Y673" s="4">
        <f t="shared" si="129"/>
        <v>0</v>
      </c>
      <c r="Z673" s="4">
        <f t="shared" si="130"/>
        <v>0</v>
      </c>
      <c r="AA673" t="str">
        <f t="shared" si="131"/>
        <v>Thursday</v>
      </c>
    </row>
    <row r="674" spans="1:27" x14ac:dyDescent="0.35">
      <c r="A674">
        <v>673</v>
      </c>
      <c r="B674" t="s">
        <v>1135</v>
      </c>
      <c r="C674" t="s">
        <v>1136</v>
      </c>
      <c r="D674" s="1">
        <v>45309.357615740744</v>
      </c>
      <c r="E674" s="1">
        <v>45309.385393518518</v>
      </c>
      <c r="F674" s="4">
        <v>1133</v>
      </c>
      <c r="G674" s="4">
        <v>40</v>
      </c>
      <c r="H674" t="s">
        <v>16</v>
      </c>
      <c r="I674" s="2">
        <v>0.1</v>
      </c>
      <c r="J674" s="2" t="s">
        <v>1588</v>
      </c>
      <c r="K674" s="4">
        <v>121</v>
      </c>
      <c r="L674" s="4">
        <v>12</v>
      </c>
      <c r="M674" s="4">
        <v>0</v>
      </c>
      <c r="N674" s="4">
        <f t="shared" si="120"/>
        <v>113.30000000000001</v>
      </c>
      <c r="O674" s="4">
        <f t="shared" si="121"/>
        <v>165.3</v>
      </c>
      <c r="P674" s="4">
        <f t="shared" si="122"/>
        <v>-44.300000000000011</v>
      </c>
      <c r="Q674" s="4">
        <f t="shared" si="123"/>
        <v>10.679611650485436</v>
      </c>
      <c r="R674" s="2">
        <v>0.2</v>
      </c>
      <c r="S674" s="4">
        <f t="shared" si="124"/>
        <v>226.60000000000002</v>
      </c>
      <c r="T674" s="2">
        <v>0.1</v>
      </c>
      <c r="U674" s="4">
        <f t="shared" si="125"/>
        <v>113.30000000000001</v>
      </c>
      <c r="V674" s="4">
        <f t="shared" si="126"/>
        <v>40</v>
      </c>
      <c r="W674" s="4">
        <f t="shared" si="127"/>
        <v>12</v>
      </c>
      <c r="X674" s="4">
        <f t="shared" si="128"/>
        <v>0</v>
      </c>
      <c r="Y674" s="4">
        <f t="shared" si="129"/>
        <v>165.3</v>
      </c>
      <c r="Z674" s="4">
        <f t="shared" si="130"/>
        <v>61.300000000000011</v>
      </c>
      <c r="AA674" t="str">
        <f t="shared" si="131"/>
        <v>Thursday</v>
      </c>
    </row>
    <row r="675" spans="1:27" x14ac:dyDescent="0.35">
      <c r="A675">
        <v>674</v>
      </c>
      <c r="B675" t="s">
        <v>1137</v>
      </c>
      <c r="C675" t="s">
        <v>1138</v>
      </c>
      <c r="D675" s="1">
        <v>45305.979004629633</v>
      </c>
      <c r="E675" s="1">
        <v>45306.020671296297</v>
      </c>
      <c r="F675" s="4">
        <v>1334</v>
      </c>
      <c r="G675" s="4">
        <v>50</v>
      </c>
      <c r="H675" t="s">
        <v>16</v>
      </c>
      <c r="I675" s="2">
        <v>0.15</v>
      </c>
      <c r="J675" t="s">
        <v>1585</v>
      </c>
      <c r="K675" s="4">
        <v>174</v>
      </c>
      <c r="L675" s="4">
        <v>35</v>
      </c>
      <c r="M675" s="4">
        <v>0</v>
      </c>
      <c r="N675" s="4">
        <f t="shared" si="120"/>
        <v>200.1</v>
      </c>
      <c r="O675" s="4">
        <f t="shared" si="121"/>
        <v>285.10000000000002</v>
      </c>
      <c r="P675" s="4">
        <f t="shared" si="122"/>
        <v>-111.10000000000002</v>
      </c>
      <c r="Q675" s="4">
        <f t="shared" si="123"/>
        <v>13.043478260869565</v>
      </c>
      <c r="R675" s="2">
        <v>0.2</v>
      </c>
      <c r="S675" s="4">
        <f t="shared" si="124"/>
        <v>266.8</v>
      </c>
      <c r="T675" s="2">
        <v>0.15</v>
      </c>
      <c r="U675" s="4">
        <f t="shared" si="125"/>
        <v>200.1</v>
      </c>
      <c r="V675" s="4">
        <f t="shared" si="126"/>
        <v>50</v>
      </c>
      <c r="W675" s="4">
        <f t="shared" si="127"/>
        <v>35</v>
      </c>
      <c r="X675" s="4">
        <f t="shared" si="128"/>
        <v>0</v>
      </c>
      <c r="Y675" s="4">
        <f t="shared" si="129"/>
        <v>285.10000000000002</v>
      </c>
      <c r="Z675" s="4">
        <f t="shared" si="130"/>
        <v>-18.300000000000011</v>
      </c>
      <c r="AA675" t="str">
        <f t="shared" si="131"/>
        <v>Sunday</v>
      </c>
    </row>
    <row r="676" spans="1:27" x14ac:dyDescent="0.35">
      <c r="A676">
        <v>675</v>
      </c>
      <c r="B676" t="s">
        <v>1139</v>
      </c>
      <c r="C676" t="s">
        <v>1140</v>
      </c>
      <c r="D676" s="1">
        <v>45293.071770833332</v>
      </c>
      <c r="E676" s="1">
        <v>45293.100243055553</v>
      </c>
      <c r="F676" s="4">
        <v>1958</v>
      </c>
      <c r="G676" s="4">
        <v>0</v>
      </c>
      <c r="H676" t="s">
        <v>13</v>
      </c>
      <c r="I676" s="2">
        <v>0.1</v>
      </c>
      <c r="J676" s="2" t="s">
        <v>1588</v>
      </c>
      <c r="K676" s="4">
        <v>115</v>
      </c>
      <c r="L676" s="4">
        <v>18</v>
      </c>
      <c r="M676" s="4">
        <v>100</v>
      </c>
      <c r="N676" s="4">
        <f t="shared" si="120"/>
        <v>195.8</v>
      </c>
      <c r="O676" s="4">
        <f t="shared" si="121"/>
        <v>313.8</v>
      </c>
      <c r="P676" s="4">
        <f t="shared" si="122"/>
        <v>-198.8</v>
      </c>
      <c r="Q676" s="4">
        <f t="shared" si="123"/>
        <v>5.8733401430030643</v>
      </c>
      <c r="R676" s="2">
        <v>0.2</v>
      </c>
      <c r="S676" s="4">
        <f t="shared" si="124"/>
        <v>391.6</v>
      </c>
      <c r="T676" s="2">
        <v>0.1</v>
      </c>
      <c r="U676" s="4">
        <f t="shared" si="125"/>
        <v>195.8</v>
      </c>
      <c r="V676" s="4">
        <f t="shared" si="126"/>
        <v>0</v>
      </c>
      <c r="W676" s="4">
        <f t="shared" si="127"/>
        <v>18</v>
      </c>
      <c r="X676" s="4">
        <f t="shared" si="128"/>
        <v>100</v>
      </c>
      <c r="Y676" s="4">
        <f t="shared" si="129"/>
        <v>313.8</v>
      </c>
      <c r="Z676" s="4">
        <f t="shared" si="130"/>
        <v>77.800000000000011</v>
      </c>
      <c r="AA676" t="str">
        <f t="shared" si="131"/>
        <v>Tuesday</v>
      </c>
    </row>
    <row r="677" spans="1:27" x14ac:dyDescent="0.35">
      <c r="A677">
        <v>676</v>
      </c>
      <c r="B677" t="s">
        <v>1141</v>
      </c>
      <c r="C677" t="s">
        <v>274</v>
      </c>
      <c r="D677" s="1">
        <v>45328.755601851852</v>
      </c>
      <c r="E677" s="1">
        <v>45328.829907407409</v>
      </c>
      <c r="F677" s="4">
        <v>251</v>
      </c>
      <c r="G677" s="4">
        <v>50</v>
      </c>
      <c r="H677" t="s">
        <v>19</v>
      </c>
      <c r="I677" s="2">
        <v>0.1</v>
      </c>
      <c r="J677" s="2" t="s">
        <v>1588</v>
      </c>
      <c r="K677" s="4">
        <v>79</v>
      </c>
      <c r="L677" s="4">
        <v>25</v>
      </c>
      <c r="M677" s="4">
        <v>0</v>
      </c>
      <c r="N677" s="4">
        <f t="shared" si="120"/>
        <v>25.1</v>
      </c>
      <c r="O677" s="4">
        <f t="shared" si="121"/>
        <v>100.1</v>
      </c>
      <c r="P677" s="4">
        <f t="shared" si="122"/>
        <v>-21.099999999999994</v>
      </c>
      <c r="Q677" s="4">
        <f t="shared" si="123"/>
        <v>31.474103585657371</v>
      </c>
      <c r="R677" s="2">
        <v>0.2</v>
      </c>
      <c r="S677" s="4">
        <f t="shared" si="124"/>
        <v>50.2</v>
      </c>
      <c r="T677" s="2">
        <v>0.1</v>
      </c>
      <c r="U677" s="4">
        <f t="shared" si="125"/>
        <v>25.1</v>
      </c>
      <c r="V677" s="4">
        <f t="shared" si="126"/>
        <v>50</v>
      </c>
      <c r="W677" s="4">
        <f t="shared" si="127"/>
        <v>25</v>
      </c>
      <c r="X677" s="4">
        <f t="shared" si="128"/>
        <v>0</v>
      </c>
      <c r="Y677" s="4">
        <f t="shared" si="129"/>
        <v>100.1</v>
      </c>
      <c r="Z677" s="4">
        <f t="shared" si="130"/>
        <v>-49.899999999999991</v>
      </c>
      <c r="AA677" t="str">
        <f t="shared" si="131"/>
        <v>Tuesday</v>
      </c>
    </row>
    <row r="678" spans="1:27" x14ac:dyDescent="0.35">
      <c r="A678">
        <v>677</v>
      </c>
      <c r="B678" t="s">
        <v>1142</v>
      </c>
      <c r="C678" t="s">
        <v>1143</v>
      </c>
      <c r="D678" s="1">
        <v>45299.281076388892</v>
      </c>
      <c r="E678" s="1">
        <v>45299.336631944447</v>
      </c>
      <c r="F678" s="4">
        <v>1128</v>
      </c>
      <c r="G678" s="4">
        <v>20</v>
      </c>
      <c r="H678" t="s">
        <v>13</v>
      </c>
      <c r="I678" s="2">
        <v>0.15</v>
      </c>
      <c r="J678" t="s">
        <v>1585</v>
      </c>
      <c r="K678" s="4">
        <v>69</v>
      </c>
      <c r="L678" s="4">
        <v>33</v>
      </c>
      <c r="M678" s="4">
        <v>0</v>
      </c>
      <c r="N678" s="4">
        <f t="shared" si="120"/>
        <v>169.2</v>
      </c>
      <c r="O678" s="4">
        <f t="shared" si="121"/>
        <v>222.2</v>
      </c>
      <c r="P678" s="4">
        <f t="shared" si="122"/>
        <v>-153.19999999999999</v>
      </c>
      <c r="Q678" s="4">
        <f t="shared" si="123"/>
        <v>6.1170212765957448</v>
      </c>
      <c r="R678" s="2">
        <v>0.2</v>
      </c>
      <c r="S678" s="4">
        <f t="shared" si="124"/>
        <v>225.60000000000002</v>
      </c>
      <c r="T678" s="2">
        <v>0.15</v>
      </c>
      <c r="U678" s="4">
        <f t="shared" si="125"/>
        <v>169.2</v>
      </c>
      <c r="V678" s="4">
        <f t="shared" si="126"/>
        <v>20</v>
      </c>
      <c r="W678" s="4">
        <f t="shared" si="127"/>
        <v>33</v>
      </c>
      <c r="X678" s="4">
        <f t="shared" si="128"/>
        <v>0</v>
      </c>
      <c r="Y678" s="4">
        <f t="shared" si="129"/>
        <v>222.2</v>
      </c>
      <c r="Z678" s="4">
        <f t="shared" si="130"/>
        <v>3.4000000000000341</v>
      </c>
      <c r="AA678" t="str">
        <f t="shared" si="131"/>
        <v>Monday</v>
      </c>
    </row>
    <row r="679" spans="1:27" x14ac:dyDescent="0.35">
      <c r="A679">
        <v>678</v>
      </c>
      <c r="B679" t="s">
        <v>1144</v>
      </c>
      <c r="C679" t="s">
        <v>23</v>
      </c>
      <c r="D679" s="1">
        <v>45314.684317129628</v>
      </c>
      <c r="E679" s="1">
        <v>45314.735011574077</v>
      </c>
      <c r="F679" s="4">
        <v>1318</v>
      </c>
      <c r="G679" s="4">
        <v>30</v>
      </c>
      <c r="H679" t="s">
        <v>19</v>
      </c>
      <c r="I679" s="2">
        <v>0.15</v>
      </c>
      <c r="J679" t="s">
        <v>1585</v>
      </c>
      <c r="K679" s="4">
        <v>131</v>
      </c>
      <c r="L679" s="4">
        <v>23</v>
      </c>
      <c r="M679" s="4">
        <v>0</v>
      </c>
      <c r="N679" s="4">
        <f t="shared" si="120"/>
        <v>197.7</v>
      </c>
      <c r="O679" s="4">
        <f t="shared" si="121"/>
        <v>250.7</v>
      </c>
      <c r="P679" s="4">
        <f t="shared" si="122"/>
        <v>-119.69999999999999</v>
      </c>
      <c r="Q679" s="4">
        <f t="shared" si="123"/>
        <v>9.9393019726858878</v>
      </c>
      <c r="R679" s="2">
        <v>0.2</v>
      </c>
      <c r="S679" s="4">
        <f t="shared" si="124"/>
        <v>263.60000000000002</v>
      </c>
      <c r="T679" s="2">
        <v>0.15</v>
      </c>
      <c r="U679" s="4">
        <f t="shared" si="125"/>
        <v>197.7</v>
      </c>
      <c r="V679" s="4">
        <f t="shared" si="126"/>
        <v>30</v>
      </c>
      <c r="W679" s="4">
        <f t="shared" si="127"/>
        <v>23</v>
      </c>
      <c r="X679" s="4">
        <f t="shared" si="128"/>
        <v>0</v>
      </c>
      <c r="Y679" s="4">
        <f t="shared" si="129"/>
        <v>250.7</v>
      </c>
      <c r="Z679" s="4">
        <f t="shared" si="130"/>
        <v>12.900000000000034</v>
      </c>
      <c r="AA679" t="str">
        <f t="shared" si="131"/>
        <v>Tuesday</v>
      </c>
    </row>
    <row r="680" spans="1:27" x14ac:dyDescent="0.35">
      <c r="A680">
        <v>679</v>
      </c>
      <c r="B680" t="s">
        <v>1145</v>
      </c>
      <c r="C680" t="s">
        <v>352</v>
      </c>
      <c r="D680" s="1">
        <v>45326.836655092593</v>
      </c>
      <c r="E680" s="1">
        <v>45326.891516203701</v>
      </c>
      <c r="F680" s="4">
        <v>1406</v>
      </c>
      <c r="G680" s="4">
        <v>20</v>
      </c>
      <c r="H680" t="s">
        <v>13</v>
      </c>
      <c r="I680" s="2">
        <v>0.1</v>
      </c>
      <c r="J680" s="2" t="s">
        <v>1588</v>
      </c>
      <c r="K680" s="4">
        <v>156</v>
      </c>
      <c r="L680" s="4">
        <v>12</v>
      </c>
      <c r="M680" s="4">
        <v>100</v>
      </c>
      <c r="N680" s="4">
        <f t="shared" si="120"/>
        <v>140.6</v>
      </c>
      <c r="O680" s="4">
        <f t="shared" si="121"/>
        <v>272.60000000000002</v>
      </c>
      <c r="P680" s="4">
        <f t="shared" si="122"/>
        <v>-116.60000000000002</v>
      </c>
      <c r="Q680" s="4">
        <f t="shared" si="123"/>
        <v>11.095305832147938</v>
      </c>
      <c r="R680" s="2">
        <v>0.2</v>
      </c>
      <c r="S680" s="4">
        <f t="shared" si="124"/>
        <v>281.2</v>
      </c>
      <c r="T680" s="2">
        <v>0.1</v>
      </c>
      <c r="U680" s="4">
        <f t="shared" si="125"/>
        <v>140.6</v>
      </c>
      <c r="V680" s="4">
        <f t="shared" si="126"/>
        <v>20</v>
      </c>
      <c r="W680" s="4">
        <f t="shared" si="127"/>
        <v>12</v>
      </c>
      <c r="X680" s="4">
        <f t="shared" si="128"/>
        <v>100</v>
      </c>
      <c r="Y680" s="4">
        <f t="shared" si="129"/>
        <v>272.60000000000002</v>
      </c>
      <c r="Z680" s="4">
        <f t="shared" si="130"/>
        <v>8.5999999999999659</v>
      </c>
      <c r="AA680" t="str">
        <f t="shared" si="131"/>
        <v>Sunday</v>
      </c>
    </row>
    <row r="681" spans="1:27" x14ac:dyDescent="0.35">
      <c r="A681">
        <v>680</v>
      </c>
      <c r="B681" t="s">
        <v>1146</v>
      </c>
      <c r="C681" t="s">
        <v>1088</v>
      </c>
      <c r="D681" s="1">
        <v>45309.570451388892</v>
      </c>
      <c r="E681" s="1">
        <v>45309.602395833332</v>
      </c>
      <c r="F681" s="4">
        <v>563</v>
      </c>
      <c r="G681" s="4">
        <v>30</v>
      </c>
      <c r="H681" t="s">
        <v>13</v>
      </c>
      <c r="I681" s="2">
        <v>0.15</v>
      </c>
      <c r="J681" t="s">
        <v>1585</v>
      </c>
      <c r="K681" s="4">
        <v>181</v>
      </c>
      <c r="L681" s="4">
        <v>43</v>
      </c>
      <c r="M681" s="4">
        <v>0</v>
      </c>
      <c r="N681" s="4">
        <f t="shared" si="120"/>
        <v>84.45</v>
      </c>
      <c r="O681" s="4">
        <f t="shared" si="121"/>
        <v>157.44999999999999</v>
      </c>
      <c r="P681" s="4">
        <f t="shared" si="122"/>
        <v>23.550000000000011</v>
      </c>
      <c r="Q681" s="4">
        <f t="shared" si="123"/>
        <v>32.149200710479576</v>
      </c>
      <c r="R681" s="2">
        <v>0.2</v>
      </c>
      <c r="S681" s="4">
        <f t="shared" si="124"/>
        <v>112.60000000000001</v>
      </c>
      <c r="T681" s="2">
        <v>0.15</v>
      </c>
      <c r="U681" s="4">
        <f t="shared" si="125"/>
        <v>84.45</v>
      </c>
      <c r="V681" s="4">
        <f t="shared" si="126"/>
        <v>30</v>
      </c>
      <c r="W681" s="4">
        <f t="shared" si="127"/>
        <v>43</v>
      </c>
      <c r="X681" s="4">
        <f t="shared" si="128"/>
        <v>0</v>
      </c>
      <c r="Y681" s="4">
        <f t="shared" si="129"/>
        <v>157.44999999999999</v>
      </c>
      <c r="Z681" s="4">
        <f t="shared" si="130"/>
        <v>-44.84999999999998</v>
      </c>
      <c r="AA681" t="str">
        <f t="shared" si="131"/>
        <v>Thursday</v>
      </c>
    </row>
    <row r="682" spans="1:27" x14ac:dyDescent="0.35">
      <c r="A682">
        <v>681</v>
      </c>
      <c r="B682" t="s">
        <v>1147</v>
      </c>
      <c r="C682" t="s">
        <v>1148</v>
      </c>
      <c r="D682" s="1">
        <v>45311.784432870372</v>
      </c>
      <c r="E682" s="1">
        <v>45311.828877314816</v>
      </c>
      <c r="F682" s="4">
        <v>1236</v>
      </c>
      <c r="G682" s="4">
        <v>50</v>
      </c>
      <c r="H682" t="s">
        <v>13</v>
      </c>
      <c r="I682" s="2">
        <v>0</v>
      </c>
      <c r="J682" t="s">
        <v>1584</v>
      </c>
      <c r="K682" s="4">
        <v>86</v>
      </c>
      <c r="L682" s="4">
        <v>42</v>
      </c>
      <c r="M682" s="4">
        <v>0</v>
      </c>
      <c r="N682" s="4">
        <f t="shared" si="120"/>
        <v>0</v>
      </c>
      <c r="O682" s="4">
        <f t="shared" si="121"/>
        <v>92</v>
      </c>
      <c r="P682" s="4">
        <f t="shared" si="122"/>
        <v>-6</v>
      </c>
      <c r="Q682" s="4">
        <f t="shared" si="123"/>
        <v>6.9579288025889969</v>
      </c>
      <c r="R682" s="2">
        <v>0.2</v>
      </c>
      <c r="S682" s="4">
        <f t="shared" si="124"/>
        <v>247.20000000000002</v>
      </c>
      <c r="T682" s="2">
        <v>0</v>
      </c>
      <c r="U682" s="4">
        <f t="shared" si="125"/>
        <v>0</v>
      </c>
      <c r="V682" s="4">
        <f t="shared" si="126"/>
        <v>50</v>
      </c>
      <c r="W682" s="4">
        <f t="shared" si="127"/>
        <v>42</v>
      </c>
      <c r="X682" s="4">
        <f t="shared" si="128"/>
        <v>0</v>
      </c>
      <c r="Y682" s="4">
        <f t="shared" si="129"/>
        <v>92</v>
      </c>
      <c r="Z682" s="4">
        <f t="shared" si="130"/>
        <v>155.20000000000002</v>
      </c>
      <c r="AA682" t="str">
        <f t="shared" si="131"/>
        <v>Saturday</v>
      </c>
    </row>
    <row r="683" spans="1:27" x14ac:dyDescent="0.35">
      <c r="A683">
        <v>682</v>
      </c>
      <c r="B683" t="s">
        <v>1149</v>
      </c>
      <c r="C683" t="s">
        <v>1150</v>
      </c>
      <c r="D683" s="1">
        <v>45315.30232638889</v>
      </c>
      <c r="E683" s="1">
        <v>45315.323159722226</v>
      </c>
      <c r="F683" s="4">
        <v>370</v>
      </c>
      <c r="G683" s="4">
        <v>40</v>
      </c>
      <c r="H683" t="s">
        <v>13</v>
      </c>
      <c r="I683" s="2">
        <v>0.15</v>
      </c>
      <c r="J683" t="s">
        <v>1585</v>
      </c>
      <c r="K683" s="4">
        <v>181</v>
      </c>
      <c r="L683" s="4">
        <v>33</v>
      </c>
      <c r="M683" s="4">
        <v>0</v>
      </c>
      <c r="N683" s="4">
        <f t="shared" si="120"/>
        <v>55.5</v>
      </c>
      <c r="O683" s="4">
        <f t="shared" si="121"/>
        <v>128.5</v>
      </c>
      <c r="P683" s="4">
        <f t="shared" si="122"/>
        <v>52.5</v>
      </c>
      <c r="Q683" s="4">
        <f t="shared" si="123"/>
        <v>48.918918918918919</v>
      </c>
      <c r="R683" s="2">
        <v>0.2</v>
      </c>
      <c r="S683" s="4">
        <f t="shared" si="124"/>
        <v>74</v>
      </c>
      <c r="T683" s="2">
        <v>0.15</v>
      </c>
      <c r="U683" s="4">
        <f t="shared" si="125"/>
        <v>55.5</v>
      </c>
      <c r="V683" s="4">
        <f t="shared" si="126"/>
        <v>40</v>
      </c>
      <c r="W683" s="4">
        <f t="shared" si="127"/>
        <v>33</v>
      </c>
      <c r="X683" s="4">
        <f t="shared" si="128"/>
        <v>0</v>
      </c>
      <c r="Y683" s="4">
        <f t="shared" si="129"/>
        <v>128.5</v>
      </c>
      <c r="Z683" s="4">
        <f t="shared" si="130"/>
        <v>-54.5</v>
      </c>
      <c r="AA683" t="str">
        <f t="shared" si="131"/>
        <v>Wednesday</v>
      </c>
    </row>
    <row r="684" spans="1:27" x14ac:dyDescent="0.35">
      <c r="A684">
        <v>683</v>
      </c>
      <c r="B684" t="s">
        <v>1151</v>
      </c>
      <c r="C684" t="s">
        <v>1075</v>
      </c>
      <c r="D684" s="1">
        <v>45313.730798611112</v>
      </c>
      <c r="E684" s="1">
        <v>45313.77107638889</v>
      </c>
      <c r="F684" s="4">
        <v>1286</v>
      </c>
      <c r="G684" s="4">
        <v>40</v>
      </c>
      <c r="H684" t="s">
        <v>19</v>
      </c>
      <c r="I684" s="2">
        <v>0.15</v>
      </c>
      <c r="J684" t="s">
        <v>1585</v>
      </c>
      <c r="K684" s="4">
        <v>126</v>
      </c>
      <c r="L684" s="4">
        <v>18</v>
      </c>
      <c r="M684" s="4">
        <v>0</v>
      </c>
      <c r="N684" s="4">
        <f t="shared" si="120"/>
        <v>192.9</v>
      </c>
      <c r="O684" s="4">
        <f t="shared" si="121"/>
        <v>250.9</v>
      </c>
      <c r="P684" s="4">
        <f t="shared" si="122"/>
        <v>-124.9</v>
      </c>
      <c r="Q684" s="4">
        <f t="shared" si="123"/>
        <v>9.79782270606532</v>
      </c>
      <c r="R684" s="2">
        <v>0.2</v>
      </c>
      <c r="S684" s="4">
        <f t="shared" si="124"/>
        <v>257.2</v>
      </c>
      <c r="T684" s="2">
        <v>0.15</v>
      </c>
      <c r="U684" s="4">
        <f t="shared" si="125"/>
        <v>192.9</v>
      </c>
      <c r="V684" s="4">
        <f t="shared" si="126"/>
        <v>40</v>
      </c>
      <c r="W684" s="4">
        <f t="shared" si="127"/>
        <v>18</v>
      </c>
      <c r="X684" s="4">
        <f t="shared" si="128"/>
        <v>0</v>
      </c>
      <c r="Y684" s="4">
        <f t="shared" si="129"/>
        <v>250.9</v>
      </c>
      <c r="Z684" s="4">
        <f t="shared" si="130"/>
        <v>6.2999999999999829</v>
      </c>
      <c r="AA684" t="str">
        <f t="shared" si="131"/>
        <v>Monday</v>
      </c>
    </row>
    <row r="685" spans="1:27" x14ac:dyDescent="0.35">
      <c r="A685">
        <v>684</v>
      </c>
      <c r="B685" t="s">
        <v>1152</v>
      </c>
      <c r="C685" t="s">
        <v>1116</v>
      </c>
      <c r="D685" s="1">
        <v>45321.150902777779</v>
      </c>
      <c r="E685" s="1">
        <v>45321.206458333334</v>
      </c>
      <c r="F685" s="4">
        <v>559</v>
      </c>
      <c r="G685" s="4">
        <v>30</v>
      </c>
      <c r="H685" t="s">
        <v>19</v>
      </c>
      <c r="I685" s="2">
        <v>0.1</v>
      </c>
      <c r="J685" s="2" t="s">
        <v>1588</v>
      </c>
      <c r="K685" s="4">
        <v>138</v>
      </c>
      <c r="L685" s="4">
        <v>22</v>
      </c>
      <c r="M685" s="4">
        <v>50</v>
      </c>
      <c r="N685" s="4">
        <f t="shared" si="120"/>
        <v>55.900000000000006</v>
      </c>
      <c r="O685" s="4">
        <f t="shared" si="121"/>
        <v>157.9</v>
      </c>
      <c r="P685" s="4">
        <f t="shared" si="122"/>
        <v>-19.900000000000006</v>
      </c>
      <c r="Q685" s="4">
        <f t="shared" si="123"/>
        <v>24.686940966010734</v>
      </c>
      <c r="R685" s="2">
        <v>0.2</v>
      </c>
      <c r="S685" s="4">
        <f t="shared" si="124"/>
        <v>111.80000000000001</v>
      </c>
      <c r="T685" s="2">
        <v>0.1</v>
      </c>
      <c r="U685" s="4">
        <f t="shared" si="125"/>
        <v>55.900000000000006</v>
      </c>
      <c r="V685" s="4">
        <f t="shared" si="126"/>
        <v>30</v>
      </c>
      <c r="W685" s="4">
        <f t="shared" si="127"/>
        <v>22</v>
      </c>
      <c r="X685" s="4">
        <f t="shared" si="128"/>
        <v>50</v>
      </c>
      <c r="Y685" s="4">
        <f t="shared" si="129"/>
        <v>157.9</v>
      </c>
      <c r="Z685" s="4">
        <f t="shared" si="130"/>
        <v>-46.099999999999994</v>
      </c>
      <c r="AA685" t="str">
        <f t="shared" si="131"/>
        <v>Tuesday</v>
      </c>
    </row>
    <row r="686" spans="1:27" x14ac:dyDescent="0.35">
      <c r="A686">
        <v>685</v>
      </c>
      <c r="B686" t="s">
        <v>1153</v>
      </c>
      <c r="C686" t="s">
        <v>1154</v>
      </c>
      <c r="D686" s="1">
        <v>45298.980358796296</v>
      </c>
      <c r="E686" s="1">
        <v>45299.044942129629</v>
      </c>
      <c r="F686" s="4">
        <v>204</v>
      </c>
      <c r="G686" s="4">
        <v>40</v>
      </c>
      <c r="H686" t="s">
        <v>16</v>
      </c>
      <c r="I686" s="2">
        <v>0</v>
      </c>
      <c r="J686" t="s">
        <v>1584</v>
      </c>
      <c r="K686" s="4">
        <v>195</v>
      </c>
      <c r="L686" s="4">
        <v>11</v>
      </c>
      <c r="M686" s="4">
        <v>0</v>
      </c>
      <c r="N686" s="4">
        <f t="shared" si="120"/>
        <v>0</v>
      </c>
      <c r="O686" s="4">
        <f t="shared" si="121"/>
        <v>51</v>
      </c>
      <c r="P686" s="4">
        <f t="shared" si="122"/>
        <v>144</v>
      </c>
      <c r="Q686" s="4">
        <f t="shared" si="123"/>
        <v>95.588235294117652</v>
      </c>
      <c r="R686" s="2">
        <v>0.2</v>
      </c>
      <c r="S686" s="4">
        <f t="shared" si="124"/>
        <v>40.800000000000004</v>
      </c>
      <c r="T686" s="2">
        <v>0</v>
      </c>
      <c r="U686" s="4">
        <f t="shared" si="125"/>
        <v>0</v>
      </c>
      <c r="V686" s="4">
        <f t="shared" si="126"/>
        <v>40</v>
      </c>
      <c r="W686" s="4">
        <f t="shared" si="127"/>
        <v>11</v>
      </c>
      <c r="X686" s="4">
        <f t="shared" si="128"/>
        <v>0</v>
      </c>
      <c r="Y686" s="4">
        <f t="shared" si="129"/>
        <v>51</v>
      </c>
      <c r="Z686" s="4">
        <f t="shared" si="130"/>
        <v>-10.199999999999996</v>
      </c>
      <c r="AA686" t="str">
        <f t="shared" si="131"/>
        <v>Sunday</v>
      </c>
    </row>
    <row r="687" spans="1:27" x14ac:dyDescent="0.35">
      <c r="A687">
        <v>686</v>
      </c>
      <c r="B687" t="s">
        <v>1155</v>
      </c>
      <c r="C687" t="s">
        <v>173</v>
      </c>
      <c r="D687" s="1">
        <v>45292.454618055555</v>
      </c>
      <c r="E687" s="1">
        <v>45292.477534722224</v>
      </c>
      <c r="F687" s="4">
        <v>1816</v>
      </c>
      <c r="G687" s="4">
        <v>50</v>
      </c>
      <c r="H687" t="s">
        <v>13</v>
      </c>
      <c r="I687" s="2">
        <v>0.05</v>
      </c>
      <c r="J687" t="s">
        <v>1587</v>
      </c>
      <c r="K687" s="4">
        <v>137</v>
      </c>
      <c r="L687" s="4">
        <v>16</v>
      </c>
      <c r="M687" s="4">
        <v>0</v>
      </c>
      <c r="N687" s="4">
        <f t="shared" si="120"/>
        <v>90.800000000000011</v>
      </c>
      <c r="O687" s="4">
        <f t="shared" si="121"/>
        <v>156.80000000000001</v>
      </c>
      <c r="P687" s="4">
        <f t="shared" si="122"/>
        <v>-19.800000000000011</v>
      </c>
      <c r="Q687" s="4">
        <f t="shared" si="123"/>
        <v>7.5440528634361232</v>
      </c>
      <c r="R687" s="2">
        <v>0.2</v>
      </c>
      <c r="S687" s="4">
        <f t="shared" si="124"/>
        <v>363.20000000000005</v>
      </c>
      <c r="T687" s="2">
        <v>0.05</v>
      </c>
      <c r="U687" s="4">
        <f t="shared" si="125"/>
        <v>90.800000000000011</v>
      </c>
      <c r="V687" s="4">
        <f t="shared" si="126"/>
        <v>50</v>
      </c>
      <c r="W687" s="4">
        <f t="shared" si="127"/>
        <v>16</v>
      </c>
      <c r="X687" s="4">
        <f t="shared" si="128"/>
        <v>0</v>
      </c>
      <c r="Y687" s="4">
        <f t="shared" si="129"/>
        <v>156.80000000000001</v>
      </c>
      <c r="Z687" s="4">
        <f t="shared" si="130"/>
        <v>206.40000000000003</v>
      </c>
      <c r="AA687" t="str">
        <f t="shared" si="131"/>
        <v>Monday</v>
      </c>
    </row>
    <row r="688" spans="1:27" x14ac:dyDescent="0.35">
      <c r="A688">
        <v>687</v>
      </c>
      <c r="B688" t="s">
        <v>1156</v>
      </c>
      <c r="C688" t="s">
        <v>425</v>
      </c>
      <c r="D688" s="1">
        <v>45296.304756944446</v>
      </c>
      <c r="E688" s="1">
        <v>45296.385312500002</v>
      </c>
      <c r="F688" s="4">
        <v>1679</v>
      </c>
      <c r="G688" s="4">
        <v>40</v>
      </c>
      <c r="H688" t="s">
        <v>19</v>
      </c>
      <c r="I688" s="2">
        <v>0.05</v>
      </c>
      <c r="J688" t="s">
        <v>1587</v>
      </c>
      <c r="K688" s="4">
        <v>82</v>
      </c>
      <c r="L688" s="4">
        <v>30</v>
      </c>
      <c r="M688" s="4">
        <v>0</v>
      </c>
      <c r="N688" s="4">
        <f t="shared" si="120"/>
        <v>83.95</v>
      </c>
      <c r="O688" s="4">
        <f t="shared" si="121"/>
        <v>153.94999999999999</v>
      </c>
      <c r="P688" s="4">
        <f t="shared" si="122"/>
        <v>-71.949999999999989</v>
      </c>
      <c r="Q688" s="4">
        <f t="shared" si="123"/>
        <v>4.8838594401429427</v>
      </c>
      <c r="R688" s="2">
        <v>0.2</v>
      </c>
      <c r="S688" s="4">
        <f t="shared" si="124"/>
        <v>335.8</v>
      </c>
      <c r="T688" s="2">
        <v>0.05</v>
      </c>
      <c r="U688" s="4">
        <f t="shared" si="125"/>
        <v>83.95</v>
      </c>
      <c r="V688" s="4">
        <f t="shared" si="126"/>
        <v>40</v>
      </c>
      <c r="W688" s="4">
        <f t="shared" si="127"/>
        <v>30</v>
      </c>
      <c r="X688" s="4">
        <f t="shared" si="128"/>
        <v>0</v>
      </c>
      <c r="Y688" s="4">
        <f t="shared" si="129"/>
        <v>153.94999999999999</v>
      </c>
      <c r="Z688" s="4">
        <f t="shared" si="130"/>
        <v>181.85000000000002</v>
      </c>
      <c r="AA688" t="str">
        <f t="shared" si="131"/>
        <v>Friday</v>
      </c>
    </row>
    <row r="689" spans="1:27" x14ac:dyDescent="0.35">
      <c r="A689">
        <v>688</v>
      </c>
      <c r="B689" t="s">
        <v>1157</v>
      </c>
      <c r="C689" t="s">
        <v>1158</v>
      </c>
      <c r="D689" s="1">
        <v>45315.032037037039</v>
      </c>
      <c r="E689" s="1">
        <v>45315.071620370371</v>
      </c>
      <c r="F689" s="4">
        <v>1405</v>
      </c>
      <c r="G689" s="4">
        <v>50</v>
      </c>
      <c r="H689" t="s">
        <v>19</v>
      </c>
      <c r="I689" s="2">
        <v>0.5</v>
      </c>
      <c r="J689" t="s">
        <v>1586</v>
      </c>
      <c r="K689" s="4">
        <v>107</v>
      </c>
      <c r="L689" s="4">
        <v>28</v>
      </c>
      <c r="M689" s="4">
        <v>150</v>
      </c>
      <c r="N689" s="4">
        <f t="shared" si="120"/>
        <v>702.5</v>
      </c>
      <c r="O689" s="4">
        <f t="shared" si="121"/>
        <v>930.5</v>
      </c>
      <c r="P689" s="4">
        <f t="shared" si="122"/>
        <v>-823.5</v>
      </c>
      <c r="Q689" s="4">
        <f t="shared" si="123"/>
        <v>7.6156583629893237</v>
      </c>
      <c r="R689" s="2">
        <v>0.2</v>
      </c>
      <c r="S689" s="4">
        <v>0</v>
      </c>
      <c r="T689" s="2">
        <v>0</v>
      </c>
      <c r="U689" s="4">
        <f t="shared" si="125"/>
        <v>0</v>
      </c>
      <c r="V689" s="4">
        <v>0</v>
      </c>
      <c r="W689" s="4">
        <v>0</v>
      </c>
      <c r="X689" s="4">
        <v>0</v>
      </c>
      <c r="Y689" s="4">
        <f t="shared" si="129"/>
        <v>0</v>
      </c>
      <c r="Z689" s="4">
        <f t="shared" si="130"/>
        <v>0</v>
      </c>
      <c r="AA689" t="str">
        <f t="shared" si="131"/>
        <v>Wednesday</v>
      </c>
    </row>
    <row r="690" spans="1:27" x14ac:dyDescent="0.35">
      <c r="A690">
        <v>689</v>
      </c>
      <c r="B690" t="s">
        <v>1159</v>
      </c>
      <c r="C690" t="s">
        <v>688</v>
      </c>
      <c r="D690" s="1">
        <v>45317.993680555555</v>
      </c>
      <c r="E690" s="1">
        <v>45318.024930555555</v>
      </c>
      <c r="F690" s="4">
        <v>1810</v>
      </c>
      <c r="G690" s="4">
        <v>20</v>
      </c>
      <c r="H690" t="s">
        <v>19</v>
      </c>
      <c r="I690" s="2">
        <v>0.15</v>
      </c>
      <c r="J690" t="s">
        <v>1585</v>
      </c>
      <c r="K690" s="4">
        <v>77</v>
      </c>
      <c r="L690" s="4">
        <v>34</v>
      </c>
      <c r="M690" s="4">
        <v>100</v>
      </c>
      <c r="N690" s="4">
        <f t="shared" si="120"/>
        <v>271.5</v>
      </c>
      <c r="O690" s="4">
        <f t="shared" si="121"/>
        <v>425.5</v>
      </c>
      <c r="P690" s="4">
        <f t="shared" si="122"/>
        <v>-348.5</v>
      </c>
      <c r="Q690" s="4">
        <f t="shared" si="123"/>
        <v>4.2541436464088394</v>
      </c>
      <c r="R690" s="2">
        <v>0.2</v>
      </c>
      <c r="S690" s="4">
        <f t="shared" si="124"/>
        <v>362</v>
      </c>
      <c r="T690" s="2">
        <v>0.15</v>
      </c>
      <c r="U690" s="4">
        <f t="shared" si="125"/>
        <v>271.5</v>
      </c>
      <c r="V690" s="4">
        <f t="shared" si="126"/>
        <v>20</v>
      </c>
      <c r="W690" s="4">
        <f t="shared" si="127"/>
        <v>34</v>
      </c>
      <c r="X690" s="4">
        <f t="shared" si="128"/>
        <v>100</v>
      </c>
      <c r="Y690" s="4">
        <f t="shared" si="129"/>
        <v>425.5</v>
      </c>
      <c r="Z690" s="4">
        <f t="shared" si="130"/>
        <v>-63.5</v>
      </c>
      <c r="AA690" t="str">
        <f t="shared" si="131"/>
        <v>Friday</v>
      </c>
    </row>
    <row r="691" spans="1:27" x14ac:dyDescent="0.35">
      <c r="A691">
        <v>690</v>
      </c>
      <c r="B691" t="s">
        <v>1160</v>
      </c>
      <c r="C691" t="s">
        <v>694</v>
      </c>
      <c r="D691" s="1">
        <v>45304.843043981484</v>
      </c>
      <c r="E691" s="1">
        <v>45304.90693287037</v>
      </c>
      <c r="F691" s="4">
        <v>261</v>
      </c>
      <c r="G691" s="4">
        <v>50</v>
      </c>
      <c r="H691" t="s">
        <v>13</v>
      </c>
      <c r="I691" s="2">
        <v>0.15</v>
      </c>
      <c r="J691" t="s">
        <v>1585</v>
      </c>
      <c r="K691" s="4">
        <v>84</v>
      </c>
      <c r="L691" s="4">
        <v>31</v>
      </c>
      <c r="M691" s="4">
        <v>0</v>
      </c>
      <c r="N691" s="4">
        <f t="shared" si="120"/>
        <v>39.15</v>
      </c>
      <c r="O691" s="4">
        <f t="shared" si="121"/>
        <v>120.15</v>
      </c>
      <c r="P691" s="4">
        <f t="shared" si="122"/>
        <v>-36.150000000000006</v>
      </c>
      <c r="Q691" s="4">
        <f t="shared" si="123"/>
        <v>32.183908045977013</v>
      </c>
      <c r="R691" s="2">
        <v>0.2</v>
      </c>
      <c r="S691" s="4">
        <f t="shared" si="124"/>
        <v>52.2</v>
      </c>
      <c r="T691" s="2">
        <v>0.15</v>
      </c>
      <c r="U691" s="4">
        <f t="shared" si="125"/>
        <v>39.15</v>
      </c>
      <c r="V691" s="4">
        <f t="shared" si="126"/>
        <v>50</v>
      </c>
      <c r="W691" s="4">
        <f t="shared" si="127"/>
        <v>31</v>
      </c>
      <c r="X691" s="4">
        <f t="shared" si="128"/>
        <v>0</v>
      </c>
      <c r="Y691" s="4">
        <f t="shared" si="129"/>
        <v>120.15</v>
      </c>
      <c r="Z691" s="4">
        <f t="shared" si="130"/>
        <v>-67.95</v>
      </c>
      <c r="AA691" t="str">
        <f t="shared" si="131"/>
        <v>Saturday</v>
      </c>
    </row>
    <row r="692" spans="1:27" x14ac:dyDescent="0.35">
      <c r="A692">
        <v>691</v>
      </c>
      <c r="B692" t="s">
        <v>1161</v>
      </c>
      <c r="C692" t="s">
        <v>85</v>
      </c>
      <c r="D692" s="1">
        <v>45325.229618055557</v>
      </c>
      <c r="E692" s="1">
        <v>45325.302534722221</v>
      </c>
      <c r="F692" s="4">
        <v>450</v>
      </c>
      <c r="G692" s="4">
        <v>0</v>
      </c>
      <c r="H692" t="s">
        <v>16</v>
      </c>
      <c r="I692" s="2">
        <v>0</v>
      </c>
      <c r="J692" t="s">
        <v>1584</v>
      </c>
      <c r="K692" s="4">
        <v>174</v>
      </c>
      <c r="L692" s="4">
        <v>20</v>
      </c>
      <c r="M692" s="4">
        <v>100</v>
      </c>
      <c r="N692" s="4">
        <f t="shared" si="120"/>
        <v>0</v>
      </c>
      <c r="O692" s="4">
        <f t="shared" si="121"/>
        <v>120</v>
      </c>
      <c r="P692" s="4">
        <f t="shared" si="122"/>
        <v>54</v>
      </c>
      <c r="Q692" s="4">
        <f t="shared" si="123"/>
        <v>38.666666666666664</v>
      </c>
      <c r="R692" s="2">
        <v>0.2</v>
      </c>
      <c r="S692" s="4">
        <f t="shared" si="124"/>
        <v>90</v>
      </c>
      <c r="T692" s="2">
        <v>0</v>
      </c>
      <c r="U692" s="4">
        <f t="shared" si="125"/>
        <v>0</v>
      </c>
      <c r="V692" s="4">
        <f t="shared" si="126"/>
        <v>0</v>
      </c>
      <c r="W692" s="4">
        <f t="shared" si="127"/>
        <v>20</v>
      </c>
      <c r="X692" s="4">
        <f t="shared" si="128"/>
        <v>100</v>
      </c>
      <c r="Y692" s="4">
        <f t="shared" si="129"/>
        <v>120</v>
      </c>
      <c r="Z692" s="4">
        <f t="shared" si="130"/>
        <v>-30</v>
      </c>
      <c r="AA692" t="str">
        <f t="shared" si="131"/>
        <v>Saturday</v>
      </c>
    </row>
    <row r="693" spans="1:27" x14ac:dyDescent="0.35">
      <c r="A693">
        <v>692</v>
      </c>
      <c r="B693" t="s">
        <v>1162</v>
      </c>
      <c r="C693" t="s">
        <v>1008</v>
      </c>
      <c r="D693" s="1">
        <v>45307.079710648148</v>
      </c>
      <c r="E693" s="1">
        <v>45307.136655092596</v>
      </c>
      <c r="F693" s="4">
        <v>533</v>
      </c>
      <c r="G693" s="4">
        <v>0</v>
      </c>
      <c r="H693" t="s">
        <v>19</v>
      </c>
      <c r="I693" s="2">
        <v>0.05</v>
      </c>
      <c r="J693" t="s">
        <v>1587</v>
      </c>
      <c r="K693" s="4">
        <v>187</v>
      </c>
      <c r="L693" s="4">
        <v>42</v>
      </c>
      <c r="M693" s="4">
        <v>0</v>
      </c>
      <c r="N693" s="4">
        <f t="shared" si="120"/>
        <v>26.650000000000002</v>
      </c>
      <c r="O693" s="4">
        <f t="shared" si="121"/>
        <v>68.650000000000006</v>
      </c>
      <c r="P693" s="4">
        <f t="shared" si="122"/>
        <v>118.35</v>
      </c>
      <c r="Q693" s="4">
        <f t="shared" si="123"/>
        <v>35.084427767354597</v>
      </c>
      <c r="R693" s="2">
        <v>0.2</v>
      </c>
      <c r="S693" s="4">
        <f t="shared" si="124"/>
        <v>106.60000000000001</v>
      </c>
      <c r="T693" s="2">
        <v>0.05</v>
      </c>
      <c r="U693" s="4">
        <f t="shared" si="125"/>
        <v>26.650000000000002</v>
      </c>
      <c r="V693" s="4">
        <f t="shared" si="126"/>
        <v>0</v>
      </c>
      <c r="W693" s="4">
        <f t="shared" si="127"/>
        <v>42</v>
      </c>
      <c r="X693" s="4">
        <f t="shared" si="128"/>
        <v>0</v>
      </c>
      <c r="Y693" s="4">
        <f t="shared" si="129"/>
        <v>68.650000000000006</v>
      </c>
      <c r="Z693" s="4">
        <f t="shared" si="130"/>
        <v>37.950000000000003</v>
      </c>
      <c r="AA693" t="str">
        <f t="shared" si="131"/>
        <v>Tuesday</v>
      </c>
    </row>
    <row r="694" spans="1:27" x14ac:dyDescent="0.35">
      <c r="A694">
        <v>693</v>
      </c>
      <c r="B694" t="s">
        <v>1163</v>
      </c>
      <c r="C694" t="s">
        <v>1164</v>
      </c>
      <c r="D694" s="1">
        <v>45323.821018518516</v>
      </c>
      <c r="E694" s="1">
        <v>45323.900185185186</v>
      </c>
      <c r="F694" s="4">
        <v>951</v>
      </c>
      <c r="G694" s="4">
        <v>0</v>
      </c>
      <c r="H694" t="s">
        <v>13</v>
      </c>
      <c r="I694" s="2">
        <v>0.5</v>
      </c>
      <c r="J694" t="s">
        <v>1586</v>
      </c>
      <c r="K694" s="4">
        <v>114</v>
      </c>
      <c r="L694" s="4">
        <v>41</v>
      </c>
      <c r="M694" s="4">
        <v>0</v>
      </c>
      <c r="N694" s="4">
        <f t="shared" si="120"/>
        <v>475.5</v>
      </c>
      <c r="O694" s="4">
        <f t="shared" si="121"/>
        <v>516.5</v>
      </c>
      <c r="P694" s="4">
        <f t="shared" si="122"/>
        <v>-402.5</v>
      </c>
      <c r="Q694" s="4">
        <f t="shared" si="123"/>
        <v>11.987381703470032</v>
      </c>
      <c r="R694" s="2">
        <v>0.2</v>
      </c>
      <c r="S694" s="4">
        <v>0</v>
      </c>
      <c r="T694" s="2">
        <v>0</v>
      </c>
      <c r="U694" s="4">
        <f t="shared" si="125"/>
        <v>0</v>
      </c>
      <c r="V694" s="4">
        <v>0</v>
      </c>
      <c r="W694" s="4">
        <v>0</v>
      </c>
      <c r="X694" s="4">
        <v>0</v>
      </c>
      <c r="Y694" s="4">
        <f t="shared" si="129"/>
        <v>0</v>
      </c>
      <c r="Z694" s="4">
        <f t="shared" si="130"/>
        <v>0</v>
      </c>
      <c r="AA694" t="str">
        <f t="shared" si="131"/>
        <v>Thursday</v>
      </c>
    </row>
    <row r="695" spans="1:27" x14ac:dyDescent="0.35">
      <c r="A695">
        <v>694</v>
      </c>
      <c r="B695" t="s">
        <v>1165</v>
      </c>
      <c r="C695" t="s">
        <v>1166</v>
      </c>
      <c r="D695" s="1">
        <v>45312.128240740742</v>
      </c>
      <c r="E695" s="1">
        <v>45312.160185185188</v>
      </c>
      <c r="F695" s="4">
        <v>239</v>
      </c>
      <c r="G695" s="4">
        <v>30</v>
      </c>
      <c r="H695" t="s">
        <v>19</v>
      </c>
      <c r="I695" s="2">
        <v>0</v>
      </c>
      <c r="J695" t="s">
        <v>1584</v>
      </c>
      <c r="K695" s="4">
        <v>91</v>
      </c>
      <c r="L695" s="4">
        <v>30</v>
      </c>
      <c r="M695" s="4">
        <v>0</v>
      </c>
      <c r="N695" s="4">
        <f t="shared" si="120"/>
        <v>0</v>
      </c>
      <c r="O695" s="4">
        <f t="shared" si="121"/>
        <v>60</v>
      </c>
      <c r="P695" s="4">
        <f t="shared" si="122"/>
        <v>31</v>
      </c>
      <c r="Q695" s="4">
        <f t="shared" si="123"/>
        <v>38.07531380753138</v>
      </c>
      <c r="R695" s="2">
        <v>0.2</v>
      </c>
      <c r="S695" s="4">
        <f t="shared" si="124"/>
        <v>47.800000000000004</v>
      </c>
      <c r="T695" s="2">
        <v>0</v>
      </c>
      <c r="U695" s="4">
        <f t="shared" si="125"/>
        <v>0</v>
      </c>
      <c r="V695" s="4">
        <f t="shared" si="126"/>
        <v>30</v>
      </c>
      <c r="W695" s="4">
        <f t="shared" si="127"/>
        <v>30</v>
      </c>
      <c r="X695" s="4">
        <f t="shared" si="128"/>
        <v>0</v>
      </c>
      <c r="Y695" s="4">
        <f t="shared" si="129"/>
        <v>60</v>
      </c>
      <c r="Z695" s="4">
        <f t="shared" si="130"/>
        <v>-12.199999999999996</v>
      </c>
      <c r="AA695" t="str">
        <f t="shared" si="131"/>
        <v>Sunday</v>
      </c>
    </row>
    <row r="696" spans="1:27" x14ac:dyDescent="0.35">
      <c r="A696">
        <v>695</v>
      </c>
      <c r="B696" t="s">
        <v>1167</v>
      </c>
      <c r="C696" t="s">
        <v>523</v>
      </c>
      <c r="D696" s="1">
        <v>45297.154826388891</v>
      </c>
      <c r="E696" s="1">
        <v>45297.202743055554</v>
      </c>
      <c r="F696" s="4">
        <v>1594</v>
      </c>
      <c r="G696" s="4">
        <v>30</v>
      </c>
      <c r="H696" t="s">
        <v>19</v>
      </c>
      <c r="I696" s="2">
        <v>0.15</v>
      </c>
      <c r="J696" t="s">
        <v>1585</v>
      </c>
      <c r="K696" s="4">
        <v>134</v>
      </c>
      <c r="L696" s="4">
        <v>48</v>
      </c>
      <c r="M696" s="4">
        <v>50</v>
      </c>
      <c r="N696" s="4">
        <f t="shared" si="120"/>
        <v>239.1</v>
      </c>
      <c r="O696" s="4">
        <f t="shared" si="121"/>
        <v>367.1</v>
      </c>
      <c r="P696" s="4">
        <f t="shared" si="122"/>
        <v>-233.10000000000002</v>
      </c>
      <c r="Q696" s="4">
        <f t="shared" si="123"/>
        <v>8.4065244667503141</v>
      </c>
      <c r="R696" s="2">
        <v>0.2</v>
      </c>
      <c r="S696" s="4">
        <f t="shared" si="124"/>
        <v>318.8</v>
      </c>
      <c r="T696" s="2">
        <v>0.15</v>
      </c>
      <c r="U696" s="4">
        <f t="shared" si="125"/>
        <v>239.1</v>
      </c>
      <c r="V696" s="4">
        <f t="shared" si="126"/>
        <v>30</v>
      </c>
      <c r="W696" s="4">
        <f t="shared" si="127"/>
        <v>48</v>
      </c>
      <c r="X696" s="4">
        <f t="shared" si="128"/>
        <v>50</v>
      </c>
      <c r="Y696" s="4">
        <f t="shared" si="129"/>
        <v>367.1</v>
      </c>
      <c r="Z696" s="4">
        <f t="shared" si="130"/>
        <v>-48.300000000000011</v>
      </c>
      <c r="AA696" t="str">
        <f t="shared" si="131"/>
        <v>Saturday</v>
      </c>
    </row>
    <row r="697" spans="1:27" x14ac:dyDescent="0.35">
      <c r="A697">
        <v>696</v>
      </c>
      <c r="B697" t="s">
        <v>1168</v>
      </c>
      <c r="C697" t="s">
        <v>1169</v>
      </c>
      <c r="D697" s="1">
        <v>45309.806828703702</v>
      </c>
      <c r="E697" s="1">
        <v>45309.835995370369</v>
      </c>
      <c r="F697" s="4">
        <v>1255</v>
      </c>
      <c r="G697" s="4">
        <v>30</v>
      </c>
      <c r="H697" t="s">
        <v>16</v>
      </c>
      <c r="I697" s="2">
        <v>0.05</v>
      </c>
      <c r="J697" t="s">
        <v>1587</v>
      </c>
      <c r="K697" s="4">
        <v>186</v>
      </c>
      <c r="L697" s="4">
        <v>29</v>
      </c>
      <c r="M697" s="4">
        <v>0</v>
      </c>
      <c r="N697" s="4">
        <f t="shared" si="120"/>
        <v>62.75</v>
      </c>
      <c r="O697" s="4">
        <f t="shared" si="121"/>
        <v>121.75</v>
      </c>
      <c r="P697" s="4">
        <f t="shared" si="122"/>
        <v>64.25</v>
      </c>
      <c r="Q697" s="4">
        <f t="shared" si="123"/>
        <v>14.820717131474105</v>
      </c>
      <c r="R697" s="2">
        <v>0.2</v>
      </c>
      <c r="S697" s="4">
        <f t="shared" si="124"/>
        <v>251</v>
      </c>
      <c r="T697" s="2">
        <v>0.05</v>
      </c>
      <c r="U697" s="4">
        <f t="shared" si="125"/>
        <v>62.75</v>
      </c>
      <c r="V697" s="4">
        <f t="shared" si="126"/>
        <v>30</v>
      </c>
      <c r="W697" s="4">
        <f t="shared" si="127"/>
        <v>29</v>
      </c>
      <c r="X697" s="4">
        <f t="shared" si="128"/>
        <v>0</v>
      </c>
      <c r="Y697" s="4">
        <f t="shared" si="129"/>
        <v>121.75</v>
      </c>
      <c r="Z697" s="4">
        <f t="shared" si="130"/>
        <v>129.25</v>
      </c>
      <c r="AA697" t="str">
        <f t="shared" si="131"/>
        <v>Thursday</v>
      </c>
    </row>
    <row r="698" spans="1:27" x14ac:dyDescent="0.35">
      <c r="A698">
        <v>697</v>
      </c>
      <c r="B698" t="s">
        <v>1170</v>
      </c>
      <c r="C698" t="s">
        <v>487</v>
      </c>
      <c r="D698" s="1">
        <v>45322.28056712963</v>
      </c>
      <c r="E698" s="1">
        <v>45322.336817129632</v>
      </c>
      <c r="F698" s="4">
        <v>186</v>
      </c>
      <c r="G698" s="4">
        <v>50</v>
      </c>
      <c r="H698" t="s">
        <v>19</v>
      </c>
      <c r="I698" s="2">
        <v>0.5</v>
      </c>
      <c r="J698" t="s">
        <v>1586</v>
      </c>
      <c r="K698" s="4">
        <v>160</v>
      </c>
      <c r="L698" s="4">
        <v>17</v>
      </c>
      <c r="M698" s="4">
        <v>0</v>
      </c>
      <c r="N698" s="4">
        <f t="shared" si="120"/>
        <v>93</v>
      </c>
      <c r="O698" s="4">
        <f t="shared" si="121"/>
        <v>160</v>
      </c>
      <c r="P698" s="4">
        <f t="shared" si="122"/>
        <v>0</v>
      </c>
      <c r="Q698" s="4">
        <f t="shared" si="123"/>
        <v>86.021505376344081</v>
      </c>
      <c r="R698" s="2">
        <v>0.2</v>
      </c>
      <c r="S698" s="4">
        <v>0</v>
      </c>
      <c r="T698" s="2">
        <v>0</v>
      </c>
      <c r="U698" s="4">
        <f t="shared" si="125"/>
        <v>0</v>
      </c>
      <c r="V698" s="4">
        <v>0</v>
      </c>
      <c r="W698" s="4">
        <v>0</v>
      </c>
      <c r="X698" s="4">
        <v>0</v>
      </c>
      <c r="Y698" s="4">
        <f t="shared" si="129"/>
        <v>0</v>
      </c>
      <c r="Z698" s="4">
        <f t="shared" si="130"/>
        <v>0</v>
      </c>
      <c r="AA698" t="str">
        <f t="shared" si="131"/>
        <v>Wednesday</v>
      </c>
    </row>
    <row r="699" spans="1:27" x14ac:dyDescent="0.35">
      <c r="A699">
        <v>698</v>
      </c>
      <c r="B699" t="s">
        <v>1171</v>
      </c>
      <c r="C699" t="s">
        <v>1150</v>
      </c>
      <c r="D699" s="1">
        <v>45324.911874999998</v>
      </c>
      <c r="E699" s="1">
        <v>45324.972291666665</v>
      </c>
      <c r="F699" s="4">
        <v>1811</v>
      </c>
      <c r="G699" s="4">
        <v>30</v>
      </c>
      <c r="H699" t="s">
        <v>19</v>
      </c>
      <c r="I699" s="2">
        <v>0.1</v>
      </c>
      <c r="J699" s="2" t="s">
        <v>1588</v>
      </c>
      <c r="K699" s="4">
        <v>64</v>
      </c>
      <c r="L699" s="4">
        <v>46</v>
      </c>
      <c r="M699" s="4">
        <v>0</v>
      </c>
      <c r="N699" s="4">
        <f t="shared" si="120"/>
        <v>181.10000000000002</v>
      </c>
      <c r="O699" s="4">
        <f t="shared" si="121"/>
        <v>257.10000000000002</v>
      </c>
      <c r="P699" s="4">
        <f t="shared" si="122"/>
        <v>-193.10000000000002</v>
      </c>
      <c r="Q699" s="4">
        <f t="shared" si="123"/>
        <v>3.5339591385974605</v>
      </c>
      <c r="R699" s="2">
        <v>0.2</v>
      </c>
      <c r="S699" s="4">
        <f t="shared" si="124"/>
        <v>362.20000000000005</v>
      </c>
      <c r="T699" s="2">
        <v>0.1</v>
      </c>
      <c r="U699" s="4">
        <f t="shared" si="125"/>
        <v>181.10000000000002</v>
      </c>
      <c r="V699" s="4">
        <f t="shared" si="126"/>
        <v>30</v>
      </c>
      <c r="W699" s="4">
        <f t="shared" si="127"/>
        <v>46</v>
      </c>
      <c r="X699" s="4">
        <f t="shared" si="128"/>
        <v>0</v>
      </c>
      <c r="Y699" s="4">
        <f t="shared" si="129"/>
        <v>257.10000000000002</v>
      </c>
      <c r="Z699" s="4">
        <f t="shared" si="130"/>
        <v>105.10000000000002</v>
      </c>
      <c r="AA699" t="str">
        <f t="shared" si="131"/>
        <v>Friday</v>
      </c>
    </row>
    <row r="700" spans="1:27" x14ac:dyDescent="0.35">
      <c r="A700">
        <v>699</v>
      </c>
      <c r="B700" t="s">
        <v>1172</v>
      </c>
      <c r="C700" t="s">
        <v>812</v>
      </c>
      <c r="D700" s="1">
        <v>45306.548703703702</v>
      </c>
      <c r="E700" s="1">
        <v>45306.594537037039</v>
      </c>
      <c r="F700" s="4">
        <v>282</v>
      </c>
      <c r="G700" s="4">
        <v>20</v>
      </c>
      <c r="H700" t="s">
        <v>13</v>
      </c>
      <c r="I700" s="2">
        <v>0.05</v>
      </c>
      <c r="J700" t="s">
        <v>1587</v>
      </c>
      <c r="K700" s="4">
        <v>118</v>
      </c>
      <c r="L700" s="4">
        <v>18</v>
      </c>
      <c r="M700" s="4">
        <v>100</v>
      </c>
      <c r="N700" s="4">
        <f t="shared" si="120"/>
        <v>14.100000000000001</v>
      </c>
      <c r="O700" s="4">
        <f t="shared" si="121"/>
        <v>152.1</v>
      </c>
      <c r="P700" s="4">
        <f t="shared" si="122"/>
        <v>-34.099999999999994</v>
      </c>
      <c r="Q700" s="4">
        <f t="shared" si="123"/>
        <v>41.843971631205676</v>
      </c>
      <c r="R700" s="2">
        <v>0.2</v>
      </c>
      <c r="S700" s="4">
        <f t="shared" si="124"/>
        <v>56.400000000000006</v>
      </c>
      <c r="T700" s="2">
        <v>0.05</v>
      </c>
      <c r="U700" s="4">
        <f t="shared" si="125"/>
        <v>14.100000000000001</v>
      </c>
      <c r="V700" s="4">
        <f t="shared" si="126"/>
        <v>20</v>
      </c>
      <c r="W700" s="4">
        <f t="shared" si="127"/>
        <v>18</v>
      </c>
      <c r="X700" s="4">
        <f t="shared" si="128"/>
        <v>100</v>
      </c>
      <c r="Y700" s="4">
        <f t="shared" si="129"/>
        <v>152.1</v>
      </c>
      <c r="Z700" s="4">
        <f t="shared" si="130"/>
        <v>-95.699999999999989</v>
      </c>
      <c r="AA700" t="str">
        <f t="shared" si="131"/>
        <v>Monday</v>
      </c>
    </row>
    <row r="701" spans="1:27" x14ac:dyDescent="0.35">
      <c r="A701">
        <v>700</v>
      </c>
      <c r="B701" t="s">
        <v>1173</v>
      </c>
      <c r="C701" t="s">
        <v>1174</v>
      </c>
      <c r="D701" s="1">
        <v>45318.379664351851</v>
      </c>
      <c r="E701" s="1">
        <v>45318.454664351855</v>
      </c>
      <c r="F701" s="4">
        <v>467</v>
      </c>
      <c r="G701" s="4">
        <v>0</v>
      </c>
      <c r="H701" t="s">
        <v>13</v>
      </c>
      <c r="I701" s="2">
        <v>0.5</v>
      </c>
      <c r="J701" t="s">
        <v>1586</v>
      </c>
      <c r="K701" s="4">
        <v>154</v>
      </c>
      <c r="L701" s="4">
        <v>34</v>
      </c>
      <c r="M701" s="4">
        <v>150</v>
      </c>
      <c r="N701" s="4">
        <f t="shared" si="120"/>
        <v>233.5</v>
      </c>
      <c r="O701" s="4">
        <f t="shared" si="121"/>
        <v>417.5</v>
      </c>
      <c r="P701" s="4">
        <f t="shared" si="122"/>
        <v>-263.5</v>
      </c>
      <c r="Q701" s="4">
        <f t="shared" si="123"/>
        <v>32.976445396145607</v>
      </c>
      <c r="R701" s="2">
        <v>0.2</v>
      </c>
      <c r="S701" s="4">
        <v>0</v>
      </c>
      <c r="T701" s="2">
        <v>0</v>
      </c>
      <c r="U701" s="4">
        <f t="shared" si="125"/>
        <v>0</v>
      </c>
      <c r="V701" s="4">
        <v>0</v>
      </c>
      <c r="W701" s="4">
        <v>0</v>
      </c>
      <c r="X701" s="4">
        <v>0</v>
      </c>
      <c r="Y701" s="4">
        <f t="shared" si="129"/>
        <v>0</v>
      </c>
      <c r="Z701" s="4">
        <f t="shared" si="130"/>
        <v>0</v>
      </c>
      <c r="AA701" t="str">
        <f t="shared" si="131"/>
        <v>Saturday</v>
      </c>
    </row>
    <row r="702" spans="1:27" x14ac:dyDescent="0.35">
      <c r="A702">
        <v>701</v>
      </c>
      <c r="B702" t="s">
        <v>1175</v>
      </c>
      <c r="C702" t="s">
        <v>1176</v>
      </c>
      <c r="D702" s="1">
        <v>45329.539224537039</v>
      </c>
      <c r="E702" s="1">
        <v>45329.612141203703</v>
      </c>
      <c r="F702" s="4">
        <v>228</v>
      </c>
      <c r="G702" s="4">
        <v>50</v>
      </c>
      <c r="H702" t="s">
        <v>16</v>
      </c>
      <c r="I702" s="2">
        <v>0</v>
      </c>
      <c r="J702" t="s">
        <v>1584</v>
      </c>
      <c r="K702" s="4">
        <v>199</v>
      </c>
      <c r="L702" s="4">
        <v>34</v>
      </c>
      <c r="M702" s="4">
        <v>0</v>
      </c>
      <c r="N702" s="4">
        <f t="shared" si="120"/>
        <v>0</v>
      </c>
      <c r="O702" s="4">
        <f t="shared" si="121"/>
        <v>84</v>
      </c>
      <c r="P702" s="4">
        <f t="shared" si="122"/>
        <v>115</v>
      </c>
      <c r="Q702" s="4">
        <f t="shared" si="123"/>
        <v>87.280701754385973</v>
      </c>
      <c r="R702" s="2">
        <v>0.2</v>
      </c>
      <c r="S702" s="4">
        <f t="shared" si="124"/>
        <v>45.6</v>
      </c>
      <c r="T702" s="2">
        <v>0</v>
      </c>
      <c r="U702" s="4">
        <f t="shared" si="125"/>
        <v>0</v>
      </c>
      <c r="V702" s="4">
        <f t="shared" si="126"/>
        <v>50</v>
      </c>
      <c r="W702" s="4">
        <f t="shared" si="127"/>
        <v>34</v>
      </c>
      <c r="X702" s="4">
        <f t="shared" si="128"/>
        <v>0</v>
      </c>
      <c r="Y702" s="4">
        <f t="shared" si="129"/>
        <v>84</v>
      </c>
      <c r="Z702" s="4">
        <f t="shared" si="130"/>
        <v>-38.4</v>
      </c>
      <c r="AA702" t="str">
        <f t="shared" si="131"/>
        <v>Wednesday</v>
      </c>
    </row>
    <row r="703" spans="1:27" x14ac:dyDescent="0.35">
      <c r="A703">
        <v>702</v>
      </c>
      <c r="B703" t="s">
        <v>1032</v>
      </c>
      <c r="C703" t="s">
        <v>1177</v>
      </c>
      <c r="D703" s="1">
        <v>45302.922372685185</v>
      </c>
      <c r="E703" s="1">
        <v>45302.984872685185</v>
      </c>
      <c r="F703" s="4">
        <v>1369</v>
      </c>
      <c r="G703" s="4">
        <v>0</v>
      </c>
      <c r="H703" t="s">
        <v>13</v>
      </c>
      <c r="I703" s="2">
        <v>0.1</v>
      </c>
      <c r="J703" s="2" t="s">
        <v>1588</v>
      </c>
      <c r="K703" s="4">
        <v>113</v>
      </c>
      <c r="L703" s="4">
        <v>42</v>
      </c>
      <c r="M703" s="4">
        <v>100</v>
      </c>
      <c r="N703" s="4">
        <f t="shared" si="120"/>
        <v>136.9</v>
      </c>
      <c r="O703" s="4">
        <f t="shared" si="121"/>
        <v>278.89999999999998</v>
      </c>
      <c r="P703" s="4">
        <f t="shared" si="122"/>
        <v>-165.89999999999998</v>
      </c>
      <c r="Q703" s="4">
        <f t="shared" si="123"/>
        <v>8.2542001460920371</v>
      </c>
      <c r="R703" s="2">
        <v>0.2</v>
      </c>
      <c r="S703" s="4">
        <f t="shared" si="124"/>
        <v>273.8</v>
      </c>
      <c r="T703" s="2">
        <v>0.1</v>
      </c>
      <c r="U703" s="4">
        <f t="shared" si="125"/>
        <v>136.9</v>
      </c>
      <c r="V703" s="4">
        <f t="shared" si="126"/>
        <v>0</v>
      </c>
      <c r="W703" s="4">
        <f t="shared" si="127"/>
        <v>42</v>
      </c>
      <c r="X703" s="4">
        <f t="shared" si="128"/>
        <v>100</v>
      </c>
      <c r="Y703" s="4">
        <f t="shared" si="129"/>
        <v>278.89999999999998</v>
      </c>
      <c r="Z703" s="4">
        <f t="shared" si="130"/>
        <v>-5.0999999999999659</v>
      </c>
      <c r="AA703" t="str">
        <f t="shared" si="131"/>
        <v>Thursday</v>
      </c>
    </row>
    <row r="704" spans="1:27" x14ac:dyDescent="0.35">
      <c r="A704">
        <v>703</v>
      </c>
      <c r="B704" t="s">
        <v>1178</v>
      </c>
      <c r="C704" t="s">
        <v>1179</v>
      </c>
      <c r="D704" s="1">
        <v>45309.376759259256</v>
      </c>
      <c r="E704" s="1">
        <v>45309.45175925926</v>
      </c>
      <c r="F704" s="4">
        <v>1724</v>
      </c>
      <c r="G704" s="4">
        <v>30</v>
      </c>
      <c r="H704" t="s">
        <v>13</v>
      </c>
      <c r="I704" s="2">
        <v>0.5</v>
      </c>
      <c r="J704" t="s">
        <v>1586</v>
      </c>
      <c r="K704" s="4">
        <v>90</v>
      </c>
      <c r="L704" s="4">
        <v>11</v>
      </c>
      <c r="M704" s="4">
        <v>50</v>
      </c>
      <c r="N704" s="4">
        <f t="shared" si="120"/>
        <v>862</v>
      </c>
      <c r="O704" s="4">
        <f t="shared" si="121"/>
        <v>953</v>
      </c>
      <c r="P704" s="4">
        <f t="shared" si="122"/>
        <v>-863</v>
      </c>
      <c r="Q704" s="4">
        <f t="shared" si="123"/>
        <v>5.2204176334106727</v>
      </c>
      <c r="R704" s="2">
        <v>0.2</v>
      </c>
      <c r="S704" s="4">
        <v>0</v>
      </c>
      <c r="T704" s="2">
        <v>0</v>
      </c>
      <c r="U704" s="4">
        <f t="shared" si="125"/>
        <v>0</v>
      </c>
      <c r="V704" s="4">
        <v>0</v>
      </c>
      <c r="W704" s="4">
        <v>0</v>
      </c>
      <c r="X704" s="4">
        <v>0</v>
      </c>
      <c r="Y704" s="4">
        <f t="shared" si="129"/>
        <v>0</v>
      </c>
      <c r="Z704" s="4">
        <f t="shared" si="130"/>
        <v>0</v>
      </c>
      <c r="AA704" t="str">
        <f t="shared" si="131"/>
        <v>Thursday</v>
      </c>
    </row>
    <row r="705" spans="1:27" x14ac:dyDescent="0.35">
      <c r="A705">
        <v>704</v>
      </c>
      <c r="B705" t="s">
        <v>636</v>
      </c>
      <c r="C705" t="s">
        <v>428</v>
      </c>
      <c r="D705" s="1">
        <v>45293.426585648151</v>
      </c>
      <c r="E705" s="1">
        <v>45293.470335648148</v>
      </c>
      <c r="F705" s="4">
        <v>1701</v>
      </c>
      <c r="G705" s="4">
        <v>50</v>
      </c>
      <c r="H705" t="s">
        <v>16</v>
      </c>
      <c r="I705" s="2">
        <v>0.5</v>
      </c>
      <c r="J705" t="s">
        <v>1586</v>
      </c>
      <c r="K705" s="4">
        <v>120</v>
      </c>
      <c r="L705" s="4">
        <v>28</v>
      </c>
      <c r="M705" s="4">
        <v>0</v>
      </c>
      <c r="N705" s="4">
        <f t="shared" si="120"/>
        <v>850.5</v>
      </c>
      <c r="O705" s="4">
        <f t="shared" si="121"/>
        <v>928.5</v>
      </c>
      <c r="P705" s="4">
        <f t="shared" si="122"/>
        <v>-808.5</v>
      </c>
      <c r="Q705" s="4">
        <f t="shared" si="123"/>
        <v>7.0546737213403876</v>
      </c>
      <c r="R705" s="2">
        <v>0.2</v>
      </c>
      <c r="S705" s="4">
        <v>0</v>
      </c>
      <c r="T705" s="2">
        <v>0</v>
      </c>
      <c r="U705" s="4">
        <f t="shared" si="125"/>
        <v>0</v>
      </c>
      <c r="V705" s="4">
        <v>0</v>
      </c>
      <c r="W705" s="4">
        <v>0</v>
      </c>
      <c r="X705" s="4">
        <v>0</v>
      </c>
      <c r="Y705" s="4">
        <f t="shared" si="129"/>
        <v>0</v>
      </c>
      <c r="Z705" s="4">
        <f t="shared" si="130"/>
        <v>0</v>
      </c>
      <c r="AA705" t="str">
        <f t="shared" si="131"/>
        <v>Tuesday</v>
      </c>
    </row>
    <row r="706" spans="1:27" x14ac:dyDescent="0.35">
      <c r="A706">
        <v>705</v>
      </c>
      <c r="B706" t="s">
        <v>1180</v>
      </c>
      <c r="C706" t="s">
        <v>1181</v>
      </c>
      <c r="D706" s="1">
        <v>45327.604328703703</v>
      </c>
      <c r="E706" s="1">
        <v>45327.673078703701</v>
      </c>
      <c r="F706" s="4">
        <v>769</v>
      </c>
      <c r="G706" s="4">
        <v>40</v>
      </c>
      <c r="H706" t="s">
        <v>19</v>
      </c>
      <c r="I706" s="2">
        <v>0.15</v>
      </c>
      <c r="J706" t="s">
        <v>1585</v>
      </c>
      <c r="K706" s="4">
        <v>105</v>
      </c>
      <c r="L706" s="4">
        <v>29</v>
      </c>
      <c r="M706" s="4">
        <v>100</v>
      </c>
      <c r="N706" s="4">
        <f t="shared" si="120"/>
        <v>115.35</v>
      </c>
      <c r="O706" s="4">
        <f t="shared" si="121"/>
        <v>284.35000000000002</v>
      </c>
      <c r="P706" s="4">
        <f t="shared" si="122"/>
        <v>-179.35000000000002</v>
      </c>
      <c r="Q706" s="4">
        <f t="shared" si="123"/>
        <v>13.654096228868662</v>
      </c>
      <c r="R706" s="2">
        <v>0.2</v>
      </c>
      <c r="S706" s="4">
        <f t="shared" si="124"/>
        <v>153.80000000000001</v>
      </c>
      <c r="T706" s="2">
        <v>0.15</v>
      </c>
      <c r="U706" s="4">
        <f t="shared" si="125"/>
        <v>115.35</v>
      </c>
      <c r="V706" s="4">
        <f t="shared" si="126"/>
        <v>40</v>
      </c>
      <c r="W706" s="4">
        <f t="shared" si="127"/>
        <v>29</v>
      </c>
      <c r="X706" s="4">
        <f t="shared" si="128"/>
        <v>100</v>
      </c>
      <c r="Y706" s="4">
        <f t="shared" si="129"/>
        <v>284.35000000000002</v>
      </c>
      <c r="Z706" s="4">
        <f t="shared" si="130"/>
        <v>-130.55000000000001</v>
      </c>
      <c r="AA706" t="str">
        <f t="shared" si="131"/>
        <v>Monday</v>
      </c>
    </row>
    <row r="707" spans="1:27" x14ac:dyDescent="0.35">
      <c r="A707">
        <v>706</v>
      </c>
      <c r="B707" t="s">
        <v>1182</v>
      </c>
      <c r="C707" t="s">
        <v>1118</v>
      </c>
      <c r="D707" s="1">
        <v>45307.250347222223</v>
      </c>
      <c r="E707" s="1">
        <v>45307.28229166667</v>
      </c>
      <c r="F707" s="4">
        <v>1501</v>
      </c>
      <c r="G707" s="4">
        <v>20</v>
      </c>
      <c r="H707" t="s">
        <v>16</v>
      </c>
      <c r="I707" s="2">
        <v>0.05</v>
      </c>
      <c r="J707" t="s">
        <v>1587</v>
      </c>
      <c r="K707" s="4">
        <v>200</v>
      </c>
      <c r="L707" s="4">
        <v>50</v>
      </c>
      <c r="M707" s="4">
        <v>0</v>
      </c>
      <c r="N707" s="4">
        <f t="shared" ref="N707:N770" si="132">I707*F707</f>
        <v>75.05</v>
      </c>
      <c r="O707" s="4">
        <f t="shared" ref="O707:O770" si="133">G707+L707+M707+N707</f>
        <v>145.05000000000001</v>
      </c>
      <c r="P707" s="4">
        <f t="shared" ref="P707:P770" si="134">K707-O707</f>
        <v>54.949999999999989</v>
      </c>
      <c r="Q707" s="4">
        <f t="shared" ref="Q707:Q770" si="135">(K707/F707)*100</f>
        <v>13.324450366422386</v>
      </c>
      <c r="R707" s="2">
        <v>0.2</v>
      </c>
      <c r="S707" s="4">
        <f t="shared" ref="S707:S770" si="136">IF(I707&lt;&gt;50%,(R707*F707),"0")</f>
        <v>300.2</v>
      </c>
      <c r="T707" s="2">
        <v>0.05</v>
      </c>
      <c r="U707" s="4">
        <f t="shared" ref="U707:U770" si="137">T707*F707</f>
        <v>75.05</v>
      </c>
      <c r="V707" s="4">
        <f t="shared" ref="V707:V770" si="138">IF(I707&lt;&gt;50%,G707,"0")</f>
        <v>20</v>
      </c>
      <c r="W707" s="4">
        <f t="shared" ref="W707:W770" si="139">IF(I707&lt;&gt;50%,L707,"0")</f>
        <v>50</v>
      </c>
      <c r="X707" s="4">
        <f t="shared" ref="X707:X770" si="140">IF(I707&lt;&gt;50%,M707,"0")</f>
        <v>0</v>
      </c>
      <c r="Y707" s="4">
        <f t="shared" ref="Y707:Y770" si="141">U707+V707+W707+X707</f>
        <v>145.05000000000001</v>
      </c>
      <c r="Z707" s="4">
        <f t="shared" ref="Z707:Z770" si="142">S707-Y707</f>
        <v>155.14999999999998</v>
      </c>
      <c r="AA707" t="str">
        <f t="shared" ref="AA707:AA770" si="143">TEXT(D707, "DDDD")</f>
        <v>Tuesday</v>
      </c>
    </row>
    <row r="708" spans="1:27" x14ac:dyDescent="0.35">
      <c r="A708">
        <v>707</v>
      </c>
      <c r="B708" t="s">
        <v>1183</v>
      </c>
      <c r="C708" t="s">
        <v>1184</v>
      </c>
      <c r="D708" s="1">
        <v>45327.55982638889</v>
      </c>
      <c r="E708" s="1">
        <v>45327.593854166669</v>
      </c>
      <c r="F708" s="4">
        <v>248</v>
      </c>
      <c r="G708" s="4">
        <v>30</v>
      </c>
      <c r="H708" t="s">
        <v>13</v>
      </c>
      <c r="I708" s="2">
        <v>0.15</v>
      </c>
      <c r="J708" t="s">
        <v>1585</v>
      </c>
      <c r="K708" s="4">
        <v>74</v>
      </c>
      <c r="L708" s="4">
        <v>38</v>
      </c>
      <c r="M708" s="4">
        <v>0</v>
      </c>
      <c r="N708" s="4">
        <f t="shared" si="132"/>
        <v>37.199999999999996</v>
      </c>
      <c r="O708" s="4">
        <f t="shared" si="133"/>
        <v>105.19999999999999</v>
      </c>
      <c r="P708" s="4">
        <f t="shared" si="134"/>
        <v>-31.199999999999989</v>
      </c>
      <c r="Q708" s="4">
        <f t="shared" si="135"/>
        <v>29.838709677419356</v>
      </c>
      <c r="R708" s="2">
        <v>0.2</v>
      </c>
      <c r="S708" s="4">
        <f t="shared" si="136"/>
        <v>49.6</v>
      </c>
      <c r="T708" s="2">
        <v>0.15</v>
      </c>
      <c r="U708" s="4">
        <f t="shared" si="137"/>
        <v>37.199999999999996</v>
      </c>
      <c r="V708" s="4">
        <f t="shared" si="138"/>
        <v>30</v>
      </c>
      <c r="W708" s="4">
        <f t="shared" si="139"/>
        <v>38</v>
      </c>
      <c r="X708" s="4">
        <f t="shared" si="140"/>
        <v>0</v>
      </c>
      <c r="Y708" s="4">
        <f t="shared" si="141"/>
        <v>105.19999999999999</v>
      </c>
      <c r="Z708" s="4">
        <f t="shared" si="142"/>
        <v>-55.599999999999987</v>
      </c>
      <c r="AA708" t="str">
        <f t="shared" si="143"/>
        <v>Monday</v>
      </c>
    </row>
    <row r="709" spans="1:27" x14ac:dyDescent="0.35">
      <c r="A709">
        <v>708</v>
      </c>
      <c r="B709" t="s">
        <v>1185</v>
      </c>
      <c r="C709" t="s">
        <v>187</v>
      </c>
      <c r="D709" s="1">
        <v>45303.610775462963</v>
      </c>
      <c r="E709" s="1">
        <v>45303.681608796294</v>
      </c>
      <c r="F709" s="4">
        <v>1084</v>
      </c>
      <c r="G709" s="4">
        <v>30</v>
      </c>
      <c r="H709" t="s">
        <v>16</v>
      </c>
      <c r="I709" s="2">
        <v>0.1</v>
      </c>
      <c r="J709" s="2" t="s">
        <v>1588</v>
      </c>
      <c r="K709" s="4">
        <v>154</v>
      </c>
      <c r="L709" s="4">
        <v>15</v>
      </c>
      <c r="M709" s="4">
        <v>0</v>
      </c>
      <c r="N709" s="4">
        <f t="shared" si="132"/>
        <v>108.4</v>
      </c>
      <c r="O709" s="4">
        <f t="shared" si="133"/>
        <v>153.4</v>
      </c>
      <c r="P709" s="4">
        <f t="shared" si="134"/>
        <v>0.59999999999999432</v>
      </c>
      <c r="Q709" s="4">
        <f t="shared" si="135"/>
        <v>14.206642066420663</v>
      </c>
      <c r="R709" s="2">
        <v>0.2</v>
      </c>
      <c r="S709" s="4">
        <f t="shared" si="136"/>
        <v>216.8</v>
      </c>
      <c r="T709" s="2">
        <v>0.1</v>
      </c>
      <c r="U709" s="4">
        <f t="shared" si="137"/>
        <v>108.4</v>
      </c>
      <c r="V709" s="4">
        <f t="shared" si="138"/>
        <v>30</v>
      </c>
      <c r="W709" s="4">
        <f t="shared" si="139"/>
        <v>15</v>
      </c>
      <c r="X709" s="4">
        <f t="shared" si="140"/>
        <v>0</v>
      </c>
      <c r="Y709" s="4">
        <f t="shared" si="141"/>
        <v>153.4</v>
      </c>
      <c r="Z709" s="4">
        <f t="shared" si="142"/>
        <v>63.400000000000006</v>
      </c>
      <c r="AA709" t="str">
        <f t="shared" si="143"/>
        <v>Friday</v>
      </c>
    </row>
    <row r="710" spans="1:27" x14ac:dyDescent="0.35">
      <c r="A710">
        <v>709</v>
      </c>
      <c r="B710" t="s">
        <v>1186</v>
      </c>
      <c r="C710" t="s">
        <v>630</v>
      </c>
      <c r="D710" s="1">
        <v>45326.961041666669</v>
      </c>
      <c r="E710" s="1">
        <v>45327.022152777776</v>
      </c>
      <c r="F710" s="4">
        <v>951</v>
      </c>
      <c r="G710" s="4">
        <v>20</v>
      </c>
      <c r="H710" t="s">
        <v>19</v>
      </c>
      <c r="I710" s="2">
        <v>0.5</v>
      </c>
      <c r="J710" t="s">
        <v>1586</v>
      </c>
      <c r="K710" s="4">
        <v>183</v>
      </c>
      <c r="L710" s="4">
        <v>26</v>
      </c>
      <c r="M710" s="4">
        <v>50</v>
      </c>
      <c r="N710" s="4">
        <f t="shared" si="132"/>
        <v>475.5</v>
      </c>
      <c r="O710" s="4">
        <f t="shared" si="133"/>
        <v>571.5</v>
      </c>
      <c r="P710" s="4">
        <f t="shared" si="134"/>
        <v>-388.5</v>
      </c>
      <c r="Q710" s="4">
        <f t="shared" si="135"/>
        <v>19.242902208201894</v>
      </c>
      <c r="R710" s="2">
        <v>0.2</v>
      </c>
      <c r="S710" s="4">
        <v>0</v>
      </c>
      <c r="T710" s="2">
        <v>0</v>
      </c>
      <c r="U710" s="4">
        <f t="shared" si="137"/>
        <v>0</v>
      </c>
      <c r="V710" s="4">
        <v>0</v>
      </c>
      <c r="W710" s="4">
        <v>0</v>
      </c>
      <c r="X710" s="4">
        <v>0</v>
      </c>
      <c r="Y710" s="4">
        <f t="shared" si="141"/>
        <v>0</v>
      </c>
      <c r="Z710" s="4">
        <f t="shared" si="142"/>
        <v>0</v>
      </c>
      <c r="AA710" t="str">
        <f t="shared" si="143"/>
        <v>Sunday</v>
      </c>
    </row>
    <row r="711" spans="1:27" x14ac:dyDescent="0.35">
      <c r="A711">
        <v>710</v>
      </c>
      <c r="B711" t="s">
        <v>1187</v>
      </c>
      <c r="C711" t="s">
        <v>33</v>
      </c>
      <c r="D711" s="1">
        <v>45315.768599537034</v>
      </c>
      <c r="E711" s="1">
        <v>45315.836655092593</v>
      </c>
      <c r="F711" s="4">
        <v>1556</v>
      </c>
      <c r="G711" s="4">
        <v>20</v>
      </c>
      <c r="H711" t="s">
        <v>16</v>
      </c>
      <c r="I711" s="2">
        <v>0.15</v>
      </c>
      <c r="J711" t="s">
        <v>1585</v>
      </c>
      <c r="K711" s="4">
        <v>168</v>
      </c>
      <c r="L711" s="4">
        <v>34</v>
      </c>
      <c r="M711" s="4">
        <v>0</v>
      </c>
      <c r="N711" s="4">
        <f t="shared" si="132"/>
        <v>233.39999999999998</v>
      </c>
      <c r="O711" s="4">
        <f t="shared" si="133"/>
        <v>287.39999999999998</v>
      </c>
      <c r="P711" s="4">
        <f t="shared" si="134"/>
        <v>-119.39999999999998</v>
      </c>
      <c r="Q711" s="4">
        <f t="shared" si="135"/>
        <v>10.796915167095115</v>
      </c>
      <c r="R711" s="2">
        <v>0.2</v>
      </c>
      <c r="S711" s="4">
        <f t="shared" si="136"/>
        <v>311.20000000000005</v>
      </c>
      <c r="T711" s="2">
        <v>0.15</v>
      </c>
      <c r="U711" s="4">
        <f t="shared" si="137"/>
        <v>233.39999999999998</v>
      </c>
      <c r="V711" s="4">
        <f t="shared" si="138"/>
        <v>20</v>
      </c>
      <c r="W711" s="4">
        <f t="shared" si="139"/>
        <v>34</v>
      </c>
      <c r="X711" s="4">
        <f t="shared" si="140"/>
        <v>0</v>
      </c>
      <c r="Y711" s="4">
        <f t="shared" si="141"/>
        <v>287.39999999999998</v>
      </c>
      <c r="Z711" s="4">
        <f t="shared" si="142"/>
        <v>23.800000000000068</v>
      </c>
      <c r="AA711" t="str">
        <f t="shared" si="143"/>
        <v>Wednesday</v>
      </c>
    </row>
    <row r="712" spans="1:27" x14ac:dyDescent="0.35">
      <c r="A712">
        <v>711</v>
      </c>
      <c r="B712" t="s">
        <v>1188</v>
      </c>
      <c r="C712" t="s">
        <v>491</v>
      </c>
      <c r="D712" s="1">
        <v>45325.573344907411</v>
      </c>
      <c r="E712" s="1">
        <v>45325.653900462959</v>
      </c>
      <c r="F712" s="4">
        <v>727</v>
      </c>
      <c r="G712" s="4">
        <v>40</v>
      </c>
      <c r="H712" t="s">
        <v>13</v>
      </c>
      <c r="I712" s="2">
        <v>0.05</v>
      </c>
      <c r="J712" t="s">
        <v>1587</v>
      </c>
      <c r="K712" s="4">
        <v>58</v>
      </c>
      <c r="L712" s="4">
        <v>47</v>
      </c>
      <c r="M712" s="4">
        <v>0</v>
      </c>
      <c r="N712" s="4">
        <f t="shared" si="132"/>
        <v>36.35</v>
      </c>
      <c r="O712" s="4">
        <f t="shared" si="133"/>
        <v>123.35</v>
      </c>
      <c r="P712" s="4">
        <f t="shared" si="134"/>
        <v>-65.349999999999994</v>
      </c>
      <c r="Q712" s="4">
        <f t="shared" si="135"/>
        <v>7.9779917469050883</v>
      </c>
      <c r="R712" s="2">
        <v>0.2</v>
      </c>
      <c r="S712" s="4">
        <f t="shared" si="136"/>
        <v>145.4</v>
      </c>
      <c r="T712" s="2">
        <v>0.05</v>
      </c>
      <c r="U712" s="4">
        <f t="shared" si="137"/>
        <v>36.35</v>
      </c>
      <c r="V712" s="4">
        <f t="shared" si="138"/>
        <v>40</v>
      </c>
      <c r="W712" s="4">
        <f t="shared" si="139"/>
        <v>47</v>
      </c>
      <c r="X712" s="4">
        <f t="shared" si="140"/>
        <v>0</v>
      </c>
      <c r="Y712" s="4">
        <f t="shared" si="141"/>
        <v>123.35</v>
      </c>
      <c r="Z712" s="4">
        <f t="shared" si="142"/>
        <v>22.050000000000011</v>
      </c>
      <c r="AA712" t="str">
        <f t="shared" si="143"/>
        <v>Saturday</v>
      </c>
    </row>
    <row r="713" spans="1:27" x14ac:dyDescent="0.35">
      <c r="A713">
        <v>712</v>
      </c>
      <c r="B713" t="s">
        <v>1189</v>
      </c>
      <c r="C713" t="s">
        <v>1190</v>
      </c>
      <c r="D713" s="1">
        <v>45307.86209490741</v>
      </c>
      <c r="E713" s="1">
        <v>45307.905150462961</v>
      </c>
      <c r="F713" s="4">
        <v>1849</v>
      </c>
      <c r="G713" s="4">
        <v>30</v>
      </c>
      <c r="H713" t="s">
        <v>13</v>
      </c>
      <c r="I713" s="2">
        <v>0.1</v>
      </c>
      <c r="J713" s="2" t="s">
        <v>1588</v>
      </c>
      <c r="K713" s="4">
        <v>109</v>
      </c>
      <c r="L713" s="4">
        <v>13</v>
      </c>
      <c r="M713" s="4">
        <v>0</v>
      </c>
      <c r="N713" s="4">
        <f t="shared" si="132"/>
        <v>184.9</v>
      </c>
      <c r="O713" s="4">
        <f t="shared" si="133"/>
        <v>227.9</v>
      </c>
      <c r="P713" s="4">
        <f t="shared" si="134"/>
        <v>-118.9</v>
      </c>
      <c r="Q713" s="4">
        <f t="shared" si="135"/>
        <v>5.8950784207679821</v>
      </c>
      <c r="R713" s="2">
        <v>0.2</v>
      </c>
      <c r="S713" s="4">
        <f t="shared" si="136"/>
        <v>369.8</v>
      </c>
      <c r="T713" s="2">
        <v>0.1</v>
      </c>
      <c r="U713" s="4">
        <f t="shared" si="137"/>
        <v>184.9</v>
      </c>
      <c r="V713" s="4">
        <f t="shared" si="138"/>
        <v>30</v>
      </c>
      <c r="W713" s="4">
        <f t="shared" si="139"/>
        <v>13</v>
      </c>
      <c r="X713" s="4">
        <f t="shared" si="140"/>
        <v>0</v>
      </c>
      <c r="Y713" s="4">
        <f t="shared" si="141"/>
        <v>227.9</v>
      </c>
      <c r="Z713" s="4">
        <f t="shared" si="142"/>
        <v>141.9</v>
      </c>
      <c r="AA713" t="str">
        <f t="shared" si="143"/>
        <v>Tuesday</v>
      </c>
    </row>
    <row r="714" spans="1:27" x14ac:dyDescent="0.35">
      <c r="A714">
        <v>713</v>
      </c>
      <c r="B714" t="s">
        <v>1191</v>
      </c>
      <c r="C714" t="s">
        <v>1192</v>
      </c>
      <c r="D714" s="1">
        <v>45325.004583333335</v>
      </c>
      <c r="E714" s="1">
        <v>45325.078888888886</v>
      </c>
      <c r="F714" s="4">
        <v>1592</v>
      </c>
      <c r="G714" s="4">
        <v>30</v>
      </c>
      <c r="H714" t="s">
        <v>16</v>
      </c>
      <c r="I714" s="2">
        <v>0</v>
      </c>
      <c r="J714" t="s">
        <v>1584</v>
      </c>
      <c r="K714" s="4">
        <v>174</v>
      </c>
      <c r="L714" s="4">
        <v>39</v>
      </c>
      <c r="M714" s="4">
        <v>50</v>
      </c>
      <c r="N714" s="4">
        <f t="shared" si="132"/>
        <v>0</v>
      </c>
      <c r="O714" s="4">
        <f t="shared" si="133"/>
        <v>119</v>
      </c>
      <c r="P714" s="4">
        <f t="shared" si="134"/>
        <v>55</v>
      </c>
      <c r="Q714" s="4">
        <f t="shared" si="135"/>
        <v>10.92964824120603</v>
      </c>
      <c r="R714" s="2">
        <v>0.2</v>
      </c>
      <c r="S714" s="4">
        <f t="shared" si="136"/>
        <v>318.40000000000003</v>
      </c>
      <c r="T714" s="2">
        <v>0</v>
      </c>
      <c r="U714" s="4">
        <f t="shared" si="137"/>
        <v>0</v>
      </c>
      <c r="V714" s="4">
        <f t="shared" si="138"/>
        <v>30</v>
      </c>
      <c r="W714" s="4">
        <f t="shared" si="139"/>
        <v>39</v>
      </c>
      <c r="X714" s="4">
        <f t="shared" si="140"/>
        <v>50</v>
      </c>
      <c r="Y714" s="4">
        <f t="shared" si="141"/>
        <v>119</v>
      </c>
      <c r="Z714" s="4">
        <f t="shared" si="142"/>
        <v>199.40000000000003</v>
      </c>
      <c r="AA714" t="str">
        <f t="shared" si="143"/>
        <v>Saturday</v>
      </c>
    </row>
    <row r="715" spans="1:27" x14ac:dyDescent="0.35">
      <c r="A715">
        <v>714</v>
      </c>
      <c r="B715" t="s">
        <v>961</v>
      </c>
      <c r="C715" t="s">
        <v>1193</v>
      </c>
      <c r="D715" s="1">
        <v>45311.45689814815</v>
      </c>
      <c r="E715" s="1">
        <v>45311.488842592589</v>
      </c>
      <c r="F715" s="4">
        <v>545</v>
      </c>
      <c r="G715" s="4">
        <v>0</v>
      </c>
      <c r="H715" t="s">
        <v>19</v>
      </c>
      <c r="I715" s="2">
        <v>0.15</v>
      </c>
      <c r="J715" t="s">
        <v>1585</v>
      </c>
      <c r="K715" s="4">
        <v>98</v>
      </c>
      <c r="L715" s="4">
        <v>29</v>
      </c>
      <c r="M715" s="4">
        <v>0</v>
      </c>
      <c r="N715" s="4">
        <f t="shared" si="132"/>
        <v>81.75</v>
      </c>
      <c r="O715" s="4">
        <f t="shared" si="133"/>
        <v>110.75</v>
      </c>
      <c r="P715" s="4">
        <f t="shared" si="134"/>
        <v>-12.75</v>
      </c>
      <c r="Q715" s="4">
        <f t="shared" si="135"/>
        <v>17.98165137614679</v>
      </c>
      <c r="R715" s="2">
        <v>0.2</v>
      </c>
      <c r="S715" s="4">
        <f t="shared" si="136"/>
        <v>109</v>
      </c>
      <c r="T715" s="2">
        <v>0.15</v>
      </c>
      <c r="U715" s="4">
        <f t="shared" si="137"/>
        <v>81.75</v>
      </c>
      <c r="V715" s="4">
        <f t="shared" si="138"/>
        <v>0</v>
      </c>
      <c r="W715" s="4">
        <f t="shared" si="139"/>
        <v>29</v>
      </c>
      <c r="X715" s="4">
        <f t="shared" si="140"/>
        <v>0</v>
      </c>
      <c r="Y715" s="4">
        <f t="shared" si="141"/>
        <v>110.75</v>
      </c>
      <c r="Z715" s="4">
        <f t="shared" si="142"/>
        <v>-1.75</v>
      </c>
      <c r="AA715" t="str">
        <f t="shared" si="143"/>
        <v>Saturday</v>
      </c>
    </row>
    <row r="716" spans="1:27" x14ac:dyDescent="0.35">
      <c r="A716">
        <v>715</v>
      </c>
      <c r="B716" t="s">
        <v>1194</v>
      </c>
      <c r="C716" t="s">
        <v>1195</v>
      </c>
      <c r="D716" s="1">
        <v>45310.656655092593</v>
      </c>
      <c r="E716" s="1">
        <v>45310.716377314813</v>
      </c>
      <c r="F716" s="4">
        <v>1604</v>
      </c>
      <c r="G716" s="4">
        <v>50</v>
      </c>
      <c r="H716" t="s">
        <v>16</v>
      </c>
      <c r="I716" s="2">
        <v>0.1</v>
      </c>
      <c r="J716" s="2" t="s">
        <v>1588</v>
      </c>
      <c r="K716" s="4">
        <v>100</v>
      </c>
      <c r="L716" s="4">
        <v>12</v>
      </c>
      <c r="M716" s="4">
        <v>0</v>
      </c>
      <c r="N716" s="4">
        <f t="shared" si="132"/>
        <v>160.4</v>
      </c>
      <c r="O716" s="4">
        <f t="shared" si="133"/>
        <v>222.4</v>
      </c>
      <c r="P716" s="4">
        <f t="shared" si="134"/>
        <v>-122.4</v>
      </c>
      <c r="Q716" s="4">
        <f t="shared" si="135"/>
        <v>6.2344139650872821</v>
      </c>
      <c r="R716" s="2">
        <v>0.2</v>
      </c>
      <c r="S716" s="4">
        <f t="shared" si="136"/>
        <v>320.8</v>
      </c>
      <c r="T716" s="2">
        <v>0.1</v>
      </c>
      <c r="U716" s="4">
        <f t="shared" si="137"/>
        <v>160.4</v>
      </c>
      <c r="V716" s="4">
        <f t="shared" si="138"/>
        <v>50</v>
      </c>
      <c r="W716" s="4">
        <f t="shared" si="139"/>
        <v>12</v>
      </c>
      <c r="X716" s="4">
        <f t="shared" si="140"/>
        <v>0</v>
      </c>
      <c r="Y716" s="4">
        <f t="shared" si="141"/>
        <v>222.4</v>
      </c>
      <c r="Z716" s="4">
        <f t="shared" si="142"/>
        <v>98.4</v>
      </c>
      <c r="AA716" t="str">
        <f t="shared" si="143"/>
        <v>Friday</v>
      </c>
    </row>
    <row r="717" spans="1:27" x14ac:dyDescent="0.35">
      <c r="A717">
        <v>716</v>
      </c>
      <c r="B717" t="s">
        <v>1196</v>
      </c>
      <c r="C717" t="s">
        <v>479</v>
      </c>
      <c r="D717" s="1">
        <v>45293.307754629626</v>
      </c>
      <c r="E717" s="1">
        <v>45293.38553240741</v>
      </c>
      <c r="F717" s="4">
        <v>983</v>
      </c>
      <c r="G717" s="4">
        <v>50</v>
      </c>
      <c r="H717" t="s">
        <v>19</v>
      </c>
      <c r="I717" s="2">
        <v>0</v>
      </c>
      <c r="J717" t="s">
        <v>1584</v>
      </c>
      <c r="K717" s="4">
        <v>119</v>
      </c>
      <c r="L717" s="4">
        <v>32</v>
      </c>
      <c r="M717" s="4">
        <v>0</v>
      </c>
      <c r="N717" s="4">
        <f t="shared" si="132"/>
        <v>0</v>
      </c>
      <c r="O717" s="4">
        <f t="shared" si="133"/>
        <v>82</v>
      </c>
      <c r="P717" s="4">
        <f t="shared" si="134"/>
        <v>37</v>
      </c>
      <c r="Q717" s="4">
        <f t="shared" si="135"/>
        <v>12.105798575788402</v>
      </c>
      <c r="R717" s="2">
        <v>0.2</v>
      </c>
      <c r="S717" s="4">
        <f t="shared" si="136"/>
        <v>196.60000000000002</v>
      </c>
      <c r="T717" s="2">
        <v>0</v>
      </c>
      <c r="U717" s="4">
        <f t="shared" si="137"/>
        <v>0</v>
      </c>
      <c r="V717" s="4">
        <f t="shared" si="138"/>
        <v>50</v>
      </c>
      <c r="W717" s="4">
        <f t="shared" si="139"/>
        <v>32</v>
      </c>
      <c r="X717" s="4">
        <f t="shared" si="140"/>
        <v>0</v>
      </c>
      <c r="Y717" s="4">
        <f t="shared" si="141"/>
        <v>82</v>
      </c>
      <c r="Z717" s="4">
        <f t="shared" si="142"/>
        <v>114.60000000000002</v>
      </c>
      <c r="AA717" t="str">
        <f t="shared" si="143"/>
        <v>Tuesday</v>
      </c>
    </row>
    <row r="718" spans="1:27" x14ac:dyDescent="0.35">
      <c r="A718">
        <v>717</v>
      </c>
      <c r="B718" t="s">
        <v>1197</v>
      </c>
      <c r="C718" t="s">
        <v>1198</v>
      </c>
      <c r="D718" s="1">
        <v>45304.94091435185</v>
      </c>
      <c r="E718" s="1">
        <v>45304.961747685185</v>
      </c>
      <c r="F718" s="4">
        <v>393</v>
      </c>
      <c r="G718" s="4">
        <v>0</v>
      </c>
      <c r="H718" t="s">
        <v>19</v>
      </c>
      <c r="I718" s="2">
        <v>0.15</v>
      </c>
      <c r="J718" t="s">
        <v>1585</v>
      </c>
      <c r="K718" s="4">
        <v>86</v>
      </c>
      <c r="L718" s="4">
        <v>27</v>
      </c>
      <c r="M718" s="4">
        <v>0</v>
      </c>
      <c r="N718" s="4">
        <f t="shared" si="132"/>
        <v>58.949999999999996</v>
      </c>
      <c r="O718" s="4">
        <f t="shared" si="133"/>
        <v>85.949999999999989</v>
      </c>
      <c r="P718" s="4">
        <f t="shared" si="134"/>
        <v>5.0000000000011369E-2</v>
      </c>
      <c r="Q718" s="4">
        <f t="shared" si="135"/>
        <v>21.882951653944023</v>
      </c>
      <c r="R718" s="2">
        <v>0.2</v>
      </c>
      <c r="S718" s="4">
        <f t="shared" si="136"/>
        <v>78.600000000000009</v>
      </c>
      <c r="T718" s="2">
        <v>0.15</v>
      </c>
      <c r="U718" s="4">
        <f t="shared" si="137"/>
        <v>58.949999999999996</v>
      </c>
      <c r="V718" s="4">
        <f t="shared" si="138"/>
        <v>0</v>
      </c>
      <c r="W718" s="4">
        <f t="shared" si="139"/>
        <v>27</v>
      </c>
      <c r="X718" s="4">
        <f t="shared" si="140"/>
        <v>0</v>
      </c>
      <c r="Y718" s="4">
        <f t="shared" si="141"/>
        <v>85.949999999999989</v>
      </c>
      <c r="Z718" s="4">
        <f t="shared" si="142"/>
        <v>-7.3499999999999801</v>
      </c>
      <c r="AA718" t="str">
        <f t="shared" si="143"/>
        <v>Saturday</v>
      </c>
    </row>
    <row r="719" spans="1:27" x14ac:dyDescent="0.35">
      <c r="A719">
        <v>718</v>
      </c>
      <c r="B719" t="s">
        <v>1199</v>
      </c>
      <c r="C719" t="s">
        <v>1134</v>
      </c>
      <c r="D719" s="1">
        <v>45304.24628472222</v>
      </c>
      <c r="E719" s="1">
        <v>45304.275451388887</v>
      </c>
      <c r="F719" s="4">
        <v>1888</v>
      </c>
      <c r="G719" s="4">
        <v>50</v>
      </c>
      <c r="H719" t="s">
        <v>16</v>
      </c>
      <c r="I719" s="2">
        <v>0.1</v>
      </c>
      <c r="J719" s="2" t="s">
        <v>1588</v>
      </c>
      <c r="K719" s="4">
        <v>80</v>
      </c>
      <c r="L719" s="4">
        <v>35</v>
      </c>
      <c r="M719" s="4">
        <v>0</v>
      </c>
      <c r="N719" s="4">
        <f t="shared" si="132"/>
        <v>188.8</v>
      </c>
      <c r="O719" s="4">
        <f t="shared" si="133"/>
        <v>273.8</v>
      </c>
      <c r="P719" s="4">
        <f t="shared" si="134"/>
        <v>-193.8</v>
      </c>
      <c r="Q719" s="4">
        <f t="shared" si="135"/>
        <v>4.2372881355932197</v>
      </c>
      <c r="R719" s="2">
        <v>0.2</v>
      </c>
      <c r="S719" s="4">
        <f t="shared" si="136"/>
        <v>377.6</v>
      </c>
      <c r="T719" s="2">
        <v>0.1</v>
      </c>
      <c r="U719" s="4">
        <f t="shared" si="137"/>
        <v>188.8</v>
      </c>
      <c r="V719" s="4">
        <f t="shared" si="138"/>
        <v>50</v>
      </c>
      <c r="W719" s="4">
        <f t="shared" si="139"/>
        <v>35</v>
      </c>
      <c r="X719" s="4">
        <f t="shared" si="140"/>
        <v>0</v>
      </c>
      <c r="Y719" s="4">
        <f t="shared" si="141"/>
        <v>273.8</v>
      </c>
      <c r="Z719" s="4">
        <f t="shared" si="142"/>
        <v>103.80000000000001</v>
      </c>
      <c r="AA719" t="str">
        <f t="shared" si="143"/>
        <v>Saturday</v>
      </c>
    </row>
    <row r="720" spans="1:27" x14ac:dyDescent="0.35">
      <c r="A720">
        <v>719</v>
      </c>
      <c r="B720" t="s">
        <v>1200</v>
      </c>
      <c r="C720" t="s">
        <v>1201</v>
      </c>
      <c r="D720" s="1">
        <v>45306.355914351851</v>
      </c>
      <c r="E720" s="1">
        <v>45306.394803240742</v>
      </c>
      <c r="F720" s="4">
        <v>1266</v>
      </c>
      <c r="G720" s="4">
        <v>20</v>
      </c>
      <c r="H720" t="s">
        <v>19</v>
      </c>
      <c r="I720" s="2">
        <v>0.1</v>
      </c>
      <c r="J720" s="2" t="s">
        <v>1588</v>
      </c>
      <c r="K720" s="4">
        <v>111</v>
      </c>
      <c r="L720" s="4">
        <v>45</v>
      </c>
      <c r="M720" s="4">
        <v>0</v>
      </c>
      <c r="N720" s="4">
        <f t="shared" si="132"/>
        <v>126.60000000000001</v>
      </c>
      <c r="O720" s="4">
        <f t="shared" si="133"/>
        <v>191.60000000000002</v>
      </c>
      <c r="P720" s="4">
        <f t="shared" si="134"/>
        <v>-80.600000000000023</v>
      </c>
      <c r="Q720" s="4">
        <f t="shared" si="135"/>
        <v>8.7677725118483423</v>
      </c>
      <c r="R720" s="2">
        <v>0.2</v>
      </c>
      <c r="S720" s="4">
        <f t="shared" si="136"/>
        <v>253.20000000000002</v>
      </c>
      <c r="T720" s="2">
        <v>0.1</v>
      </c>
      <c r="U720" s="4">
        <f t="shared" si="137"/>
        <v>126.60000000000001</v>
      </c>
      <c r="V720" s="4">
        <f t="shared" si="138"/>
        <v>20</v>
      </c>
      <c r="W720" s="4">
        <f t="shared" si="139"/>
        <v>45</v>
      </c>
      <c r="X720" s="4">
        <f t="shared" si="140"/>
        <v>0</v>
      </c>
      <c r="Y720" s="4">
        <f t="shared" si="141"/>
        <v>191.60000000000002</v>
      </c>
      <c r="Z720" s="4">
        <f t="shared" si="142"/>
        <v>61.599999999999994</v>
      </c>
      <c r="AA720" t="str">
        <f t="shared" si="143"/>
        <v>Monday</v>
      </c>
    </row>
    <row r="721" spans="1:27" x14ac:dyDescent="0.35">
      <c r="A721">
        <v>720</v>
      </c>
      <c r="B721" t="s">
        <v>1202</v>
      </c>
      <c r="C721" t="s">
        <v>1203</v>
      </c>
      <c r="D721" s="1">
        <v>45303.364386574074</v>
      </c>
      <c r="E721" s="1">
        <v>45303.433136574073</v>
      </c>
      <c r="F721" s="4">
        <v>349</v>
      </c>
      <c r="G721" s="4">
        <v>50</v>
      </c>
      <c r="H721" t="s">
        <v>13</v>
      </c>
      <c r="I721" s="2">
        <v>0.15</v>
      </c>
      <c r="J721" t="s">
        <v>1585</v>
      </c>
      <c r="K721" s="4">
        <v>142</v>
      </c>
      <c r="L721" s="4">
        <v>17</v>
      </c>
      <c r="M721" s="4">
        <v>150</v>
      </c>
      <c r="N721" s="4">
        <f t="shared" si="132"/>
        <v>52.35</v>
      </c>
      <c r="O721" s="4">
        <f t="shared" si="133"/>
        <v>269.35000000000002</v>
      </c>
      <c r="P721" s="4">
        <f t="shared" si="134"/>
        <v>-127.35000000000002</v>
      </c>
      <c r="Q721" s="4">
        <f t="shared" si="135"/>
        <v>40.687679083094558</v>
      </c>
      <c r="R721" s="2">
        <v>0.2</v>
      </c>
      <c r="S721" s="4">
        <f t="shared" si="136"/>
        <v>69.8</v>
      </c>
      <c r="T721" s="2">
        <v>0.15</v>
      </c>
      <c r="U721" s="4">
        <f t="shared" si="137"/>
        <v>52.35</v>
      </c>
      <c r="V721" s="4">
        <f t="shared" si="138"/>
        <v>50</v>
      </c>
      <c r="W721" s="4">
        <f t="shared" si="139"/>
        <v>17</v>
      </c>
      <c r="X721" s="4">
        <f t="shared" si="140"/>
        <v>150</v>
      </c>
      <c r="Y721" s="4">
        <f t="shared" si="141"/>
        <v>269.35000000000002</v>
      </c>
      <c r="Z721" s="4">
        <f t="shared" si="142"/>
        <v>-199.55</v>
      </c>
      <c r="AA721" t="str">
        <f t="shared" si="143"/>
        <v>Friday</v>
      </c>
    </row>
    <row r="722" spans="1:27" x14ac:dyDescent="0.35">
      <c r="A722">
        <v>721</v>
      </c>
      <c r="B722" t="s">
        <v>1204</v>
      </c>
      <c r="C722" t="s">
        <v>1154</v>
      </c>
      <c r="D722" s="1">
        <v>45311.309270833335</v>
      </c>
      <c r="E722" s="1">
        <v>45311.370381944442</v>
      </c>
      <c r="F722" s="4">
        <v>977</v>
      </c>
      <c r="G722" s="4">
        <v>50</v>
      </c>
      <c r="H722" t="s">
        <v>16</v>
      </c>
      <c r="I722" s="2">
        <v>0.1</v>
      </c>
      <c r="J722" s="2" t="s">
        <v>1588</v>
      </c>
      <c r="K722" s="4">
        <v>63</v>
      </c>
      <c r="L722" s="4">
        <v>26</v>
      </c>
      <c r="M722" s="4">
        <v>100</v>
      </c>
      <c r="N722" s="4">
        <f t="shared" si="132"/>
        <v>97.7</v>
      </c>
      <c r="O722" s="4">
        <f t="shared" si="133"/>
        <v>273.7</v>
      </c>
      <c r="P722" s="4">
        <f t="shared" si="134"/>
        <v>-210.7</v>
      </c>
      <c r="Q722" s="4">
        <f t="shared" si="135"/>
        <v>6.4483111566018421</v>
      </c>
      <c r="R722" s="2">
        <v>0.2</v>
      </c>
      <c r="S722" s="4">
        <f t="shared" si="136"/>
        <v>195.4</v>
      </c>
      <c r="T722" s="2">
        <v>0.1</v>
      </c>
      <c r="U722" s="4">
        <f t="shared" si="137"/>
        <v>97.7</v>
      </c>
      <c r="V722" s="4">
        <f t="shared" si="138"/>
        <v>50</v>
      </c>
      <c r="W722" s="4">
        <f t="shared" si="139"/>
        <v>26</v>
      </c>
      <c r="X722" s="4">
        <f t="shared" si="140"/>
        <v>100</v>
      </c>
      <c r="Y722" s="4">
        <f t="shared" si="141"/>
        <v>273.7</v>
      </c>
      <c r="Z722" s="4">
        <f t="shared" si="142"/>
        <v>-78.299999999999983</v>
      </c>
      <c r="AA722" t="str">
        <f t="shared" si="143"/>
        <v>Saturday</v>
      </c>
    </row>
    <row r="723" spans="1:27" x14ac:dyDescent="0.35">
      <c r="A723">
        <v>722</v>
      </c>
      <c r="B723" t="s">
        <v>1205</v>
      </c>
      <c r="C723" t="s">
        <v>781</v>
      </c>
      <c r="D723" s="1">
        <v>45300.254930555559</v>
      </c>
      <c r="E723" s="1">
        <v>45300.279236111113</v>
      </c>
      <c r="F723" s="4">
        <v>1047</v>
      </c>
      <c r="G723" s="4">
        <v>0</v>
      </c>
      <c r="H723" t="s">
        <v>19</v>
      </c>
      <c r="I723" s="2">
        <v>0.5</v>
      </c>
      <c r="J723" t="s">
        <v>1586</v>
      </c>
      <c r="K723" s="4">
        <v>128</v>
      </c>
      <c r="L723" s="4">
        <v>40</v>
      </c>
      <c r="M723" s="4">
        <v>100</v>
      </c>
      <c r="N723" s="4">
        <f t="shared" si="132"/>
        <v>523.5</v>
      </c>
      <c r="O723" s="4">
        <f t="shared" si="133"/>
        <v>663.5</v>
      </c>
      <c r="P723" s="4">
        <f t="shared" si="134"/>
        <v>-535.5</v>
      </c>
      <c r="Q723" s="4">
        <f t="shared" si="135"/>
        <v>12.225405921680993</v>
      </c>
      <c r="R723" s="2">
        <v>0.2</v>
      </c>
      <c r="S723" s="4">
        <v>0</v>
      </c>
      <c r="T723" s="2">
        <v>0</v>
      </c>
      <c r="U723" s="4">
        <f t="shared" si="137"/>
        <v>0</v>
      </c>
      <c r="V723" s="4">
        <v>0</v>
      </c>
      <c r="W723" s="4">
        <v>0</v>
      </c>
      <c r="X723" s="4">
        <v>0</v>
      </c>
      <c r="Y723" s="4">
        <f t="shared" si="141"/>
        <v>0</v>
      </c>
      <c r="Z723" s="4">
        <f t="shared" si="142"/>
        <v>0</v>
      </c>
      <c r="AA723" t="str">
        <f t="shared" si="143"/>
        <v>Tuesday</v>
      </c>
    </row>
    <row r="724" spans="1:27" x14ac:dyDescent="0.35">
      <c r="A724">
        <v>723</v>
      </c>
      <c r="B724" t="s">
        <v>1206</v>
      </c>
      <c r="C724" t="s">
        <v>1207</v>
      </c>
      <c r="D724" s="1">
        <v>45310.734976851854</v>
      </c>
      <c r="E724" s="1">
        <v>45310.771087962959</v>
      </c>
      <c r="F724" s="4">
        <v>1074</v>
      </c>
      <c r="G724" s="4">
        <v>40</v>
      </c>
      <c r="H724" t="s">
        <v>13</v>
      </c>
      <c r="I724" s="2">
        <v>0.15</v>
      </c>
      <c r="J724" t="s">
        <v>1585</v>
      </c>
      <c r="K724" s="4">
        <v>57</v>
      </c>
      <c r="L724" s="4">
        <v>46</v>
      </c>
      <c r="M724" s="4">
        <v>0</v>
      </c>
      <c r="N724" s="4">
        <f t="shared" si="132"/>
        <v>161.1</v>
      </c>
      <c r="O724" s="4">
        <f t="shared" si="133"/>
        <v>247.1</v>
      </c>
      <c r="P724" s="4">
        <f t="shared" si="134"/>
        <v>-190.1</v>
      </c>
      <c r="Q724" s="4">
        <f t="shared" si="135"/>
        <v>5.3072625698324023</v>
      </c>
      <c r="R724" s="2">
        <v>0.2</v>
      </c>
      <c r="S724" s="4">
        <f t="shared" si="136"/>
        <v>214.8</v>
      </c>
      <c r="T724" s="2">
        <v>0.15</v>
      </c>
      <c r="U724" s="4">
        <f t="shared" si="137"/>
        <v>161.1</v>
      </c>
      <c r="V724" s="4">
        <f t="shared" si="138"/>
        <v>40</v>
      </c>
      <c r="W724" s="4">
        <f t="shared" si="139"/>
        <v>46</v>
      </c>
      <c r="X724" s="4">
        <f t="shared" si="140"/>
        <v>0</v>
      </c>
      <c r="Y724" s="4">
        <f t="shared" si="141"/>
        <v>247.1</v>
      </c>
      <c r="Z724" s="4">
        <f t="shared" si="142"/>
        <v>-32.299999999999983</v>
      </c>
      <c r="AA724" t="str">
        <f t="shared" si="143"/>
        <v>Friday</v>
      </c>
    </row>
    <row r="725" spans="1:27" x14ac:dyDescent="0.35">
      <c r="A725">
        <v>724</v>
      </c>
      <c r="B725" t="s">
        <v>1208</v>
      </c>
      <c r="C725" t="s">
        <v>1123</v>
      </c>
      <c r="D725" s="1">
        <v>45314.687592592592</v>
      </c>
      <c r="E725" s="1">
        <v>45314.714675925927</v>
      </c>
      <c r="F725" s="4">
        <v>1425</v>
      </c>
      <c r="G725" s="4">
        <v>50</v>
      </c>
      <c r="H725" t="s">
        <v>16</v>
      </c>
      <c r="I725" s="2">
        <v>0.1</v>
      </c>
      <c r="J725" s="2" t="s">
        <v>1588</v>
      </c>
      <c r="K725" s="4">
        <v>85</v>
      </c>
      <c r="L725" s="4">
        <v>42</v>
      </c>
      <c r="M725" s="4">
        <v>100</v>
      </c>
      <c r="N725" s="4">
        <f t="shared" si="132"/>
        <v>142.5</v>
      </c>
      <c r="O725" s="4">
        <f t="shared" si="133"/>
        <v>334.5</v>
      </c>
      <c r="P725" s="4">
        <f t="shared" si="134"/>
        <v>-249.5</v>
      </c>
      <c r="Q725" s="4">
        <f t="shared" si="135"/>
        <v>5.9649122807017543</v>
      </c>
      <c r="R725" s="2">
        <v>0.2</v>
      </c>
      <c r="S725" s="4">
        <f t="shared" si="136"/>
        <v>285</v>
      </c>
      <c r="T725" s="2">
        <v>0.1</v>
      </c>
      <c r="U725" s="4">
        <f t="shared" si="137"/>
        <v>142.5</v>
      </c>
      <c r="V725" s="4">
        <f t="shared" si="138"/>
        <v>50</v>
      </c>
      <c r="W725" s="4">
        <f t="shared" si="139"/>
        <v>42</v>
      </c>
      <c r="X725" s="4">
        <f t="shared" si="140"/>
        <v>100</v>
      </c>
      <c r="Y725" s="4">
        <f t="shared" si="141"/>
        <v>334.5</v>
      </c>
      <c r="Z725" s="4">
        <f t="shared" si="142"/>
        <v>-49.5</v>
      </c>
      <c r="AA725" t="str">
        <f t="shared" si="143"/>
        <v>Tuesday</v>
      </c>
    </row>
    <row r="726" spans="1:27" x14ac:dyDescent="0.35">
      <c r="A726">
        <v>725</v>
      </c>
      <c r="B726" t="s">
        <v>1209</v>
      </c>
      <c r="C726" t="s">
        <v>1210</v>
      </c>
      <c r="D726" s="1">
        <v>45309.361932870372</v>
      </c>
      <c r="E726" s="1">
        <v>45309.417488425926</v>
      </c>
      <c r="F726" s="4">
        <v>1148</v>
      </c>
      <c r="G726" s="4">
        <v>50</v>
      </c>
      <c r="H726" t="s">
        <v>13</v>
      </c>
      <c r="I726" s="2">
        <v>0</v>
      </c>
      <c r="J726" t="s">
        <v>1584</v>
      </c>
      <c r="K726" s="4">
        <v>97</v>
      </c>
      <c r="L726" s="4">
        <v>36</v>
      </c>
      <c r="M726" s="4">
        <v>0</v>
      </c>
      <c r="N726" s="4">
        <f t="shared" si="132"/>
        <v>0</v>
      </c>
      <c r="O726" s="4">
        <f t="shared" si="133"/>
        <v>86</v>
      </c>
      <c r="P726" s="4">
        <f t="shared" si="134"/>
        <v>11</v>
      </c>
      <c r="Q726" s="4">
        <f t="shared" si="135"/>
        <v>8.4494773519163768</v>
      </c>
      <c r="R726" s="2">
        <v>0.2</v>
      </c>
      <c r="S726" s="4">
        <f t="shared" si="136"/>
        <v>229.60000000000002</v>
      </c>
      <c r="T726" s="2">
        <v>0</v>
      </c>
      <c r="U726" s="4">
        <f t="shared" si="137"/>
        <v>0</v>
      </c>
      <c r="V726" s="4">
        <f t="shared" si="138"/>
        <v>50</v>
      </c>
      <c r="W726" s="4">
        <f t="shared" si="139"/>
        <v>36</v>
      </c>
      <c r="X726" s="4">
        <f t="shared" si="140"/>
        <v>0</v>
      </c>
      <c r="Y726" s="4">
        <f t="shared" si="141"/>
        <v>86</v>
      </c>
      <c r="Z726" s="4">
        <f t="shared" si="142"/>
        <v>143.60000000000002</v>
      </c>
      <c r="AA726" t="str">
        <f t="shared" si="143"/>
        <v>Thursday</v>
      </c>
    </row>
    <row r="727" spans="1:27" x14ac:dyDescent="0.35">
      <c r="A727">
        <v>726</v>
      </c>
      <c r="B727" t="s">
        <v>1211</v>
      </c>
      <c r="C727" t="s">
        <v>1212</v>
      </c>
      <c r="D727" s="1">
        <v>45292.310254629629</v>
      </c>
      <c r="E727" s="1">
        <v>45292.343587962961</v>
      </c>
      <c r="F727" s="4">
        <v>888</v>
      </c>
      <c r="G727" s="4">
        <v>40</v>
      </c>
      <c r="H727" t="s">
        <v>13</v>
      </c>
      <c r="I727" s="2">
        <v>0</v>
      </c>
      <c r="J727" t="s">
        <v>1584</v>
      </c>
      <c r="K727" s="4">
        <v>134</v>
      </c>
      <c r="L727" s="4">
        <v>13</v>
      </c>
      <c r="M727" s="4">
        <v>0</v>
      </c>
      <c r="N727" s="4">
        <f t="shared" si="132"/>
        <v>0</v>
      </c>
      <c r="O727" s="4">
        <f t="shared" si="133"/>
        <v>53</v>
      </c>
      <c r="P727" s="4">
        <f t="shared" si="134"/>
        <v>81</v>
      </c>
      <c r="Q727" s="4">
        <f t="shared" si="135"/>
        <v>15.090090090090092</v>
      </c>
      <c r="R727" s="2">
        <v>0.2</v>
      </c>
      <c r="S727" s="4">
        <f t="shared" si="136"/>
        <v>177.60000000000002</v>
      </c>
      <c r="T727" s="2">
        <v>0</v>
      </c>
      <c r="U727" s="4">
        <f t="shared" si="137"/>
        <v>0</v>
      </c>
      <c r="V727" s="4">
        <f t="shared" si="138"/>
        <v>40</v>
      </c>
      <c r="W727" s="4">
        <f t="shared" si="139"/>
        <v>13</v>
      </c>
      <c r="X727" s="4">
        <f t="shared" si="140"/>
        <v>0</v>
      </c>
      <c r="Y727" s="4">
        <f t="shared" si="141"/>
        <v>53</v>
      </c>
      <c r="Z727" s="4">
        <f t="shared" si="142"/>
        <v>124.60000000000002</v>
      </c>
      <c r="AA727" t="str">
        <f t="shared" si="143"/>
        <v>Monday</v>
      </c>
    </row>
    <row r="728" spans="1:27" x14ac:dyDescent="0.35">
      <c r="A728">
        <v>727</v>
      </c>
      <c r="B728" t="s">
        <v>1213</v>
      </c>
      <c r="C728" t="s">
        <v>1214</v>
      </c>
      <c r="D728" s="1">
        <v>45306.174166666664</v>
      </c>
      <c r="E728" s="1">
        <v>45306.229722222219</v>
      </c>
      <c r="F728" s="4">
        <v>1083</v>
      </c>
      <c r="G728" s="4">
        <v>0</v>
      </c>
      <c r="H728" t="s">
        <v>13</v>
      </c>
      <c r="I728" s="2">
        <v>0.5</v>
      </c>
      <c r="J728" t="s">
        <v>1586</v>
      </c>
      <c r="K728" s="4">
        <v>77</v>
      </c>
      <c r="L728" s="4">
        <v>31</v>
      </c>
      <c r="M728" s="4">
        <v>0</v>
      </c>
      <c r="N728" s="4">
        <f t="shared" si="132"/>
        <v>541.5</v>
      </c>
      <c r="O728" s="4">
        <f t="shared" si="133"/>
        <v>572.5</v>
      </c>
      <c r="P728" s="4">
        <f t="shared" si="134"/>
        <v>-495.5</v>
      </c>
      <c r="Q728" s="4">
        <f t="shared" si="135"/>
        <v>7.1098799630655591</v>
      </c>
      <c r="R728" s="2">
        <v>0.2</v>
      </c>
      <c r="S728" s="4">
        <v>0</v>
      </c>
      <c r="T728" s="2">
        <v>0</v>
      </c>
      <c r="U728" s="4">
        <f t="shared" si="137"/>
        <v>0</v>
      </c>
      <c r="V728" s="4">
        <v>0</v>
      </c>
      <c r="W728" s="4">
        <v>0</v>
      </c>
      <c r="X728" s="4">
        <v>0</v>
      </c>
      <c r="Y728" s="4">
        <f t="shared" si="141"/>
        <v>0</v>
      </c>
      <c r="Z728" s="4">
        <f t="shared" si="142"/>
        <v>0</v>
      </c>
      <c r="AA728" t="str">
        <f t="shared" si="143"/>
        <v>Monday</v>
      </c>
    </row>
    <row r="729" spans="1:27" x14ac:dyDescent="0.35">
      <c r="A729">
        <v>728</v>
      </c>
      <c r="B729" t="s">
        <v>1215</v>
      </c>
      <c r="C729" t="s">
        <v>1216</v>
      </c>
      <c r="D729" s="1">
        <v>45296.807685185187</v>
      </c>
      <c r="E729" s="1">
        <v>45296.888240740744</v>
      </c>
      <c r="F729" s="4">
        <v>988</v>
      </c>
      <c r="G729" s="4">
        <v>40</v>
      </c>
      <c r="H729" t="s">
        <v>19</v>
      </c>
      <c r="I729" s="2">
        <v>0.15</v>
      </c>
      <c r="J729" t="s">
        <v>1585</v>
      </c>
      <c r="K729" s="4">
        <v>100</v>
      </c>
      <c r="L729" s="4">
        <v>35</v>
      </c>
      <c r="M729" s="4">
        <v>0</v>
      </c>
      <c r="N729" s="4">
        <f t="shared" si="132"/>
        <v>148.19999999999999</v>
      </c>
      <c r="O729" s="4">
        <f t="shared" si="133"/>
        <v>223.2</v>
      </c>
      <c r="P729" s="4">
        <f t="shared" si="134"/>
        <v>-123.19999999999999</v>
      </c>
      <c r="Q729" s="4">
        <f t="shared" si="135"/>
        <v>10.121457489878543</v>
      </c>
      <c r="R729" s="2">
        <v>0.2</v>
      </c>
      <c r="S729" s="4">
        <f t="shared" si="136"/>
        <v>197.60000000000002</v>
      </c>
      <c r="T729" s="2">
        <v>0.15</v>
      </c>
      <c r="U729" s="4">
        <f t="shared" si="137"/>
        <v>148.19999999999999</v>
      </c>
      <c r="V729" s="4">
        <f t="shared" si="138"/>
        <v>40</v>
      </c>
      <c r="W729" s="4">
        <f t="shared" si="139"/>
        <v>35</v>
      </c>
      <c r="X729" s="4">
        <f t="shared" si="140"/>
        <v>0</v>
      </c>
      <c r="Y729" s="4">
        <f t="shared" si="141"/>
        <v>223.2</v>
      </c>
      <c r="Z729" s="4">
        <f t="shared" si="142"/>
        <v>-25.599999999999966</v>
      </c>
      <c r="AA729" t="str">
        <f t="shared" si="143"/>
        <v>Friday</v>
      </c>
    </row>
    <row r="730" spans="1:27" x14ac:dyDescent="0.35">
      <c r="A730">
        <v>729</v>
      </c>
      <c r="B730" t="s">
        <v>1217</v>
      </c>
      <c r="C730" t="s">
        <v>1218</v>
      </c>
      <c r="D730" s="1">
        <v>45292.811562499999</v>
      </c>
      <c r="E730" s="1">
        <v>45292.878923611112</v>
      </c>
      <c r="F730" s="4">
        <v>989</v>
      </c>
      <c r="G730" s="4">
        <v>0</v>
      </c>
      <c r="H730" t="s">
        <v>16</v>
      </c>
      <c r="I730" s="2">
        <v>0.1</v>
      </c>
      <c r="J730" s="2" t="s">
        <v>1588</v>
      </c>
      <c r="K730" s="4">
        <v>153</v>
      </c>
      <c r="L730" s="4">
        <v>41</v>
      </c>
      <c r="M730" s="4">
        <v>0</v>
      </c>
      <c r="N730" s="4">
        <f t="shared" si="132"/>
        <v>98.9</v>
      </c>
      <c r="O730" s="4">
        <f t="shared" si="133"/>
        <v>139.9</v>
      </c>
      <c r="P730" s="4">
        <f t="shared" si="134"/>
        <v>13.099999999999994</v>
      </c>
      <c r="Q730" s="4">
        <f t="shared" si="135"/>
        <v>15.470171890798786</v>
      </c>
      <c r="R730" s="2">
        <v>0.2</v>
      </c>
      <c r="S730" s="4">
        <f t="shared" si="136"/>
        <v>197.8</v>
      </c>
      <c r="T730" s="2">
        <v>0.1</v>
      </c>
      <c r="U730" s="4">
        <f t="shared" si="137"/>
        <v>98.9</v>
      </c>
      <c r="V730" s="4">
        <f t="shared" si="138"/>
        <v>0</v>
      </c>
      <c r="W730" s="4">
        <f t="shared" si="139"/>
        <v>41</v>
      </c>
      <c r="X730" s="4">
        <f t="shared" si="140"/>
        <v>0</v>
      </c>
      <c r="Y730" s="4">
        <f t="shared" si="141"/>
        <v>139.9</v>
      </c>
      <c r="Z730" s="4">
        <f t="shared" si="142"/>
        <v>57.900000000000006</v>
      </c>
      <c r="AA730" t="str">
        <f t="shared" si="143"/>
        <v>Monday</v>
      </c>
    </row>
    <row r="731" spans="1:27" x14ac:dyDescent="0.35">
      <c r="A731">
        <v>730</v>
      </c>
      <c r="B731" t="s">
        <v>1219</v>
      </c>
      <c r="C731" t="s">
        <v>1220</v>
      </c>
      <c r="D731" s="1">
        <v>45313.686597222222</v>
      </c>
      <c r="E731" s="1">
        <v>45313.765069444446</v>
      </c>
      <c r="F731" s="4">
        <v>169</v>
      </c>
      <c r="G731" s="4">
        <v>20</v>
      </c>
      <c r="H731" t="s">
        <v>16</v>
      </c>
      <c r="I731" s="2">
        <v>0.1</v>
      </c>
      <c r="J731" s="2" t="s">
        <v>1588</v>
      </c>
      <c r="K731" s="4">
        <v>150</v>
      </c>
      <c r="L731" s="4">
        <v>33</v>
      </c>
      <c r="M731" s="4">
        <v>0</v>
      </c>
      <c r="N731" s="4">
        <f t="shared" si="132"/>
        <v>16.900000000000002</v>
      </c>
      <c r="O731" s="4">
        <f t="shared" si="133"/>
        <v>69.900000000000006</v>
      </c>
      <c r="P731" s="4">
        <f t="shared" si="134"/>
        <v>80.099999999999994</v>
      </c>
      <c r="Q731" s="4">
        <f t="shared" si="135"/>
        <v>88.757396449704146</v>
      </c>
      <c r="R731" s="2">
        <v>0.2</v>
      </c>
      <c r="S731" s="4">
        <f t="shared" si="136"/>
        <v>33.800000000000004</v>
      </c>
      <c r="T731" s="2">
        <v>0.1</v>
      </c>
      <c r="U731" s="4">
        <f t="shared" si="137"/>
        <v>16.900000000000002</v>
      </c>
      <c r="V731" s="4">
        <f t="shared" si="138"/>
        <v>20</v>
      </c>
      <c r="W731" s="4">
        <f t="shared" si="139"/>
        <v>33</v>
      </c>
      <c r="X731" s="4">
        <f t="shared" si="140"/>
        <v>0</v>
      </c>
      <c r="Y731" s="4">
        <f t="shared" si="141"/>
        <v>69.900000000000006</v>
      </c>
      <c r="Z731" s="4">
        <f t="shared" si="142"/>
        <v>-36.1</v>
      </c>
      <c r="AA731" t="str">
        <f t="shared" si="143"/>
        <v>Monday</v>
      </c>
    </row>
    <row r="732" spans="1:27" x14ac:dyDescent="0.35">
      <c r="A732">
        <v>731</v>
      </c>
      <c r="B732" t="s">
        <v>1221</v>
      </c>
      <c r="C732" t="s">
        <v>314</v>
      </c>
      <c r="D732" s="1">
        <v>45306.279409722221</v>
      </c>
      <c r="E732" s="1">
        <v>45306.357187499998</v>
      </c>
      <c r="F732" s="4">
        <v>724</v>
      </c>
      <c r="G732" s="4">
        <v>0</v>
      </c>
      <c r="H732" t="s">
        <v>19</v>
      </c>
      <c r="I732" s="2">
        <v>0</v>
      </c>
      <c r="J732" t="s">
        <v>1584</v>
      </c>
      <c r="K732" s="4">
        <v>78</v>
      </c>
      <c r="L732" s="4">
        <v>44</v>
      </c>
      <c r="M732" s="4">
        <v>100</v>
      </c>
      <c r="N732" s="4">
        <f t="shared" si="132"/>
        <v>0</v>
      </c>
      <c r="O732" s="4">
        <f t="shared" si="133"/>
        <v>144</v>
      </c>
      <c r="P732" s="4">
        <f t="shared" si="134"/>
        <v>-66</v>
      </c>
      <c r="Q732" s="4">
        <f t="shared" si="135"/>
        <v>10.773480662983426</v>
      </c>
      <c r="R732" s="2">
        <v>0.2</v>
      </c>
      <c r="S732" s="4">
        <f t="shared" si="136"/>
        <v>144.80000000000001</v>
      </c>
      <c r="T732" s="2">
        <v>0</v>
      </c>
      <c r="U732" s="4">
        <f t="shared" si="137"/>
        <v>0</v>
      </c>
      <c r="V732" s="4">
        <f t="shared" si="138"/>
        <v>0</v>
      </c>
      <c r="W732" s="4">
        <f t="shared" si="139"/>
        <v>44</v>
      </c>
      <c r="X732" s="4">
        <f t="shared" si="140"/>
        <v>100</v>
      </c>
      <c r="Y732" s="4">
        <f t="shared" si="141"/>
        <v>144</v>
      </c>
      <c r="Z732" s="4">
        <f t="shared" si="142"/>
        <v>0.80000000000001137</v>
      </c>
      <c r="AA732" t="str">
        <f t="shared" si="143"/>
        <v>Monday</v>
      </c>
    </row>
    <row r="733" spans="1:27" x14ac:dyDescent="0.35">
      <c r="A733">
        <v>732</v>
      </c>
      <c r="B733" t="s">
        <v>1222</v>
      </c>
      <c r="C733" t="s">
        <v>1223</v>
      </c>
      <c r="D733" s="1">
        <v>45323.561018518521</v>
      </c>
      <c r="E733" s="1">
        <v>45323.610324074078</v>
      </c>
      <c r="F733" s="4">
        <v>974</v>
      </c>
      <c r="G733" s="4">
        <v>20</v>
      </c>
      <c r="H733" t="s">
        <v>16</v>
      </c>
      <c r="I733" s="2">
        <v>0.5</v>
      </c>
      <c r="J733" t="s">
        <v>1586</v>
      </c>
      <c r="K733" s="4">
        <v>176</v>
      </c>
      <c r="L733" s="4">
        <v>46</v>
      </c>
      <c r="M733" s="4">
        <v>0</v>
      </c>
      <c r="N733" s="4">
        <f t="shared" si="132"/>
        <v>487</v>
      </c>
      <c r="O733" s="4">
        <f t="shared" si="133"/>
        <v>553</v>
      </c>
      <c r="P733" s="4">
        <f t="shared" si="134"/>
        <v>-377</v>
      </c>
      <c r="Q733" s="4">
        <f t="shared" si="135"/>
        <v>18.069815195071868</v>
      </c>
      <c r="R733" s="2">
        <v>0.2</v>
      </c>
      <c r="S733" s="4">
        <v>0</v>
      </c>
      <c r="T733" s="2">
        <v>0</v>
      </c>
      <c r="U733" s="4">
        <f t="shared" si="137"/>
        <v>0</v>
      </c>
      <c r="V733" s="4">
        <v>0</v>
      </c>
      <c r="W733" s="4">
        <v>0</v>
      </c>
      <c r="X733" s="4">
        <v>0</v>
      </c>
      <c r="Y733" s="4">
        <f t="shared" si="141"/>
        <v>0</v>
      </c>
      <c r="Z733" s="4">
        <f t="shared" si="142"/>
        <v>0</v>
      </c>
      <c r="AA733" t="str">
        <f t="shared" si="143"/>
        <v>Thursday</v>
      </c>
    </row>
    <row r="734" spans="1:27" x14ac:dyDescent="0.35">
      <c r="A734">
        <v>733</v>
      </c>
      <c r="B734" t="s">
        <v>1224</v>
      </c>
      <c r="C734" t="s">
        <v>1225</v>
      </c>
      <c r="D734" s="1">
        <v>45321.719826388886</v>
      </c>
      <c r="E734" s="1">
        <v>45321.779548611114</v>
      </c>
      <c r="F734" s="4">
        <v>1235</v>
      </c>
      <c r="G734" s="4">
        <v>20</v>
      </c>
      <c r="H734" t="s">
        <v>13</v>
      </c>
      <c r="I734" s="2">
        <v>0</v>
      </c>
      <c r="J734" t="s">
        <v>1584</v>
      </c>
      <c r="K734" s="4">
        <v>131</v>
      </c>
      <c r="L734" s="4">
        <v>41</v>
      </c>
      <c r="M734" s="4">
        <v>0</v>
      </c>
      <c r="N734" s="4">
        <f t="shared" si="132"/>
        <v>0</v>
      </c>
      <c r="O734" s="4">
        <f t="shared" si="133"/>
        <v>61</v>
      </c>
      <c r="P734" s="4">
        <f t="shared" si="134"/>
        <v>70</v>
      </c>
      <c r="Q734" s="4">
        <f t="shared" si="135"/>
        <v>10.607287449392713</v>
      </c>
      <c r="R734" s="2">
        <v>0.2</v>
      </c>
      <c r="S734" s="4">
        <f t="shared" si="136"/>
        <v>247</v>
      </c>
      <c r="T734" s="2">
        <v>0</v>
      </c>
      <c r="U734" s="4">
        <f t="shared" si="137"/>
        <v>0</v>
      </c>
      <c r="V734" s="4">
        <f t="shared" si="138"/>
        <v>20</v>
      </c>
      <c r="W734" s="4">
        <f t="shared" si="139"/>
        <v>41</v>
      </c>
      <c r="X734" s="4">
        <f t="shared" si="140"/>
        <v>0</v>
      </c>
      <c r="Y734" s="4">
        <f t="shared" si="141"/>
        <v>61</v>
      </c>
      <c r="Z734" s="4">
        <f t="shared" si="142"/>
        <v>186</v>
      </c>
      <c r="AA734" t="str">
        <f t="shared" si="143"/>
        <v>Tuesday</v>
      </c>
    </row>
    <row r="735" spans="1:27" x14ac:dyDescent="0.35">
      <c r="A735">
        <v>734</v>
      </c>
      <c r="B735" t="s">
        <v>1226</v>
      </c>
      <c r="C735" t="s">
        <v>1227</v>
      </c>
      <c r="D735" s="1">
        <v>45326.450613425928</v>
      </c>
      <c r="E735" s="1">
        <v>45326.517974537041</v>
      </c>
      <c r="F735" s="4">
        <v>1487</v>
      </c>
      <c r="G735" s="4">
        <v>0</v>
      </c>
      <c r="H735" t="s">
        <v>16</v>
      </c>
      <c r="I735" s="2">
        <v>0</v>
      </c>
      <c r="J735" t="s">
        <v>1584</v>
      </c>
      <c r="K735" s="4">
        <v>59</v>
      </c>
      <c r="L735" s="4">
        <v>16</v>
      </c>
      <c r="M735" s="4">
        <v>0</v>
      </c>
      <c r="N735" s="4">
        <f t="shared" si="132"/>
        <v>0</v>
      </c>
      <c r="O735" s="4">
        <f t="shared" si="133"/>
        <v>16</v>
      </c>
      <c r="P735" s="4">
        <f t="shared" si="134"/>
        <v>43</v>
      </c>
      <c r="Q735" s="4">
        <f t="shared" si="135"/>
        <v>3.9677202420981841</v>
      </c>
      <c r="R735" s="2">
        <v>0.2</v>
      </c>
      <c r="S735" s="4">
        <f t="shared" si="136"/>
        <v>297.40000000000003</v>
      </c>
      <c r="T735" s="2">
        <v>0</v>
      </c>
      <c r="U735" s="4">
        <f t="shared" si="137"/>
        <v>0</v>
      </c>
      <c r="V735" s="4">
        <f t="shared" si="138"/>
        <v>0</v>
      </c>
      <c r="W735" s="4">
        <f t="shared" si="139"/>
        <v>16</v>
      </c>
      <c r="X735" s="4">
        <f t="shared" si="140"/>
        <v>0</v>
      </c>
      <c r="Y735" s="4">
        <f t="shared" si="141"/>
        <v>16</v>
      </c>
      <c r="Z735" s="4">
        <f t="shared" si="142"/>
        <v>281.40000000000003</v>
      </c>
      <c r="AA735" t="str">
        <f t="shared" si="143"/>
        <v>Sunday</v>
      </c>
    </row>
    <row r="736" spans="1:27" x14ac:dyDescent="0.35">
      <c r="A736">
        <v>735</v>
      </c>
      <c r="B736" t="s">
        <v>1228</v>
      </c>
      <c r="C736" t="s">
        <v>1179</v>
      </c>
      <c r="D736" s="1">
        <v>45309.587997685187</v>
      </c>
      <c r="E736" s="1">
        <v>45309.634525462963</v>
      </c>
      <c r="F736" s="4">
        <v>1426</v>
      </c>
      <c r="G736" s="4">
        <v>30</v>
      </c>
      <c r="H736" t="s">
        <v>19</v>
      </c>
      <c r="I736" s="2">
        <v>0.5</v>
      </c>
      <c r="J736" t="s">
        <v>1586</v>
      </c>
      <c r="K736" s="4">
        <v>155</v>
      </c>
      <c r="L736" s="4">
        <v>42</v>
      </c>
      <c r="M736" s="4">
        <v>0</v>
      </c>
      <c r="N736" s="4">
        <f t="shared" si="132"/>
        <v>713</v>
      </c>
      <c r="O736" s="4">
        <f t="shared" si="133"/>
        <v>785</v>
      </c>
      <c r="P736" s="4">
        <f t="shared" si="134"/>
        <v>-630</v>
      </c>
      <c r="Q736" s="4">
        <f t="shared" si="135"/>
        <v>10.869565217391305</v>
      </c>
      <c r="R736" s="2">
        <v>0.2</v>
      </c>
      <c r="S736" s="4">
        <v>0</v>
      </c>
      <c r="T736" s="2">
        <v>0</v>
      </c>
      <c r="U736" s="4">
        <f t="shared" si="137"/>
        <v>0</v>
      </c>
      <c r="V736" s="4">
        <v>0</v>
      </c>
      <c r="W736" s="4">
        <v>0</v>
      </c>
      <c r="X736" s="4">
        <v>0</v>
      </c>
      <c r="Y736" s="4">
        <f t="shared" si="141"/>
        <v>0</v>
      </c>
      <c r="Z736" s="4">
        <f t="shared" si="142"/>
        <v>0</v>
      </c>
      <c r="AA736" t="str">
        <f t="shared" si="143"/>
        <v>Thursday</v>
      </c>
    </row>
    <row r="737" spans="1:27" x14ac:dyDescent="0.35">
      <c r="A737">
        <v>736</v>
      </c>
      <c r="B737" t="s">
        <v>1229</v>
      </c>
      <c r="C737" t="s">
        <v>49</v>
      </c>
      <c r="D737" s="1">
        <v>45314.784039351849</v>
      </c>
      <c r="E737" s="1">
        <v>45314.847233796296</v>
      </c>
      <c r="F737" s="4">
        <v>570</v>
      </c>
      <c r="G737" s="4">
        <v>0</v>
      </c>
      <c r="H737" t="s">
        <v>13</v>
      </c>
      <c r="I737" s="2">
        <v>0.15</v>
      </c>
      <c r="J737" t="s">
        <v>1585</v>
      </c>
      <c r="K737" s="4">
        <v>50</v>
      </c>
      <c r="L737" s="4">
        <v>40</v>
      </c>
      <c r="M737" s="4">
        <v>0</v>
      </c>
      <c r="N737" s="4">
        <f t="shared" si="132"/>
        <v>85.5</v>
      </c>
      <c r="O737" s="4">
        <f t="shared" si="133"/>
        <v>125.5</v>
      </c>
      <c r="P737" s="4">
        <f t="shared" si="134"/>
        <v>-75.5</v>
      </c>
      <c r="Q737" s="4">
        <f t="shared" si="135"/>
        <v>8.7719298245614024</v>
      </c>
      <c r="R737" s="2">
        <v>0.2</v>
      </c>
      <c r="S737" s="4">
        <f t="shared" si="136"/>
        <v>114</v>
      </c>
      <c r="T737" s="2">
        <v>0.15</v>
      </c>
      <c r="U737" s="4">
        <f t="shared" si="137"/>
        <v>85.5</v>
      </c>
      <c r="V737" s="4">
        <f t="shared" si="138"/>
        <v>0</v>
      </c>
      <c r="W737" s="4">
        <f t="shared" si="139"/>
        <v>40</v>
      </c>
      <c r="X737" s="4">
        <f t="shared" si="140"/>
        <v>0</v>
      </c>
      <c r="Y737" s="4">
        <f t="shared" si="141"/>
        <v>125.5</v>
      </c>
      <c r="Z737" s="4">
        <f t="shared" si="142"/>
        <v>-11.5</v>
      </c>
      <c r="AA737" t="str">
        <f t="shared" si="143"/>
        <v>Tuesday</v>
      </c>
    </row>
    <row r="738" spans="1:27" x14ac:dyDescent="0.35">
      <c r="A738">
        <v>737</v>
      </c>
      <c r="B738" t="s">
        <v>1230</v>
      </c>
      <c r="C738" t="s">
        <v>1231</v>
      </c>
      <c r="D738" s="1">
        <v>45320.989108796297</v>
      </c>
      <c r="E738" s="1">
        <v>45321.014108796298</v>
      </c>
      <c r="F738" s="4">
        <v>190</v>
      </c>
      <c r="G738" s="4">
        <v>50</v>
      </c>
      <c r="H738" t="s">
        <v>19</v>
      </c>
      <c r="I738" s="2">
        <v>0.1</v>
      </c>
      <c r="J738" s="2" t="s">
        <v>1588</v>
      </c>
      <c r="K738" s="4">
        <v>88</v>
      </c>
      <c r="L738" s="4">
        <v>21</v>
      </c>
      <c r="M738" s="4">
        <v>50</v>
      </c>
      <c r="N738" s="4">
        <f t="shared" si="132"/>
        <v>19</v>
      </c>
      <c r="O738" s="4">
        <f t="shared" si="133"/>
        <v>140</v>
      </c>
      <c r="P738" s="4">
        <f t="shared" si="134"/>
        <v>-52</v>
      </c>
      <c r="Q738" s="4">
        <f t="shared" si="135"/>
        <v>46.315789473684212</v>
      </c>
      <c r="R738" s="2">
        <v>0.2</v>
      </c>
      <c r="S738" s="4">
        <f t="shared" si="136"/>
        <v>38</v>
      </c>
      <c r="T738" s="2">
        <v>0.1</v>
      </c>
      <c r="U738" s="4">
        <f t="shared" si="137"/>
        <v>19</v>
      </c>
      <c r="V738" s="4">
        <f t="shared" si="138"/>
        <v>50</v>
      </c>
      <c r="W738" s="4">
        <f t="shared" si="139"/>
        <v>21</v>
      </c>
      <c r="X738" s="4">
        <f t="shared" si="140"/>
        <v>50</v>
      </c>
      <c r="Y738" s="4">
        <f t="shared" si="141"/>
        <v>140</v>
      </c>
      <c r="Z738" s="4">
        <f t="shared" si="142"/>
        <v>-102</v>
      </c>
      <c r="AA738" t="str">
        <f t="shared" si="143"/>
        <v>Monday</v>
      </c>
    </row>
    <row r="739" spans="1:27" x14ac:dyDescent="0.35">
      <c r="A739">
        <v>738</v>
      </c>
      <c r="B739" t="s">
        <v>1232</v>
      </c>
      <c r="C739" t="s">
        <v>199</v>
      </c>
      <c r="D739" s="1">
        <v>45312.263194444444</v>
      </c>
      <c r="E739" s="1">
        <v>45312.332638888889</v>
      </c>
      <c r="F739" s="4">
        <v>629</v>
      </c>
      <c r="G739" s="4">
        <v>50</v>
      </c>
      <c r="H739" t="s">
        <v>13</v>
      </c>
      <c r="I739" s="2">
        <v>0.15</v>
      </c>
      <c r="J739" t="s">
        <v>1585</v>
      </c>
      <c r="K739" s="4">
        <v>70</v>
      </c>
      <c r="L739" s="4">
        <v>20</v>
      </c>
      <c r="M739" s="4">
        <v>0</v>
      </c>
      <c r="N739" s="4">
        <f t="shared" si="132"/>
        <v>94.35</v>
      </c>
      <c r="O739" s="4">
        <f t="shared" si="133"/>
        <v>164.35</v>
      </c>
      <c r="P739" s="4">
        <f t="shared" si="134"/>
        <v>-94.35</v>
      </c>
      <c r="Q739" s="4">
        <f t="shared" si="135"/>
        <v>11.128775834658187</v>
      </c>
      <c r="R739" s="2">
        <v>0.2</v>
      </c>
      <c r="S739" s="4">
        <f t="shared" si="136"/>
        <v>125.80000000000001</v>
      </c>
      <c r="T739" s="2">
        <v>0.15</v>
      </c>
      <c r="U739" s="4">
        <f t="shared" si="137"/>
        <v>94.35</v>
      </c>
      <c r="V739" s="4">
        <f t="shared" si="138"/>
        <v>50</v>
      </c>
      <c r="W739" s="4">
        <f t="shared" si="139"/>
        <v>20</v>
      </c>
      <c r="X739" s="4">
        <f t="shared" si="140"/>
        <v>0</v>
      </c>
      <c r="Y739" s="4">
        <f t="shared" si="141"/>
        <v>164.35</v>
      </c>
      <c r="Z739" s="4">
        <f t="shared" si="142"/>
        <v>-38.549999999999983</v>
      </c>
      <c r="AA739" t="str">
        <f t="shared" si="143"/>
        <v>Sunday</v>
      </c>
    </row>
    <row r="740" spans="1:27" x14ac:dyDescent="0.35">
      <c r="A740">
        <v>739</v>
      </c>
      <c r="B740" t="s">
        <v>943</v>
      </c>
      <c r="C740" t="s">
        <v>362</v>
      </c>
      <c r="D740" s="1">
        <v>45301.993090277778</v>
      </c>
      <c r="E740" s="1">
        <v>45302.047951388886</v>
      </c>
      <c r="F740" s="4">
        <v>760</v>
      </c>
      <c r="G740" s="4">
        <v>30</v>
      </c>
      <c r="H740" t="s">
        <v>13</v>
      </c>
      <c r="I740" s="2">
        <v>0.05</v>
      </c>
      <c r="J740" t="s">
        <v>1587</v>
      </c>
      <c r="K740" s="4">
        <v>114</v>
      </c>
      <c r="L740" s="4">
        <v>33</v>
      </c>
      <c r="M740" s="4">
        <v>100</v>
      </c>
      <c r="N740" s="4">
        <f t="shared" si="132"/>
        <v>38</v>
      </c>
      <c r="O740" s="4">
        <f t="shared" si="133"/>
        <v>201</v>
      </c>
      <c r="P740" s="4">
        <f t="shared" si="134"/>
        <v>-87</v>
      </c>
      <c r="Q740" s="4">
        <f t="shared" si="135"/>
        <v>15</v>
      </c>
      <c r="R740" s="2">
        <v>0.2</v>
      </c>
      <c r="S740" s="4">
        <f t="shared" si="136"/>
        <v>152</v>
      </c>
      <c r="T740" s="2">
        <v>0.05</v>
      </c>
      <c r="U740" s="4">
        <f t="shared" si="137"/>
        <v>38</v>
      </c>
      <c r="V740" s="4">
        <f t="shared" si="138"/>
        <v>30</v>
      </c>
      <c r="W740" s="4">
        <f t="shared" si="139"/>
        <v>33</v>
      </c>
      <c r="X740" s="4">
        <f t="shared" si="140"/>
        <v>100</v>
      </c>
      <c r="Y740" s="4">
        <f t="shared" si="141"/>
        <v>201</v>
      </c>
      <c r="Z740" s="4">
        <f t="shared" si="142"/>
        <v>-49</v>
      </c>
      <c r="AA740" t="str">
        <f t="shared" si="143"/>
        <v>Wednesday</v>
      </c>
    </row>
    <row r="741" spans="1:27" x14ac:dyDescent="0.35">
      <c r="A741">
        <v>740</v>
      </c>
      <c r="B741" t="s">
        <v>1233</v>
      </c>
      <c r="C741" t="s">
        <v>1234</v>
      </c>
      <c r="D741" s="1">
        <v>45302.184062499997</v>
      </c>
      <c r="E741" s="1">
        <v>45302.240312499998</v>
      </c>
      <c r="F741" s="4">
        <v>838</v>
      </c>
      <c r="G741" s="4">
        <v>20</v>
      </c>
      <c r="H741" t="s">
        <v>16</v>
      </c>
      <c r="I741" s="2">
        <v>0.05</v>
      </c>
      <c r="J741" t="s">
        <v>1587</v>
      </c>
      <c r="K741" s="4">
        <v>64</v>
      </c>
      <c r="L741" s="4">
        <v>17</v>
      </c>
      <c r="M741" s="4">
        <v>50</v>
      </c>
      <c r="N741" s="4">
        <f t="shared" si="132"/>
        <v>41.900000000000006</v>
      </c>
      <c r="O741" s="4">
        <f t="shared" si="133"/>
        <v>128.9</v>
      </c>
      <c r="P741" s="4">
        <f t="shared" si="134"/>
        <v>-64.900000000000006</v>
      </c>
      <c r="Q741" s="4">
        <f t="shared" si="135"/>
        <v>7.6372315035799527</v>
      </c>
      <c r="R741" s="2">
        <v>0.2</v>
      </c>
      <c r="S741" s="4">
        <f t="shared" si="136"/>
        <v>167.60000000000002</v>
      </c>
      <c r="T741" s="2">
        <v>0.05</v>
      </c>
      <c r="U741" s="4">
        <f t="shared" si="137"/>
        <v>41.900000000000006</v>
      </c>
      <c r="V741" s="4">
        <f t="shared" si="138"/>
        <v>20</v>
      </c>
      <c r="W741" s="4">
        <f t="shared" si="139"/>
        <v>17</v>
      </c>
      <c r="X741" s="4">
        <f t="shared" si="140"/>
        <v>50</v>
      </c>
      <c r="Y741" s="4">
        <f t="shared" si="141"/>
        <v>128.9</v>
      </c>
      <c r="Z741" s="4">
        <f t="shared" si="142"/>
        <v>38.700000000000017</v>
      </c>
      <c r="AA741" t="str">
        <f t="shared" si="143"/>
        <v>Thursday</v>
      </c>
    </row>
    <row r="742" spans="1:27" x14ac:dyDescent="0.35">
      <c r="A742">
        <v>741</v>
      </c>
      <c r="B742" t="s">
        <v>1235</v>
      </c>
      <c r="C742" t="s">
        <v>1236</v>
      </c>
      <c r="D742" s="1">
        <v>45302.247928240744</v>
      </c>
      <c r="E742" s="1">
        <v>45302.286122685182</v>
      </c>
      <c r="F742" s="4">
        <v>825</v>
      </c>
      <c r="G742" s="4">
        <v>30</v>
      </c>
      <c r="H742" t="s">
        <v>13</v>
      </c>
      <c r="I742" s="2">
        <v>0.05</v>
      </c>
      <c r="J742" t="s">
        <v>1587</v>
      </c>
      <c r="K742" s="4">
        <v>181</v>
      </c>
      <c r="L742" s="4">
        <v>41</v>
      </c>
      <c r="M742" s="4">
        <v>0</v>
      </c>
      <c r="N742" s="4">
        <f t="shared" si="132"/>
        <v>41.25</v>
      </c>
      <c r="O742" s="4">
        <f t="shared" si="133"/>
        <v>112.25</v>
      </c>
      <c r="P742" s="4">
        <f t="shared" si="134"/>
        <v>68.75</v>
      </c>
      <c r="Q742" s="4">
        <f t="shared" si="135"/>
        <v>21.939393939393938</v>
      </c>
      <c r="R742" s="2">
        <v>0.2</v>
      </c>
      <c r="S742" s="4">
        <f t="shared" si="136"/>
        <v>165</v>
      </c>
      <c r="T742" s="2">
        <v>0.05</v>
      </c>
      <c r="U742" s="4">
        <f t="shared" si="137"/>
        <v>41.25</v>
      </c>
      <c r="V742" s="4">
        <f t="shared" si="138"/>
        <v>30</v>
      </c>
      <c r="W742" s="4">
        <f t="shared" si="139"/>
        <v>41</v>
      </c>
      <c r="X742" s="4">
        <f t="shared" si="140"/>
        <v>0</v>
      </c>
      <c r="Y742" s="4">
        <f t="shared" si="141"/>
        <v>112.25</v>
      </c>
      <c r="Z742" s="4">
        <f t="shared" si="142"/>
        <v>52.75</v>
      </c>
      <c r="AA742" t="str">
        <f t="shared" si="143"/>
        <v>Thursday</v>
      </c>
    </row>
    <row r="743" spans="1:27" x14ac:dyDescent="0.35">
      <c r="A743">
        <v>742</v>
      </c>
      <c r="B743" t="s">
        <v>1237</v>
      </c>
      <c r="C743" t="s">
        <v>300</v>
      </c>
      <c r="D743" s="1">
        <v>45292.97314814815</v>
      </c>
      <c r="E743" s="1">
        <v>45293.011342592596</v>
      </c>
      <c r="F743" s="4">
        <v>971</v>
      </c>
      <c r="G743" s="4">
        <v>50</v>
      </c>
      <c r="H743" t="s">
        <v>19</v>
      </c>
      <c r="I743" s="2">
        <v>0.5</v>
      </c>
      <c r="J743" t="s">
        <v>1586</v>
      </c>
      <c r="K743" s="4">
        <v>110</v>
      </c>
      <c r="L743" s="4">
        <v>47</v>
      </c>
      <c r="M743" s="4">
        <v>0</v>
      </c>
      <c r="N743" s="4">
        <f t="shared" si="132"/>
        <v>485.5</v>
      </c>
      <c r="O743" s="4">
        <f t="shared" si="133"/>
        <v>582.5</v>
      </c>
      <c r="P743" s="4">
        <f t="shared" si="134"/>
        <v>-472.5</v>
      </c>
      <c r="Q743" s="4">
        <f t="shared" si="135"/>
        <v>11.328527291452112</v>
      </c>
      <c r="R743" s="2">
        <v>0.2</v>
      </c>
      <c r="S743" s="4">
        <v>0</v>
      </c>
      <c r="T743" s="2">
        <v>0</v>
      </c>
      <c r="U743" s="4">
        <f t="shared" si="137"/>
        <v>0</v>
      </c>
      <c r="V743" s="4">
        <v>0</v>
      </c>
      <c r="W743" s="4">
        <v>0</v>
      </c>
      <c r="X743" s="4">
        <v>0</v>
      </c>
      <c r="Y743" s="4">
        <f t="shared" si="141"/>
        <v>0</v>
      </c>
      <c r="Z743" s="4">
        <f t="shared" si="142"/>
        <v>0</v>
      </c>
      <c r="AA743" t="str">
        <f t="shared" si="143"/>
        <v>Monday</v>
      </c>
    </row>
    <row r="744" spans="1:27" x14ac:dyDescent="0.35">
      <c r="A744">
        <v>743</v>
      </c>
      <c r="B744" t="s">
        <v>38</v>
      </c>
      <c r="C744" t="s">
        <v>1238</v>
      </c>
      <c r="D744" s="1">
        <v>45307.062118055554</v>
      </c>
      <c r="E744" s="1">
        <v>45307.095451388886</v>
      </c>
      <c r="F744" s="4">
        <v>1786</v>
      </c>
      <c r="G744" s="4">
        <v>30</v>
      </c>
      <c r="H744" t="s">
        <v>16</v>
      </c>
      <c r="I744" s="2">
        <v>0</v>
      </c>
      <c r="J744" t="s">
        <v>1584</v>
      </c>
      <c r="K744" s="4">
        <v>197</v>
      </c>
      <c r="L744" s="4">
        <v>31</v>
      </c>
      <c r="M744" s="4">
        <v>0</v>
      </c>
      <c r="N744" s="4">
        <f t="shared" si="132"/>
        <v>0</v>
      </c>
      <c r="O744" s="4">
        <f t="shared" si="133"/>
        <v>61</v>
      </c>
      <c r="P744" s="4">
        <f t="shared" si="134"/>
        <v>136</v>
      </c>
      <c r="Q744" s="4">
        <f t="shared" si="135"/>
        <v>11.030235162374021</v>
      </c>
      <c r="R744" s="2">
        <v>0.2</v>
      </c>
      <c r="S744" s="4">
        <f t="shared" si="136"/>
        <v>357.20000000000005</v>
      </c>
      <c r="T744" s="2">
        <v>0</v>
      </c>
      <c r="U744" s="4">
        <f t="shared" si="137"/>
        <v>0</v>
      </c>
      <c r="V744" s="4">
        <f t="shared" si="138"/>
        <v>30</v>
      </c>
      <c r="W744" s="4">
        <f t="shared" si="139"/>
        <v>31</v>
      </c>
      <c r="X744" s="4">
        <f t="shared" si="140"/>
        <v>0</v>
      </c>
      <c r="Y744" s="4">
        <f t="shared" si="141"/>
        <v>61</v>
      </c>
      <c r="Z744" s="4">
        <f t="shared" si="142"/>
        <v>296.20000000000005</v>
      </c>
      <c r="AA744" t="str">
        <f t="shared" si="143"/>
        <v>Tuesday</v>
      </c>
    </row>
    <row r="745" spans="1:27" x14ac:dyDescent="0.35">
      <c r="A745">
        <v>744</v>
      </c>
      <c r="B745" t="s">
        <v>1239</v>
      </c>
      <c r="C745" t="s">
        <v>165</v>
      </c>
      <c r="D745" s="1">
        <v>45303.32912037037</v>
      </c>
      <c r="E745" s="1">
        <v>45303.355509259258</v>
      </c>
      <c r="F745" s="4">
        <v>291</v>
      </c>
      <c r="G745" s="4">
        <v>0</v>
      </c>
      <c r="H745" t="s">
        <v>19</v>
      </c>
      <c r="I745" s="2">
        <v>0.15</v>
      </c>
      <c r="J745" t="s">
        <v>1585</v>
      </c>
      <c r="K745" s="4">
        <v>187</v>
      </c>
      <c r="L745" s="4">
        <v>43</v>
      </c>
      <c r="M745" s="4">
        <v>0</v>
      </c>
      <c r="N745" s="4">
        <f t="shared" si="132"/>
        <v>43.65</v>
      </c>
      <c r="O745" s="4">
        <f t="shared" si="133"/>
        <v>86.65</v>
      </c>
      <c r="P745" s="4">
        <f t="shared" si="134"/>
        <v>100.35</v>
      </c>
      <c r="Q745" s="4">
        <f t="shared" si="135"/>
        <v>64.261168384879724</v>
      </c>
      <c r="R745" s="2">
        <v>0.2</v>
      </c>
      <c r="S745" s="4">
        <f t="shared" si="136"/>
        <v>58.2</v>
      </c>
      <c r="T745" s="2">
        <v>0.15</v>
      </c>
      <c r="U745" s="4">
        <f t="shared" si="137"/>
        <v>43.65</v>
      </c>
      <c r="V745" s="4">
        <f t="shared" si="138"/>
        <v>0</v>
      </c>
      <c r="W745" s="4">
        <f t="shared" si="139"/>
        <v>43</v>
      </c>
      <c r="X745" s="4">
        <f t="shared" si="140"/>
        <v>0</v>
      </c>
      <c r="Y745" s="4">
        <f t="shared" si="141"/>
        <v>86.65</v>
      </c>
      <c r="Z745" s="4">
        <f t="shared" si="142"/>
        <v>-28.450000000000003</v>
      </c>
      <c r="AA745" t="str">
        <f t="shared" si="143"/>
        <v>Friday</v>
      </c>
    </row>
    <row r="746" spans="1:27" x14ac:dyDescent="0.35">
      <c r="A746">
        <v>745</v>
      </c>
      <c r="B746" t="s">
        <v>1152</v>
      </c>
      <c r="C746" t="s">
        <v>348</v>
      </c>
      <c r="D746" s="1">
        <v>45329.309282407405</v>
      </c>
      <c r="E746" s="1">
        <v>45329.371782407405</v>
      </c>
      <c r="F746" s="4">
        <v>1675</v>
      </c>
      <c r="G746" s="4">
        <v>30</v>
      </c>
      <c r="H746" t="s">
        <v>13</v>
      </c>
      <c r="I746" s="2">
        <v>0.1</v>
      </c>
      <c r="J746" s="2" t="s">
        <v>1588</v>
      </c>
      <c r="K746" s="4">
        <v>136</v>
      </c>
      <c r="L746" s="4">
        <v>28</v>
      </c>
      <c r="M746" s="4">
        <v>0</v>
      </c>
      <c r="N746" s="4">
        <f t="shared" si="132"/>
        <v>167.5</v>
      </c>
      <c r="O746" s="4">
        <f t="shared" si="133"/>
        <v>225.5</v>
      </c>
      <c r="P746" s="4">
        <f t="shared" si="134"/>
        <v>-89.5</v>
      </c>
      <c r="Q746" s="4">
        <f t="shared" si="135"/>
        <v>8.1194029850746272</v>
      </c>
      <c r="R746" s="2">
        <v>0.2</v>
      </c>
      <c r="S746" s="4">
        <f t="shared" si="136"/>
        <v>335</v>
      </c>
      <c r="T746" s="2">
        <v>0.1</v>
      </c>
      <c r="U746" s="4">
        <f t="shared" si="137"/>
        <v>167.5</v>
      </c>
      <c r="V746" s="4">
        <f t="shared" si="138"/>
        <v>30</v>
      </c>
      <c r="W746" s="4">
        <f t="shared" si="139"/>
        <v>28</v>
      </c>
      <c r="X746" s="4">
        <f t="shared" si="140"/>
        <v>0</v>
      </c>
      <c r="Y746" s="4">
        <f t="shared" si="141"/>
        <v>225.5</v>
      </c>
      <c r="Z746" s="4">
        <f t="shared" si="142"/>
        <v>109.5</v>
      </c>
      <c r="AA746" t="str">
        <f t="shared" si="143"/>
        <v>Wednesday</v>
      </c>
    </row>
    <row r="747" spans="1:27" x14ac:dyDescent="0.35">
      <c r="A747">
        <v>746</v>
      </c>
      <c r="B747" t="s">
        <v>1240</v>
      </c>
      <c r="C747" t="s">
        <v>630</v>
      </c>
      <c r="D747" s="1">
        <v>45319.663622685184</v>
      </c>
      <c r="E747" s="1">
        <v>45319.697650462964</v>
      </c>
      <c r="F747" s="4">
        <v>1365</v>
      </c>
      <c r="G747" s="4">
        <v>20</v>
      </c>
      <c r="H747" t="s">
        <v>19</v>
      </c>
      <c r="I747" s="2">
        <v>0.05</v>
      </c>
      <c r="J747" t="s">
        <v>1587</v>
      </c>
      <c r="K747" s="4">
        <v>154</v>
      </c>
      <c r="L747" s="4">
        <v>29</v>
      </c>
      <c r="M747" s="4">
        <v>0</v>
      </c>
      <c r="N747" s="4">
        <f t="shared" si="132"/>
        <v>68.25</v>
      </c>
      <c r="O747" s="4">
        <f t="shared" si="133"/>
        <v>117.25</v>
      </c>
      <c r="P747" s="4">
        <f t="shared" si="134"/>
        <v>36.75</v>
      </c>
      <c r="Q747" s="4">
        <f t="shared" si="135"/>
        <v>11.282051282051283</v>
      </c>
      <c r="R747" s="2">
        <v>0.2</v>
      </c>
      <c r="S747" s="4">
        <f t="shared" si="136"/>
        <v>273</v>
      </c>
      <c r="T747" s="2">
        <v>0.05</v>
      </c>
      <c r="U747" s="4">
        <f t="shared" si="137"/>
        <v>68.25</v>
      </c>
      <c r="V747" s="4">
        <f t="shared" si="138"/>
        <v>20</v>
      </c>
      <c r="W747" s="4">
        <f t="shared" si="139"/>
        <v>29</v>
      </c>
      <c r="X747" s="4">
        <f t="shared" si="140"/>
        <v>0</v>
      </c>
      <c r="Y747" s="4">
        <f t="shared" si="141"/>
        <v>117.25</v>
      </c>
      <c r="Z747" s="4">
        <f t="shared" si="142"/>
        <v>155.75</v>
      </c>
      <c r="AA747" t="str">
        <f t="shared" si="143"/>
        <v>Sunday</v>
      </c>
    </row>
    <row r="748" spans="1:27" x14ac:dyDescent="0.35">
      <c r="A748">
        <v>747</v>
      </c>
      <c r="B748" t="s">
        <v>1241</v>
      </c>
      <c r="C748" t="s">
        <v>296</v>
      </c>
      <c r="D748" s="1">
        <v>45317.712951388887</v>
      </c>
      <c r="E748" s="1">
        <v>45317.767812500002</v>
      </c>
      <c r="F748" s="4">
        <v>237</v>
      </c>
      <c r="G748" s="4">
        <v>0</v>
      </c>
      <c r="H748" t="s">
        <v>19</v>
      </c>
      <c r="I748" s="2">
        <v>0.15</v>
      </c>
      <c r="J748" t="s">
        <v>1585</v>
      </c>
      <c r="K748" s="4">
        <v>83</v>
      </c>
      <c r="L748" s="4">
        <v>23</v>
      </c>
      <c r="M748" s="4">
        <v>0</v>
      </c>
      <c r="N748" s="4">
        <f t="shared" si="132"/>
        <v>35.549999999999997</v>
      </c>
      <c r="O748" s="4">
        <f t="shared" si="133"/>
        <v>58.55</v>
      </c>
      <c r="P748" s="4">
        <f t="shared" si="134"/>
        <v>24.450000000000003</v>
      </c>
      <c r="Q748" s="4">
        <f t="shared" si="135"/>
        <v>35.021097046413502</v>
      </c>
      <c r="R748" s="2">
        <v>0.2</v>
      </c>
      <c r="S748" s="4">
        <f t="shared" si="136"/>
        <v>47.400000000000006</v>
      </c>
      <c r="T748" s="2">
        <v>0.15</v>
      </c>
      <c r="U748" s="4">
        <f t="shared" si="137"/>
        <v>35.549999999999997</v>
      </c>
      <c r="V748" s="4">
        <f t="shared" si="138"/>
        <v>0</v>
      </c>
      <c r="W748" s="4">
        <f t="shared" si="139"/>
        <v>23</v>
      </c>
      <c r="X748" s="4">
        <f t="shared" si="140"/>
        <v>0</v>
      </c>
      <c r="Y748" s="4">
        <f t="shared" si="141"/>
        <v>58.55</v>
      </c>
      <c r="Z748" s="4">
        <f t="shared" si="142"/>
        <v>-11.149999999999991</v>
      </c>
      <c r="AA748" t="str">
        <f t="shared" si="143"/>
        <v>Friday</v>
      </c>
    </row>
    <row r="749" spans="1:27" x14ac:dyDescent="0.35">
      <c r="A749">
        <v>748</v>
      </c>
      <c r="B749" t="s">
        <v>1242</v>
      </c>
      <c r="C749" t="s">
        <v>191</v>
      </c>
      <c r="D749" s="1">
        <v>45317.661817129629</v>
      </c>
      <c r="E749" s="1">
        <v>45317.737511574072</v>
      </c>
      <c r="F749" s="4">
        <v>444</v>
      </c>
      <c r="G749" s="4">
        <v>40</v>
      </c>
      <c r="H749" t="s">
        <v>13</v>
      </c>
      <c r="I749" s="2">
        <v>0.05</v>
      </c>
      <c r="J749" t="s">
        <v>1587</v>
      </c>
      <c r="K749" s="4">
        <v>173</v>
      </c>
      <c r="L749" s="4">
        <v>42</v>
      </c>
      <c r="M749" s="4">
        <v>0</v>
      </c>
      <c r="N749" s="4">
        <f t="shared" si="132"/>
        <v>22.200000000000003</v>
      </c>
      <c r="O749" s="4">
        <f t="shared" si="133"/>
        <v>104.2</v>
      </c>
      <c r="P749" s="4">
        <f t="shared" si="134"/>
        <v>68.8</v>
      </c>
      <c r="Q749" s="4">
        <f t="shared" si="135"/>
        <v>38.963963963963963</v>
      </c>
      <c r="R749" s="2">
        <v>0.2</v>
      </c>
      <c r="S749" s="4">
        <f t="shared" si="136"/>
        <v>88.800000000000011</v>
      </c>
      <c r="T749" s="2">
        <v>0.05</v>
      </c>
      <c r="U749" s="4">
        <f t="shared" si="137"/>
        <v>22.200000000000003</v>
      </c>
      <c r="V749" s="4">
        <f t="shared" si="138"/>
        <v>40</v>
      </c>
      <c r="W749" s="4">
        <f t="shared" si="139"/>
        <v>42</v>
      </c>
      <c r="X749" s="4">
        <f t="shared" si="140"/>
        <v>0</v>
      </c>
      <c r="Y749" s="4">
        <f t="shared" si="141"/>
        <v>104.2</v>
      </c>
      <c r="Z749" s="4">
        <f t="shared" si="142"/>
        <v>-15.399999999999991</v>
      </c>
      <c r="AA749" t="str">
        <f t="shared" si="143"/>
        <v>Friday</v>
      </c>
    </row>
    <row r="750" spans="1:27" x14ac:dyDescent="0.35">
      <c r="A750">
        <v>749</v>
      </c>
      <c r="B750" t="s">
        <v>929</v>
      </c>
      <c r="C750" t="s">
        <v>1243</v>
      </c>
      <c r="D750" s="1">
        <v>45294.081365740742</v>
      </c>
      <c r="E750" s="1">
        <v>45294.157754629632</v>
      </c>
      <c r="F750" s="4">
        <v>1303</v>
      </c>
      <c r="G750" s="4">
        <v>50</v>
      </c>
      <c r="H750" t="s">
        <v>16</v>
      </c>
      <c r="I750" s="2">
        <v>0.05</v>
      </c>
      <c r="J750" t="s">
        <v>1587</v>
      </c>
      <c r="K750" s="4">
        <v>159</v>
      </c>
      <c r="L750" s="4">
        <v>19</v>
      </c>
      <c r="M750" s="4">
        <v>0</v>
      </c>
      <c r="N750" s="4">
        <f t="shared" si="132"/>
        <v>65.150000000000006</v>
      </c>
      <c r="O750" s="4">
        <f t="shared" si="133"/>
        <v>134.15</v>
      </c>
      <c r="P750" s="4">
        <f t="shared" si="134"/>
        <v>24.849999999999994</v>
      </c>
      <c r="Q750" s="4">
        <f t="shared" si="135"/>
        <v>12.202609363008442</v>
      </c>
      <c r="R750" s="2">
        <v>0.2</v>
      </c>
      <c r="S750" s="4">
        <f t="shared" si="136"/>
        <v>260.60000000000002</v>
      </c>
      <c r="T750" s="2">
        <v>0.05</v>
      </c>
      <c r="U750" s="4">
        <f t="shared" si="137"/>
        <v>65.150000000000006</v>
      </c>
      <c r="V750" s="4">
        <f t="shared" si="138"/>
        <v>50</v>
      </c>
      <c r="W750" s="4">
        <f t="shared" si="139"/>
        <v>19</v>
      </c>
      <c r="X750" s="4">
        <f t="shared" si="140"/>
        <v>0</v>
      </c>
      <c r="Y750" s="4">
        <f t="shared" si="141"/>
        <v>134.15</v>
      </c>
      <c r="Z750" s="4">
        <f t="shared" si="142"/>
        <v>126.45000000000002</v>
      </c>
      <c r="AA750" t="str">
        <f t="shared" si="143"/>
        <v>Wednesday</v>
      </c>
    </row>
    <row r="751" spans="1:27" x14ac:dyDescent="0.35">
      <c r="A751">
        <v>750</v>
      </c>
      <c r="B751" t="s">
        <v>863</v>
      </c>
      <c r="C751" t="s">
        <v>333</v>
      </c>
      <c r="D751" s="1">
        <v>45310.01525462963</v>
      </c>
      <c r="E751" s="1">
        <v>45310.050671296296</v>
      </c>
      <c r="F751" s="4">
        <v>1108</v>
      </c>
      <c r="G751" s="4">
        <v>50</v>
      </c>
      <c r="H751" t="s">
        <v>19</v>
      </c>
      <c r="I751" s="2">
        <v>0.1</v>
      </c>
      <c r="J751" s="2" t="s">
        <v>1588</v>
      </c>
      <c r="K751" s="4">
        <v>82</v>
      </c>
      <c r="L751" s="4">
        <v>25</v>
      </c>
      <c r="M751" s="4">
        <v>0</v>
      </c>
      <c r="N751" s="4">
        <f t="shared" si="132"/>
        <v>110.80000000000001</v>
      </c>
      <c r="O751" s="4">
        <f t="shared" si="133"/>
        <v>185.8</v>
      </c>
      <c r="P751" s="4">
        <f t="shared" si="134"/>
        <v>-103.80000000000001</v>
      </c>
      <c r="Q751" s="4">
        <f t="shared" si="135"/>
        <v>7.4007220216606493</v>
      </c>
      <c r="R751" s="2">
        <v>0.2</v>
      </c>
      <c r="S751" s="4">
        <f t="shared" si="136"/>
        <v>221.60000000000002</v>
      </c>
      <c r="T751" s="2">
        <v>0.1</v>
      </c>
      <c r="U751" s="4">
        <f t="shared" si="137"/>
        <v>110.80000000000001</v>
      </c>
      <c r="V751" s="4">
        <f t="shared" si="138"/>
        <v>50</v>
      </c>
      <c r="W751" s="4">
        <f t="shared" si="139"/>
        <v>25</v>
      </c>
      <c r="X751" s="4">
        <f t="shared" si="140"/>
        <v>0</v>
      </c>
      <c r="Y751" s="4">
        <f t="shared" si="141"/>
        <v>185.8</v>
      </c>
      <c r="Z751" s="4">
        <f t="shared" si="142"/>
        <v>35.800000000000011</v>
      </c>
      <c r="AA751" t="str">
        <f t="shared" si="143"/>
        <v>Friday</v>
      </c>
    </row>
    <row r="752" spans="1:27" x14ac:dyDescent="0.35">
      <c r="A752">
        <v>751</v>
      </c>
      <c r="B752" t="s">
        <v>1244</v>
      </c>
      <c r="C752" t="s">
        <v>602</v>
      </c>
      <c r="D752" s="1">
        <v>45322.776423611111</v>
      </c>
      <c r="E752" s="1">
        <v>45322.805590277778</v>
      </c>
      <c r="F752" s="4">
        <v>1835</v>
      </c>
      <c r="G752" s="4">
        <v>30</v>
      </c>
      <c r="H752" t="s">
        <v>13</v>
      </c>
      <c r="I752" s="2">
        <v>0.5</v>
      </c>
      <c r="J752" t="s">
        <v>1586</v>
      </c>
      <c r="K752" s="4">
        <v>147</v>
      </c>
      <c r="L752" s="4">
        <v>13</v>
      </c>
      <c r="M752" s="4">
        <v>100</v>
      </c>
      <c r="N752" s="4">
        <f t="shared" si="132"/>
        <v>917.5</v>
      </c>
      <c r="O752" s="4">
        <f t="shared" si="133"/>
        <v>1060.5</v>
      </c>
      <c r="P752" s="4">
        <f t="shared" si="134"/>
        <v>-913.5</v>
      </c>
      <c r="Q752" s="4">
        <f t="shared" si="135"/>
        <v>8.0108991825613085</v>
      </c>
      <c r="R752" s="2">
        <v>0.2</v>
      </c>
      <c r="S752" s="4">
        <v>0</v>
      </c>
      <c r="T752" s="2">
        <v>0</v>
      </c>
      <c r="U752" s="4">
        <f t="shared" si="137"/>
        <v>0</v>
      </c>
      <c r="V752" s="4">
        <v>0</v>
      </c>
      <c r="W752" s="4">
        <v>0</v>
      </c>
      <c r="X752" s="4">
        <v>0</v>
      </c>
      <c r="Y752" s="4">
        <f t="shared" si="141"/>
        <v>0</v>
      </c>
      <c r="Z752" s="4">
        <f t="shared" si="142"/>
        <v>0</v>
      </c>
      <c r="AA752" t="str">
        <f t="shared" si="143"/>
        <v>Wednesday</v>
      </c>
    </row>
    <row r="753" spans="1:27" x14ac:dyDescent="0.35">
      <c r="A753">
        <v>752</v>
      </c>
      <c r="B753" t="s">
        <v>1245</v>
      </c>
      <c r="C753" t="s">
        <v>654</v>
      </c>
      <c r="D753" s="1">
        <v>45295.542754629627</v>
      </c>
      <c r="E753" s="1">
        <v>45295.571226851855</v>
      </c>
      <c r="F753" s="4">
        <v>602</v>
      </c>
      <c r="G753" s="4">
        <v>0</v>
      </c>
      <c r="H753" t="s">
        <v>16</v>
      </c>
      <c r="I753" s="2">
        <v>0</v>
      </c>
      <c r="J753" t="s">
        <v>1584</v>
      </c>
      <c r="K753" s="4">
        <v>110</v>
      </c>
      <c r="L753" s="4">
        <v>36</v>
      </c>
      <c r="M753" s="4">
        <v>150</v>
      </c>
      <c r="N753" s="4">
        <f t="shared" si="132"/>
        <v>0</v>
      </c>
      <c r="O753" s="4">
        <f t="shared" si="133"/>
        <v>186</v>
      </c>
      <c r="P753" s="4">
        <f t="shared" si="134"/>
        <v>-76</v>
      </c>
      <c r="Q753" s="4">
        <f t="shared" si="135"/>
        <v>18.272425249169437</v>
      </c>
      <c r="R753" s="2">
        <v>0.2</v>
      </c>
      <c r="S753" s="4">
        <f t="shared" si="136"/>
        <v>120.4</v>
      </c>
      <c r="T753" s="2">
        <v>0</v>
      </c>
      <c r="U753" s="4">
        <f t="shared" si="137"/>
        <v>0</v>
      </c>
      <c r="V753" s="4">
        <f t="shared" si="138"/>
        <v>0</v>
      </c>
      <c r="W753" s="4">
        <f t="shared" si="139"/>
        <v>36</v>
      </c>
      <c r="X753" s="4">
        <f t="shared" si="140"/>
        <v>150</v>
      </c>
      <c r="Y753" s="4">
        <f t="shared" si="141"/>
        <v>186</v>
      </c>
      <c r="Z753" s="4">
        <f t="shared" si="142"/>
        <v>-65.599999999999994</v>
      </c>
      <c r="AA753" t="str">
        <f t="shared" si="143"/>
        <v>Thursday</v>
      </c>
    </row>
    <row r="754" spans="1:27" x14ac:dyDescent="0.35">
      <c r="A754">
        <v>753</v>
      </c>
      <c r="B754" t="s">
        <v>1246</v>
      </c>
      <c r="C754" t="s">
        <v>1247</v>
      </c>
      <c r="D754" s="1">
        <v>45306.311307870368</v>
      </c>
      <c r="E754" s="1">
        <v>45306.338391203702</v>
      </c>
      <c r="F754" s="4">
        <v>302</v>
      </c>
      <c r="G754" s="4">
        <v>40</v>
      </c>
      <c r="H754" t="s">
        <v>16</v>
      </c>
      <c r="I754" s="2">
        <v>0.5</v>
      </c>
      <c r="J754" t="s">
        <v>1586</v>
      </c>
      <c r="K754" s="4">
        <v>59</v>
      </c>
      <c r="L754" s="4">
        <v>37</v>
      </c>
      <c r="M754" s="4">
        <v>0</v>
      </c>
      <c r="N754" s="4">
        <f t="shared" si="132"/>
        <v>151</v>
      </c>
      <c r="O754" s="4">
        <f t="shared" si="133"/>
        <v>228</v>
      </c>
      <c r="P754" s="4">
        <f t="shared" si="134"/>
        <v>-169</v>
      </c>
      <c r="Q754" s="4">
        <f t="shared" si="135"/>
        <v>19.536423841059602</v>
      </c>
      <c r="R754" s="2">
        <v>0.2</v>
      </c>
      <c r="S754" s="4">
        <v>0</v>
      </c>
      <c r="T754" s="2">
        <v>0</v>
      </c>
      <c r="U754" s="4">
        <f t="shared" si="137"/>
        <v>0</v>
      </c>
      <c r="V754" s="4">
        <v>0</v>
      </c>
      <c r="W754" s="4">
        <v>0</v>
      </c>
      <c r="X754" s="4">
        <v>0</v>
      </c>
      <c r="Y754" s="4">
        <f t="shared" si="141"/>
        <v>0</v>
      </c>
      <c r="Z754" s="4">
        <f t="shared" si="142"/>
        <v>0</v>
      </c>
      <c r="AA754" t="str">
        <f t="shared" si="143"/>
        <v>Monday</v>
      </c>
    </row>
    <row r="755" spans="1:27" x14ac:dyDescent="0.35">
      <c r="A755">
        <v>754</v>
      </c>
      <c r="B755" t="s">
        <v>1248</v>
      </c>
      <c r="C755" t="s">
        <v>1249</v>
      </c>
      <c r="D755" s="1">
        <v>45308.333564814813</v>
      </c>
      <c r="E755" s="1">
        <v>45308.398842592593</v>
      </c>
      <c r="F755" s="4">
        <v>672</v>
      </c>
      <c r="G755" s="4">
        <v>0</v>
      </c>
      <c r="H755" t="s">
        <v>16</v>
      </c>
      <c r="I755" s="2">
        <v>0.15</v>
      </c>
      <c r="J755" t="s">
        <v>1585</v>
      </c>
      <c r="K755" s="4">
        <v>133</v>
      </c>
      <c r="L755" s="4">
        <v>25</v>
      </c>
      <c r="M755" s="4">
        <v>100</v>
      </c>
      <c r="N755" s="4">
        <f t="shared" si="132"/>
        <v>100.8</v>
      </c>
      <c r="O755" s="4">
        <f t="shared" si="133"/>
        <v>225.8</v>
      </c>
      <c r="P755" s="4">
        <f t="shared" si="134"/>
        <v>-92.800000000000011</v>
      </c>
      <c r="Q755" s="4">
        <f t="shared" si="135"/>
        <v>19.791666666666664</v>
      </c>
      <c r="R755" s="2">
        <v>0.2</v>
      </c>
      <c r="S755" s="4">
        <f t="shared" si="136"/>
        <v>134.4</v>
      </c>
      <c r="T755" s="2">
        <v>0.15</v>
      </c>
      <c r="U755" s="4">
        <f t="shared" si="137"/>
        <v>100.8</v>
      </c>
      <c r="V755" s="4">
        <f t="shared" si="138"/>
        <v>0</v>
      </c>
      <c r="W755" s="4">
        <f t="shared" si="139"/>
        <v>25</v>
      </c>
      <c r="X755" s="4">
        <f t="shared" si="140"/>
        <v>100</v>
      </c>
      <c r="Y755" s="4">
        <f t="shared" si="141"/>
        <v>225.8</v>
      </c>
      <c r="Z755" s="4">
        <f t="shared" si="142"/>
        <v>-91.4</v>
      </c>
      <c r="AA755" t="str">
        <f t="shared" si="143"/>
        <v>Wednesday</v>
      </c>
    </row>
    <row r="756" spans="1:27" x14ac:dyDescent="0.35">
      <c r="A756">
        <v>755</v>
      </c>
      <c r="B756" t="s">
        <v>1250</v>
      </c>
      <c r="C756" t="s">
        <v>1251</v>
      </c>
      <c r="D756" s="1">
        <v>45299.909768518519</v>
      </c>
      <c r="E756" s="1">
        <v>45299.950740740744</v>
      </c>
      <c r="F756" s="4">
        <v>291</v>
      </c>
      <c r="G756" s="4">
        <v>50</v>
      </c>
      <c r="H756" t="s">
        <v>19</v>
      </c>
      <c r="I756" s="2">
        <v>0.5</v>
      </c>
      <c r="J756" t="s">
        <v>1586</v>
      </c>
      <c r="K756" s="4">
        <v>114</v>
      </c>
      <c r="L756" s="4">
        <v>42</v>
      </c>
      <c r="M756" s="4">
        <v>100</v>
      </c>
      <c r="N756" s="4">
        <f t="shared" si="132"/>
        <v>145.5</v>
      </c>
      <c r="O756" s="4">
        <f t="shared" si="133"/>
        <v>337.5</v>
      </c>
      <c r="P756" s="4">
        <f t="shared" si="134"/>
        <v>-223.5</v>
      </c>
      <c r="Q756" s="4">
        <f t="shared" si="135"/>
        <v>39.175257731958766</v>
      </c>
      <c r="R756" s="2">
        <v>0.2</v>
      </c>
      <c r="S756" s="4">
        <v>0</v>
      </c>
      <c r="T756" s="2">
        <v>0</v>
      </c>
      <c r="U756" s="4">
        <f t="shared" si="137"/>
        <v>0</v>
      </c>
      <c r="V756" s="4">
        <v>0</v>
      </c>
      <c r="W756" s="4">
        <v>0</v>
      </c>
      <c r="X756" s="4">
        <v>0</v>
      </c>
      <c r="Y756" s="4">
        <f t="shared" si="141"/>
        <v>0</v>
      </c>
      <c r="Z756" s="4">
        <f t="shared" si="142"/>
        <v>0</v>
      </c>
      <c r="AA756" t="str">
        <f t="shared" si="143"/>
        <v>Monday</v>
      </c>
    </row>
    <row r="757" spans="1:27" x14ac:dyDescent="0.35">
      <c r="A757">
        <v>756</v>
      </c>
      <c r="B757" t="s">
        <v>1252</v>
      </c>
      <c r="C757" t="s">
        <v>238</v>
      </c>
      <c r="D757" s="1">
        <v>45309.908113425925</v>
      </c>
      <c r="E757" s="1">
        <v>45309.933807870373</v>
      </c>
      <c r="F757" s="4">
        <v>104</v>
      </c>
      <c r="G757" s="4">
        <v>0</v>
      </c>
      <c r="H757" t="s">
        <v>19</v>
      </c>
      <c r="I757" s="2">
        <v>0.15</v>
      </c>
      <c r="J757" t="s">
        <v>1585</v>
      </c>
      <c r="K757" s="4">
        <v>126</v>
      </c>
      <c r="L757" s="4">
        <v>28</v>
      </c>
      <c r="M757" s="4">
        <v>0</v>
      </c>
      <c r="N757" s="4">
        <f t="shared" si="132"/>
        <v>15.6</v>
      </c>
      <c r="O757" s="4">
        <f t="shared" si="133"/>
        <v>43.6</v>
      </c>
      <c r="P757" s="4">
        <f t="shared" si="134"/>
        <v>82.4</v>
      </c>
      <c r="Q757" s="4">
        <f t="shared" si="135"/>
        <v>121.15384615384615</v>
      </c>
      <c r="R757" s="2">
        <v>0.2</v>
      </c>
      <c r="S757" s="4">
        <f t="shared" si="136"/>
        <v>20.8</v>
      </c>
      <c r="T757" s="2">
        <v>0.15</v>
      </c>
      <c r="U757" s="4">
        <f t="shared" si="137"/>
        <v>15.6</v>
      </c>
      <c r="V757" s="4">
        <f t="shared" si="138"/>
        <v>0</v>
      </c>
      <c r="W757" s="4">
        <f t="shared" si="139"/>
        <v>28</v>
      </c>
      <c r="X757" s="4">
        <f t="shared" si="140"/>
        <v>0</v>
      </c>
      <c r="Y757" s="4">
        <f t="shared" si="141"/>
        <v>43.6</v>
      </c>
      <c r="Z757" s="4">
        <f t="shared" si="142"/>
        <v>-22.8</v>
      </c>
      <c r="AA757" t="str">
        <f t="shared" si="143"/>
        <v>Thursday</v>
      </c>
    </row>
    <row r="758" spans="1:27" x14ac:dyDescent="0.35">
      <c r="A758">
        <v>757</v>
      </c>
      <c r="B758" t="s">
        <v>1253</v>
      </c>
      <c r="C758" t="s">
        <v>1254</v>
      </c>
      <c r="D758" s="1">
        <v>45320.760231481479</v>
      </c>
      <c r="E758" s="1">
        <v>45320.794953703706</v>
      </c>
      <c r="F758" s="4">
        <v>1360</v>
      </c>
      <c r="G758" s="4">
        <v>40</v>
      </c>
      <c r="H758" t="s">
        <v>19</v>
      </c>
      <c r="I758" s="2">
        <v>0.15</v>
      </c>
      <c r="J758" t="s">
        <v>1585</v>
      </c>
      <c r="K758" s="4">
        <v>50</v>
      </c>
      <c r="L758" s="4">
        <v>30</v>
      </c>
      <c r="M758" s="4">
        <v>0</v>
      </c>
      <c r="N758" s="4">
        <f t="shared" si="132"/>
        <v>204</v>
      </c>
      <c r="O758" s="4">
        <f t="shared" si="133"/>
        <v>274</v>
      </c>
      <c r="P758" s="4">
        <f t="shared" si="134"/>
        <v>-224</v>
      </c>
      <c r="Q758" s="4">
        <f t="shared" si="135"/>
        <v>3.6764705882352944</v>
      </c>
      <c r="R758" s="2">
        <v>0.2</v>
      </c>
      <c r="S758" s="4">
        <f t="shared" si="136"/>
        <v>272</v>
      </c>
      <c r="T758" s="2">
        <v>0.15</v>
      </c>
      <c r="U758" s="4">
        <f t="shared" si="137"/>
        <v>204</v>
      </c>
      <c r="V758" s="4">
        <f t="shared" si="138"/>
        <v>40</v>
      </c>
      <c r="W758" s="4">
        <f t="shared" si="139"/>
        <v>30</v>
      </c>
      <c r="X758" s="4">
        <f t="shared" si="140"/>
        <v>0</v>
      </c>
      <c r="Y758" s="4">
        <f t="shared" si="141"/>
        <v>274</v>
      </c>
      <c r="Z758" s="4">
        <f t="shared" si="142"/>
        <v>-2</v>
      </c>
      <c r="AA758" t="str">
        <f t="shared" si="143"/>
        <v>Monday</v>
      </c>
    </row>
    <row r="759" spans="1:27" x14ac:dyDescent="0.35">
      <c r="A759">
        <v>758</v>
      </c>
      <c r="B759" t="s">
        <v>1255</v>
      </c>
      <c r="C759" t="s">
        <v>125</v>
      </c>
      <c r="D759" s="1">
        <v>45302.025266203702</v>
      </c>
      <c r="E759" s="1">
        <v>45302.060682870368</v>
      </c>
      <c r="F759" s="4">
        <v>1816</v>
      </c>
      <c r="G759" s="4">
        <v>30</v>
      </c>
      <c r="H759" t="s">
        <v>16</v>
      </c>
      <c r="I759" s="2">
        <v>0</v>
      </c>
      <c r="J759" t="s">
        <v>1584</v>
      </c>
      <c r="K759" s="4">
        <v>182</v>
      </c>
      <c r="L759" s="4">
        <v>31</v>
      </c>
      <c r="M759" s="4">
        <v>100</v>
      </c>
      <c r="N759" s="4">
        <f t="shared" si="132"/>
        <v>0</v>
      </c>
      <c r="O759" s="4">
        <f t="shared" si="133"/>
        <v>161</v>
      </c>
      <c r="P759" s="4">
        <f t="shared" si="134"/>
        <v>21</v>
      </c>
      <c r="Q759" s="4">
        <f t="shared" si="135"/>
        <v>10.022026431718063</v>
      </c>
      <c r="R759" s="2">
        <v>0.2</v>
      </c>
      <c r="S759" s="4">
        <f t="shared" si="136"/>
        <v>363.20000000000005</v>
      </c>
      <c r="T759" s="2">
        <v>0</v>
      </c>
      <c r="U759" s="4">
        <f t="shared" si="137"/>
        <v>0</v>
      </c>
      <c r="V759" s="4">
        <f t="shared" si="138"/>
        <v>30</v>
      </c>
      <c r="W759" s="4">
        <f t="shared" si="139"/>
        <v>31</v>
      </c>
      <c r="X759" s="4">
        <f t="shared" si="140"/>
        <v>100</v>
      </c>
      <c r="Y759" s="4">
        <f t="shared" si="141"/>
        <v>161</v>
      </c>
      <c r="Z759" s="4">
        <f t="shared" si="142"/>
        <v>202.20000000000005</v>
      </c>
      <c r="AA759" t="str">
        <f t="shared" si="143"/>
        <v>Thursday</v>
      </c>
    </row>
    <row r="760" spans="1:27" x14ac:dyDescent="0.35">
      <c r="A760">
        <v>759</v>
      </c>
      <c r="B760" t="s">
        <v>1256</v>
      </c>
      <c r="C760" t="s">
        <v>1257</v>
      </c>
      <c r="D760" s="1">
        <v>45299.209409722222</v>
      </c>
      <c r="E760" s="1">
        <v>45299.242048611108</v>
      </c>
      <c r="F760" s="4">
        <v>410</v>
      </c>
      <c r="G760" s="4">
        <v>20</v>
      </c>
      <c r="H760" t="s">
        <v>19</v>
      </c>
      <c r="I760" s="2">
        <v>0.1</v>
      </c>
      <c r="J760" s="2" t="s">
        <v>1588</v>
      </c>
      <c r="K760" s="4">
        <v>129</v>
      </c>
      <c r="L760" s="4">
        <v>18</v>
      </c>
      <c r="M760" s="4">
        <v>0</v>
      </c>
      <c r="N760" s="4">
        <f t="shared" si="132"/>
        <v>41</v>
      </c>
      <c r="O760" s="4">
        <f t="shared" si="133"/>
        <v>79</v>
      </c>
      <c r="P760" s="4">
        <f t="shared" si="134"/>
        <v>50</v>
      </c>
      <c r="Q760" s="4">
        <f t="shared" si="135"/>
        <v>31.463414634146343</v>
      </c>
      <c r="R760" s="2">
        <v>0.2</v>
      </c>
      <c r="S760" s="4">
        <f t="shared" si="136"/>
        <v>82</v>
      </c>
      <c r="T760" s="2">
        <v>0.1</v>
      </c>
      <c r="U760" s="4">
        <f t="shared" si="137"/>
        <v>41</v>
      </c>
      <c r="V760" s="4">
        <f t="shared" si="138"/>
        <v>20</v>
      </c>
      <c r="W760" s="4">
        <f t="shared" si="139"/>
        <v>18</v>
      </c>
      <c r="X760" s="4">
        <f t="shared" si="140"/>
        <v>0</v>
      </c>
      <c r="Y760" s="4">
        <f t="shared" si="141"/>
        <v>79</v>
      </c>
      <c r="Z760" s="4">
        <f t="shared" si="142"/>
        <v>3</v>
      </c>
      <c r="AA760" t="str">
        <f t="shared" si="143"/>
        <v>Monday</v>
      </c>
    </row>
    <row r="761" spans="1:27" x14ac:dyDescent="0.35">
      <c r="A761">
        <v>760</v>
      </c>
      <c r="B761" t="s">
        <v>1258</v>
      </c>
      <c r="C761" t="s">
        <v>1045</v>
      </c>
      <c r="D761" s="1">
        <v>45301.74496527778</v>
      </c>
      <c r="E761" s="1">
        <v>45301.810937499999</v>
      </c>
      <c r="F761" s="4">
        <v>648</v>
      </c>
      <c r="G761" s="4">
        <v>0</v>
      </c>
      <c r="H761" t="s">
        <v>13</v>
      </c>
      <c r="I761" s="2">
        <v>0</v>
      </c>
      <c r="J761" t="s">
        <v>1584</v>
      </c>
      <c r="K761" s="4">
        <v>64</v>
      </c>
      <c r="L761" s="4">
        <v>18</v>
      </c>
      <c r="M761" s="4">
        <v>0</v>
      </c>
      <c r="N761" s="4">
        <f t="shared" si="132"/>
        <v>0</v>
      </c>
      <c r="O761" s="4">
        <f t="shared" si="133"/>
        <v>18</v>
      </c>
      <c r="P761" s="4">
        <f t="shared" si="134"/>
        <v>46</v>
      </c>
      <c r="Q761" s="4">
        <f t="shared" si="135"/>
        <v>9.8765432098765427</v>
      </c>
      <c r="R761" s="2">
        <v>0.2</v>
      </c>
      <c r="S761" s="4">
        <f t="shared" si="136"/>
        <v>129.6</v>
      </c>
      <c r="T761" s="2">
        <v>0</v>
      </c>
      <c r="U761" s="4">
        <f t="shared" si="137"/>
        <v>0</v>
      </c>
      <c r="V761" s="4">
        <f t="shared" si="138"/>
        <v>0</v>
      </c>
      <c r="W761" s="4">
        <f t="shared" si="139"/>
        <v>18</v>
      </c>
      <c r="X761" s="4">
        <f t="shared" si="140"/>
        <v>0</v>
      </c>
      <c r="Y761" s="4">
        <f t="shared" si="141"/>
        <v>18</v>
      </c>
      <c r="Z761" s="4">
        <f t="shared" si="142"/>
        <v>111.6</v>
      </c>
      <c r="AA761" t="str">
        <f t="shared" si="143"/>
        <v>Wednesday</v>
      </c>
    </row>
    <row r="762" spans="1:27" x14ac:dyDescent="0.35">
      <c r="A762">
        <v>761</v>
      </c>
      <c r="B762" t="s">
        <v>1259</v>
      </c>
      <c r="C762" t="s">
        <v>1260</v>
      </c>
      <c r="D762" s="1">
        <v>45295.989699074074</v>
      </c>
      <c r="E762" s="1">
        <v>45296.043171296296</v>
      </c>
      <c r="F762" s="4">
        <v>155</v>
      </c>
      <c r="G762" s="4">
        <v>20</v>
      </c>
      <c r="H762" t="s">
        <v>19</v>
      </c>
      <c r="I762" s="2">
        <v>0.5</v>
      </c>
      <c r="J762" t="s">
        <v>1586</v>
      </c>
      <c r="K762" s="4">
        <v>77</v>
      </c>
      <c r="L762" s="4">
        <v>18</v>
      </c>
      <c r="M762" s="4">
        <v>0</v>
      </c>
      <c r="N762" s="4">
        <f t="shared" si="132"/>
        <v>77.5</v>
      </c>
      <c r="O762" s="4">
        <f t="shared" si="133"/>
        <v>115.5</v>
      </c>
      <c r="P762" s="4">
        <f t="shared" si="134"/>
        <v>-38.5</v>
      </c>
      <c r="Q762" s="4">
        <f t="shared" si="135"/>
        <v>49.677419354838712</v>
      </c>
      <c r="R762" s="2">
        <v>0.2</v>
      </c>
      <c r="S762" s="4">
        <v>0</v>
      </c>
      <c r="T762" s="2">
        <v>0</v>
      </c>
      <c r="U762" s="4">
        <f t="shared" si="137"/>
        <v>0</v>
      </c>
      <c r="V762" s="4">
        <v>0</v>
      </c>
      <c r="W762" s="4">
        <v>0</v>
      </c>
      <c r="X762" s="4">
        <v>0</v>
      </c>
      <c r="Y762" s="4">
        <f t="shared" si="141"/>
        <v>0</v>
      </c>
      <c r="Z762" s="4">
        <f t="shared" si="142"/>
        <v>0</v>
      </c>
      <c r="AA762" t="str">
        <f t="shared" si="143"/>
        <v>Thursday</v>
      </c>
    </row>
    <row r="763" spans="1:27" x14ac:dyDescent="0.35">
      <c r="A763">
        <v>762</v>
      </c>
      <c r="B763" t="s">
        <v>1261</v>
      </c>
      <c r="C763" t="s">
        <v>439</v>
      </c>
      <c r="D763" s="1">
        <v>45299.321099537039</v>
      </c>
      <c r="E763" s="1">
        <v>45299.371793981481</v>
      </c>
      <c r="F763" s="4">
        <v>542</v>
      </c>
      <c r="G763" s="4">
        <v>50</v>
      </c>
      <c r="H763" t="s">
        <v>19</v>
      </c>
      <c r="I763" s="2">
        <v>0.15</v>
      </c>
      <c r="J763" t="s">
        <v>1585</v>
      </c>
      <c r="K763" s="4">
        <v>72</v>
      </c>
      <c r="L763" s="4">
        <v>36</v>
      </c>
      <c r="M763" s="4">
        <v>50</v>
      </c>
      <c r="N763" s="4">
        <f t="shared" si="132"/>
        <v>81.3</v>
      </c>
      <c r="O763" s="4">
        <f t="shared" si="133"/>
        <v>217.3</v>
      </c>
      <c r="P763" s="4">
        <f t="shared" si="134"/>
        <v>-145.30000000000001</v>
      </c>
      <c r="Q763" s="4">
        <f t="shared" si="135"/>
        <v>13.284132841328415</v>
      </c>
      <c r="R763" s="2">
        <v>0.2</v>
      </c>
      <c r="S763" s="4">
        <f t="shared" si="136"/>
        <v>108.4</v>
      </c>
      <c r="T763" s="2">
        <v>0.15</v>
      </c>
      <c r="U763" s="4">
        <f t="shared" si="137"/>
        <v>81.3</v>
      </c>
      <c r="V763" s="4">
        <f t="shared" si="138"/>
        <v>50</v>
      </c>
      <c r="W763" s="4">
        <f t="shared" si="139"/>
        <v>36</v>
      </c>
      <c r="X763" s="4">
        <f t="shared" si="140"/>
        <v>50</v>
      </c>
      <c r="Y763" s="4">
        <f t="shared" si="141"/>
        <v>217.3</v>
      </c>
      <c r="Z763" s="4">
        <f t="shared" si="142"/>
        <v>-108.9</v>
      </c>
      <c r="AA763" t="str">
        <f t="shared" si="143"/>
        <v>Monday</v>
      </c>
    </row>
    <row r="764" spans="1:27" x14ac:dyDescent="0.35">
      <c r="A764">
        <v>763</v>
      </c>
      <c r="B764" t="s">
        <v>1262</v>
      </c>
      <c r="C764" t="s">
        <v>1263</v>
      </c>
      <c r="D764" s="1">
        <v>45325.353449074071</v>
      </c>
      <c r="E764" s="1">
        <v>45325.379837962966</v>
      </c>
      <c r="F764" s="4">
        <v>1360</v>
      </c>
      <c r="G764" s="4">
        <v>30</v>
      </c>
      <c r="H764" t="s">
        <v>16</v>
      </c>
      <c r="I764" s="2">
        <v>0.05</v>
      </c>
      <c r="J764" t="s">
        <v>1587</v>
      </c>
      <c r="K764" s="4">
        <v>158</v>
      </c>
      <c r="L764" s="4">
        <v>26</v>
      </c>
      <c r="M764" s="4">
        <v>150</v>
      </c>
      <c r="N764" s="4">
        <f t="shared" si="132"/>
        <v>68</v>
      </c>
      <c r="O764" s="4">
        <f t="shared" si="133"/>
        <v>274</v>
      </c>
      <c r="P764" s="4">
        <f t="shared" si="134"/>
        <v>-116</v>
      </c>
      <c r="Q764" s="4">
        <f t="shared" si="135"/>
        <v>11.617647058823529</v>
      </c>
      <c r="R764" s="2">
        <v>0.2</v>
      </c>
      <c r="S764" s="4">
        <f t="shared" si="136"/>
        <v>272</v>
      </c>
      <c r="T764" s="2">
        <v>0.05</v>
      </c>
      <c r="U764" s="4">
        <f t="shared" si="137"/>
        <v>68</v>
      </c>
      <c r="V764" s="4">
        <f t="shared" si="138"/>
        <v>30</v>
      </c>
      <c r="W764" s="4">
        <f t="shared" si="139"/>
        <v>26</v>
      </c>
      <c r="X764" s="4">
        <f t="shared" si="140"/>
        <v>150</v>
      </c>
      <c r="Y764" s="4">
        <f t="shared" si="141"/>
        <v>274</v>
      </c>
      <c r="Z764" s="4">
        <f t="shared" si="142"/>
        <v>-2</v>
      </c>
      <c r="AA764" t="str">
        <f t="shared" si="143"/>
        <v>Saturday</v>
      </c>
    </row>
    <row r="765" spans="1:27" x14ac:dyDescent="0.35">
      <c r="A765">
        <v>764</v>
      </c>
      <c r="B765" t="s">
        <v>1264</v>
      </c>
      <c r="C765" t="s">
        <v>171</v>
      </c>
      <c r="D765" s="1">
        <v>45327.985173611109</v>
      </c>
      <c r="E765" s="1">
        <v>45328.051840277774</v>
      </c>
      <c r="F765" s="4">
        <v>969</v>
      </c>
      <c r="G765" s="4">
        <v>30</v>
      </c>
      <c r="H765" t="s">
        <v>19</v>
      </c>
      <c r="I765" s="2">
        <v>0.05</v>
      </c>
      <c r="J765" t="s">
        <v>1587</v>
      </c>
      <c r="K765" s="4">
        <v>156</v>
      </c>
      <c r="L765" s="4">
        <v>17</v>
      </c>
      <c r="M765" s="4">
        <v>100</v>
      </c>
      <c r="N765" s="4">
        <f t="shared" si="132"/>
        <v>48.45</v>
      </c>
      <c r="O765" s="4">
        <f t="shared" si="133"/>
        <v>195.45</v>
      </c>
      <c r="P765" s="4">
        <f t="shared" si="134"/>
        <v>-39.449999999999989</v>
      </c>
      <c r="Q765" s="4">
        <f t="shared" si="135"/>
        <v>16.099071207430342</v>
      </c>
      <c r="R765" s="2">
        <v>0.2</v>
      </c>
      <c r="S765" s="4">
        <f t="shared" si="136"/>
        <v>193.8</v>
      </c>
      <c r="T765" s="2">
        <v>0.05</v>
      </c>
      <c r="U765" s="4">
        <f t="shared" si="137"/>
        <v>48.45</v>
      </c>
      <c r="V765" s="4">
        <f t="shared" si="138"/>
        <v>30</v>
      </c>
      <c r="W765" s="4">
        <f t="shared" si="139"/>
        <v>17</v>
      </c>
      <c r="X765" s="4">
        <f t="shared" si="140"/>
        <v>100</v>
      </c>
      <c r="Y765" s="4">
        <f t="shared" si="141"/>
        <v>195.45</v>
      </c>
      <c r="Z765" s="4">
        <f t="shared" si="142"/>
        <v>-1.6499999999999773</v>
      </c>
      <c r="AA765" t="str">
        <f t="shared" si="143"/>
        <v>Monday</v>
      </c>
    </row>
    <row r="766" spans="1:27" x14ac:dyDescent="0.35">
      <c r="A766">
        <v>765</v>
      </c>
      <c r="B766" t="s">
        <v>1265</v>
      </c>
      <c r="C766" t="s">
        <v>747</v>
      </c>
      <c r="D766" s="1">
        <v>45297.221724537034</v>
      </c>
      <c r="E766" s="1">
        <v>45297.279363425929</v>
      </c>
      <c r="F766" s="4">
        <v>1984</v>
      </c>
      <c r="G766" s="4">
        <v>0</v>
      </c>
      <c r="H766" t="s">
        <v>13</v>
      </c>
      <c r="I766" s="2">
        <v>0.15</v>
      </c>
      <c r="J766" t="s">
        <v>1585</v>
      </c>
      <c r="K766" s="4">
        <v>194</v>
      </c>
      <c r="L766" s="4">
        <v>25</v>
      </c>
      <c r="M766" s="4">
        <v>150</v>
      </c>
      <c r="N766" s="4">
        <f t="shared" si="132"/>
        <v>297.59999999999997</v>
      </c>
      <c r="O766" s="4">
        <f t="shared" si="133"/>
        <v>472.59999999999997</v>
      </c>
      <c r="P766" s="4">
        <f t="shared" si="134"/>
        <v>-278.59999999999997</v>
      </c>
      <c r="Q766" s="4">
        <f t="shared" si="135"/>
        <v>9.7782258064516121</v>
      </c>
      <c r="R766" s="2">
        <v>0.2</v>
      </c>
      <c r="S766" s="4">
        <f t="shared" si="136"/>
        <v>396.8</v>
      </c>
      <c r="T766" s="2">
        <v>0.15</v>
      </c>
      <c r="U766" s="4">
        <f t="shared" si="137"/>
        <v>297.59999999999997</v>
      </c>
      <c r="V766" s="4">
        <f t="shared" si="138"/>
        <v>0</v>
      </c>
      <c r="W766" s="4">
        <f t="shared" si="139"/>
        <v>25</v>
      </c>
      <c r="X766" s="4">
        <f t="shared" si="140"/>
        <v>150</v>
      </c>
      <c r="Y766" s="4">
        <f t="shared" si="141"/>
        <v>472.59999999999997</v>
      </c>
      <c r="Z766" s="4">
        <f t="shared" si="142"/>
        <v>-75.799999999999955</v>
      </c>
      <c r="AA766" t="str">
        <f t="shared" si="143"/>
        <v>Saturday</v>
      </c>
    </row>
    <row r="767" spans="1:27" x14ac:dyDescent="0.35">
      <c r="A767">
        <v>766</v>
      </c>
      <c r="B767" t="s">
        <v>1266</v>
      </c>
      <c r="C767" t="s">
        <v>781</v>
      </c>
      <c r="D767" s="1">
        <v>45304.807650462964</v>
      </c>
      <c r="E767" s="1">
        <v>45304.84584490741</v>
      </c>
      <c r="F767" s="4">
        <v>1320</v>
      </c>
      <c r="G767" s="4">
        <v>30</v>
      </c>
      <c r="H767" t="s">
        <v>16</v>
      </c>
      <c r="I767" s="2">
        <v>0</v>
      </c>
      <c r="J767" t="s">
        <v>1584</v>
      </c>
      <c r="K767" s="4">
        <v>162</v>
      </c>
      <c r="L767" s="4">
        <v>27</v>
      </c>
      <c r="M767" s="4">
        <v>0</v>
      </c>
      <c r="N767" s="4">
        <f t="shared" si="132"/>
        <v>0</v>
      </c>
      <c r="O767" s="4">
        <f t="shared" si="133"/>
        <v>57</v>
      </c>
      <c r="P767" s="4">
        <f t="shared" si="134"/>
        <v>105</v>
      </c>
      <c r="Q767" s="4">
        <f t="shared" si="135"/>
        <v>12.272727272727273</v>
      </c>
      <c r="R767" s="2">
        <v>0.2</v>
      </c>
      <c r="S767" s="4">
        <f t="shared" si="136"/>
        <v>264</v>
      </c>
      <c r="T767" s="2">
        <v>0</v>
      </c>
      <c r="U767" s="4">
        <f t="shared" si="137"/>
        <v>0</v>
      </c>
      <c r="V767" s="4">
        <f t="shared" si="138"/>
        <v>30</v>
      </c>
      <c r="W767" s="4">
        <f t="shared" si="139"/>
        <v>27</v>
      </c>
      <c r="X767" s="4">
        <f t="shared" si="140"/>
        <v>0</v>
      </c>
      <c r="Y767" s="4">
        <f t="shared" si="141"/>
        <v>57</v>
      </c>
      <c r="Z767" s="4">
        <f t="shared" si="142"/>
        <v>207</v>
      </c>
      <c r="AA767" t="str">
        <f t="shared" si="143"/>
        <v>Saturday</v>
      </c>
    </row>
    <row r="768" spans="1:27" x14ac:dyDescent="0.35">
      <c r="A768">
        <v>767</v>
      </c>
      <c r="B768" t="s">
        <v>1267</v>
      </c>
      <c r="C768" t="s">
        <v>889</v>
      </c>
      <c r="D768" s="1">
        <v>45306.651597222219</v>
      </c>
      <c r="E768" s="1">
        <v>45306.730763888889</v>
      </c>
      <c r="F768" s="4">
        <v>684</v>
      </c>
      <c r="G768" s="4">
        <v>0</v>
      </c>
      <c r="H768" t="s">
        <v>13</v>
      </c>
      <c r="I768" s="2">
        <v>0.1</v>
      </c>
      <c r="J768" s="2" t="s">
        <v>1588</v>
      </c>
      <c r="K768" s="4">
        <v>147</v>
      </c>
      <c r="L768" s="4">
        <v>42</v>
      </c>
      <c r="M768" s="4">
        <v>0</v>
      </c>
      <c r="N768" s="4">
        <f t="shared" si="132"/>
        <v>68.400000000000006</v>
      </c>
      <c r="O768" s="4">
        <f t="shared" si="133"/>
        <v>110.4</v>
      </c>
      <c r="P768" s="4">
        <f t="shared" si="134"/>
        <v>36.599999999999994</v>
      </c>
      <c r="Q768" s="4">
        <f t="shared" si="135"/>
        <v>21.491228070175438</v>
      </c>
      <c r="R768" s="2">
        <v>0.2</v>
      </c>
      <c r="S768" s="4">
        <f t="shared" si="136"/>
        <v>136.80000000000001</v>
      </c>
      <c r="T768" s="2">
        <v>0.1</v>
      </c>
      <c r="U768" s="4">
        <f t="shared" si="137"/>
        <v>68.400000000000006</v>
      </c>
      <c r="V768" s="4">
        <f t="shared" si="138"/>
        <v>0</v>
      </c>
      <c r="W768" s="4">
        <f t="shared" si="139"/>
        <v>42</v>
      </c>
      <c r="X768" s="4">
        <f t="shared" si="140"/>
        <v>0</v>
      </c>
      <c r="Y768" s="4">
        <f t="shared" si="141"/>
        <v>110.4</v>
      </c>
      <c r="Z768" s="4">
        <f t="shared" si="142"/>
        <v>26.400000000000006</v>
      </c>
      <c r="AA768" t="str">
        <f t="shared" si="143"/>
        <v>Monday</v>
      </c>
    </row>
    <row r="769" spans="1:27" x14ac:dyDescent="0.35">
      <c r="A769">
        <v>768</v>
      </c>
      <c r="B769" t="s">
        <v>1268</v>
      </c>
      <c r="C769" t="s">
        <v>1269</v>
      </c>
      <c r="D769" s="1">
        <v>45316.543275462966</v>
      </c>
      <c r="E769" s="1">
        <v>45316.581469907411</v>
      </c>
      <c r="F769" s="4">
        <v>1694</v>
      </c>
      <c r="G769" s="4">
        <v>0</v>
      </c>
      <c r="H769" t="s">
        <v>16</v>
      </c>
      <c r="I769" s="2">
        <v>0</v>
      </c>
      <c r="J769" t="s">
        <v>1584</v>
      </c>
      <c r="K769" s="4">
        <v>190</v>
      </c>
      <c r="L769" s="4">
        <v>10</v>
      </c>
      <c r="M769" s="4">
        <v>50</v>
      </c>
      <c r="N769" s="4">
        <f t="shared" si="132"/>
        <v>0</v>
      </c>
      <c r="O769" s="4">
        <f t="shared" si="133"/>
        <v>60</v>
      </c>
      <c r="P769" s="4">
        <f t="shared" si="134"/>
        <v>130</v>
      </c>
      <c r="Q769" s="4">
        <f t="shared" si="135"/>
        <v>11.216056670602125</v>
      </c>
      <c r="R769" s="2">
        <v>0.2</v>
      </c>
      <c r="S769" s="4">
        <f t="shared" si="136"/>
        <v>338.8</v>
      </c>
      <c r="T769" s="2">
        <v>0</v>
      </c>
      <c r="U769" s="4">
        <f t="shared" si="137"/>
        <v>0</v>
      </c>
      <c r="V769" s="4">
        <f t="shared" si="138"/>
        <v>0</v>
      </c>
      <c r="W769" s="4">
        <f t="shared" si="139"/>
        <v>10</v>
      </c>
      <c r="X769" s="4">
        <f t="shared" si="140"/>
        <v>50</v>
      </c>
      <c r="Y769" s="4">
        <f t="shared" si="141"/>
        <v>60</v>
      </c>
      <c r="Z769" s="4">
        <f t="shared" si="142"/>
        <v>278.8</v>
      </c>
      <c r="AA769" t="str">
        <f t="shared" si="143"/>
        <v>Thursday</v>
      </c>
    </row>
    <row r="770" spans="1:27" x14ac:dyDescent="0.35">
      <c r="A770">
        <v>769</v>
      </c>
      <c r="B770" t="s">
        <v>1270</v>
      </c>
      <c r="C770" t="s">
        <v>1271</v>
      </c>
      <c r="D770" s="1">
        <v>45302.189953703702</v>
      </c>
      <c r="E770" s="1">
        <v>45302.233703703707</v>
      </c>
      <c r="F770" s="4">
        <v>851</v>
      </c>
      <c r="G770" s="4">
        <v>20</v>
      </c>
      <c r="H770" t="s">
        <v>16</v>
      </c>
      <c r="I770" s="2">
        <v>0.15</v>
      </c>
      <c r="J770" t="s">
        <v>1585</v>
      </c>
      <c r="K770" s="4">
        <v>191</v>
      </c>
      <c r="L770" s="4">
        <v>21</v>
      </c>
      <c r="M770" s="4">
        <v>0</v>
      </c>
      <c r="N770" s="4">
        <f t="shared" si="132"/>
        <v>127.64999999999999</v>
      </c>
      <c r="O770" s="4">
        <f t="shared" si="133"/>
        <v>168.64999999999998</v>
      </c>
      <c r="P770" s="4">
        <f t="shared" si="134"/>
        <v>22.350000000000023</v>
      </c>
      <c r="Q770" s="4">
        <f t="shared" si="135"/>
        <v>22.444183313748532</v>
      </c>
      <c r="R770" s="2">
        <v>0.2</v>
      </c>
      <c r="S770" s="4">
        <f t="shared" si="136"/>
        <v>170.20000000000002</v>
      </c>
      <c r="T770" s="2">
        <v>0.15</v>
      </c>
      <c r="U770" s="4">
        <f t="shared" si="137"/>
        <v>127.64999999999999</v>
      </c>
      <c r="V770" s="4">
        <f t="shared" si="138"/>
        <v>20</v>
      </c>
      <c r="W770" s="4">
        <f t="shared" si="139"/>
        <v>21</v>
      </c>
      <c r="X770" s="4">
        <f t="shared" si="140"/>
        <v>0</v>
      </c>
      <c r="Y770" s="4">
        <f t="shared" si="141"/>
        <v>168.64999999999998</v>
      </c>
      <c r="Z770" s="4">
        <f t="shared" si="142"/>
        <v>1.5500000000000398</v>
      </c>
      <c r="AA770" t="str">
        <f t="shared" si="143"/>
        <v>Thursday</v>
      </c>
    </row>
    <row r="771" spans="1:27" x14ac:dyDescent="0.35">
      <c r="A771">
        <v>770</v>
      </c>
      <c r="B771" t="s">
        <v>1272</v>
      </c>
      <c r="C771" t="s">
        <v>228</v>
      </c>
      <c r="D771" s="1">
        <v>45312.287546296298</v>
      </c>
      <c r="E771" s="1">
        <v>45312.313240740739</v>
      </c>
      <c r="F771" s="4">
        <v>1637</v>
      </c>
      <c r="G771" s="4">
        <v>30</v>
      </c>
      <c r="H771" t="s">
        <v>19</v>
      </c>
      <c r="I771" s="2">
        <v>0.15</v>
      </c>
      <c r="J771" t="s">
        <v>1585</v>
      </c>
      <c r="K771" s="4">
        <v>188</v>
      </c>
      <c r="L771" s="4">
        <v>15</v>
      </c>
      <c r="M771" s="4">
        <v>0</v>
      </c>
      <c r="N771" s="4">
        <f t="shared" ref="N771:N834" si="144">I771*F771</f>
        <v>245.54999999999998</v>
      </c>
      <c r="O771" s="4">
        <f t="shared" ref="O771:O834" si="145">G771+L771+M771+N771</f>
        <v>290.54999999999995</v>
      </c>
      <c r="P771" s="4">
        <f t="shared" ref="P771:P834" si="146">K771-O771</f>
        <v>-102.54999999999995</v>
      </c>
      <c r="Q771" s="4">
        <f t="shared" ref="Q771:Q834" si="147">(K771/F771)*100</f>
        <v>11.48442272449603</v>
      </c>
      <c r="R771" s="2">
        <v>0.2</v>
      </c>
      <c r="S771" s="4">
        <f t="shared" ref="S771:S833" si="148">IF(I771&lt;&gt;50%,(R771*F771),"0")</f>
        <v>327.40000000000003</v>
      </c>
      <c r="T771" s="2">
        <v>0.15</v>
      </c>
      <c r="U771" s="4">
        <f t="shared" ref="U771:U834" si="149">T771*F771</f>
        <v>245.54999999999998</v>
      </c>
      <c r="V771" s="4">
        <f t="shared" ref="V771:V833" si="150">IF(I771&lt;&gt;50%,G771,"0")</f>
        <v>30</v>
      </c>
      <c r="W771" s="4">
        <f t="shared" ref="W771:W833" si="151">IF(I771&lt;&gt;50%,L771,"0")</f>
        <v>15</v>
      </c>
      <c r="X771" s="4">
        <f t="shared" ref="X771:X833" si="152">IF(I771&lt;&gt;50%,M771,"0")</f>
        <v>0</v>
      </c>
      <c r="Y771" s="4">
        <f t="shared" ref="Y771:Y834" si="153">U771+V771+W771+X771</f>
        <v>290.54999999999995</v>
      </c>
      <c r="Z771" s="4">
        <f t="shared" ref="Z771:Z834" si="154">S771-Y771</f>
        <v>36.85000000000008</v>
      </c>
      <c r="AA771" t="str">
        <f t="shared" ref="AA771:AA834" si="155">TEXT(D771, "DDDD")</f>
        <v>Sunday</v>
      </c>
    </row>
    <row r="772" spans="1:27" x14ac:dyDescent="0.35">
      <c r="A772">
        <v>771</v>
      </c>
      <c r="B772" t="s">
        <v>1273</v>
      </c>
      <c r="C772" t="s">
        <v>1274</v>
      </c>
      <c r="D772" s="1">
        <v>45329.397974537038</v>
      </c>
      <c r="E772" s="1">
        <v>45329.425057870372</v>
      </c>
      <c r="F772" s="4">
        <v>1572</v>
      </c>
      <c r="G772" s="4">
        <v>0</v>
      </c>
      <c r="H772" t="s">
        <v>13</v>
      </c>
      <c r="I772" s="2">
        <v>0.1</v>
      </c>
      <c r="J772" s="2" t="s">
        <v>1588</v>
      </c>
      <c r="K772" s="4">
        <v>77</v>
      </c>
      <c r="L772" s="4">
        <v>50</v>
      </c>
      <c r="M772" s="4">
        <v>50</v>
      </c>
      <c r="N772" s="4">
        <f t="shared" si="144"/>
        <v>157.20000000000002</v>
      </c>
      <c r="O772" s="4">
        <f t="shared" si="145"/>
        <v>257.20000000000005</v>
      </c>
      <c r="P772" s="4">
        <f t="shared" si="146"/>
        <v>-180.20000000000005</v>
      </c>
      <c r="Q772" s="4">
        <f t="shared" si="147"/>
        <v>4.8982188295165399</v>
      </c>
      <c r="R772" s="2">
        <v>0.2</v>
      </c>
      <c r="S772" s="4">
        <f t="shared" si="148"/>
        <v>314.40000000000003</v>
      </c>
      <c r="T772" s="2">
        <v>0.1</v>
      </c>
      <c r="U772" s="4">
        <f t="shared" si="149"/>
        <v>157.20000000000002</v>
      </c>
      <c r="V772" s="4">
        <f t="shared" si="150"/>
        <v>0</v>
      </c>
      <c r="W772" s="4">
        <f t="shared" si="151"/>
        <v>50</v>
      </c>
      <c r="X772" s="4">
        <f t="shared" si="152"/>
        <v>50</v>
      </c>
      <c r="Y772" s="4">
        <f t="shared" si="153"/>
        <v>257.20000000000005</v>
      </c>
      <c r="Z772" s="4">
        <f t="shared" si="154"/>
        <v>57.199999999999989</v>
      </c>
      <c r="AA772" t="str">
        <f t="shared" si="155"/>
        <v>Wednesday</v>
      </c>
    </row>
    <row r="773" spans="1:27" x14ac:dyDescent="0.35">
      <c r="A773">
        <v>772</v>
      </c>
      <c r="B773" t="s">
        <v>653</v>
      </c>
      <c r="C773" t="s">
        <v>1275</v>
      </c>
      <c r="D773" s="1">
        <v>45317.940752314818</v>
      </c>
      <c r="E773" s="1">
        <v>45317.99422453704</v>
      </c>
      <c r="F773" s="4">
        <v>459</v>
      </c>
      <c r="G773" s="4">
        <v>20</v>
      </c>
      <c r="H773" t="s">
        <v>16</v>
      </c>
      <c r="I773" s="2">
        <v>0.5</v>
      </c>
      <c r="J773" t="s">
        <v>1586</v>
      </c>
      <c r="K773" s="4">
        <v>91</v>
      </c>
      <c r="L773" s="4">
        <v>14</v>
      </c>
      <c r="M773" s="4">
        <v>0</v>
      </c>
      <c r="N773" s="4">
        <f t="shared" si="144"/>
        <v>229.5</v>
      </c>
      <c r="O773" s="4">
        <f t="shared" si="145"/>
        <v>263.5</v>
      </c>
      <c r="P773" s="4">
        <f t="shared" si="146"/>
        <v>-172.5</v>
      </c>
      <c r="Q773" s="4">
        <f t="shared" si="147"/>
        <v>19.825708061002178</v>
      </c>
      <c r="R773" s="2">
        <v>0.2</v>
      </c>
      <c r="S773" s="4">
        <v>0</v>
      </c>
      <c r="T773" s="2">
        <v>0</v>
      </c>
      <c r="U773" s="4">
        <f t="shared" si="149"/>
        <v>0</v>
      </c>
      <c r="V773" s="4">
        <v>0</v>
      </c>
      <c r="W773" s="4">
        <v>0</v>
      </c>
      <c r="X773" s="4">
        <v>0</v>
      </c>
      <c r="Y773" s="4">
        <f t="shared" si="153"/>
        <v>0</v>
      </c>
      <c r="Z773" s="4">
        <f t="shared" si="154"/>
        <v>0</v>
      </c>
      <c r="AA773" t="str">
        <f t="shared" si="155"/>
        <v>Friday</v>
      </c>
    </row>
    <row r="774" spans="1:27" x14ac:dyDescent="0.35">
      <c r="A774">
        <v>773</v>
      </c>
      <c r="B774" t="s">
        <v>1276</v>
      </c>
      <c r="C774" t="s">
        <v>672</v>
      </c>
      <c r="D774" s="1">
        <v>45328.174305555556</v>
      </c>
      <c r="E774" s="1">
        <v>45328.232638888891</v>
      </c>
      <c r="F774" s="4">
        <v>1823</v>
      </c>
      <c r="G774" s="4">
        <v>40</v>
      </c>
      <c r="H774" t="s">
        <v>19</v>
      </c>
      <c r="I774" s="2">
        <v>0.5</v>
      </c>
      <c r="J774" t="s">
        <v>1586</v>
      </c>
      <c r="K774" s="4">
        <v>148</v>
      </c>
      <c r="L774" s="4">
        <v>25</v>
      </c>
      <c r="M774" s="4">
        <v>0</v>
      </c>
      <c r="N774" s="4">
        <f t="shared" si="144"/>
        <v>911.5</v>
      </c>
      <c r="O774" s="4">
        <f t="shared" si="145"/>
        <v>976.5</v>
      </c>
      <c r="P774" s="4">
        <f t="shared" si="146"/>
        <v>-828.5</v>
      </c>
      <c r="Q774" s="4">
        <f t="shared" si="147"/>
        <v>8.1184860120680202</v>
      </c>
      <c r="R774" s="2">
        <v>0.2</v>
      </c>
      <c r="S774" s="4">
        <v>0</v>
      </c>
      <c r="T774" s="2">
        <v>0</v>
      </c>
      <c r="U774" s="4">
        <f t="shared" si="149"/>
        <v>0</v>
      </c>
      <c r="V774" s="4">
        <v>0</v>
      </c>
      <c r="W774" s="4">
        <v>0</v>
      </c>
      <c r="X774" s="4">
        <v>0</v>
      </c>
      <c r="Y774" s="4">
        <f t="shared" si="153"/>
        <v>0</v>
      </c>
      <c r="Z774" s="4">
        <f t="shared" si="154"/>
        <v>0</v>
      </c>
      <c r="AA774" t="str">
        <f t="shared" si="155"/>
        <v>Tuesday</v>
      </c>
    </row>
    <row r="775" spans="1:27" x14ac:dyDescent="0.35">
      <c r="A775">
        <v>774</v>
      </c>
      <c r="B775" t="s">
        <v>1056</v>
      </c>
      <c r="C775" t="s">
        <v>587</v>
      </c>
      <c r="D775" s="1">
        <v>45311.584606481483</v>
      </c>
      <c r="E775" s="1">
        <v>45311.642245370371</v>
      </c>
      <c r="F775" s="4">
        <v>918</v>
      </c>
      <c r="G775" s="4">
        <v>20</v>
      </c>
      <c r="H775" t="s">
        <v>16</v>
      </c>
      <c r="I775" s="2">
        <v>0.1</v>
      </c>
      <c r="J775" s="2" t="s">
        <v>1588</v>
      </c>
      <c r="K775" s="4">
        <v>110</v>
      </c>
      <c r="L775" s="4">
        <v>27</v>
      </c>
      <c r="M775" s="4">
        <v>0</v>
      </c>
      <c r="N775" s="4">
        <f t="shared" si="144"/>
        <v>91.800000000000011</v>
      </c>
      <c r="O775" s="4">
        <f t="shared" si="145"/>
        <v>138.80000000000001</v>
      </c>
      <c r="P775" s="4">
        <f t="shared" si="146"/>
        <v>-28.800000000000011</v>
      </c>
      <c r="Q775" s="4">
        <f t="shared" si="147"/>
        <v>11.982570806100219</v>
      </c>
      <c r="R775" s="2">
        <v>0.2</v>
      </c>
      <c r="S775" s="4">
        <f t="shared" si="148"/>
        <v>183.60000000000002</v>
      </c>
      <c r="T775" s="2">
        <v>0.1</v>
      </c>
      <c r="U775" s="4">
        <f t="shared" si="149"/>
        <v>91.800000000000011</v>
      </c>
      <c r="V775" s="4">
        <f t="shared" si="150"/>
        <v>20</v>
      </c>
      <c r="W775" s="4">
        <f t="shared" si="151"/>
        <v>27</v>
      </c>
      <c r="X775" s="4">
        <f t="shared" si="152"/>
        <v>0</v>
      </c>
      <c r="Y775" s="4">
        <f t="shared" si="153"/>
        <v>138.80000000000001</v>
      </c>
      <c r="Z775" s="4">
        <f t="shared" si="154"/>
        <v>44.800000000000011</v>
      </c>
      <c r="AA775" t="str">
        <f t="shared" si="155"/>
        <v>Saturday</v>
      </c>
    </row>
    <row r="776" spans="1:27" x14ac:dyDescent="0.35">
      <c r="A776">
        <v>775</v>
      </c>
      <c r="B776" t="s">
        <v>1277</v>
      </c>
      <c r="C776" t="s">
        <v>1278</v>
      </c>
      <c r="D776" s="1">
        <v>45295.679108796299</v>
      </c>
      <c r="E776" s="1">
        <v>45295.75341435185</v>
      </c>
      <c r="F776" s="4">
        <v>129</v>
      </c>
      <c r="G776" s="4">
        <v>20</v>
      </c>
      <c r="H776" t="s">
        <v>16</v>
      </c>
      <c r="I776" s="2">
        <v>0.5</v>
      </c>
      <c r="J776" t="s">
        <v>1586</v>
      </c>
      <c r="K776" s="4">
        <v>172</v>
      </c>
      <c r="L776" s="4">
        <v>27</v>
      </c>
      <c r="M776" s="4">
        <v>0</v>
      </c>
      <c r="N776" s="4">
        <f t="shared" si="144"/>
        <v>64.5</v>
      </c>
      <c r="O776" s="4">
        <f t="shared" si="145"/>
        <v>111.5</v>
      </c>
      <c r="P776" s="4">
        <f t="shared" si="146"/>
        <v>60.5</v>
      </c>
      <c r="Q776" s="4">
        <f t="shared" si="147"/>
        <v>133.33333333333331</v>
      </c>
      <c r="R776" s="2">
        <v>0.2</v>
      </c>
      <c r="S776" s="4">
        <v>0</v>
      </c>
      <c r="T776" s="2">
        <v>0</v>
      </c>
      <c r="U776" s="4">
        <f t="shared" si="149"/>
        <v>0</v>
      </c>
      <c r="V776" s="4">
        <v>0</v>
      </c>
      <c r="W776" s="4">
        <v>0</v>
      </c>
      <c r="X776" s="4">
        <v>0</v>
      </c>
      <c r="Y776" s="4">
        <f t="shared" si="153"/>
        <v>0</v>
      </c>
      <c r="Z776" s="4">
        <f t="shared" si="154"/>
        <v>0</v>
      </c>
      <c r="AA776" t="str">
        <f t="shared" si="155"/>
        <v>Thursday</v>
      </c>
    </row>
    <row r="777" spans="1:27" x14ac:dyDescent="0.35">
      <c r="A777">
        <v>776</v>
      </c>
      <c r="B777" t="s">
        <v>1279</v>
      </c>
      <c r="C777" t="s">
        <v>1280</v>
      </c>
      <c r="D777" s="1">
        <v>45312.009189814817</v>
      </c>
      <c r="E777" s="1">
        <v>45312.057106481479</v>
      </c>
      <c r="F777" s="4">
        <v>1902</v>
      </c>
      <c r="G777" s="4">
        <v>0</v>
      </c>
      <c r="H777" t="s">
        <v>16</v>
      </c>
      <c r="I777" s="2">
        <v>0.05</v>
      </c>
      <c r="J777" t="s">
        <v>1587</v>
      </c>
      <c r="K777" s="4">
        <v>113</v>
      </c>
      <c r="L777" s="4">
        <v>10</v>
      </c>
      <c r="M777" s="4">
        <v>0</v>
      </c>
      <c r="N777" s="4">
        <f t="shared" si="144"/>
        <v>95.100000000000009</v>
      </c>
      <c r="O777" s="4">
        <f t="shared" si="145"/>
        <v>105.10000000000001</v>
      </c>
      <c r="P777" s="4">
        <f t="shared" si="146"/>
        <v>7.8999999999999915</v>
      </c>
      <c r="Q777" s="4">
        <f t="shared" si="147"/>
        <v>5.94111461619348</v>
      </c>
      <c r="R777" s="2">
        <v>0.2</v>
      </c>
      <c r="S777" s="4">
        <f t="shared" si="148"/>
        <v>380.40000000000003</v>
      </c>
      <c r="T777" s="2">
        <v>0.05</v>
      </c>
      <c r="U777" s="4">
        <f t="shared" si="149"/>
        <v>95.100000000000009</v>
      </c>
      <c r="V777" s="4">
        <f t="shared" si="150"/>
        <v>0</v>
      </c>
      <c r="W777" s="4">
        <f t="shared" si="151"/>
        <v>10</v>
      </c>
      <c r="X777" s="4">
        <f t="shared" si="152"/>
        <v>0</v>
      </c>
      <c r="Y777" s="4">
        <f t="shared" si="153"/>
        <v>105.10000000000001</v>
      </c>
      <c r="Z777" s="4">
        <f t="shared" si="154"/>
        <v>275.3</v>
      </c>
      <c r="AA777" t="str">
        <f t="shared" si="155"/>
        <v>Sunday</v>
      </c>
    </row>
    <row r="778" spans="1:27" x14ac:dyDescent="0.35">
      <c r="A778">
        <v>777</v>
      </c>
      <c r="B778" t="s">
        <v>1281</v>
      </c>
      <c r="C778" t="s">
        <v>795</v>
      </c>
      <c r="D778" s="1">
        <v>45306.216863425929</v>
      </c>
      <c r="E778" s="1">
        <v>45306.247418981482</v>
      </c>
      <c r="F778" s="4">
        <v>207</v>
      </c>
      <c r="G778" s="4">
        <v>50</v>
      </c>
      <c r="H778" t="s">
        <v>16</v>
      </c>
      <c r="I778" s="2">
        <v>0.5</v>
      </c>
      <c r="J778" t="s">
        <v>1586</v>
      </c>
      <c r="K778" s="4">
        <v>80</v>
      </c>
      <c r="L778" s="4">
        <v>28</v>
      </c>
      <c r="M778" s="4">
        <v>0</v>
      </c>
      <c r="N778" s="4">
        <f t="shared" si="144"/>
        <v>103.5</v>
      </c>
      <c r="O778" s="4">
        <f t="shared" si="145"/>
        <v>181.5</v>
      </c>
      <c r="P778" s="4">
        <f t="shared" si="146"/>
        <v>-101.5</v>
      </c>
      <c r="Q778" s="4">
        <f t="shared" si="147"/>
        <v>38.647342995169083</v>
      </c>
      <c r="R778" s="2">
        <v>0.2</v>
      </c>
      <c r="S778" s="4">
        <v>0</v>
      </c>
      <c r="T778" s="2">
        <v>0</v>
      </c>
      <c r="U778" s="4">
        <f t="shared" si="149"/>
        <v>0</v>
      </c>
      <c r="V778" s="4">
        <v>0</v>
      </c>
      <c r="W778" s="4">
        <v>0</v>
      </c>
      <c r="X778" s="4">
        <v>0</v>
      </c>
      <c r="Y778" s="4">
        <f t="shared" si="153"/>
        <v>0</v>
      </c>
      <c r="Z778" s="4">
        <f t="shared" si="154"/>
        <v>0</v>
      </c>
      <c r="AA778" t="str">
        <f t="shared" si="155"/>
        <v>Monday</v>
      </c>
    </row>
    <row r="779" spans="1:27" x14ac:dyDescent="0.35">
      <c r="A779">
        <v>778</v>
      </c>
      <c r="B779" t="s">
        <v>1282</v>
      </c>
      <c r="C779" t="s">
        <v>1283</v>
      </c>
      <c r="D779" s="1">
        <v>45322.85738425926</v>
      </c>
      <c r="E779" s="1">
        <v>45322.93377314815</v>
      </c>
      <c r="F779" s="4">
        <v>943</v>
      </c>
      <c r="G779" s="4">
        <v>50</v>
      </c>
      <c r="H779" t="s">
        <v>16</v>
      </c>
      <c r="I779" s="2">
        <v>0.5</v>
      </c>
      <c r="J779" t="s">
        <v>1586</v>
      </c>
      <c r="K779" s="4">
        <v>130</v>
      </c>
      <c r="L779" s="4">
        <v>17</v>
      </c>
      <c r="M779" s="4">
        <v>0</v>
      </c>
      <c r="N779" s="4">
        <f t="shared" si="144"/>
        <v>471.5</v>
      </c>
      <c r="O779" s="4">
        <f t="shared" si="145"/>
        <v>538.5</v>
      </c>
      <c r="P779" s="4">
        <f t="shared" si="146"/>
        <v>-408.5</v>
      </c>
      <c r="Q779" s="4">
        <f t="shared" si="147"/>
        <v>13.785790031813361</v>
      </c>
      <c r="R779" s="2">
        <v>0.2</v>
      </c>
      <c r="S779" s="4">
        <v>0</v>
      </c>
      <c r="T779" s="2">
        <v>0</v>
      </c>
      <c r="U779" s="4">
        <f t="shared" si="149"/>
        <v>0</v>
      </c>
      <c r="V779" s="4">
        <v>0</v>
      </c>
      <c r="W779" s="4">
        <v>0</v>
      </c>
      <c r="X779" s="4">
        <v>0</v>
      </c>
      <c r="Y779" s="4">
        <f t="shared" si="153"/>
        <v>0</v>
      </c>
      <c r="Z779" s="4">
        <f t="shared" si="154"/>
        <v>0</v>
      </c>
      <c r="AA779" t="str">
        <f t="shared" si="155"/>
        <v>Wednesday</v>
      </c>
    </row>
    <row r="780" spans="1:27" x14ac:dyDescent="0.35">
      <c r="A780">
        <v>779</v>
      </c>
      <c r="B780" t="s">
        <v>1284</v>
      </c>
      <c r="C780" t="s">
        <v>1285</v>
      </c>
      <c r="D780" s="1">
        <v>45297.611273148148</v>
      </c>
      <c r="E780" s="1">
        <v>45297.643912037034</v>
      </c>
      <c r="F780" s="4">
        <v>1725</v>
      </c>
      <c r="G780" s="4">
        <v>50</v>
      </c>
      <c r="H780" t="s">
        <v>16</v>
      </c>
      <c r="I780" s="2">
        <v>0.5</v>
      </c>
      <c r="J780" t="s">
        <v>1586</v>
      </c>
      <c r="K780" s="4">
        <v>59</v>
      </c>
      <c r="L780" s="4">
        <v>12</v>
      </c>
      <c r="M780" s="4">
        <v>0</v>
      </c>
      <c r="N780" s="4">
        <f t="shared" si="144"/>
        <v>862.5</v>
      </c>
      <c r="O780" s="4">
        <f t="shared" si="145"/>
        <v>924.5</v>
      </c>
      <c r="P780" s="4">
        <f t="shared" si="146"/>
        <v>-865.5</v>
      </c>
      <c r="Q780" s="4">
        <f t="shared" si="147"/>
        <v>3.4202898550724634</v>
      </c>
      <c r="R780" s="2">
        <v>0.2</v>
      </c>
      <c r="S780" s="4">
        <v>0</v>
      </c>
      <c r="T780" s="2">
        <v>0</v>
      </c>
      <c r="U780" s="4">
        <f t="shared" si="149"/>
        <v>0</v>
      </c>
      <c r="V780" s="4">
        <v>0</v>
      </c>
      <c r="W780" s="4">
        <v>0</v>
      </c>
      <c r="X780" s="4">
        <v>0</v>
      </c>
      <c r="Y780" s="4">
        <f t="shared" si="153"/>
        <v>0</v>
      </c>
      <c r="Z780" s="4">
        <f t="shared" si="154"/>
        <v>0</v>
      </c>
      <c r="AA780" t="str">
        <f t="shared" si="155"/>
        <v>Saturday</v>
      </c>
    </row>
    <row r="781" spans="1:27" x14ac:dyDescent="0.35">
      <c r="A781">
        <v>780</v>
      </c>
      <c r="B781" t="s">
        <v>1286</v>
      </c>
      <c r="C781" t="s">
        <v>1287</v>
      </c>
      <c r="D781" s="1">
        <v>45306.191365740742</v>
      </c>
      <c r="E781" s="1">
        <v>45306.227476851855</v>
      </c>
      <c r="F781" s="4">
        <v>816</v>
      </c>
      <c r="G781" s="4">
        <v>20</v>
      </c>
      <c r="H781" t="s">
        <v>19</v>
      </c>
      <c r="I781" s="2">
        <v>0.05</v>
      </c>
      <c r="J781" t="s">
        <v>1587</v>
      </c>
      <c r="K781" s="4">
        <v>57</v>
      </c>
      <c r="L781" s="4">
        <v>34</v>
      </c>
      <c r="M781" s="4">
        <v>0</v>
      </c>
      <c r="N781" s="4">
        <f t="shared" si="144"/>
        <v>40.800000000000004</v>
      </c>
      <c r="O781" s="4">
        <f t="shared" si="145"/>
        <v>94.800000000000011</v>
      </c>
      <c r="P781" s="4">
        <f t="shared" si="146"/>
        <v>-37.800000000000011</v>
      </c>
      <c r="Q781" s="4">
        <f t="shared" si="147"/>
        <v>6.9852941176470589</v>
      </c>
      <c r="R781" s="2">
        <v>0.2</v>
      </c>
      <c r="S781" s="4">
        <f t="shared" si="148"/>
        <v>163.20000000000002</v>
      </c>
      <c r="T781" s="2">
        <v>0.05</v>
      </c>
      <c r="U781" s="4">
        <f t="shared" si="149"/>
        <v>40.800000000000004</v>
      </c>
      <c r="V781" s="4">
        <f t="shared" si="150"/>
        <v>20</v>
      </c>
      <c r="W781" s="4">
        <f t="shared" si="151"/>
        <v>34</v>
      </c>
      <c r="X781" s="4">
        <f t="shared" si="152"/>
        <v>0</v>
      </c>
      <c r="Y781" s="4">
        <f t="shared" si="153"/>
        <v>94.800000000000011</v>
      </c>
      <c r="Z781" s="4">
        <f t="shared" si="154"/>
        <v>68.400000000000006</v>
      </c>
      <c r="AA781" t="str">
        <f t="shared" si="155"/>
        <v>Monday</v>
      </c>
    </row>
    <row r="782" spans="1:27" x14ac:dyDescent="0.35">
      <c r="A782">
        <v>781</v>
      </c>
      <c r="B782" t="s">
        <v>1288</v>
      </c>
      <c r="C782" t="s">
        <v>1289</v>
      </c>
      <c r="D782" s="1">
        <v>45321.167905092596</v>
      </c>
      <c r="E782" s="1">
        <v>45321.231099537035</v>
      </c>
      <c r="F782" s="4">
        <v>990</v>
      </c>
      <c r="G782" s="4">
        <v>0</v>
      </c>
      <c r="H782" t="s">
        <v>16</v>
      </c>
      <c r="I782" s="2">
        <v>0.5</v>
      </c>
      <c r="J782" t="s">
        <v>1586</v>
      </c>
      <c r="K782" s="4">
        <v>198</v>
      </c>
      <c r="L782" s="4">
        <v>14</v>
      </c>
      <c r="M782" s="4">
        <v>0</v>
      </c>
      <c r="N782" s="4">
        <f t="shared" si="144"/>
        <v>495</v>
      </c>
      <c r="O782" s="4">
        <f t="shared" si="145"/>
        <v>509</v>
      </c>
      <c r="P782" s="4">
        <f t="shared" si="146"/>
        <v>-311</v>
      </c>
      <c r="Q782" s="4">
        <f t="shared" si="147"/>
        <v>20</v>
      </c>
      <c r="R782" s="2">
        <v>0.2</v>
      </c>
      <c r="S782" s="4">
        <v>0</v>
      </c>
      <c r="T782" s="2">
        <v>0</v>
      </c>
      <c r="U782" s="4">
        <f t="shared" si="149"/>
        <v>0</v>
      </c>
      <c r="V782" s="4">
        <v>0</v>
      </c>
      <c r="W782" s="4">
        <v>0</v>
      </c>
      <c r="X782" s="4">
        <v>0</v>
      </c>
      <c r="Y782" s="4">
        <f t="shared" si="153"/>
        <v>0</v>
      </c>
      <c r="Z782" s="4">
        <f t="shared" si="154"/>
        <v>0</v>
      </c>
      <c r="AA782" t="str">
        <f t="shared" si="155"/>
        <v>Tuesday</v>
      </c>
    </row>
    <row r="783" spans="1:27" x14ac:dyDescent="0.35">
      <c r="A783">
        <v>782</v>
      </c>
      <c r="B783" t="s">
        <v>1290</v>
      </c>
      <c r="C783" t="s">
        <v>377</v>
      </c>
      <c r="D783" s="1">
        <v>45310.873472222222</v>
      </c>
      <c r="E783" s="1">
        <v>45310.925555555557</v>
      </c>
      <c r="F783" s="4">
        <v>1059</v>
      </c>
      <c r="G783" s="4">
        <v>30</v>
      </c>
      <c r="H783" t="s">
        <v>13</v>
      </c>
      <c r="I783" s="2">
        <v>0.05</v>
      </c>
      <c r="J783" t="s">
        <v>1587</v>
      </c>
      <c r="K783" s="4">
        <v>108</v>
      </c>
      <c r="L783" s="4">
        <v>49</v>
      </c>
      <c r="M783" s="4">
        <v>0</v>
      </c>
      <c r="N783" s="4">
        <f t="shared" si="144"/>
        <v>52.95</v>
      </c>
      <c r="O783" s="4">
        <f t="shared" si="145"/>
        <v>131.94999999999999</v>
      </c>
      <c r="P783" s="4">
        <f t="shared" si="146"/>
        <v>-23.949999999999989</v>
      </c>
      <c r="Q783" s="4">
        <f t="shared" si="147"/>
        <v>10.198300283286118</v>
      </c>
      <c r="R783" s="2">
        <v>0.2</v>
      </c>
      <c r="S783" s="4">
        <f t="shared" si="148"/>
        <v>211.8</v>
      </c>
      <c r="T783" s="2">
        <v>0.05</v>
      </c>
      <c r="U783" s="4">
        <f t="shared" si="149"/>
        <v>52.95</v>
      </c>
      <c r="V783" s="4">
        <f t="shared" si="150"/>
        <v>30</v>
      </c>
      <c r="W783" s="4">
        <f t="shared" si="151"/>
        <v>49</v>
      </c>
      <c r="X783" s="4">
        <f t="shared" si="152"/>
        <v>0</v>
      </c>
      <c r="Y783" s="4">
        <f t="shared" si="153"/>
        <v>131.94999999999999</v>
      </c>
      <c r="Z783" s="4">
        <f t="shared" si="154"/>
        <v>79.850000000000023</v>
      </c>
      <c r="AA783" t="str">
        <f t="shared" si="155"/>
        <v>Friday</v>
      </c>
    </row>
    <row r="784" spans="1:27" x14ac:dyDescent="0.35">
      <c r="A784">
        <v>783</v>
      </c>
      <c r="B784" t="s">
        <v>1291</v>
      </c>
      <c r="C784" t="s">
        <v>925</v>
      </c>
      <c r="D784" s="1">
        <v>45308.429872685185</v>
      </c>
      <c r="E784" s="1">
        <v>45308.510428240741</v>
      </c>
      <c r="F784" s="4">
        <v>1568</v>
      </c>
      <c r="G784" s="4">
        <v>20</v>
      </c>
      <c r="H784" t="s">
        <v>19</v>
      </c>
      <c r="I784" s="2">
        <v>0.1</v>
      </c>
      <c r="J784" s="2" t="s">
        <v>1588</v>
      </c>
      <c r="K784" s="4">
        <v>79</v>
      </c>
      <c r="L784" s="4">
        <v>28</v>
      </c>
      <c r="M784" s="4">
        <v>0</v>
      </c>
      <c r="N784" s="4">
        <f t="shared" si="144"/>
        <v>156.80000000000001</v>
      </c>
      <c r="O784" s="4">
        <f t="shared" si="145"/>
        <v>204.8</v>
      </c>
      <c r="P784" s="4">
        <f t="shared" si="146"/>
        <v>-125.80000000000001</v>
      </c>
      <c r="Q784" s="4">
        <f t="shared" si="147"/>
        <v>5.0382653061224492</v>
      </c>
      <c r="R784" s="2">
        <v>0.2</v>
      </c>
      <c r="S784" s="4">
        <f t="shared" si="148"/>
        <v>313.60000000000002</v>
      </c>
      <c r="T784" s="2">
        <v>0.1</v>
      </c>
      <c r="U784" s="4">
        <f t="shared" si="149"/>
        <v>156.80000000000001</v>
      </c>
      <c r="V784" s="4">
        <f t="shared" si="150"/>
        <v>20</v>
      </c>
      <c r="W784" s="4">
        <f t="shared" si="151"/>
        <v>28</v>
      </c>
      <c r="X784" s="4">
        <f t="shared" si="152"/>
        <v>0</v>
      </c>
      <c r="Y784" s="4">
        <f t="shared" si="153"/>
        <v>204.8</v>
      </c>
      <c r="Z784" s="4">
        <f t="shared" si="154"/>
        <v>108.80000000000001</v>
      </c>
      <c r="AA784" t="str">
        <f t="shared" si="155"/>
        <v>Wednesday</v>
      </c>
    </row>
    <row r="785" spans="1:27" x14ac:dyDescent="0.35">
      <c r="A785">
        <v>784</v>
      </c>
      <c r="B785" t="s">
        <v>1292</v>
      </c>
      <c r="C785" t="s">
        <v>1293</v>
      </c>
      <c r="D785" s="1">
        <v>45304.179745370369</v>
      </c>
      <c r="E785" s="1">
        <v>45304.226967592593</v>
      </c>
      <c r="F785" s="4">
        <v>992</v>
      </c>
      <c r="G785" s="4">
        <v>20</v>
      </c>
      <c r="H785" t="s">
        <v>13</v>
      </c>
      <c r="I785" s="2">
        <v>0</v>
      </c>
      <c r="J785" t="s">
        <v>1584</v>
      </c>
      <c r="K785" s="4">
        <v>194</v>
      </c>
      <c r="L785" s="4">
        <v>27</v>
      </c>
      <c r="M785" s="4">
        <v>100</v>
      </c>
      <c r="N785" s="4">
        <f t="shared" si="144"/>
        <v>0</v>
      </c>
      <c r="O785" s="4">
        <f t="shared" si="145"/>
        <v>147</v>
      </c>
      <c r="P785" s="4">
        <f t="shared" si="146"/>
        <v>47</v>
      </c>
      <c r="Q785" s="4">
        <f t="shared" si="147"/>
        <v>19.556451612903224</v>
      </c>
      <c r="R785" s="2">
        <v>0.2</v>
      </c>
      <c r="S785" s="4">
        <f t="shared" si="148"/>
        <v>198.4</v>
      </c>
      <c r="T785" s="2">
        <v>0</v>
      </c>
      <c r="U785" s="4">
        <f t="shared" si="149"/>
        <v>0</v>
      </c>
      <c r="V785" s="4">
        <f t="shared" si="150"/>
        <v>20</v>
      </c>
      <c r="W785" s="4">
        <f t="shared" si="151"/>
        <v>27</v>
      </c>
      <c r="X785" s="4">
        <f t="shared" si="152"/>
        <v>100</v>
      </c>
      <c r="Y785" s="4">
        <f t="shared" si="153"/>
        <v>147</v>
      </c>
      <c r="Z785" s="4">
        <f t="shared" si="154"/>
        <v>51.400000000000006</v>
      </c>
      <c r="AA785" t="str">
        <f t="shared" si="155"/>
        <v>Saturday</v>
      </c>
    </row>
    <row r="786" spans="1:27" x14ac:dyDescent="0.35">
      <c r="A786">
        <v>785</v>
      </c>
      <c r="B786" t="s">
        <v>1294</v>
      </c>
      <c r="C786" t="s">
        <v>1295</v>
      </c>
      <c r="D786" s="1">
        <v>45310.517453703702</v>
      </c>
      <c r="E786" s="1">
        <v>45310.548009259262</v>
      </c>
      <c r="F786" s="4">
        <v>1561</v>
      </c>
      <c r="G786" s="4">
        <v>0</v>
      </c>
      <c r="H786" t="s">
        <v>16</v>
      </c>
      <c r="I786" s="2">
        <v>0.1</v>
      </c>
      <c r="J786" s="2" t="s">
        <v>1588</v>
      </c>
      <c r="K786" s="4">
        <v>69</v>
      </c>
      <c r="L786" s="4">
        <v>40</v>
      </c>
      <c r="M786" s="4">
        <v>0</v>
      </c>
      <c r="N786" s="4">
        <f t="shared" si="144"/>
        <v>156.10000000000002</v>
      </c>
      <c r="O786" s="4">
        <f t="shared" si="145"/>
        <v>196.10000000000002</v>
      </c>
      <c r="P786" s="4">
        <f t="shared" si="146"/>
        <v>-127.10000000000002</v>
      </c>
      <c r="Q786" s="4">
        <f t="shared" si="147"/>
        <v>4.4202434336963483</v>
      </c>
      <c r="R786" s="2">
        <v>0.2</v>
      </c>
      <c r="S786" s="4">
        <f t="shared" si="148"/>
        <v>312.20000000000005</v>
      </c>
      <c r="T786" s="2">
        <v>0.1</v>
      </c>
      <c r="U786" s="4">
        <f t="shared" si="149"/>
        <v>156.10000000000002</v>
      </c>
      <c r="V786" s="4">
        <f t="shared" si="150"/>
        <v>0</v>
      </c>
      <c r="W786" s="4">
        <f t="shared" si="151"/>
        <v>40</v>
      </c>
      <c r="X786" s="4">
        <f t="shared" si="152"/>
        <v>0</v>
      </c>
      <c r="Y786" s="4">
        <f t="shared" si="153"/>
        <v>196.10000000000002</v>
      </c>
      <c r="Z786" s="4">
        <f t="shared" si="154"/>
        <v>116.10000000000002</v>
      </c>
      <c r="AA786" t="str">
        <f t="shared" si="155"/>
        <v>Friday</v>
      </c>
    </row>
    <row r="787" spans="1:27" x14ac:dyDescent="0.35">
      <c r="A787">
        <v>786</v>
      </c>
      <c r="B787" t="s">
        <v>1296</v>
      </c>
      <c r="C787" t="s">
        <v>475</v>
      </c>
      <c r="D787" s="1">
        <v>45317.051064814812</v>
      </c>
      <c r="E787" s="1">
        <v>45317.10800925926</v>
      </c>
      <c r="F787" s="4">
        <v>831</v>
      </c>
      <c r="G787" s="4">
        <v>40</v>
      </c>
      <c r="H787" t="s">
        <v>13</v>
      </c>
      <c r="I787" s="2">
        <v>0</v>
      </c>
      <c r="J787" t="s">
        <v>1584</v>
      </c>
      <c r="K787" s="4">
        <v>97</v>
      </c>
      <c r="L787" s="4">
        <v>42</v>
      </c>
      <c r="M787" s="4">
        <v>0</v>
      </c>
      <c r="N787" s="4">
        <f t="shared" si="144"/>
        <v>0</v>
      </c>
      <c r="O787" s="4">
        <f t="shared" si="145"/>
        <v>82</v>
      </c>
      <c r="P787" s="4">
        <f t="shared" si="146"/>
        <v>15</v>
      </c>
      <c r="Q787" s="4">
        <f t="shared" si="147"/>
        <v>11.672683513838749</v>
      </c>
      <c r="R787" s="2">
        <v>0.2</v>
      </c>
      <c r="S787" s="4">
        <f t="shared" si="148"/>
        <v>166.20000000000002</v>
      </c>
      <c r="T787" s="2">
        <v>0</v>
      </c>
      <c r="U787" s="4">
        <f t="shared" si="149"/>
        <v>0</v>
      </c>
      <c r="V787" s="4">
        <f t="shared" si="150"/>
        <v>40</v>
      </c>
      <c r="W787" s="4">
        <f t="shared" si="151"/>
        <v>42</v>
      </c>
      <c r="X787" s="4">
        <f t="shared" si="152"/>
        <v>0</v>
      </c>
      <c r="Y787" s="4">
        <f t="shared" si="153"/>
        <v>82</v>
      </c>
      <c r="Z787" s="4">
        <f t="shared" si="154"/>
        <v>84.200000000000017</v>
      </c>
      <c r="AA787" t="str">
        <f t="shared" si="155"/>
        <v>Friday</v>
      </c>
    </row>
    <row r="788" spans="1:27" x14ac:dyDescent="0.35">
      <c r="A788">
        <v>787</v>
      </c>
      <c r="B788" t="s">
        <v>1297</v>
      </c>
      <c r="C788" t="s">
        <v>1298</v>
      </c>
      <c r="D788" s="1">
        <v>45304.910740740743</v>
      </c>
      <c r="E788" s="1">
        <v>45304.991990740738</v>
      </c>
      <c r="F788" s="4">
        <v>705</v>
      </c>
      <c r="G788" s="4">
        <v>20</v>
      </c>
      <c r="H788" t="s">
        <v>16</v>
      </c>
      <c r="I788" s="2">
        <v>0.1</v>
      </c>
      <c r="J788" s="2" t="s">
        <v>1588</v>
      </c>
      <c r="K788" s="4">
        <v>179</v>
      </c>
      <c r="L788" s="4">
        <v>27</v>
      </c>
      <c r="M788" s="4">
        <v>0</v>
      </c>
      <c r="N788" s="4">
        <f t="shared" si="144"/>
        <v>70.5</v>
      </c>
      <c r="O788" s="4">
        <f t="shared" si="145"/>
        <v>117.5</v>
      </c>
      <c r="P788" s="4">
        <f t="shared" si="146"/>
        <v>61.5</v>
      </c>
      <c r="Q788" s="4">
        <f t="shared" si="147"/>
        <v>25.390070921985814</v>
      </c>
      <c r="R788" s="2">
        <v>0.2</v>
      </c>
      <c r="S788" s="4">
        <f t="shared" si="148"/>
        <v>141</v>
      </c>
      <c r="T788" s="2">
        <v>0.1</v>
      </c>
      <c r="U788" s="4">
        <f t="shared" si="149"/>
        <v>70.5</v>
      </c>
      <c r="V788" s="4">
        <f t="shared" si="150"/>
        <v>20</v>
      </c>
      <c r="W788" s="4">
        <f t="shared" si="151"/>
        <v>27</v>
      </c>
      <c r="X788" s="4">
        <f t="shared" si="152"/>
        <v>0</v>
      </c>
      <c r="Y788" s="4">
        <f t="shared" si="153"/>
        <v>117.5</v>
      </c>
      <c r="Z788" s="4">
        <f t="shared" si="154"/>
        <v>23.5</v>
      </c>
      <c r="AA788" t="str">
        <f t="shared" si="155"/>
        <v>Saturday</v>
      </c>
    </row>
    <row r="789" spans="1:27" x14ac:dyDescent="0.35">
      <c r="A789">
        <v>788</v>
      </c>
      <c r="B789" t="s">
        <v>1299</v>
      </c>
      <c r="C789" t="s">
        <v>1300</v>
      </c>
      <c r="D789" s="1">
        <v>45319.24359953704</v>
      </c>
      <c r="E789" s="1">
        <v>45319.308182870373</v>
      </c>
      <c r="F789" s="4">
        <v>556</v>
      </c>
      <c r="G789" s="4">
        <v>40</v>
      </c>
      <c r="H789" t="s">
        <v>16</v>
      </c>
      <c r="I789" s="2">
        <v>0</v>
      </c>
      <c r="J789" t="s">
        <v>1584</v>
      </c>
      <c r="K789" s="4">
        <v>86</v>
      </c>
      <c r="L789" s="4">
        <v>48</v>
      </c>
      <c r="M789" s="4">
        <v>0</v>
      </c>
      <c r="N789" s="4">
        <f t="shared" si="144"/>
        <v>0</v>
      </c>
      <c r="O789" s="4">
        <f t="shared" si="145"/>
        <v>88</v>
      </c>
      <c r="P789" s="4">
        <f t="shared" si="146"/>
        <v>-2</v>
      </c>
      <c r="Q789" s="4">
        <f t="shared" si="147"/>
        <v>15.467625899280577</v>
      </c>
      <c r="R789" s="2">
        <v>0.2</v>
      </c>
      <c r="S789" s="4">
        <f t="shared" si="148"/>
        <v>111.2</v>
      </c>
      <c r="T789" s="2">
        <v>0</v>
      </c>
      <c r="U789" s="4">
        <f t="shared" si="149"/>
        <v>0</v>
      </c>
      <c r="V789" s="4">
        <f t="shared" si="150"/>
        <v>40</v>
      </c>
      <c r="W789" s="4">
        <f t="shared" si="151"/>
        <v>48</v>
      </c>
      <c r="X789" s="4">
        <f t="shared" si="152"/>
        <v>0</v>
      </c>
      <c r="Y789" s="4">
        <f t="shared" si="153"/>
        <v>88</v>
      </c>
      <c r="Z789" s="4">
        <f t="shared" si="154"/>
        <v>23.200000000000003</v>
      </c>
      <c r="AA789" t="str">
        <f t="shared" si="155"/>
        <v>Sunday</v>
      </c>
    </row>
    <row r="790" spans="1:27" x14ac:dyDescent="0.35">
      <c r="A790">
        <v>789</v>
      </c>
      <c r="B790" t="s">
        <v>1301</v>
      </c>
      <c r="C790" t="s">
        <v>373</v>
      </c>
      <c r="D790" s="1">
        <v>45322.441504629627</v>
      </c>
      <c r="E790" s="1">
        <v>45322.505393518521</v>
      </c>
      <c r="F790" s="4">
        <v>714</v>
      </c>
      <c r="G790" s="4">
        <v>40</v>
      </c>
      <c r="H790" t="s">
        <v>19</v>
      </c>
      <c r="I790" s="2">
        <v>0</v>
      </c>
      <c r="J790" t="s">
        <v>1584</v>
      </c>
      <c r="K790" s="4">
        <v>178</v>
      </c>
      <c r="L790" s="4">
        <v>25</v>
      </c>
      <c r="M790" s="4">
        <v>150</v>
      </c>
      <c r="N790" s="4">
        <f t="shared" si="144"/>
        <v>0</v>
      </c>
      <c r="O790" s="4">
        <f t="shared" si="145"/>
        <v>215</v>
      </c>
      <c r="P790" s="4">
        <f t="shared" si="146"/>
        <v>-37</v>
      </c>
      <c r="Q790" s="4">
        <f t="shared" si="147"/>
        <v>24.929971988795518</v>
      </c>
      <c r="R790" s="2">
        <v>0.2</v>
      </c>
      <c r="S790" s="4">
        <f t="shared" si="148"/>
        <v>142.80000000000001</v>
      </c>
      <c r="T790" s="2">
        <v>0</v>
      </c>
      <c r="U790" s="4">
        <f t="shared" si="149"/>
        <v>0</v>
      </c>
      <c r="V790" s="4">
        <f t="shared" si="150"/>
        <v>40</v>
      </c>
      <c r="W790" s="4">
        <f t="shared" si="151"/>
        <v>25</v>
      </c>
      <c r="X790" s="4">
        <f t="shared" si="152"/>
        <v>150</v>
      </c>
      <c r="Y790" s="4">
        <f t="shared" si="153"/>
        <v>215</v>
      </c>
      <c r="Z790" s="4">
        <f t="shared" si="154"/>
        <v>-72.199999999999989</v>
      </c>
      <c r="AA790" t="str">
        <f t="shared" si="155"/>
        <v>Wednesday</v>
      </c>
    </row>
    <row r="791" spans="1:27" x14ac:dyDescent="0.35">
      <c r="A791">
        <v>790</v>
      </c>
      <c r="B791" t="s">
        <v>1302</v>
      </c>
      <c r="C791" t="s">
        <v>1303</v>
      </c>
      <c r="D791" s="1">
        <v>45325.477754629632</v>
      </c>
      <c r="E791" s="1">
        <v>45325.553449074076</v>
      </c>
      <c r="F791" s="4">
        <v>1858</v>
      </c>
      <c r="G791" s="4">
        <v>50</v>
      </c>
      <c r="H791" t="s">
        <v>19</v>
      </c>
      <c r="I791" s="2">
        <v>0.15</v>
      </c>
      <c r="J791" t="s">
        <v>1585</v>
      </c>
      <c r="K791" s="4">
        <v>181</v>
      </c>
      <c r="L791" s="4">
        <v>25</v>
      </c>
      <c r="M791" s="4">
        <v>0</v>
      </c>
      <c r="N791" s="4">
        <f t="shared" si="144"/>
        <v>278.7</v>
      </c>
      <c r="O791" s="4">
        <f t="shared" si="145"/>
        <v>353.7</v>
      </c>
      <c r="P791" s="4">
        <f t="shared" si="146"/>
        <v>-172.7</v>
      </c>
      <c r="Q791" s="4">
        <f t="shared" si="147"/>
        <v>9.7416576964477937</v>
      </c>
      <c r="R791" s="2">
        <v>0.2</v>
      </c>
      <c r="S791" s="4">
        <f t="shared" si="148"/>
        <v>371.6</v>
      </c>
      <c r="T791" s="2">
        <v>0.15</v>
      </c>
      <c r="U791" s="4">
        <f t="shared" si="149"/>
        <v>278.7</v>
      </c>
      <c r="V791" s="4">
        <f t="shared" si="150"/>
        <v>50</v>
      </c>
      <c r="W791" s="4">
        <f t="shared" si="151"/>
        <v>25</v>
      </c>
      <c r="X791" s="4">
        <f t="shared" si="152"/>
        <v>0</v>
      </c>
      <c r="Y791" s="4">
        <f t="shared" si="153"/>
        <v>353.7</v>
      </c>
      <c r="Z791" s="4">
        <f t="shared" si="154"/>
        <v>17.900000000000034</v>
      </c>
      <c r="AA791" t="str">
        <f t="shared" si="155"/>
        <v>Saturday</v>
      </c>
    </row>
    <row r="792" spans="1:27" x14ac:dyDescent="0.35">
      <c r="A792">
        <v>791</v>
      </c>
      <c r="B792" t="s">
        <v>1304</v>
      </c>
      <c r="C792" t="s">
        <v>1305</v>
      </c>
      <c r="D792" s="1">
        <v>45314.964317129627</v>
      </c>
      <c r="E792" s="1">
        <v>45314.995567129627</v>
      </c>
      <c r="F792" s="4">
        <v>797</v>
      </c>
      <c r="G792" s="4">
        <v>0</v>
      </c>
      <c r="H792" t="s">
        <v>16</v>
      </c>
      <c r="I792" s="2">
        <v>0</v>
      </c>
      <c r="J792" t="s">
        <v>1584</v>
      </c>
      <c r="K792" s="4">
        <v>149</v>
      </c>
      <c r="L792" s="4">
        <v>47</v>
      </c>
      <c r="M792" s="4">
        <v>0</v>
      </c>
      <c r="N792" s="4">
        <f t="shared" si="144"/>
        <v>0</v>
      </c>
      <c r="O792" s="4">
        <f t="shared" si="145"/>
        <v>47</v>
      </c>
      <c r="P792" s="4">
        <f t="shared" si="146"/>
        <v>102</v>
      </c>
      <c r="Q792" s="4">
        <f t="shared" si="147"/>
        <v>18.695106649937266</v>
      </c>
      <c r="R792" s="2">
        <v>0.2</v>
      </c>
      <c r="S792" s="4">
        <f t="shared" si="148"/>
        <v>159.4</v>
      </c>
      <c r="T792" s="2">
        <v>0</v>
      </c>
      <c r="U792" s="4">
        <f t="shared" si="149"/>
        <v>0</v>
      </c>
      <c r="V792" s="4">
        <f t="shared" si="150"/>
        <v>0</v>
      </c>
      <c r="W792" s="4">
        <f t="shared" si="151"/>
        <v>47</v>
      </c>
      <c r="X792" s="4">
        <f t="shared" si="152"/>
        <v>0</v>
      </c>
      <c r="Y792" s="4">
        <f t="shared" si="153"/>
        <v>47</v>
      </c>
      <c r="Z792" s="4">
        <f t="shared" si="154"/>
        <v>112.4</v>
      </c>
      <c r="AA792" t="str">
        <f t="shared" si="155"/>
        <v>Tuesday</v>
      </c>
    </row>
    <row r="793" spans="1:27" x14ac:dyDescent="0.35">
      <c r="A793">
        <v>792</v>
      </c>
      <c r="B793" t="s">
        <v>1306</v>
      </c>
      <c r="C793" t="s">
        <v>95</v>
      </c>
      <c r="D793" s="1">
        <v>45320.278726851851</v>
      </c>
      <c r="E793" s="1">
        <v>45320.34747685185</v>
      </c>
      <c r="F793" s="4">
        <v>1819</v>
      </c>
      <c r="G793" s="4">
        <v>40</v>
      </c>
      <c r="H793" t="s">
        <v>19</v>
      </c>
      <c r="I793" s="2">
        <v>0</v>
      </c>
      <c r="J793" t="s">
        <v>1584</v>
      </c>
      <c r="K793" s="4">
        <v>103</v>
      </c>
      <c r="L793" s="4">
        <v>50</v>
      </c>
      <c r="M793" s="4">
        <v>0</v>
      </c>
      <c r="N793" s="4">
        <f t="shared" si="144"/>
        <v>0</v>
      </c>
      <c r="O793" s="4">
        <f t="shared" si="145"/>
        <v>90</v>
      </c>
      <c r="P793" s="4">
        <f t="shared" si="146"/>
        <v>13</v>
      </c>
      <c r="Q793" s="4">
        <f t="shared" si="147"/>
        <v>5.6624518966465098</v>
      </c>
      <c r="R793" s="2">
        <v>0.2</v>
      </c>
      <c r="S793" s="4">
        <f t="shared" si="148"/>
        <v>363.8</v>
      </c>
      <c r="T793" s="2">
        <v>0</v>
      </c>
      <c r="U793" s="4">
        <f t="shared" si="149"/>
        <v>0</v>
      </c>
      <c r="V793" s="4">
        <f t="shared" si="150"/>
        <v>40</v>
      </c>
      <c r="W793" s="4">
        <f t="shared" si="151"/>
        <v>50</v>
      </c>
      <c r="X793" s="4">
        <f t="shared" si="152"/>
        <v>0</v>
      </c>
      <c r="Y793" s="4">
        <f t="shared" si="153"/>
        <v>90</v>
      </c>
      <c r="Z793" s="4">
        <f t="shared" si="154"/>
        <v>273.8</v>
      </c>
      <c r="AA793" t="str">
        <f t="shared" si="155"/>
        <v>Monday</v>
      </c>
    </row>
    <row r="794" spans="1:27" x14ac:dyDescent="0.35">
      <c r="A794">
        <v>793</v>
      </c>
      <c r="B794" t="s">
        <v>1307</v>
      </c>
      <c r="C794" t="s">
        <v>1308</v>
      </c>
      <c r="D794" s="1">
        <v>45302.050625000003</v>
      </c>
      <c r="E794" s="1">
        <v>45302.116597222222</v>
      </c>
      <c r="F794" s="4">
        <v>1618</v>
      </c>
      <c r="G794" s="4">
        <v>0</v>
      </c>
      <c r="H794" t="s">
        <v>13</v>
      </c>
      <c r="I794" s="2">
        <v>0.15</v>
      </c>
      <c r="J794" t="s">
        <v>1585</v>
      </c>
      <c r="K794" s="4">
        <v>171</v>
      </c>
      <c r="L794" s="4">
        <v>16</v>
      </c>
      <c r="M794" s="4">
        <v>50</v>
      </c>
      <c r="N794" s="4">
        <f t="shared" si="144"/>
        <v>242.7</v>
      </c>
      <c r="O794" s="4">
        <f t="shared" si="145"/>
        <v>308.7</v>
      </c>
      <c r="P794" s="4">
        <f t="shared" si="146"/>
        <v>-137.69999999999999</v>
      </c>
      <c r="Q794" s="4">
        <f t="shared" si="147"/>
        <v>10.568603213844252</v>
      </c>
      <c r="R794" s="2">
        <v>0.2</v>
      </c>
      <c r="S794" s="4">
        <f t="shared" si="148"/>
        <v>323.60000000000002</v>
      </c>
      <c r="T794" s="2">
        <v>0.15</v>
      </c>
      <c r="U794" s="4">
        <f t="shared" si="149"/>
        <v>242.7</v>
      </c>
      <c r="V794" s="4">
        <f t="shared" si="150"/>
        <v>0</v>
      </c>
      <c r="W794" s="4">
        <f t="shared" si="151"/>
        <v>16</v>
      </c>
      <c r="X794" s="4">
        <f t="shared" si="152"/>
        <v>50</v>
      </c>
      <c r="Y794" s="4">
        <f t="shared" si="153"/>
        <v>308.7</v>
      </c>
      <c r="Z794" s="4">
        <f t="shared" si="154"/>
        <v>14.900000000000034</v>
      </c>
      <c r="AA794" t="str">
        <f t="shared" si="155"/>
        <v>Thursday</v>
      </c>
    </row>
    <row r="795" spans="1:27" x14ac:dyDescent="0.35">
      <c r="A795">
        <v>794</v>
      </c>
      <c r="B795" t="s">
        <v>1309</v>
      </c>
      <c r="C795" t="s">
        <v>339</v>
      </c>
      <c r="D795" s="1">
        <v>45312.318842592591</v>
      </c>
      <c r="E795" s="1">
        <v>45312.348009259258</v>
      </c>
      <c r="F795" s="4">
        <v>773</v>
      </c>
      <c r="G795" s="4">
        <v>50</v>
      </c>
      <c r="H795" t="s">
        <v>19</v>
      </c>
      <c r="I795" s="2">
        <v>0.5</v>
      </c>
      <c r="J795" t="s">
        <v>1586</v>
      </c>
      <c r="K795" s="4">
        <v>74</v>
      </c>
      <c r="L795" s="4">
        <v>23</v>
      </c>
      <c r="M795" s="4">
        <v>100</v>
      </c>
      <c r="N795" s="4">
        <f t="shared" si="144"/>
        <v>386.5</v>
      </c>
      <c r="O795" s="4">
        <f t="shared" si="145"/>
        <v>559.5</v>
      </c>
      <c r="P795" s="4">
        <f t="shared" si="146"/>
        <v>-485.5</v>
      </c>
      <c r="Q795" s="4">
        <f t="shared" si="147"/>
        <v>9.5730918499353166</v>
      </c>
      <c r="R795" s="2">
        <v>0.2</v>
      </c>
      <c r="S795" s="4">
        <v>0</v>
      </c>
      <c r="T795" s="2">
        <v>0</v>
      </c>
      <c r="U795" s="4">
        <f t="shared" si="149"/>
        <v>0</v>
      </c>
      <c r="V795" s="4">
        <v>0</v>
      </c>
      <c r="W795" s="4">
        <v>0</v>
      </c>
      <c r="X795" s="4">
        <v>0</v>
      </c>
      <c r="Y795" s="4">
        <f t="shared" si="153"/>
        <v>0</v>
      </c>
      <c r="Z795" s="4">
        <f t="shared" si="154"/>
        <v>0</v>
      </c>
      <c r="AA795" t="str">
        <f t="shared" si="155"/>
        <v>Sunday</v>
      </c>
    </row>
    <row r="796" spans="1:27" x14ac:dyDescent="0.35">
      <c r="A796">
        <v>795</v>
      </c>
      <c r="B796" t="s">
        <v>1310</v>
      </c>
      <c r="C796" t="s">
        <v>302</v>
      </c>
      <c r="D796" s="1">
        <v>45292.344039351854</v>
      </c>
      <c r="E796" s="1">
        <v>45292.396817129629</v>
      </c>
      <c r="F796" s="4">
        <v>1370</v>
      </c>
      <c r="G796" s="4">
        <v>0</v>
      </c>
      <c r="H796" t="s">
        <v>19</v>
      </c>
      <c r="I796" s="2">
        <v>0.5</v>
      </c>
      <c r="J796" t="s">
        <v>1586</v>
      </c>
      <c r="K796" s="4">
        <v>180</v>
      </c>
      <c r="L796" s="4">
        <v>34</v>
      </c>
      <c r="M796" s="4">
        <v>150</v>
      </c>
      <c r="N796" s="4">
        <f t="shared" si="144"/>
        <v>685</v>
      </c>
      <c r="O796" s="4">
        <f t="shared" si="145"/>
        <v>869</v>
      </c>
      <c r="P796" s="4">
        <f t="shared" si="146"/>
        <v>-689</v>
      </c>
      <c r="Q796" s="4">
        <f t="shared" si="147"/>
        <v>13.138686131386862</v>
      </c>
      <c r="R796" s="2">
        <v>0.2</v>
      </c>
      <c r="S796" s="4">
        <v>0</v>
      </c>
      <c r="T796" s="2">
        <v>0</v>
      </c>
      <c r="U796" s="4">
        <f t="shared" si="149"/>
        <v>0</v>
      </c>
      <c r="V796" s="4">
        <v>0</v>
      </c>
      <c r="W796" s="4">
        <v>0</v>
      </c>
      <c r="X796" s="4">
        <v>0</v>
      </c>
      <c r="Y796" s="4">
        <f t="shared" si="153"/>
        <v>0</v>
      </c>
      <c r="Z796" s="4">
        <f t="shared" si="154"/>
        <v>0</v>
      </c>
      <c r="AA796" t="str">
        <f t="shared" si="155"/>
        <v>Monday</v>
      </c>
    </row>
    <row r="797" spans="1:27" x14ac:dyDescent="0.35">
      <c r="A797">
        <v>796</v>
      </c>
      <c r="B797" t="s">
        <v>1311</v>
      </c>
      <c r="C797" t="s">
        <v>745</v>
      </c>
      <c r="D797" s="1">
        <v>45305.721921296295</v>
      </c>
      <c r="E797" s="1">
        <v>45305.748310185183</v>
      </c>
      <c r="F797" s="4">
        <v>642</v>
      </c>
      <c r="G797" s="4">
        <v>20</v>
      </c>
      <c r="H797" t="s">
        <v>13</v>
      </c>
      <c r="I797" s="2">
        <v>0.15</v>
      </c>
      <c r="J797" t="s">
        <v>1585</v>
      </c>
      <c r="K797" s="4">
        <v>58</v>
      </c>
      <c r="L797" s="4">
        <v>41</v>
      </c>
      <c r="M797" s="4">
        <v>150</v>
      </c>
      <c r="N797" s="4">
        <f t="shared" si="144"/>
        <v>96.3</v>
      </c>
      <c r="O797" s="4">
        <f t="shared" si="145"/>
        <v>307.3</v>
      </c>
      <c r="P797" s="4">
        <f t="shared" si="146"/>
        <v>-249.3</v>
      </c>
      <c r="Q797" s="4">
        <f t="shared" si="147"/>
        <v>9.0342679127725845</v>
      </c>
      <c r="R797" s="2">
        <v>0.2</v>
      </c>
      <c r="S797" s="4">
        <f t="shared" si="148"/>
        <v>128.4</v>
      </c>
      <c r="T797" s="2">
        <v>0.15</v>
      </c>
      <c r="U797" s="4">
        <f t="shared" si="149"/>
        <v>96.3</v>
      </c>
      <c r="V797" s="4">
        <f t="shared" si="150"/>
        <v>20</v>
      </c>
      <c r="W797" s="4">
        <f t="shared" si="151"/>
        <v>41</v>
      </c>
      <c r="X797" s="4">
        <f t="shared" si="152"/>
        <v>150</v>
      </c>
      <c r="Y797" s="4">
        <f t="shared" si="153"/>
        <v>307.3</v>
      </c>
      <c r="Z797" s="4">
        <f t="shared" si="154"/>
        <v>-178.9</v>
      </c>
      <c r="AA797" t="str">
        <f t="shared" si="155"/>
        <v>Sunday</v>
      </c>
    </row>
    <row r="798" spans="1:27" x14ac:dyDescent="0.35">
      <c r="A798">
        <v>797</v>
      </c>
      <c r="B798" t="s">
        <v>1312</v>
      </c>
      <c r="C798" t="s">
        <v>1017</v>
      </c>
      <c r="D798" s="1">
        <v>45293.210127314815</v>
      </c>
      <c r="E798" s="1">
        <v>45293.274016203701</v>
      </c>
      <c r="F798" s="4">
        <v>1687</v>
      </c>
      <c r="G798" s="4">
        <v>40</v>
      </c>
      <c r="H798" t="s">
        <v>19</v>
      </c>
      <c r="I798" s="2">
        <v>0.05</v>
      </c>
      <c r="J798" t="s">
        <v>1587</v>
      </c>
      <c r="K798" s="4">
        <v>83</v>
      </c>
      <c r="L798" s="4">
        <v>47</v>
      </c>
      <c r="M798" s="4">
        <v>0</v>
      </c>
      <c r="N798" s="4">
        <f t="shared" si="144"/>
        <v>84.350000000000009</v>
      </c>
      <c r="O798" s="4">
        <f t="shared" si="145"/>
        <v>171.35000000000002</v>
      </c>
      <c r="P798" s="4">
        <f t="shared" si="146"/>
        <v>-88.350000000000023</v>
      </c>
      <c r="Q798" s="4">
        <f t="shared" si="147"/>
        <v>4.9199762892708954</v>
      </c>
      <c r="R798" s="2">
        <v>0.2</v>
      </c>
      <c r="S798" s="4">
        <f t="shared" si="148"/>
        <v>337.40000000000003</v>
      </c>
      <c r="T798" s="2">
        <v>0.05</v>
      </c>
      <c r="U798" s="4">
        <f t="shared" si="149"/>
        <v>84.350000000000009</v>
      </c>
      <c r="V798" s="4">
        <f t="shared" si="150"/>
        <v>40</v>
      </c>
      <c r="W798" s="4">
        <f t="shared" si="151"/>
        <v>47</v>
      </c>
      <c r="X798" s="4">
        <f t="shared" si="152"/>
        <v>0</v>
      </c>
      <c r="Y798" s="4">
        <f t="shared" si="153"/>
        <v>171.35000000000002</v>
      </c>
      <c r="Z798" s="4">
        <f t="shared" si="154"/>
        <v>166.05</v>
      </c>
      <c r="AA798" t="str">
        <f t="shared" si="155"/>
        <v>Tuesday</v>
      </c>
    </row>
    <row r="799" spans="1:27" x14ac:dyDescent="0.35">
      <c r="A799">
        <v>798</v>
      </c>
      <c r="B799" t="s">
        <v>954</v>
      </c>
      <c r="C799" t="s">
        <v>990</v>
      </c>
      <c r="D799" s="1">
        <v>45319.299050925925</v>
      </c>
      <c r="E799" s="1">
        <v>45319.342800925922</v>
      </c>
      <c r="F799" s="4">
        <v>956</v>
      </c>
      <c r="G799" s="4">
        <v>0</v>
      </c>
      <c r="H799" t="s">
        <v>16</v>
      </c>
      <c r="I799" s="2">
        <v>0</v>
      </c>
      <c r="J799" t="s">
        <v>1584</v>
      </c>
      <c r="K799" s="4">
        <v>92</v>
      </c>
      <c r="L799" s="4">
        <v>31</v>
      </c>
      <c r="M799" s="4">
        <v>100</v>
      </c>
      <c r="N799" s="4">
        <f t="shared" si="144"/>
        <v>0</v>
      </c>
      <c r="O799" s="4">
        <f t="shared" si="145"/>
        <v>131</v>
      </c>
      <c r="P799" s="4">
        <f t="shared" si="146"/>
        <v>-39</v>
      </c>
      <c r="Q799" s="4">
        <f t="shared" si="147"/>
        <v>9.6234309623430967</v>
      </c>
      <c r="R799" s="2">
        <v>0.2</v>
      </c>
      <c r="S799" s="4">
        <f t="shared" si="148"/>
        <v>191.20000000000002</v>
      </c>
      <c r="T799" s="2">
        <v>0</v>
      </c>
      <c r="U799" s="4">
        <f t="shared" si="149"/>
        <v>0</v>
      </c>
      <c r="V799" s="4">
        <f t="shared" si="150"/>
        <v>0</v>
      </c>
      <c r="W799" s="4">
        <f t="shared" si="151"/>
        <v>31</v>
      </c>
      <c r="X799" s="4">
        <f t="shared" si="152"/>
        <v>100</v>
      </c>
      <c r="Y799" s="4">
        <f t="shared" si="153"/>
        <v>131</v>
      </c>
      <c r="Z799" s="4">
        <f t="shared" si="154"/>
        <v>60.200000000000017</v>
      </c>
      <c r="AA799" t="str">
        <f t="shared" si="155"/>
        <v>Sunday</v>
      </c>
    </row>
    <row r="800" spans="1:27" x14ac:dyDescent="0.35">
      <c r="A800">
        <v>799</v>
      </c>
      <c r="B800" t="s">
        <v>1313</v>
      </c>
      <c r="C800" t="s">
        <v>883</v>
      </c>
      <c r="D800" s="1">
        <v>45301.212129629632</v>
      </c>
      <c r="E800" s="1">
        <v>45301.288518518515</v>
      </c>
      <c r="F800" s="4">
        <v>1711</v>
      </c>
      <c r="G800" s="4">
        <v>30</v>
      </c>
      <c r="H800" t="s">
        <v>13</v>
      </c>
      <c r="I800" s="2">
        <v>0</v>
      </c>
      <c r="J800" t="s">
        <v>1584</v>
      </c>
      <c r="K800" s="4">
        <v>123</v>
      </c>
      <c r="L800" s="4">
        <v>25</v>
      </c>
      <c r="M800" s="4">
        <v>0</v>
      </c>
      <c r="N800" s="4">
        <f t="shared" si="144"/>
        <v>0</v>
      </c>
      <c r="O800" s="4">
        <f t="shared" si="145"/>
        <v>55</v>
      </c>
      <c r="P800" s="4">
        <f t="shared" si="146"/>
        <v>68</v>
      </c>
      <c r="Q800" s="4">
        <f t="shared" si="147"/>
        <v>7.1887784921098774</v>
      </c>
      <c r="R800" s="2">
        <v>0.2</v>
      </c>
      <c r="S800" s="4">
        <f t="shared" si="148"/>
        <v>342.20000000000005</v>
      </c>
      <c r="T800" s="2">
        <v>0</v>
      </c>
      <c r="U800" s="4">
        <f t="shared" si="149"/>
        <v>0</v>
      </c>
      <c r="V800" s="4">
        <f t="shared" si="150"/>
        <v>30</v>
      </c>
      <c r="W800" s="4">
        <f t="shared" si="151"/>
        <v>25</v>
      </c>
      <c r="X800" s="4">
        <f t="shared" si="152"/>
        <v>0</v>
      </c>
      <c r="Y800" s="4">
        <f t="shared" si="153"/>
        <v>55</v>
      </c>
      <c r="Z800" s="4">
        <f t="shared" si="154"/>
        <v>287.20000000000005</v>
      </c>
      <c r="AA800" t="str">
        <f t="shared" si="155"/>
        <v>Wednesday</v>
      </c>
    </row>
    <row r="801" spans="1:27" x14ac:dyDescent="0.35">
      <c r="A801">
        <v>800</v>
      </c>
      <c r="B801" t="s">
        <v>1314</v>
      </c>
      <c r="C801" t="s">
        <v>504</v>
      </c>
      <c r="D801" s="1">
        <v>45310.857766203706</v>
      </c>
      <c r="E801" s="1">
        <v>45310.898043981484</v>
      </c>
      <c r="F801" s="4">
        <v>996</v>
      </c>
      <c r="G801" s="4">
        <v>0</v>
      </c>
      <c r="H801" t="s">
        <v>16</v>
      </c>
      <c r="I801" s="2">
        <v>0.15</v>
      </c>
      <c r="J801" t="s">
        <v>1585</v>
      </c>
      <c r="K801" s="4">
        <v>143</v>
      </c>
      <c r="L801" s="4">
        <v>38</v>
      </c>
      <c r="M801" s="4">
        <v>0</v>
      </c>
      <c r="N801" s="4">
        <f t="shared" si="144"/>
        <v>149.4</v>
      </c>
      <c r="O801" s="4">
        <f t="shared" si="145"/>
        <v>187.4</v>
      </c>
      <c r="P801" s="4">
        <f t="shared" si="146"/>
        <v>-44.400000000000006</v>
      </c>
      <c r="Q801" s="4">
        <f t="shared" si="147"/>
        <v>14.357429718875503</v>
      </c>
      <c r="R801" s="2">
        <v>0.2</v>
      </c>
      <c r="S801" s="4">
        <f t="shared" si="148"/>
        <v>199.20000000000002</v>
      </c>
      <c r="T801" s="2">
        <v>0.15</v>
      </c>
      <c r="U801" s="4">
        <f t="shared" si="149"/>
        <v>149.4</v>
      </c>
      <c r="V801" s="4">
        <f t="shared" si="150"/>
        <v>0</v>
      </c>
      <c r="W801" s="4">
        <f t="shared" si="151"/>
        <v>38</v>
      </c>
      <c r="X801" s="4">
        <f t="shared" si="152"/>
        <v>0</v>
      </c>
      <c r="Y801" s="4">
        <f t="shared" si="153"/>
        <v>187.4</v>
      </c>
      <c r="Z801" s="4">
        <f t="shared" si="154"/>
        <v>11.800000000000011</v>
      </c>
      <c r="AA801" t="str">
        <f t="shared" si="155"/>
        <v>Friday</v>
      </c>
    </row>
    <row r="802" spans="1:27" x14ac:dyDescent="0.35">
      <c r="A802">
        <v>801</v>
      </c>
      <c r="B802" t="s">
        <v>1315</v>
      </c>
      <c r="C802" t="s">
        <v>393</v>
      </c>
      <c r="D802" s="1">
        <v>45302.278194444443</v>
      </c>
      <c r="E802" s="1">
        <v>45302.32402777778</v>
      </c>
      <c r="F802" s="4">
        <v>1562</v>
      </c>
      <c r="G802" s="4">
        <v>40</v>
      </c>
      <c r="H802" t="s">
        <v>13</v>
      </c>
      <c r="I802" s="2">
        <v>0.15</v>
      </c>
      <c r="J802" t="s">
        <v>1585</v>
      </c>
      <c r="K802" s="4">
        <v>71</v>
      </c>
      <c r="L802" s="4">
        <v>25</v>
      </c>
      <c r="M802" s="4">
        <v>0</v>
      </c>
      <c r="N802" s="4">
        <f t="shared" si="144"/>
        <v>234.29999999999998</v>
      </c>
      <c r="O802" s="4">
        <f t="shared" si="145"/>
        <v>299.29999999999995</v>
      </c>
      <c r="P802" s="4">
        <f t="shared" si="146"/>
        <v>-228.29999999999995</v>
      </c>
      <c r="Q802" s="4">
        <f t="shared" si="147"/>
        <v>4.5454545454545459</v>
      </c>
      <c r="R802" s="2">
        <v>0.2</v>
      </c>
      <c r="S802" s="4">
        <f t="shared" si="148"/>
        <v>312.40000000000003</v>
      </c>
      <c r="T802" s="2">
        <v>0.15</v>
      </c>
      <c r="U802" s="4">
        <f t="shared" si="149"/>
        <v>234.29999999999998</v>
      </c>
      <c r="V802" s="4">
        <f t="shared" si="150"/>
        <v>40</v>
      </c>
      <c r="W802" s="4">
        <f t="shared" si="151"/>
        <v>25</v>
      </c>
      <c r="X802" s="4">
        <f t="shared" si="152"/>
        <v>0</v>
      </c>
      <c r="Y802" s="4">
        <f t="shared" si="153"/>
        <v>299.29999999999995</v>
      </c>
      <c r="Z802" s="4">
        <f t="shared" si="154"/>
        <v>13.10000000000008</v>
      </c>
      <c r="AA802" t="str">
        <f t="shared" si="155"/>
        <v>Thursday</v>
      </c>
    </row>
    <row r="803" spans="1:27" x14ac:dyDescent="0.35">
      <c r="A803">
        <v>802</v>
      </c>
      <c r="B803" t="s">
        <v>1316</v>
      </c>
      <c r="C803" t="s">
        <v>557</v>
      </c>
      <c r="D803" s="1">
        <v>45326.395636574074</v>
      </c>
      <c r="E803" s="1">
        <v>45326.445636574077</v>
      </c>
      <c r="F803" s="4">
        <v>377</v>
      </c>
      <c r="G803" s="4">
        <v>50</v>
      </c>
      <c r="H803" t="s">
        <v>16</v>
      </c>
      <c r="I803" s="2">
        <v>0.05</v>
      </c>
      <c r="J803" t="s">
        <v>1587</v>
      </c>
      <c r="K803" s="4">
        <v>119</v>
      </c>
      <c r="L803" s="4">
        <v>21</v>
      </c>
      <c r="M803" s="4">
        <v>0</v>
      </c>
      <c r="N803" s="4">
        <f t="shared" si="144"/>
        <v>18.850000000000001</v>
      </c>
      <c r="O803" s="4">
        <f t="shared" si="145"/>
        <v>89.85</v>
      </c>
      <c r="P803" s="4">
        <f t="shared" si="146"/>
        <v>29.150000000000006</v>
      </c>
      <c r="Q803" s="4">
        <f t="shared" si="147"/>
        <v>31.564986737400531</v>
      </c>
      <c r="R803" s="2">
        <v>0.2</v>
      </c>
      <c r="S803" s="4">
        <f t="shared" si="148"/>
        <v>75.400000000000006</v>
      </c>
      <c r="T803" s="2">
        <v>0.05</v>
      </c>
      <c r="U803" s="4">
        <f t="shared" si="149"/>
        <v>18.850000000000001</v>
      </c>
      <c r="V803" s="4">
        <f t="shared" si="150"/>
        <v>50</v>
      </c>
      <c r="W803" s="4">
        <f t="shared" si="151"/>
        <v>21</v>
      </c>
      <c r="X803" s="4">
        <f t="shared" si="152"/>
        <v>0</v>
      </c>
      <c r="Y803" s="4">
        <f t="shared" si="153"/>
        <v>89.85</v>
      </c>
      <c r="Z803" s="4">
        <f t="shared" si="154"/>
        <v>-14.449999999999989</v>
      </c>
      <c r="AA803" t="str">
        <f t="shared" si="155"/>
        <v>Sunday</v>
      </c>
    </row>
    <row r="804" spans="1:27" x14ac:dyDescent="0.35">
      <c r="A804">
        <v>803</v>
      </c>
      <c r="B804" t="s">
        <v>1317</v>
      </c>
      <c r="C804" t="s">
        <v>951</v>
      </c>
      <c r="D804" s="1">
        <v>45322.818993055553</v>
      </c>
      <c r="E804" s="1">
        <v>45322.898854166669</v>
      </c>
      <c r="F804" s="4">
        <v>651</v>
      </c>
      <c r="G804" s="4">
        <v>50</v>
      </c>
      <c r="H804" t="s">
        <v>16</v>
      </c>
      <c r="I804" s="2">
        <v>0.5</v>
      </c>
      <c r="J804" t="s">
        <v>1586</v>
      </c>
      <c r="K804" s="4">
        <v>179</v>
      </c>
      <c r="L804" s="4">
        <v>26</v>
      </c>
      <c r="M804" s="4">
        <v>0</v>
      </c>
      <c r="N804" s="4">
        <f t="shared" si="144"/>
        <v>325.5</v>
      </c>
      <c r="O804" s="4">
        <f t="shared" si="145"/>
        <v>401.5</v>
      </c>
      <c r="P804" s="4">
        <f t="shared" si="146"/>
        <v>-222.5</v>
      </c>
      <c r="Q804" s="4">
        <f t="shared" si="147"/>
        <v>27.496159754224269</v>
      </c>
      <c r="R804" s="2">
        <v>0.2</v>
      </c>
      <c r="S804" s="4">
        <v>0</v>
      </c>
      <c r="T804" s="2">
        <v>0</v>
      </c>
      <c r="U804" s="4">
        <f t="shared" si="149"/>
        <v>0</v>
      </c>
      <c r="V804" s="4">
        <v>0</v>
      </c>
      <c r="W804" s="4">
        <v>0</v>
      </c>
      <c r="X804" s="4">
        <v>0</v>
      </c>
      <c r="Y804" s="4">
        <f t="shared" si="153"/>
        <v>0</v>
      </c>
      <c r="Z804" s="4">
        <f t="shared" si="154"/>
        <v>0</v>
      </c>
      <c r="AA804" t="str">
        <f t="shared" si="155"/>
        <v>Wednesday</v>
      </c>
    </row>
    <row r="805" spans="1:27" x14ac:dyDescent="0.35">
      <c r="A805">
        <v>804</v>
      </c>
      <c r="B805" t="s">
        <v>1068</v>
      </c>
      <c r="C805" t="s">
        <v>783</v>
      </c>
      <c r="D805" s="1">
        <v>45313.133993055555</v>
      </c>
      <c r="E805" s="1">
        <v>45313.198576388888</v>
      </c>
      <c r="F805" s="4">
        <v>1736</v>
      </c>
      <c r="G805" s="4">
        <v>40</v>
      </c>
      <c r="H805" t="s">
        <v>19</v>
      </c>
      <c r="I805" s="2">
        <v>0.1</v>
      </c>
      <c r="J805" s="2" t="s">
        <v>1588</v>
      </c>
      <c r="K805" s="4">
        <v>143</v>
      </c>
      <c r="L805" s="4">
        <v>46</v>
      </c>
      <c r="M805" s="4">
        <v>0</v>
      </c>
      <c r="N805" s="4">
        <f t="shared" si="144"/>
        <v>173.60000000000002</v>
      </c>
      <c r="O805" s="4">
        <f t="shared" si="145"/>
        <v>259.60000000000002</v>
      </c>
      <c r="P805" s="4">
        <f t="shared" si="146"/>
        <v>-116.60000000000002</v>
      </c>
      <c r="Q805" s="4">
        <f t="shared" si="147"/>
        <v>8.2373271889400925</v>
      </c>
      <c r="R805" s="2">
        <v>0.2</v>
      </c>
      <c r="S805" s="4">
        <f t="shared" si="148"/>
        <v>347.20000000000005</v>
      </c>
      <c r="T805" s="2">
        <v>0.1</v>
      </c>
      <c r="U805" s="4">
        <f t="shared" si="149"/>
        <v>173.60000000000002</v>
      </c>
      <c r="V805" s="4">
        <f t="shared" si="150"/>
        <v>40</v>
      </c>
      <c r="W805" s="4">
        <f t="shared" si="151"/>
        <v>46</v>
      </c>
      <c r="X805" s="4">
        <f t="shared" si="152"/>
        <v>0</v>
      </c>
      <c r="Y805" s="4">
        <f t="shared" si="153"/>
        <v>259.60000000000002</v>
      </c>
      <c r="Z805" s="4">
        <f t="shared" si="154"/>
        <v>87.600000000000023</v>
      </c>
      <c r="AA805" t="str">
        <f t="shared" si="155"/>
        <v>Monday</v>
      </c>
    </row>
    <row r="806" spans="1:27" x14ac:dyDescent="0.35">
      <c r="A806">
        <v>805</v>
      </c>
      <c r="B806" t="s">
        <v>1318</v>
      </c>
      <c r="C806" t="s">
        <v>135</v>
      </c>
      <c r="D806" s="1">
        <v>45318.970543981479</v>
      </c>
      <c r="E806" s="1">
        <v>45319.007349537038</v>
      </c>
      <c r="F806" s="4">
        <v>210</v>
      </c>
      <c r="G806" s="4">
        <v>20</v>
      </c>
      <c r="H806" t="s">
        <v>16</v>
      </c>
      <c r="I806" s="2">
        <v>0.5</v>
      </c>
      <c r="J806" t="s">
        <v>1586</v>
      </c>
      <c r="K806" s="4">
        <v>81</v>
      </c>
      <c r="L806" s="4">
        <v>36</v>
      </c>
      <c r="M806" s="4">
        <v>0</v>
      </c>
      <c r="N806" s="4">
        <f t="shared" si="144"/>
        <v>105</v>
      </c>
      <c r="O806" s="4">
        <f t="shared" si="145"/>
        <v>161</v>
      </c>
      <c r="P806" s="4">
        <f t="shared" si="146"/>
        <v>-80</v>
      </c>
      <c r="Q806" s="4">
        <f t="shared" si="147"/>
        <v>38.571428571428577</v>
      </c>
      <c r="R806" s="2">
        <v>0.2</v>
      </c>
      <c r="S806" s="4">
        <v>0</v>
      </c>
      <c r="T806" s="2">
        <v>0</v>
      </c>
      <c r="U806" s="4">
        <f t="shared" si="149"/>
        <v>0</v>
      </c>
      <c r="V806" s="4">
        <v>0</v>
      </c>
      <c r="W806" s="4">
        <v>0</v>
      </c>
      <c r="X806" s="4">
        <v>0</v>
      </c>
      <c r="Y806" s="4">
        <f t="shared" si="153"/>
        <v>0</v>
      </c>
      <c r="Z806" s="4">
        <f t="shared" si="154"/>
        <v>0</v>
      </c>
      <c r="AA806" t="str">
        <f t="shared" si="155"/>
        <v>Saturday</v>
      </c>
    </row>
    <row r="807" spans="1:27" x14ac:dyDescent="0.35">
      <c r="A807">
        <v>806</v>
      </c>
      <c r="B807" t="s">
        <v>1319</v>
      </c>
      <c r="C807" t="s">
        <v>214</v>
      </c>
      <c r="D807" s="1">
        <v>45303.372673611113</v>
      </c>
      <c r="E807" s="1">
        <v>45303.442118055558</v>
      </c>
      <c r="F807" s="4">
        <v>484</v>
      </c>
      <c r="G807" s="4">
        <v>20</v>
      </c>
      <c r="H807" t="s">
        <v>19</v>
      </c>
      <c r="I807" s="2">
        <v>0</v>
      </c>
      <c r="J807" t="s">
        <v>1584</v>
      </c>
      <c r="K807" s="4">
        <v>155</v>
      </c>
      <c r="L807" s="4">
        <v>34</v>
      </c>
      <c r="M807" s="4">
        <v>150</v>
      </c>
      <c r="N807" s="4">
        <f t="shared" si="144"/>
        <v>0</v>
      </c>
      <c r="O807" s="4">
        <f t="shared" si="145"/>
        <v>204</v>
      </c>
      <c r="P807" s="4">
        <f t="shared" si="146"/>
        <v>-49</v>
      </c>
      <c r="Q807" s="4">
        <f t="shared" si="147"/>
        <v>32.02479338842975</v>
      </c>
      <c r="R807" s="2">
        <v>0.2</v>
      </c>
      <c r="S807" s="4">
        <f t="shared" si="148"/>
        <v>96.800000000000011</v>
      </c>
      <c r="T807" s="2">
        <v>0</v>
      </c>
      <c r="U807" s="4">
        <f t="shared" si="149"/>
        <v>0</v>
      </c>
      <c r="V807" s="4">
        <f t="shared" si="150"/>
        <v>20</v>
      </c>
      <c r="W807" s="4">
        <f t="shared" si="151"/>
        <v>34</v>
      </c>
      <c r="X807" s="4">
        <f t="shared" si="152"/>
        <v>150</v>
      </c>
      <c r="Y807" s="4">
        <f t="shared" si="153"/>
        <v>204</v>
      </c>
      <c r="Z807" s="4">
        <f t="shared" si="154"/>
        <v>-107.19999999999999</v>
      </c>
      <c r="AA807" t="str">
        <f t="shared" si="155"/>
        <v>Friday</v>
      </c>
    </row>
    <row r="808" spans="1:27" x14ac:dyDescent="0.35">
      <c r="A808">
        <v>807</v>
      </c>
      <c r="B808" t="s">
        <v>1320</v>
      </c>
      <c r="C808" t="s">
        <v>621</v>
      </c>
      <c r="D808" s="1">
        <v>45321.085925925923</v>
      </c>
      <c r="E808" s="1">
        <v>45321.129675925928</v>
      </c>
      <c r="F808" s="4">
        <v>1956</v>
      </c>
      <c r="G808" s="4">
        <v>50</v>
      </c>
      <c r="H808" t="s">
        <v>13</v>
      </c>
      <c r="I808" s="2">
        <v>0.15</v>
      </c>
      <c r="J808" t="s">
        <v>1585</v>
      </c>
      <c r="K808" s="4">
        <v>193</v>
      </c>
      <c r="L808" s="4">
        <v>22</v>
      </c>
      <c r="M808" s="4">
        <v>0</v>
      </c>
      <c r="N808" s="4">
        <f t="shared" si="144"/>
        <v>293.39999999999998</v>
      </c>
      <c r="O808" s="4">
        <f t="shared" si="145"/>
        <v>365.4</v>
      </c>
      <c r="P808" s="4">
        <f t="shared" si="146"/>
        <v>-172.39999999999998</v>
      </c>
      <c r="Q808" s="4">
        <f t="shared" si="147"/>
        <v>9.8670756646216766</v>
      </c>
      <c r="R808" s="2">
        <v>0.2</v>
      </c>
      <c r="S808" s="4">
        <f t="shared" si="148"/>
        <v>391.20000000000005</v>
      </c>
      <c r="T808" s="2">
        <v>0.15</v>
      </c>
      <c r="U808" s="4">
        <f t="shared" si="149"/>
        <v>293.39999999999998</v>
      </c>
      <c r="V808" s="4">
        <f t="shared" si="150"/>
        <v>50</v>
      </c>
      <c r="W808" s="4">
        <f t="shared" si="151"/>
        <v>22</v>
      </c>
      <c r="X808" s="4">
        <f t="shared" si="152"/>
        <v>0</v>
      </c>
      <c r="Y808" s="4">
        <f t="shared" si="153"/>
        <v>365.4</v>
      </c>
      <c r="Z808" s="4">
        <f t="shared" si="154"/>
        <v>25.800000000000068</v>
      </c>
      <c r="AA808" t="str">
        <f t="shared" si="155"/>
        <v>Tuesday</v>
      </c>
    </row>
    <row r="809" spans="1:27" x14ac:dyDescent="0.35">
      <c r="A809">
        <v>808</v>
      </c>
      <c r="B809" t="s">
        <v>1321</v>
      </c>
      <c r="C809" t="s">
        <v>1112</v>
      </c>
      <c r="D809" s="1">
        <v>45316.910868055558</v>
      </c>
      <c r="E809" s="1">
        <v>45316.96434027778</v>
      </c>
      <c r="F809" s="4">
        <v>860</v>
      </c>
      <c r="G809" s="4">
        <v>50</v>
      </c>
      <c r="H809" t="s">
        <v>16</v>
      </c>
      <c r="I809" s="2">
        <v>0.05</v>
      </c>
      <c r="J809" t="s">
        <v>1587</v>
      </c>
      <c r="K809" s="4">
        <v>50</v>
      </c>
      <c r="L809" s="4">
        <v>17</v>
      </c>
      <c r="M809" s="4">
        <v>50</v>
      </c>
      <c r="N809" s="4">
        <f t="shared" si="144"/>
        <v>43</v>
      </c>
      <c r="O809" s="4">
        <f t="shared" si="145"/>
        <v>160</v>
      </c>
      <c r="P809" s="4">
        <f t="shared" si="146"/>
        <v>-110</v>
      </c>
      <c r="Q809" s="4">
        <f t="shared" si="147"/>
        <v>5.8139534883720927</v>
      </c>
      <c r="R809" s="2">
        <v>0.2</v>
      </c>
      <c r="S809" s="4">
        <f t="shared" si="148"/>
        <v>172</v>
      </c>
      <c r="T809" s="2">
        <v>0.05</v>
      </c>
      <c r="U809" s="4">
        <f t="shared" si="149"/>
        <v>43</v>
      </c>
      <c r="V809" s="4">
        <f t="shared" si="150"/>
        <v>50</v>
      </c>
      <c r="W809" s="4">
        <f t="shared" si="151"/>
        <v>17</v>
      </c>
      <c r="X809" s="4">
        <f t="shared" si="152"/>
        <v>50</v>
      </c>
      <c r="Y809" s="4">
        <f t="shared" si="153"/>
        <v>160</v>
      </c>
      <c r="Z809" s="4">
        <f t="shared" si="154"/>
        <v>12</v>
      </c>
      <c r="AA809" t="str">
        <f t="shared" si="155"/>
        <v>Thursday</v>
      </c>
    </row>
    <row r="810" spans="1:27" x14ac:dyDescent="0.35">
      <c r="A810">
        <v>809</v>
      </c>
      <c r="B810" t="s">
        <v>1322</v>
      </c>
      <c r="C810" t="s">
        <v>1061</v>
      </c>
      <c r="D810" s="1">
        <v>45321.398541666669</v>
      </c>
      <c r="E810" s="1">
        <v>45321.42701388889</v>
      </c>
      <c r="F810" s="4">
        <v>1314</v>
      </c>
      <c r="G810" s="4">
        <v>40</v>
      </c>
      <c r="H810" t="s">
        <v>16</v>
      </c>
      <c r="I810" s="2">
        <v>0.5</v>
      </c>
      <c r="J810" t="s">
        <v>1586</v>
      </c>
      <c r="K810" s="4">
        <v>121</v>
      </c>
      <c r="L810" s="4">
        <v>14</v>
      </c>
      <c r="M810" s="4">
        <v>100</v>
      </c>
      <c r="N810" s="4">
        <f t="shared" si="144"/>
        <v>657</v>
      </c>
      <c r="O810" s="4">
        <f t="shared" si="145"/>
        <v>811</v>
      </c>
      <c r="P810" s="4">
        <f t="shared" si="146"/>
        <v>-690</v>
      </c>
      <c r="Q810" s="4">
        <f t="shared" si="147"/>
        <v>9.2085235920852355</v>
      </c>
      <c r="R810" s="2">
        <v>0.2</v>
      </c>
      <c r="S810" s="4">
        <v>0</v>
      </c>
      <c r="T810" s="2">
        <v>0</v>
      </c>
      <c r="U810" s="4">
        <f t="shared" si="149"/>
        <v>0</v>
      </c>
      <c r="V810" s="4">
        <v>0</v>
      </c>
      <c r="W810" s="4">
        <v>0</v>
      </c>
      <c r="X810" s="4">
        <v>0</v>
      </c>
      <c r="Y810" s="4">
        <f t="shared" si="153"/>
        <v>0</v>
      </c>
      <c r="Z810" s="4">
        <f t="shared" si="154"/>
        <v>0</v>
      </c>
      <c r="AA810" t="str">
        <f t="shared" si="155"/>
        <v>Tuesday</v>
      </c>
    </row>
    <row r="811" spans="1:27" x14ac:dyDescent="0.35">
      <c r="A811">
        <v>810</v>
      </c>
      <c r="B811" t="s">
        <v>1323</v>
      </c>
      <c r="C811" t="s">
        <v>1324</v>
      </c>
      <c r="D811" s="1">
        <v>45321.777037037034</v>
      </c>
      <c r="E811" s="1">
        <v>45321.813148148147</v>
      </c>
      <c r="F811" s="4">
        <v>1613</v>
      </c>
      <c r="G811" s="4">
        <v>20</v>
      </c>
      <c r="H811" t="s">
        <v>13</v>
      </c>
      <c r="I811" s="2">
        <v>0.05</v>
      </c>
      <c r="J811" t="s">
        <v>1587</v>
      </c>
      <c r="K811" s="4">
        <v>99</v>
      </c>
      <c r="L811" s="4">
        <v>21</v>
      </c>
      <c r="M811" s="4">
        <v>0</v>
      </c>
      <c r="N811" s="4">
        <f t="shared" si="144"/>
        <v>80.650000000000006</v>
      </c>
      <c r="O811" s="4">
        <f t="shared" si="145"/>
        <v>121.65</v>
      </c>
      <c r="P811" s="4">
        <f t="shared" si="146"/>
        <v>-22.650000000000006</v>
      </c>
      <c r="Q811" s="4">
        <f t="shared" si="147"/>
        <v>6.1376317420954747</v>
      </c>
      <c r="R811" s="2">
        <v>0.2</v>
      </c>
      <c r="S811" s="4">
        <f t="shared" si="148"/>
        <v>322.60000000000002</v>
      </c>
      <c r="T811" s="2">
        <v>0.05</v>
      </c>
      <c r="U811" s="4">
        <f t="shared" si="149"/>
        <v>80.650000000000006</v>
      </c>
      <c r="V811" s="4">
        <f t="shared" si="150"/>
        <v>20</v>
      </c>
      <c r="W811" s="4">
        <f t="shared" si="151"/>
        <v>21</v>
      </c>
      <c r="X811" s="4">
        <f t="shared" si="152"/>
        <v>0</v>
      </c>
      <c r="Y811" s="4">
        <f t="shared" si="153"/>
        <v>121.65</v>
      </c>
      <c r="Z811" s="4">
        <f t="shared" si="154"/>
        <v>200.95000000000002</v>
      </c>
      <c r="AA811" t="str">
        <f t="shared" si="155"/>
        <v>Tuesday</v>
      </c>
    </row>
    <row r="812" spans="1:27" x14ac:dyDescent="0.35">
      <c r="A812">
        <v>811</v>
      </c>
      <c r="B812" t="s">
        <v>1325</v>
      </c>
      <c r="C812" t="s">
        <v>1326</v>
      </c>
      <c r="D812" s="1">
        <v>45319.755590277775</v>
      </c>
      <c r="E812" s="1">
        <v>45319.830590277779</v>
      </c>
      <c r="F812" s="4">
        <v>793</v>
      </c>
      <c r="G812" s="4">
        <v>50</v>
      </c>
      <c r="H812" t="s">
        <v>13</v>
      </c>
      <c r="I812" s="2">
        <v>0.5</v>
      </c>
      <c r="J812" t="s">
        <v>1586</v>
      </c>
      <c r="K812" s="4">
        <v>190</v>
      </c>
      <c r="L812" s="4">
        <v>50</v>
      </c>
      <c r="M812" s="4">
        <v>0</v>
      </c>
      <c r="N812" s="4">
        <f t="shared" si="144"/>
        <v>396.5</v>
      </c>
      <c r="O812" s="4">
        <f t="shared" si="145"/>
        <v>496.5</v>
      </c>
      <c r="P812" s="4">
        <f t="shared" si="146"/>
        <v>-306.5</v>
      </c>
      <c r="Q812" s="4">
        <f t="shared" si="147"/>
        <v>23.959646910466585</v>
      </c>
      <c r="R812" s="2">
        <v>0.2</v>
      </c>
      <c r="S812" s="4">
        <v>0</v>
      </c>
      <c r="T812" s="2">
        <v>0</v>
      </c>
      <c r="U812" s="4">
        <f t="shared" si="149"/>
        <v>0</v>
      </c>
      <c r="V812" s="4">
        <v>0</v>
      </c>
      <c r="W812" s="4">
        <v>0</v>
      </c>
      <c r="X812" s="4">
        <v>0</v>
      </c>
      <c r="Y812" s="4">
        <f t="shared" si="153"/>
        <v>0</v>
      </c>
      <c r="Z812" s="4">
        <f t="shared" si="154"/>
        <v>0</v>
      </c>
      <c r="AA812" t="str">
        <f t="shared" si="155"/>
        <v>Sunday</v>
      </c>
    </row>
    <row r="813" spans="1:27" x14ac:dyDescent="0.35">
      <c r="A813">
        <v>812</v>
      </c>
      <c r="B813" t="s">
        <v>1025</v>
      </c>
      <c r="C813" t="s">
        <v>1327</v>
      </c>
      <c r="D813" s="1">
        <v>45319.106377314813</v>
      </c>
      <c r="E813" s="1">
        <v>45319.13554398148</v>
      </c>
      <c r="F813" s="4">
        <v>1549</v>
      </c>
      <c r="G813" s="4">
        <v>20</v>
      </c>
      <c r="H813" t="s">
        <v>16</v>
      </c>
      <c r="I813" s="2">
        <v>0</v>
      </c>
      <c r="J813" t="s">
        <v>1584</v>
      </c>
      <c r="K813" s="4">
        <v>64</v>
      </c>
      <c r="L813" s="4">
        <v>12</v>
      </c>
      <c r="M813" s="4">
        <v>0</v>
      </c>
      <c r="N813" s="4">
        <f t="shared" si="144"/>
        <v>0</v>
      </c>
      <c r="O813" s="4">
        <f t="shared" si="145"/>
        <v>32</v>
      </c>
      <c r="P813" s="4">
        <f t="shared" si="146"/>
        <v>32</v>
      </c>
      <c r="Q813" s="4">
        <f t="shared" si="147"/>
        <v>4.1316978695932853</v>
      </c>
      <c r="R813" s="2">
        <v>0.2</v>
      </c>
      <c r="S813" s="4">
        <f t="shared" si="148"/>
        <v>309.8</v>
      </c>
      <c r="T813" s="2">
        <v>0</v>
      </c>
      <c r="U813" s="4">
        <f t="shared" si="149"/>
        <v>0</v>
      </c>
      <c r="V813" s="4">
        <f t="shared" si="150"/>
        <v>20</v>
      </c>
      <c r="W813" s="4">
        <f t="shared" si="151"/>
        <v>12</v>
      </c>
      <c r="X813" s="4">
        <f t="shared" si="152"/>
        <v>0</v>
      </c>
      <c r="Y813" s="4">
        <f t="shared" si="153"/>
        <v>32</v>
      </c>
      <c r="Z813" s="4">
        <f t="shared" si="154"/>
        <v>277.8</v>
      </c>
      <c r="AA813" t="str">
        <f t="shared" si="155"/>
        <v>Sunday</v>
      </c>
    </row>
    <row r="814" spans="1:27" x14ac:dyDescent="0.35">
      <c r="A814">
        <v>813</v>
      </c>
      <c r="B814" t="s">
        <v>1328</v>
      </c>
      <c r="C814" t="s">
        <v>1295</v>
      </c>
      <c r="D814" s="1">
        <v>45321.552245370367</v>
      </c>
      <c r="E814" s="1">
        <v>45321.632800925923</v>
      </c>
      <c r="F814" s="4">
        <v>504</v>
      </c>
      <c r="G814" s="4">
        <v>50</v>
      </c>
      <c r="H814" t="s">
        <v>13</v>
      </c>
      <c r="I814" s="2">
        <v>0.1</v>
      </c>
      <c r="J814" s="2" t="s">
        <v>1588</v>
      </c>
      <c r="K814" s="4">
        <v>102</v>
      </c>
      <c r="L814" s="4">
        <v>44</v>
      </c>
      <c r="M814" s="4">
        <v>150</v>
      </c>
      <c r="N814" s="4">
        <f t="shared" si="144"/>
        <v>50.400000000000006</v>
      </c>
      <c r="O814" s="4">
        <f t="shared" si="145"/>
        <v>294.39999999999998</v>
      </c>
      <c r="P814" s="4">
        <f t="shared" si="146"/>
        <v>-192.39999999999998</v>
      </c>
      <c r="Q814" s="4">
        <f t="shared" si="147"/>
        <v>20.238095238095237</v>
      </c>
      <c r="R814" s="2">
        <v>0.2</v>
      </c>
      <c r="S814" s="4">
        <f t="shared" si="148"/>
        <v>100.80000000000001</v>
      </c>
      <c r="T814" s="2">
        <v>0.1</v>
      </c>
      <c r="U814" s="4">
        <f t="shared" si="149"/>
        <v>50.400000000000006</v>
      </c>
      <c r="V814" s="4">
        <f t="shared" si="150"/>
        <v>50</v>
      </c>
      <c r="W814" s="4">
        <f t="shared" si="151"/>
        <v>44</v>
      </c>
      <c r="X814" s="4">
        <f t="shared" si="152"/>
        <v>150</v>
      </c>
      <c r="Y814" s="4">
        <f t="shared" si="153"/>
        <v>294.39999999999998</v>
      </c>
      <c r="Z814" s="4">
        <f t="shared" si="154"/>
        <v>-193.59999999999997</v>
      </c>
      <c r="AA814" t="str">
        <f t="shared" si="155"/>
        <v>Tuesday</v>
      </c>
    </row>
    <row r="815" spans="1:27" x14ac:dyDescent="0.35">
      <c r="A815">
        <v>814</v>
      </c>
      <c r="B815" t="s">
        <v>1329</v>
      </c>
      <c r="C815" t="s">
        <v>1330</v>
      </c>
      <c r="D815" s="1">
        <v>45298.319618055553</v>
      </c>
      <c r="E815" s="1">
        <v>45298.371006944442</v>
      </c>
      <c r="F815" s="4">
        <v>1458</v>
      </c>
      <c r="G815" s="4">
        <v>0</v>
      </c>
      <c r="H815" t="s">
        <v>19</v>
      </c>
      <c r="I815" s="2">
        <v>0.05</v>
      </c>
      <c r="J815" t="s">
        <v>1587</v>
      </c>
      <c r="K815" s="4">
        <v>57</v>
      </c>
      <c r="L815" s="4">
        <v>42</v>
      </c>
      <c r="M815" s="4">
        <v>50</v>
      </c>
      <c r="N815" s="4">
        <f t="shared" si="144"/>
        <v>72.900000000000006</v>
      </c>
      <c r="O815" s="4">
        <f t="shared" si="145"/>
        <v>164.9</v>
      </c>
      <c r="P815" s="4">
        <f t="shared" si="146"/>
        <v>-107.9</v>
      </c>
      <c r="Q815" s="4">
        <f t="shared" si="147"/>
        <v>3.9094650205761319</v>
      </c>
      <c r="R815" s="2">
        <v>0.2</v>
      </c>
      <c r="S815" s="4">
        <f t="shared" si="148"/>
        <v>291.60000000000002</v>
      </c>
      <c r="T815" s="2">
        <v>0.05</v>
      </c>
      <c r="U815" s="4">
        <f t="shared" si="149"/>
        <v>72.900000000000006</v>
      </c>
      <c r="V815" s="4">
        <f t="shared" si="150"/>
        <v>0</v>
      </c>
      <c r="W815" s="4">
        <f t="shared" si="151"/>
        <v>42</v>
      </c>
      <c r="X815" s="4">
        <f t="shared" si="152"/>
        <v>50</v>
      </c>
      <c r="Y815" s="4">
        <f t="shared" si="153"/>
        <v>164.9</v>
      </c>
      <c r="Z815" s="4">
        <f t="shared" si="154"/>
        <v>126.70000000000002</v>
      </c>
      <c r="AA815" t="str">
        <f t="shared" si="155"/>
        <v>Sunday</v>
      </c>
    </row>
    <row r="816" spans="1:27" x14ac:dyDescent="0.35">
      <c r="A816">
        <v>815</v>
      </c>
      <c r="B816" t="s">
        <v>1331</v>
      </c>
      <c r="C816" t="s">
        <v>914</v>
      </c>
      <c r="D816" s="1">
        <v>45305.236770833333</v>
      </c>
      <c r="E816" s="1">
        <v>45305.302048611113</v>
      </c>
      <c r="F816" s="4">
        <v>1332</v>
      </c>
      <c r="G816" s="4">
        <v>30</v>
      </c>
      <c r="H816" t="s">
        <v>13</v>
      </c>
      <c r="I816" s="2">
        <v>0.05</v>
      </c>
      <c r="J816" t="s">
        <v>1587</v>
      </c>
      <c r="K816" s="4">
        <v>123</v>
      </c>
      <c r="L816" s="4">
        <v>31</v>
      </c>
      <c r="M816" s="4">
        <v>0</v>
      </c>
      <c r="N816" s="4">
        <f t="shared" si="144"/>
        <v>66.600000000000009</v>
      </c>
      <c r="O816" s="4">
        <f t="shared" si="145"/>
        <v>127.60000000000001</v>
      </c>
      <c r="P816" s="4">
        <f t="shared" si="146"/>
        <v>-4.6000000000000085</v>
      </c>
      <c r="Q816" s="4">
        <f t="shared" si="147"/>
        <v>9.2342342342342345</v>
      </c>
      <c r="R816" s="2">
        <v>0.2</v>
      </c>
      <c r="S816" s="4">
        <f t="shared" si="148"/>
        <v>266.40000000000003</v>
      </c>
      <c r="T816" s="2">
        <v>0.05</v>
      </c>
      <c r="U816" s="4">
        <f t="shared" si="149"/>
        <v>66.600000000000009</v>
      </c>
      <c r="V816" s="4">
        <f t="shared" si="150"/>
        <v>30</v>
      </c>
      <c r="W816" s="4">
        <f t="shared" si="151"/>
        <v>31</v>
      </c>
      <c r="X816" s="4">
        <f t="shared" si="152"/>
        <v>0</v>
      </c>
      <c r="Y816" s="4">
        <f t="shared" si="153"/>
        <v>127.60000000000001</v>
      </c>
      <c r="Z816" s="4">
        <f t="shared" si="154"/>
        <v>138.80000000000001</v>
      </c>
      <c r="AA816" t="str">
        <f t="shared" si="155"/>
        <v>Sunday</v>
      </c>
    </row>
    <row r="817" spans="1:27" x14ac:dyDescent="0.35">
      <c r="A817">
        <v>816</v>
      </c>
      <c r="B817" t="s">
        <v>96</v>
      </c>
      <c r="C817" t="s">
        <v>702</v>
      </c>
      <c r="D817" s="1">
        <v>45308.590752314813</v>
      </c>
      <c r="E817" s="1">
        <v>45308.643530092595</v>
      </c>
      <c r="F817" s="4">
        <v>121</v>
      </c>
      <c r="G817" s="4">
        <v>0</v>
      </c>
      <c r="H817" t="s">
        <v>13</v>
      </c>
      <c r="I817" s="2">
        <v>0.1</v>
      </c>
      <c r="J817" s="2" t="s">
        <v>1588</v>
      </c>
      <c r="K817" s="4">
        <v>95</v>
      </c>
      <c r="L817" s="4">
        <v>18</v>
      </c>
      <c r="M817" s="4">
        <v>0</v>
      </c>
      <c r="N817" s="4">
        <f t="shared" si="144"/>
        <v>12.100000000000001</v>
      </c>
      <c r="O817" s="4">
        <f t="shared" si="145"/>
        <v>30.1</v>
      </c>
      <c r="P817" s="4">
        <f t="shared" si="146"/>
        <v>64.900000000000006</v>
      </c>
      <c r="Q817" s="4">
        <f t="shared" si="147"/>
        <v>78.512396694214885</v>
      </c>
      <c r="R817" s="2">
        <v>0.2</v>
      </c>
      <c r="S817" s="4">
        <f t="shared" si="148"/>
        <v>24.200000000000003</v>
      </c>
      <c r="T817" s="2">
        <v>0.1</v>
      </c>
      <c r="U817" s="4">
        <f t="shared" si="149"/>
        <v>12.100000000000001</v>
      </c>
      <c r="V817" s="4">
        <f t="shared" si="150"/>
        <v>0</v>
      </c>
      <c r="W817" s="4">
        <f t="shared" si="151"/>
        <v>18</v>
      </c>
      <c r="X817" s="4">
        <f t="shared" si="152"/>
        <v>0</v>
      </c>
      <c r="Y817" s="4">
        <f t="shared" si="153"/>
        <v>30.1</v>
      </c>
      <c r="Z817" s="4">
        <f t="shared" si="154"/>
        <v>-5.8999999999999986</v>
      </c>
      <c r="AA817" t="str">
        <f t="shared" si="155"/>
        <v>Wednesday</v>
      </c>
    </row>
    <row r="818" spans="1:27" x14ac:dyDescent="0.35">
      <c r="A818">
        <v>817</v>
      </c>
      <c r="B818" t="s">
        <v>1332</v>
      </c>
      <c r="C818" t="s">
        <v>1333</v>
      </c>
      <c r="D818" s="1">
        <v>45310.992129629631</v>
      </c>
      <c r="E818" s="1">
        <v>45311.052546296298</v>
      </c>
      <c r="F818" s="4">
        <v>777</v>
      </c>
      <c r="G818" s="4">
        <v>50</v>
      </c>
      <c r="H818" t="s">
        <v>16</v>
      </c>
      <c r="I818" s="2">
        <v>0.05</v>
      </c>
      <c r="J818" t="s">
        <v>1587</v>
      </c>
      <c r="K818" s="4">
        <v>118</v>
      </c>
      <c r="L818" s="4">
        <v>50</v>
      </c>
      <c r="M818" s="4">
        <v>150</v>
      </c>
      <c r="N818" s="4">
        <f t="shared" si="144"/>
        <v>38.85</v>
      </c>
      <c r="O818" s="4">
        <f t="shared" si="145"/>
        <v>288.85000000000002</v>
      </c>
      <c r="P818" s="4">
        <f t="shared" si="146"/>
        <v>-170.85000000000002</v>
      </c>
      <c r="Q818" s="4">
        <f t="shared" si="147"/>
        <v>15.186615186615187</v>
      </c>
      <c r="R818" s="2">
        <v>0.2</v>
      </c>
      <c r="S818" s="4">
        <f t="shared" si="148"/>
        <v>155.4</v>
      </c>
      <c r="T818" s="2">
        <v>0.05</v>
      </c>
      <c r="U818" s="4">
        <f t="shared" si="149"/>
        <v>38.85</v>
      </c>
      <c r="V818" s="4">
        <f t="shared" si="150"/>
        <v>50</v>
      </c>
      <c r="W818" s="4">
        <f t="shared" si="151"/>
        <v>50</v>
      </c>
      <c r="X818" s="4">
        <f t="shared" si="152"/>
        <v>150</v>
      </c>
      <c r="Y818" s="4">
        <f t="shared" si="153"/>
        <v>288.85000000000002</v>
      </c>
      <c r="Z818" s="4">
        <f t="shared" si="154"/>
        <v>-133.45000000000002</v>
      </c>
      <c r="AA818" t="str">
        <f t="shared" si="155"/>
        <v>Friday</v>
      </c>
    </row>
    <row r="819" spans="1:27" x14ac:dyDescent="0.35">
      <c r="A819">
        <v>818</v>
      </c>
      <c r="B819" t="s">
        <v>1334</v>
      </c>
      <c r="C819" t="s">
        <v>1006</v>
      </c>
      <c r="D819" s="1">
        <v>45311.757141203707</v>
      </c>
      <c r="E819" s="1">
        <v>45311.780752314815</v>
      </c>
      <c r="F819" s="4">
        <v>710</v>
      </c>
      <c r="G819" s="4">
        <v>30</v>
      </c>
      <c r="H819" t="s">
        <v>19</v>
      </c>
      <c r="I819" s="2">
        <v>0.05</v>
      </c>
      <c r="J819" t="s">
        <v>1587</v>
      </c>
      <c r="K819" s="4">
        <v>163</v>
      </c>
      <c r="L819" s="4">
        <v>27</v>
      </c>
      <c r="M819" s="4">
        <v>50</v>
      </c>
      <c r="N819" s="4">
        <f t="shared" si="144"/>
        <v>35.5</v>
      </c>
      <c r="O819" s="4">
        <f t="shared" si="145"/>
        <v>142.5</v>
      </c>
      <c r="P819" s="4">
        <f t="shared" si="146"/>
        <v>20.5</v>
      </c>
      <c r="Q819" s="4">
        <f t="shared" si="147"/>
        <v>22.95774647887324</v>
      </c>
      <c r="R819" s="2">
        <v>0.2</v>
      </c>
      <c r="S819" s="4">
        <f t="shared" si="148"/>
        <v>142</v>
      </c>
      <c r="T819" s="2">
        <v>0.05</v>
      </c>
      <c r="U819" s="4">
        <f t="shared" si="149"/>
        <v>35.5</v>
      </c>
      <c r="V819" s="4">
        <f t="shared" si="150"/>
        <v>30</v>
      </c>
      <c r="W819" s="4">
        <f t="shared" si="151"/>
        <v>27</v>
      </c>
      <c r="X819" s="4">
        <f t="shared" si="152"/>
        <v>50</v>
      </c>
      <c r="Y819" s="4">
        <f t="shared" si="153"/>
        <v>142.5</v>
      </c>
      <c r="Z819" s="4">
        <f t="shared" si="154"/>
        <v>-0.5</v>
      </c>
      <c r="AA819" t="str">
        <f t="shared" si="155"/>
        <v>Saturday</v>
      </c>
    </row>
    <row r="820" spans="1:27" x14ac:dyDescent="0.35">
      <c r="A820">
        <v>819</v>
      </c>
      <c r="B820" t="s">
        <v>1335</v>
      </c>
      <c r="C820" t="s">
        <v>1336</v>
      </c>
      <c r="D820" s="1">
        <v>45299.98097222222</v>
      </c>
      <c r="E820" s="1">
        <v>45300.054583333331</v>
      </c>
      <c r="F820" s="4">
        <v>1331</v>
      </c>
      <c r="G820" s="4">
        <v>30</v>
      </c>
      <c r="H820" t="s">
        <v>13</v>
      </c>
      <c r="I820" s="2">
        <v>0.5</v>
      </c>
      <c r="J820" t="s">
        <v>1586</v>
      </c>
      <c r="K820" s="4">
        <v>196</v>
      </c>
      <c r="L820" s="4">
        <v>38</v>
      </c>
      <c r="M820" s="4">
        <v>50</v>
      </c>
      <c r="N820" s="4">
        <f t="shared" si="144"/>
        <v>665.5</v>
      </c>
      <c r="O820" s="4">
        <f t="shared" si="145"/>
        <v>783.5</v>
      </c>
      <c r="P820" s="4">
        <f t="shared" si="146"/>
        <v>-587.5</v>
      </c>
      <c r="Q820" s="4">
        <f t="shared" si="147"/>
        <v>14.725770097670923</v>
      </c>
      <c r="R820" s="2">
        <v>0.2</v>
      </c>
      <c r="S820" s="4">
        <v>0</v>
      </c>
      <c r="T820" s="2">
        <v>0</v>
      </c>
      <c r="U820" s="4">
        <f t="shared" si="149"/>
        <v>0</v>
      </c>
      <c r="V820" s="4">
        <v>0</v>
      </c>
      <c r="W820" s="4">
        <v>0</v>
      </c>
      <c r="X820" s="4">
        <v>0</v>
      </c>
      <c r="Y820" s="4">
        <f t="shared" si="153"/>
        <v>0</v>
      </c>
      <c r="Z820" s="4">
        <f t="shared" si="154"/>
        <v>0</v>
      </c>
      <c r="AA820" t="str">
        <f t="shared" si="155"/>
        <v>Monday</v>
      </c>
    </row>
    <row r="821" spans="1:27" x14ac:dyDescent="0.35">
      <c r="A821">
        <v>820</v>
      </c>
      <c r="B821" t="s">
        <v>1337</v>
      </c>
      <c r="C821" t="s">
        <v>262</v>
      </c>
      <c r="D821" s="1">
        <v>45324.282951388886</v>
      </c>
      <c r="E821" s="1">
        <v>45324.306562500002</v>
      </c>
      <c r="F821" s="4">
        <v>107</v>
      </c>
      <c r="G821" s="4">
        <v>50</v>
      </c>
      <c r="H821" t="s">
        <v>19</v>
      </c>
      <c r="I821" s="2">
        <v>0.5</v>
      </c>
      <c r="J821" t="s">
        <v>1586</v>
      </c>
      <c r="K821" s="4">
        <v>172</v>
      </c>
      <c r="L821" s="4">
        <v>48</v>
      </c>
      <c r="M821" s="4">
        <v>0</v>
      </c>
      <c r="N821" s="4">
        <f t="shared" si="144"/>
        <v>53.5</v>
      </c>
      <c r="O821" s="4">
        <f t="shared" si="145"/>
        <v>151.5</v>
      </c>
      <c r="P821" s="4">
        <f t="shared" si="146"/>
        <v>20.5</v>
      </c>
      <c r="Q821" s="4">
        <f t="shared" si="147"/>
        <v>160.74766355140187</v>
      </c>
      <c r="R821" s="2">
        <v>0.2</v>
      </c>
      <c r="S821" s="4">
        <v>0</v>
      </c>
      <c r="T821" s="2">
        <v>0</v>
      </c>
      <c r="U821" s="4">
        <f t="shared" si="149"/>
        <v>0</v>
      </c>
      <c r="V821" s="4">
        <v>0</v>
      </c>
      <c r="W821" s="4">
        <v>0</v>
      </c>
      <c r="X821" s="4">
        <v>0</v>
      </c>
      <c r="Y821" s="4">
        <f t="shared" si="153"/>
        <v>0</v>
      </c>
      <c r="Z821" s="4">
        <f t="shared" si="154"/>
        <v>0</v>
      </c>
      <c r="AA821" t="str">
        <f t="shared" si="155"/>
        <v>Friday</v>
      </c>
    </row>
    <row r="822" spans="1:27" x14ac:dyDescent="0.35">
      <c r="A822">
        <v>821</v>
      </c>
      <c r="B822" t="s">
        <v>1338</v>
      </c>
      <c r="C822" t="s">
        <v>1069</v>
      </c>
      <c r="D822" s="1">
        <v>45325.070150462961</v>
      </c>
      <c r="E822" s="1">
        <v>45325.131956018522</v>
      </c>
      <c r="F822" s="4">
        <v>801</v>
      </c>
      <c r="G822" s="4">
        <v>50</v>
      </c>
      <c r="H822" t="s">
        <v>19</v>
      </c>
      <c r="I822" s="2">
        <v>0.1</v>
      </c>
      <c r="J822" s="2" t="s">
        <v>1588</v>
      </c>
      <c r="K822" s="4">
        <v>188</v>
      </c>
      <c r="L822" s="4">
        <v>36</v>
      </c>
      <c r="M822" s="4">
        <v>50</v>
      </c>
      <c r="N822" s="4">
        <f t="shared" si="144"/>
        <v>80.100000000000009</v>
      </c>
      <c r="O822" s="4">
        <f t="shared" si="145"/>
        <v>216.10000000000002</v>
      </c>
      <c r="P822" s="4">
        <f t="shared" si="146"/>
        <v>-28.100000000000023</v>
      </c>
      <c r="Q822" s="4">
        <f t="shared" si="147"/>
        <v>23.470661672908864</v>
      </c>
      <c r="R822" s="2">
        <v>0.2</v>
      </c>
      <c r="S822" s="4">
        <f t="shared" si="148"/>
        <v>160.20000000000002</v>
      </c>
      <c r="T822" s="2">
        <v>0.1</v>
      </c>
      <c r="U822" s="4">
        <f t="shared" si="149"/>
        <v>80.100000000000009</v>
      </c>
      <c r="V822" s="4">
        <f t="shared" si="150"/>
        <v>50</v>
      </c>
      <c r="W822" s="4">
        <f t="shared" si="151"/>
        <v>36</v>
      </c>
      <c r="X822" s="4">
        <f t="shared" si="152"/>
        <v>50</v>
      </c>
      <c r="Y822" s="4">
        <f t="shared" si="153"/>
        <v>216.10000000000002</v>
      </c>
      <c r="Z822" s="4">
        <f t="shared" si="154"/>
        <v>-55.900000000000006</v>
      </c>
      <c r="AA822" t="str">
        <f t="shared" si="155"/>
        <v>Saturday</v>
      </c>
    </row>
    <row r="823" spans="1:27" x14ac:dyDescent="0.35">
      <c r="A823">
        <v>822</v>
      </c>
      <c r="B823" t="s">
        <v>1139</v>
      </c>
      <c r="C823" t="s">
        <v>1339</v>
      </c>
      <c r="D823" s="1">
        <v>45329.335995370369</v>
      </c>
      <c r="E823" s="1">
        <v>45329.370717592596</v>
      </c>
      <c r="F823" s="4">
        <v>1810</v>
      </c>
      <c r="G823" s="4">
        <v>20</v>
      </c>
      <c r="H823" t="s">
        <v>19</v>
      </c>
      <c r="I823" s="2">
        <v>0</v>
      </c>
      <c r="J823" t="s">
        <v>1584</v>
      </c>
      <c r="K823" s="4">
        <v>166</v>
      </c>
      <c r="L823" s="4">
        <v>45</v>
      </c>
      <c r="M823" s="4">
        <v>0</v>
      </c>
      <c r="N823" s="4">
        <f t="shared" si="144"/>
        <v>0</v>
      </c>
      <c r="O823" s="4">
        <f t="shared" si="145"/>
        <v>65</v>
      </c>
      <c r="P823" s="4">
        <f t="shared" si="146"/>
        <v>101</v>
      </c>
      <c r="Q823" s="4">
        <f t="shared" si="147"/>
        <v>9.1712707182320443</v>
      </c>
      <c r="R823" s="2">
        <v>0.2</v>
      </c>
      <c r="S823" s="4">
        <f t="shared" si="148"/>
        <v>362</v>
      </c>
      <c r="T823" s="2">
        <v>0</v>
      </c>
      <c r="U823" s="4">
        <f t="shared" si="149"/>
        <v>0</v>
      </c>
      <c r="V823" s="4">
        <f t="shared" si="150"/>
        <v>20</v>
      </c>
      <c r="W823" s="4">
        <f t="shared" si="151"/>
        <v>45</v>
      </c>
      <c r="X823" s="4">
        <f t="shared" si="152"/>
        <v>0</v>
      </c>
      <c r="Y823" s="4">
        <f t="shared" si="153"/>
        <v>65</v>
      </c>
      <c r="Z823" s="4">
        <f t="shared" si="154"/>
        <v>297</v>
      </c>
      <c r="AA823" t="str">
        <f t="shared" si="155"/>
        <v>Wednesday</v>
      </c>
    </row>
    <row r="824" spans="1:27" x14ac:dyDescent="0.35">
      <c r="A824">
        <v>823</v>
      </c>
      <c r="B824" t="s">
        <v>1340</v>
      </c>
      <c r="C824" t="s">
        <v>1341</v>
      </c>
      <c r="D824" s="1">
        <v>45327.812893518516</v>
      </c>
      <c r="E824" s="1">
        <v>45327.849699074075</v>
      </c>
      <c r="F824" s="4">
        <v>1908</v>
      </c>
      <c r="G824" s="4">
        <v>50</v>
      </c>
      <c r="H824" t="s">
        <v>16</v>
      </c>
      <c r="I824" s="2">
        <v>0.05</v>
      </c>
      <c r="J824" t="s">
        <v>1587</v>
      </c>
      <c r="K824" s="4">
        <v>92</v>
      </c>
      <c r="L824" s="4">
        <v>26</v>
      </c>
      <c r="M824" s="4">
        <v>0</v>
      </c>
      <c r="N824" s="4">
        <f t="shared" si="144"/>
        <v>95.4</v>
      </c>
      <c r="O824" s="4">
        <f t="shared" si="145"/>
        <v>171.4</v>
      </c>
      <c r="P824" s="4">
        <f t="shared" si="146"/>
        <v>-79.400000000000006</v>
      </c>
      <c r="Q824" s="4">
        <f t="shared" si="147"/>
        <v>4.8218029350104823</v>
      </c>
      <c r="R824" s="2">
        <v>0.2</v>
      </c>
      <c r="S824" s="4">
        <f t="shared" si="148"/>
        <v>381.6</v>
      </c>
      <c r="T824" s="2">
        <v>0.05</v>
      </c>
      <c r="U824" s="4">
        <f t="shared" si="149"/>
        <v>95.4</v>
      </c>
      <c r="V824" s="4">
        <f t="shared" si="150"/>
        <v>50</v>
      </c>
      <c r="W824" s="4">
        <f t="shared" si="151"/>
        <v>26</v>
      </c>
      <c r="X824" s="4">
        <f t="shared" si="152"/>
        <v>0</v>
      </c>
      <c r="Y824" s="4">
        <f t="shared" si="153"/>
        <v>171.4</v>
      </c>
      <c r="Z824" s="4">
        <f t="shared" si="154"/>
        <v>210.20000000000002</v>
      </c>
      <c r="AA824" t="str">
        <f t="shared" si="155"/>
        <v>Monday</v>
      </c>
    </row>
    <row r="825" spans="1:27" x14ac:dyDescent="0.35">
      <c r="A825">
        <v>824</v>
      </c>
      <c r="B825" t="s">
        <v>1342</v>
      </c>
      <c r="C825" t="s">
        <v>1287</v>
      </c>
      <c r="D825" s="1">
        <v>45318.084745370368</v>
      </c>
      <c r="E825" s="1">
        <v>45318.117384259262</v>
      </c>
      <c r="F825" s="4">
        <v>628</v>
      </c>
      <c r="G825" s="4">
        <v>40</v>
      </c>
      <c r="H825" t="s">
        <v>13</v>
      </c>
      <c r="I825" s="2">
        <v>0</v>
      </c>
      <c r="J825" t="s">
        <v>1584</v>
      </c>
      <c r="K825" s="4">
        <v>69</v>
      </c>
      <c r="L825" s="4">
        <v>43</v>
      </c>
      <c r="M825" s="4">
        <v>0</v>
      </c>
      <c r="N825" s="4">
        <f t="shared" si="144"/>
        <v>0</v>
      </c>
      <c r="O825" s="4">
        <f t="shared" si="145"/>
        <v>83</v>
      </c>
      <c r="P825" s="4">
        <f t="shared" si="146"/>
        <v>-14</v>
      </c>
      <c r="Q825" s="4">
        <f t="shared" si="147"/>
        <v>10.987261146496815</v>
      </c>
      <c r="R825" s="2">
        <v>0.2</v>
      </c>
      <c r="S825" s="4">
        <f t="shared" si="148"/>
        <v>125.60000000000001</v>
      </c>
      <c r="T825" s="2">
        <v>0</v>
      </c>
      <c r="U825" s="4">
        <f t="shared" si="149"/>
        <v>0</v>
      </c>
      <c r="V825" s="4">
        <f t="shared" si="150"/>
        <v>40</v>
      </c>
      <c r="W825" s="4">
        <f t="shared" si="151"/>
        <v>43</v>
      </c>
      <c r="X825" s="4">
        <f t="shared" si="152"/>
        <v>0</v>
      </c>
      <c r="Y825" s="4">
        <f t="shared" si="153"/>
        <v>83</v>
      </c>
      <c r="Z825" s="4">
        <f t="shared" si="154"/>
        <v>42.600000000000009</v>
      </c>
      <c r="AA825" t="str">
        <f t="shared" si="155"/>
        <v>Saturday</v>
      </c>
    </row>
    <row r="826" spans="1:27" x14ac:dyDescent="0.35">
      <c r="A826">
        <v>825</v>
      </c>
      <c r="B826" t="s">
        <v>1343</v>
      </c>
      <c r="C826" t="s">
        <v>18</v>
      </c>
      <c r="D826" s="1">
        <v>45311.094085648147</v>
      </c>
      <c r="E826" s="1">
        <v>45311.128807870373</v>
      </c>
      <c r="F826" s="4">
        <v>701</v>
      </c>
      <c r="G826" s="4">
        <v>50</v>
      </c>
      <c r="H826" t="s">
        <v>16</v>
      </c>
      <c r="I826" s="2">
        <v>0.1</v>
      </c>
      <c r="J826" s="2" t="s">
        <v>1588</v>
      </c>
      <c r="K826" s="4">
        <v>197</v>
      </c>
      <c r="L826" s="4">
        <v>12</v>
      </c>
      <c r="M826" s="4">
        <v>0</v>
      </c>
      <c r="N826" s="4">
        <f t="shared" si="144"/>
        <v>70.100000000000009</v>
      </c>
      <c r="O826" s="4">
        <f t="shared" si="145"/>
        <v>132.10000000000002</v>
      </c>
      <c r="P826" s="4">
        <f t="shared" si="146"/>
        <v>64.899999999999977</v>
      </c>
      <c r="Q826" s="4">
        <f t="shared" si="147"/>
        <v>28.102710413694719</v>
      </c>
      <c r="R826" s="2">
        <v>0.2</v>
      </c>
      <c r="S826" s="4">
        <f t="shared" si="148"/>
        <v>140.20000000000002</v>
      </c>
      <c r="T826" s="2">
        <v>0.1</v>
      </c>
      <c r="U826" s="4">
        <f t="shared" si="149"/>
        <v>70.100000000000009</v>
      </c>
      <c r="V826" s="4">
        <f t="shared" si="150"/>
        <v>50</v>
      </c>
      <c r="W826" s="4">
        <f t="shared" si="151"/>
        <v>12</v>
      </c>
      <c r="X826" s="4">
        <f t="shared" si="152"/>
        <v>0</v>
      </c>
      <c r="Y826" s="4">
        <f t="shared" si="153"/>
        <v>132.10000000000002</v>
      </c>
      <c r="Z826" s="4">
        <f t="shared" si="154"/>
        <v>8.0999999999999943</v>
      </c>
      <c r="AA826" t="str">
        <f t="shared" si="155"/>
        <v>Saturday</v>
      </c>
    </row>
    <row r="827" spans="1:27" x14ac:dyDescent="0.35">
      <c r="A827">
        <v>826</v>
      </c>
      <c r="B827" t="s">
        <v>1344</v>
      </c>
      <c r="C827" t="s">
        <v>1345</v>
      </c>
      <c r="D827" s="1">
        <v>45304.919803240744</v>
      </c>
      <c r="E827" s="1">
        <v>45304.977442129632</v>
      </c>
      <c r="F827" s="4">
        <v>1776</v>
      </c>
      <c r="G827" s="4">
        <v>40</v>
      </c>
      <c r="H827" t="s">
        <v>13</v>
      </c>
      <c r="I827" s="2">
        <v>0.1</v>
      </c>
      <c r="J827" s="2" t="s">
        <v>1588</v>
      </c>
      <c r="K827" s="4">
        <v>70</v>
      </c>
      <c r="L827" s="4">
        <v>14</v>
      </c>
      <c r="M827" s="4">
        <v>0</v>
      </c>
      <c r="N827" s="4">
        <f t="shared" si="144"/>
        <v>177.60000000000002</v>
      </c>
      <c r="O827" s="4">
        <f t="shared" si="145"/>
        <v>231.60000000000002</v>
      </c>
      <c r="P827" s="4">
        <f t="shared" si="146"/>
        <v>-161.60000000000002</v>
      </c>
      <c r="Q827" s="4">
        <f t="shared" si="147"/>
        <v>3.9414414414414414</v>
      </c>
      <c r="R827" s="2">
        <v>0.2</v>
      </c>
      <c r="S827" s="4">
        <f t="shared" si="148"/>
        <v>355.20000000000005</v>
      </c>
      <c r="T827" s="2">
        <v>0.1</v>
      </c>
      <c r="U827" s="4">
        <f t="shared" si="149"/>
        <v>177.60000000000002</v>
      </c>
      <c r="V827" s="4">
        <f t="shared" si="150"/>
        <v>40</v>
      </c>
      <c r="W827" s="4">
        <f t="shared" si="151"/>
        <v>14</v>
      </c>
      <c r="X827" s="4">
        <f t="shared" si="152"/>
        <v>0</v>
      </c>
      <c r="Y827" s="4">
        <f t="shared" si="153"/>
        <v>231.60000000000002</v>
      </c>
      <c r="Z827" s="4">
        <f t="shared" si="154"/>
        <v>123.60000000000002</v>
      </c>
      <c r="AA827" t="str">
        <f t="shared" si="155"/>
        <v>Saturday</v>
      </c>
    </row>
    <row r="828" spans="1:27" x14ac:dyDescent="0.35">
      <c r="A828">
        <v>827</v>
      </c>
      <c r="B828" t="s">
        <v>1346</v>
      </c>
      <c r="C828" t="s">
        <v>1223</v>
      </c>
      <c r="D828" s="1">
        <v>45321.262361111112</v>
      </c>
      <c r="E828" s="1">
        <v>45321.289444444446</v>
      </c>
      <c r="F828" s="4">
        <v>756</v>
      </c>
      <c r="G828" s="4">
        <v>50</v>
      </c>
      <c r="H828" t="s">
        <v>13</v>
      </c>
      <c r="I828" s="2">
        <v>0.5</v>
      </c>
      <c r="J828" t="s">
        <v>1586</v>
      </c>
      <c r="K828" s="4">
        <v>131</v>
      </c>
      <c r="L828" s="4">
        <v>23</v>
      </c>
      <c r="M828" s="4">
        <v>0</v>
      </c>
      <c r="N828" s="4">
        <f t="shared" si="144"/>
        <v>378</v>
      </c>
      <c r="O828" s="4">
        <f t="shared" si="145"/>
        <v>451</v>
      </c>
      <c r="P828" s="4">
        <f t="shared" si="146"/>
        <v>-320</v>
      </c>
      <c r="Q828" s="4">
        <f t="shared" si="147"/>
        <v>17.328042328042329</v>
      </c>
      <c r="R828" s="2">
        <v>0.2</v>
      </c>
      <c r="S828" s="4">
        <v>0</v>
      </c>
      <c r="T828" s="2">
        <v>0</v>
      </c>
      <c r="U828" s="4">
        <f t="shared" si="149"/>
        <v>0</v>
      </c>
      <c r="V828" s="4">
        <v>0</v>
      </c>
      <c r="W828" s="4">
        <v>0</v>
      </c>
      <c r="X828" s="4">
        <v>0</v>
      </c>
      <c r="Y828" s="4">
        <f t="shared" si="153"/>
        <v>0</v>
      </c>
      <c r="Z828" s="4">
        <f t="shared" si="154"/>
        <v>0</v>
      </c>
      <c r="AA828" t="str">
        <f t="shared" si="155"/>
        <v>Tuesday</v>
      </c>
    </row>
    <row r="829" spans="1:27" x14ac:dyDescent="0.35">
      <c r="A829">
        <v>828</v>
      </c>
      <c r="B829" t="s">
        <v>1347</v>
      </c>
      <c r="C829" t="s">
        <v>1348</v>
      </c>
      <c r="D829" s="1">
        <v>45322.30972222222</v>
      </c>
      <c r="E829" s="1">
        <v>45322.34652777778</v>
      </c>
      <c r="F829" s="4">
        <v>265</v>
      </c>
      <c r="G829" s="4">
        <v>20</v>
      </c>
      <c r="H829" t="s">
        <v>16</v>
      </c>
      <c r="I829" s="2">
        <v>0.05</v>
      </c>
      <c r="J829" t="s">
        <v>1587</v>
      </c>
      <c r="K829" s="4">
        <v>106</v>
      </c>
      <c r="L829" s="4">
        <v>12</v>
      </c>
      <c r="M829" s="4">
        <v>0</v>
      </c>
      <c r="N829" s="4">
        <f t="shared" si="144"/>
        <v>13.25</v>
      </c>
      <c r="O829" s="4">
        <f t="shared" si="145"/>
        <v>45.25</v>
      </c>
      <c r="P829" s="4">
        <f t="shared" si="146"/>
        <v>60.75</v>
      </c>
      <c r="Q829" s="4">
        <f t="shared" si="147"/>
        <v>40</v>
      </c>
      <c r="R829" s="2">
        <v>0.2</v>
      </c>
      <c r="S829" s="4">
        <f t="shared" si="148"/>
        <v>53</v>
      </c>
      <c r="T829" s="2">
        <v>0.05</v>
      </c>
      <c r="U829" s="4">
        <f t="shared" si="149"/>
        <v>13.25</v>
      </c>
      <c r="V829" s="4">
        <f t="shared" si="150"/>
        <v>20</v>
      </c>
      <c r="W829" s="4">
        <f t="shared" si="151"/>
        <v>12</v>
      </c>
      <c r="X829" s="4">
        <f t="shared" si="152"/>
        <v>0</v>
      </c>
      <c r="Y829" s="4">
        <f t="shared" si="153"/>
        <v>45.25</v>
      </c>
      <c r="Z829" s="4">
        <f t="shared" si="154"/>
        <v>7.75</v>
      </c>
      <c r="AA829" t="str">
        <f t="shared" si="155"/>
        <v>Wednesday</v>
      </c>
    </row>
    <row r="830" spans="1:27" x14ac:dyDescent="0.35">
      <c r="A830">
        <v>829</v>
      </c>
      <c r="B830" t="s">
        <v>1349</v>
      </c>
      <c r="C830" t="s">
        <v>1350</v>
      </c>
      <c r="D830" s="1">
        <v>45317.629479166666</v>
      </c>
      <c r="E830" s="1">
        <v>45317.708645833336</v>
      </c>
      <c r="F830" s="4">
        <v>948</v>
      </c>
      <c r="G830" s="4">
        <v>40</v>
      </c>
      <c r="H830" t="s">
        <v>19</v>
      </c>
      <c r="I830" s="2">
        <v>0.15</v>
      </c>
      <c r="J830" t="s">
        <v>1585</v>
      </c>
      <c r="K830" s="4">
        <v>123</v>
      </c>
      <c r="L830" s="4">
        <v>32</v>
      </c>
      <c r="M830" s="4">
        <v>50</v>
      </c>
      <c r="N830" s="4">
        <f t="shared" si="144"/>
        <v>142.19999999999999</v>
      </c>
      <c r="O830" s="4">
        <f t="shared" si="145"/>
        <v>264.2</v>
      </c>
      <c r="P830" s="4">
        <f t="shared" si="146"/>
        <v>-141.19999999999999</v>
      </c>
      <c r="Q830" s="4">
        <f t="shared" si="147"/>
        <v>12.974683544303797</v>
      </c>
      <c r="R830" s="2">
        <v>0.2</v>
      </c>
      <c r="S830" s="4">
        <f t="shared" si="148"/>
        <v>189.60000000000002</v>
      </c>
      <c r="T830" s="2">
        <v>0.15</v>
      </c>
      <c r="U830" s="4">
        <f t="shared" si="149"/>
        <v>142.19999999999999</v>
      </c>
      <c r="V830" s="4">
        <f t="shared" si="150"/>
        <v>40</v>
      </c>
      <c r="W830" s="4">
        <f t="shared" si="151"/>
        <v>32</v>
      </c>
      <c r="X830" s="4">
        <f t="shared" si="152"/>
        <v>50</v>
      </c>
      <c r="Y830" s="4">
        <f t="shared" si="153"/>
        <v>264.2</v>
      </c>
      <c r="Z830" s="4">
        <f t="shared" si="154"/>
        <v>-74.599999999999966</v>
      </c>
      <c r="AA830" t="str">
        <f t="shared" si="155"/>
        <v>Friday</v>
      </c>
    </row>
    <row r="831" spans="1:27" x14ac:dyDescent="0.35">
      <c r="A831">
        <v>830</v>
      </c>
      <c r="B831" t="s">
        <v>1351</v>
      </c>
      <c r="C831" t="s">
        <v>1044</v>
      </c>
      <c r="D831" s="1">
        <v>45327.874479166669</v>
      </c>
      <c r="E831" s="1">
        <v>45327.956423611111</v>
      </c>
      <c r="F831" s="4">
        <v>595</v>
      </c>
      <c r="G831" s="4">
        <v>0</v>
      </c>
      <c r="H831" t="s">
        <v>19</v>
      </c>
      <c r="I831" s="2">
        <v>0.1</v>
      </c>
      <c r="J831" s="2" t="s">
        <v>1588</v>
      </c>
      <c r="K831" s="4">
        <v>147</v>
      </c>
      <c r="L831" s="4">
        <v>48</v>
      </c>
      <c r="M831" s="4">
        <v>0</v>
      </c>
      <c r="N831" s="4">
        <f t="shared" si="144"/>
        <v>59.5</v>
      </c>
      <c r="O831" s="4">
        <f t="shared" si="145"/>
        <v>107.5</v>
      </c>
      <c r="P831" s="4">
        <f t="shared" si="146"/>
        <v>39.5</v>
      </c>
      <c r="Q831" s="4">
        <f t="shared" si="147"/>
        <v>24.705882352941178</v>
      </c>
      <c r="R831" s="2">
        <v>0.2</v>
      </c>
      <c r="S831" s="4">
        <f t="shared" si="148"/>
        <v>119</v>
      </c>
      <c r="T831" s="2">
        <v>0.1</v>
      </c>
      <c r="U831" s="4">
        <f t="shared" si="149"/>
        <v>59.5</v>
      </c>
      <c r="V831" s="4">
        <f t="shared" si="150"/>
        <v>0</v>
      </c>
      <c r="W831" s="4">
        <f t="shared" si="151"/>
        <v>48</v>
      </c>
      <c r="X831" s="4">
        <f t="shared" si="152"/>
        <v>0</v>
      </c>
      <c r="Y831" s="4">
        <f t="shared" si="153"/>
        <v>107.5</v>
      </c>
      <c r="Z831" s="4">
        <f t="shared" si="154"/>
        <v>11.5</v>
      </c>
      <c r="AA831" t="str">
        <f t="shared" si="155"/>
        <v>Monday</v>
      </c>
    </row>
    <row r="832" spans="1:27" x14ac:dyDescent="0.35">
      <c r="A832">
        <v>831</v>
      </c>
      <c r="B832" t="s">
        <v>1352</v>
      </c>
      <c r="C832" t="s">
        <v>1353</v>
      </c>
      <c r="D832" s="1">
        <v>45309.239502314813</v>
      </c>
      <c r="E832" s="1">
        <v>45309.301307870373</v>
      </c>
      <c r="F832" s="4">
        <v>689</v>
      </c>
      <c r="G832" s="4">
        <v>40</v>
      </c>
      <c r="H832" t="s">
        <v>13</v>
      </c>
      <c r="I832" s="2">
        <v>0.05</v>
      </c>
      <c r="J832" t="s">
        <v>1587</v>
      </c>
      <c r="K832" s="4">
        <v>159</v>
      </c>
      <c r="L832" s="4">
        <v>39</v>
      </c>
      <c r="M832" s="4">
        <v>0</v>
      </c>
      <c r="N832" s="4">
        <f t="shared" si="144"/>
        <v>34.450000000000003</v>
      </c>
      <c r="O832" s="4">
        <f t="shared" si="145"/>
        <v>113.45</v>
      </c>
      <c r="P832" s="4">
        <f t="shared" si="146"/>
        <v>45.55</v>
      </c>
      <c r="Q832" s="4">
        <f t="shared" si="147"/>
        <v>23.076923076923077</v>
      </c>
      <c r="R832" s="2">
        <v>0.2</v>
      </c>
      <c r="S832" s="4">
        <f t="shared" si="148"/>
        <v>137.80000000000001</v>
      </c>
      <c r="T832" s="2">
        <v>0.05</v>
      </c>
      <c r="U832" s="4">
        <f t="shared" si="149"/>
        <v>34.450000000000003</v>
      </c>
      <c r="V832" s="4">
        <f t="shared" si="150"/>
        <v>40</v>
      </c>
      <c r="W832" s="4">
        <f t="shared" si="151"/>
        <v>39</v>
      </c>
      <c r="X832" s="4">
        <f t="shared" si="152"/>
        <v>0</v>
      </c>
      <c r="Y832" s="4">
        <f t="shared" si="153"/>
        <v>113.45</v>
      </c>
      <c r="Z832" s="4">
        <f t="shared" si="154"/>
        <v>24.350000000000009</v>
      </c>
      <c r="AA832" t="str">
        <f t="shared" si="155"/>
        <v>Thursday</v>
      </c>
    </row>
    <row r="833" spans="1:27" x14ac:dyDescent="0.35">
      <c r="A833">
        <v>832</v>
      </c>
      <c r="B833" t="s">
        <v>1354</v>
      </c>
      <c r="C833" t="s">
        <v>1136</v>
      </c>
      <c r="D833" s="1">
        <v>45311.463437500002</v>
      </c>
      <c r="E833" s="1">
        <v>45311.523159722223</v>
      </c>
      <c r="F833" s="4">
        <v>528</v>
      </c>
      <c r="G833" s="4">
        <v>20</v>
      </c>
      <c r="H833" t="s">
        <v>16</v>
      </c>
      <c r="I833" s="2">
        <v>0</v>
      </c>
      <c r="J833" t="s">
        <v>1584</v>
      </c>
      <c r="K833" s="4">
        <v>164</v>
      </c>
      <c r="L833" s="4">
        <v>32</v>
      </c>
      <c r="M833" s="4">
        <v>0</v>
      </c>
      <c r="N833" s="4">
        <f t="shared" si="144"/>
        <v>0</v>
      </c>
      <c r="O833" s="4">
        <f t="shared" si="145"/>
        <v>52</v>
      </c>
      <c r="P833" s="4">
        <f t="shared" si="146"/>
        <v>112</v>
      </c>
      <c r="Q833" s="4">
        <f t="shared" si="147"/>
        <v>31.060606060606062</v>
      </c>
      <c r="R833" s="2">
        <v>0.2</v>
      </c>
      <c r="S833" s="4">
        <f t="shared" si="148"/>
        <v>105.60000000000001</v>
      </c>
      <c r="T833" s="2">
        <v>0</v>
      </c>
      <c r="U833" s="4">
        <f t="shared" si="149"/>
        <v>0</v>
      </c>
      <c r="V833" s="4">
        <f t="shared" si="150"/>
        <v>20</v>
      </c>
      <c r="W833" s="4">
        <f t="shared" si="151"/>
        <v>32</v>
      </c>
      <c r="X833" s="4">
        <f t="shared" si="152"/>
        <v>0</v>
      </c>
      <c r="Y833" s="4">
        <f t="shared" si="153"/>
        <v>52</v>
      </c>
      <c r="Z833" s="4">
        <f t="shared" si="154"/>
        <v>53.600000000000009</v>
      </c>
      <c r="AA833" t="str">
        <f t="shared" si="155"/>
        <v>Saturday</v>
      </c>
    </row>
    <row r="834" spans="1:27" x14ac:dyDescent="0.35">
      <c r="A834">
        <v>833</v>
      </c>
      <c r="B834" t="s">
        <v>1355</v>
      </c>
      <c r="C834" t="s">
        <v>1356</v>
      </c>
      <c r="D834" s="1">
        <v>45304.356585648151</v>
      </c>
      <c r="E834" s="1">
        <v>45304.392696759256</v>
      </c>
      <c r="F834" s="4">
        <v>873</v>
      </c>
      <c r="G834" s="4">
        <v>40</v>
      </c>
      <c r="H834" t="s">
        <v>19</v>
      </c>
      <c r="I834" s="2">
        <v>0.5</v>
      </c>
      <c r="J834" t="s">
        <v>1586</v>
      </c>
      <c r="K834" s="4">
        <v>91</v>
      </c>
      <c r="L834" s="4">
        <v>36</v>
      </c>
      <c r="M834" s="4">
        <v>0</v>
      </c>
      <c r="N834" s="4">
        <f t="shared" si="144"/>
        <v>436.5</v>
      </c>
      <c r="O834" s="4">
        <f t="shared" si="145"/>
        <v>512.5</v>
      </c>
      <c r="P834" s="4">
        <f t="shared" si="146"/>
        <v>-421.5</v>
      </c>
      <c r="Q834" s="4">
        <f t="shared" si="147"/>
        <v>10.423825887743414</v>
      </c>
      <c r="R834" s="2">
        <v>0.2</v>
      </c>
      <c r="S834" s="4">
        <v>0</v>
      </c>
      <c r="T834" s="2">
        <v>0</v>
      </c>
      <c r="U834" s="4">
        <f t="shared" si="149"/>
        <v>0</v>
      </c>
      <c r="V834" s="4">
        <v>0</v>
      </c>
      <c r="W834" s="4">
        <v>0</v>
      </c>
      <c r="X834" s="4">
        <v>0</v>
      </c>
      <c r="Y834" s="4">
        <f t="shared" si="153"/>
        <v>0</v>
      </c>
      <c r="Z834" s="4">
        <f t="shared" si="154"/>
        <v>0</v>
      </c>
      <c r="AA834" t="str">
        <f t="shared" si="155"/>
        <v>Saturday</v>
      </c>
    </row>
    <row r="835" spans="1:27" x14ac:dyDescent="0.35">
      <c r="A835">
        <v>834</v>
      </c>
      <c r="B835" t="s">
        <v>1357</v>
      </c>
      <c r="C835" t="s">
        <v>1358</v>
      </c>
      <c r="D835" s="1">
        <v>45297.976956018516</v>
      </c>
      <c r="E835" s="1">
        <v>45298.012372685182</v>
      </c>
      <c r="F835" s="4">
        <v>262</v>
      </c>
      <c r="G835" s="4">
        <v>50</v>
      </c>
      <c r="H835" t="s">
        <v>19</v>
      </c>
      <c r="I835" s="2">
        <v>0</v>
      </c>
      <c r="J835" t="s">
        <v>1584</v>
      </c>
      <c r="K835" s="4">
        <v>117</v>
      </c>
      <c r="L835" s="4">
        <v>19</v>
      </c>
      <c r="M835" s="4">
        <v>0</v>
      </c>
      <c r="N835" s="4">
        <f t="shared" ref="N835:N898" si="156">I835*F835</f>
        <v>0</v>
      </c>
      <c r="O835" s="4">
        <f t="shared" ref="O835:O898" si="157">G835+L835+M835+N835</f>
        <v>69</v>
      </c>
      <c r="P835" s="4">
        <f t="shared" ref="P835:P898" si="158">K835-O835</f>
        <v>48</v>
      </c>
      <c r="Q835" s="4">
        <f t="shared" ref="Q835:Q898" si="159">(K835/F835)*100</f>
        <v>44.656488549618324</v>
      </c>
      <c r="R835" s="2">
        <v>0.2</v>
      </c>
      <c r="S835" s="4">
        <f t="shared" ref="S835:S898" si="160">IF(I835&lt;&gt;50%,(R835*F835),"0")</f>
        <v>52.400000000000006</v>
      </c>
      <c r="T835" s="2">
        <v>0</v>
      </c>
      <c r="U835" s="4">
        <f t="shared" ref="U835:U898" si="161">T835*F835</f>
        <v>0</v>
      </c>
      <c r="V835" s="4">
        <f t="shared" ref="V835:V898" si="162">IF(I835&lt;&gt;50%,G835,"0")</f>
        <v>50</v>
      </c>
      <c r="W835" s="4">
        <f t="shared" ref="W835:W898" si="163">IF(I835&lt;&gt;50%,L835,"0")</f>
        <v>19</v>
      </c>
      <c r="X835" s="4">
        <f t="shared" ref="X835:X898" si="164">IF(I835&lt;&gt;50%,M835,"0")</f>
        <v>0</v>
      </c>
      <c r="Y835" s="4">
        <f t="shared" ref="Y835:Y898" si="165">U835+V835+W835+X835</f>
        <v>69</v>
      </c>
      <c r="Z835" s="4">
        <f t="shared" ref="Z835:Z898" si="166">S835-Y835</f>
        <v>-16.599999999999994</v>
      </c>
      <c r="AA835" t="str">
        <f t="shared" ref="AA835:AA898" si="167">TEXT(D835, "DDDD")</f>
        <v>Saturday</v>
      </c>
    </row>
    <row r="836" spans="1:27" x14ac:dyDescent="0.35">
      <c r="A836">
        <v>835</v>
      </c>
      <c r="B836" t="s">
        <v>1359</v>
      </c>
      <c r="C836" t="s">
        <v>1360</v>
      </c>
      <c r="D836" s="1">
        <v>45299.710243055553</v>
      </c>
      <c r="E836" s="1">
        <v>45299.777604166666</v>
      </c>
      <c r="F836" s="4">
        <v>465</v>
      </c>
      <c r="G836" s="4">
        <v>50</v>
      </c>
      <c r="H836" t="s">
        <v>13</v>
      </c>
      <c r="I836" s="2">
        <v>0.1</v>
      </c>
      <c r="J836" s="2" t="s">
        <v>1588</v>
      </c>
      <c r="K836" s="4">
        <v>119</v>
      </c>
      <c r="L836" s="4">
        <v>34</v>
      </c>
      <c r="M836" s="4">
        <v>0</v>
      </c>
      <c r="N836" s="4">
        <f t="shared" si="156"/>
        <v>46.5</v>
      </c>
      <c r="O836" s="4">
        <f t="shared" si="157"/>
        <v>130.5</v>
      </c>
      <c r="P836" s="4">
        <f t="shared" si="158"/>
        <v>-11.5</v>
      </c>
      <c r="Q836" s="4">
        <f t="shared" si="159"/>
        <v>25.591397849462368</v>
      </c>
      <c r="R836" s="2">
        <v>0.2</v>
      </c>
      <c r="S836" s="4">
        <f t="shared" si="160"/>
        <v>93</v>
      </c>
      <c r="T836" s="2">
        <v>0.1</v>
      </c>
      <c r="U836" s="4">
        <f t="shared" si="161"/>
        <v>46.5</v>
      </c>
      <c r="V836" s="4">
        <f t="shared" si="162"/>
        <v>50</v>
      </c>
      <c r="W836" s="4">
        <f t="shared" si="163"/>
        <v>34</v>
      </c>
      <c r="X836" s="4">
        <f t="shared" si="164"/>
        <v>0</v>
      </c>
      <c r="Y836" s="4">
        <f t="shared" si="165"/>
        <v>130.5</v>
      </c>
      <c r="Z836" s="4">
        <f t="shared" si="166"/>
        <v>-37.5</v>
      </c>
      <c r="AA836" t="str">
        <f t="shared" si="167"/>
        <v>Monday</v>
      </c>
    </row>
    <row r="837" spans="1:27" x14ac:dyDescent="0.35">
      <c r="A837">
        <v>836</v>
      </c>
      <c r="B837" t="s">
        <v>1361</v>
      </c>
      <c r="C837" t="s">
        <v>1362</v>
      </c>
      <c r="D837" s="1">
        <v>45324.272719907407</v>
      </c>
      <c r="E837" s="1">
        <v>45324.316469907404</v>
      </c>
      <c r="F837" s="4">
        <v>1649</v>
      </c>
      <c r="G837" s="4">
        <v>20</v>
      </c>
      <c r="H837" t="s">
        <v>13</v>
      </c>
      <c r="I837" s="2">
        <v>0.1</v>
      </c>
      <c r="J837" s="2" t="s">
        <v>1588</v>
      </c>
      <c r="K837" s="4">
        <v>127</v>
      </c>
      <c r="L837" s="4">
        <v>22</v>
      </c>
      <c r="M837" s="4">
        <v>50</v>
      </c>
      <c r="N837" s="4">
        <f t="shared" si="156"/>
        <v>164.9</v>
      </c>
      <c r="O837" s="4">
        <f t="shared" si="157"/>
        <v>256.89999999999998</v>
      </c>
      <c r="P837" s="4">
        <f t="shared" si="158"/>
        <v>-129.89999999999998</v>
      </c>
      <c r="Q837" s="4">
        <f t="shared" si="159"/>
        <v>7.7016373559733173</v>
      </c>
      <c r="R837" s="2">
        <v>0.2</v>
      </c>
      <c r="S837" s="4">
        <f t="shared" si="160"/>
        <v>329.8</v>
      </c>
      <c r="T837" s="2">
        <v>0.1</v>
      </c>
      <c r="U837" s="4">
        <f t="shared" si="161"/>
        <v>164.9</v>
      </c>
      <c r="V837" s="4">
        <f t="shared" si="162"/>
        <v>20</v>
      </c>
      <c r="W837" s="4">
        <f t="shared" si="163"/>
        <v>22</v>
      </c>
      <c r="X837" s="4">
        <f t="shared" si="164"/>
        <v>50</v>
      </c>
      <c r="Y837" s="4">
        <f t="shared" si="165"/>
        <v>256.89999999999998</v>
      </c>
      <c r="Z837" s="4">
        <f t="shared" si="166"/>
        <v>72.900000000000034</v>
      </c>
      <c r="AA837" t="str">
        <f t="shared" si="167"/>
        <v>Friday</v>
      </c>
    </row>
    <row r="838" spans="1:27" x14ac:dyDescent="0.35">
      <c r="A838">
        <v>837</v>
      </c>
      <c r="B838" t="s">
        <v>1363</v>
      </c>
      <c r="C838" t="s">
        <v>1364</v>
      </c>
      <c r="D838" s="1">
        <v>45322.651296296295</v>
      </c>
      <c r="E838" s="1">
        <v>45322.720046296294</v>
      </c>
      <c r="F838" s="4">
        <v>1362</v>
      </c>
      <c r="G838" s="4">
        <v>30</v>
      </c>
      <c r="H838" t="s">
        <v>16</v>
      </c>
      <c r="I838" s="2">
        <v>0</v>
      </c>
      <c r="J838" t="s">
        <v>1584</v>
      </c>
      <c r="K838" s="4">
        <v>139</v>
      </c>
      <c r="L838" s="4">
        <v>25</v>
      </c>
      <c r="M838" s="4">
        <v>0</v>
      </c>
      <c r="N838" s="4">
        <f t="shared" si="156"/>
        <v>0</v>
      </c>
      <c r="O838" s="4">
        <f t="shared" si="157"/>
        <v>55</v>
      </c>
      <c r="P838" s="4">
        <f t="shared" si="158"/>
        <v>84</v>
      </c>
      <c r="Q838" s="4">
        <f t="shared" si="159"/>
        <v>10.205580029368576</v>
      </c>
      <c r="R838" s="2">
        <v>0.2</v>
      </c>
      <c r="S838" s="4">
        <f t="shared" si="160"/>
        <v>272.40000000000003</v>
      </c>
      <c r="T838" s="2">
        <v>0</v>
      </c>
      <c r="U838" s="4">
        <f t="shared" si="161"/>
        <v>0</v>
      </c>
      <c r="V838" s="4">
        <f t="shared" si="162"/>
        <v>30</v>
      </c>
      <c r="W838" s="4">
        <f t="shared" si="163"/>
        <v>25</v>
      </c>
      <c r="X838" s="4">
        <f t="shared" si="164"/>
        <v>0</v>
      </c>
      <c r="Y838" s="4">
        <f t="shared" si="165"/>
        <v>55</v>
      </c>
      <c r="Z838" s="4">
        <f t="shared" si="166"/>
        <v>217.40000000000003</v>
      </c>
      <c r="AA838" t="str">
        <f t="shared" si="167"/>
        <v>Wednesday</v>
      </c>
    </row>
    <row r="839" spans="1:27" x14ac:dyDescent="0.35">
      <c r="A839">
        <v>838</v>
      </c>
      <c r="B839" t="s">
        <v>1365</v>
      </c>
      <c r="C839" t="s">
        <v>1366</v>
      </c>
      <c r="D839" s="1">
        <v>45306.387557870374</v>
      </c>
      <c r="E839" s="1">
        <v>45306.427141203705</v>
      </c>
      <c r="F839" s="4">
        <v>171</v>
      </c>
      <c r="G839" s="4">
        <v>50</v>
      </c>
      <c r="H839" t="s">
        <v>13</v>
      </c>
      <c r="I839" s="2">
        <v>0.1</v>
      </c>
      <c r="J839" s="2" t="s">
        <v>1588</v>
      </c>
      <c r="K839" s="4">
        <v>160</v>
      </c>
      <c r="L839" s="4">
        <v>50</v>
      </c>
      <c r="M839" s="4">
        <v>0</v>
      </c>
      <c r="N839" s="4">
        <f t="shared" si="156"/>
        <v>17.100000000000001</v>
      </c>
      <c r="O839" s="4">
        <f t="shared" si="157"/>
        <v>117.1</v>
      </c>
      <c r="P839" s="4">
        <f t="shared" si="158"/>
        <v>42.900000000000006</v>
      </c>
      <c r="Q839" s="4">
        <f t="shared" si="159"/>
        <v>93.567251461988292</v>
      </c>
      <c r="R839" s="2">
        <v>0.2</v>
      </c>
      <c r="S839" s="4">
        <f t="shared" si="160"/>
        <v>34.200000000000003</v>
      </c>
      <c r="T839" s="2">
        <v>0.1</v>
      </c>
      <c r="U839" s="4">
        <f t="shared" si="161"/>
        <v>17.100000000000001</v>
      </c>
      <c r="V839" s="4">
        <f t="shared" si="162"/>
        <v>50</v>
      </c>
      <c r="W839" s="4">
        <f t="shared" si="163"/>
        <v>50</v>
      </c>
      <c r="X839" s="4">
        <f t="shared" si="164"/>
        <v>0</v>
      </c>
      <c r="Y839" s="4">
        <f t="shared" si="165"/>
        <v>117.1</v>
      </c>
      <c r="Z839" s="4">
        <f t="shared" si="166"/>
        <v>-82.899999999999991</v>
      </c>
      <c r="AA839" t="str">
        <f t="shared" si="167"/>
        <v>Monday</v>
      </c>
    </row>
    <row r="840" spans="1:27" x14ac:dyDescent="0.35">
      <c r="A840">
        <v>839</v>
      </c>
      <c r="B840" t="s">
        <v>1367</v>
      </c>
      <c r="C840" t="s">
        <v>866</v>
      </c>
      <c r="D840" s="1">
        <v>45308.509780092594</v>
      </c>
      <c r="E840" s="1">
        <v>45308.557002314818</v>
      </c>
      <c r="F840" s="4">
        <v>1568</v>
      </c>
      <c r="G840" s="4">
        <v>0</v>
      </c>
      <c r="H840" t="s">
        <v>19</v>
      </c>
      <c r="I840" s="2">
        <v>0.05</v>
      </c>
      <c r="J840" t="s">
        <v>1587</v>
      </c>
      <c r="K840" s="4">
        <v>161</v>
      </c>
      <c r="L840" s="4">
        <v>43</v>
      </c>
      <c r="M840" s="4">
        <v>0</v>
      </c>
      <c r="N840" s="4">
        <f t="shared" si="156"/>
        <v>78.400000000000006</v>
      </c>
      <c r="O840" s="4">
        <f t="shared" si="157"/>
        <v>121.4</v>
      </c>
      <c r="P840" s="4">
        <f t="shared" si="158"/>
        <v>39.599999999999994</v>
      </c>
      <c r="Q840" s="4">
        <f t="shared" si="159"/>
        <v>10.267857142857142</v>
      </c>
      <c r="R840" s="2">
        <v>0.2</v>
      </c>
      <c r="S840" s="4">
        <f t="shared" si="160"/>
        <v>313.60000000000002</v>
      </c>
      <c r="T840" s="2">
        <v>0.05</v>
      </c>
      <c r="U840" s="4">
        <f t="shared" si="161"/>
        <v>78.400000000000006</v>
      </c>
      <c r="V840" s="4">
        <f t="shared" si="162"/>
        <v>0</v>
      </c>
      <c r="W840" s="4">
        <f t="shared" si="163"/>
        <v>43</v>
      </c>
      <c r="X840" s="4">
        <f t="shared" si="164"/>
        <v>0</v>
      </c>
      <c r="Y840" s="4">
        <f t="shared" si="165"/>
        <v>121.4</v>
      </c>
      <c r="Z840" s="4">
        <f t="shared" si="166"/>
        <v>192.20000000000002</v>
      </c>
      <c r="AA840" t="str">
        <f t="shared" si="167"/>
        <v>Wednesday</v>
      </c>
    </row>
    <row r="841" spans="1:27" x14ac:dyDescent="0.35">
      <c r="A841">
        <v>840</v>
      </c>
      <c r="B841" t="s">
        <v>1368</v>
      </c>
      <c r="C841" t="s">
        <v>1369</v>
      </c>
      <c r="D841" s="1">
        <v>45317.951018518521</v>
      </c>
      <c r="E841" s="1">
        <v>45318.000324074077</v>
      </c>
      <c r="F841" s="4">
        <v>754</v>
      </c>
      <c r="G841" s="4">
        <v>20</v>
      </c>
      <c r="H841" t="s">
        <v>19</v>
      </c>
      <c r="I841" s="2">
        <v>0.1</v>
      </c>
      <c r="J841" s="2" t="s">
        <v>1588</v>
      </c>
      <c r="K841" s="4">
        <v>152</v>
      </c>
      <c r="L841" s="4">
        <v>46</v>
      </c>
      <c r="M841" s="4">
        <v>0</v>
      </c>
      <c r="N841" s="4">
        <f t="shared" si="156"/>
        <v>75.400000000000006</v>
      </c>
      <c r="O841" s="4">
        <f t="shared" si="157"/>
        <v>141.4</v>
      </c>
      <c r="P841" s="4">
        <f t="shared" si="158"/>
        <v>10.599999999999994</v>
      </c>
      <c r="Q841" s="4">
        <f t="shared" si="159"/>
        <v>20.159151193633953</v>
      </c>
      <c r="R841" s="2">
        <v>0.2</v>
      </c>
      <c r="S841" s="4">
        <f t="shared" si="160"/>
        <v>150.80000000000001</v>
      </c>
      <c r="T841" s="2">
        <v>0.1</v>
      </c>
      <c r="U841" s="4">
        <f t="shared" si="161"/>
        <v>75.400000000000006</v>
      </c>
      <c r="V841" s="4">
        <f t="shared" si="162"/>
        <v>20</v>
      </c>
      <c r="W841" s="4">
        <f t="shared" si="163"/>
        <v>46</v>
      </c>
      <c r="X841" s="4">
        <f t="shared" si="164"/>
        <v>0</v>
      </c>
      <c r="Y841" s="4">
        <f t="shared" si="165"/>
        <v>141.4</v>
      </c>
      <c r="Z841" s="4">
        <f t="shared" si="166"/>
        <v>9.4000000000000057</v>
      </c>
      <c r="AA841" t="str">
        <f t="shared" si="167"/>
        <v>Friday</v>
      </c>
    </row>
    <row r="842" spans="1:27" x14ac:dyDescent="0.35">
      <c r="A842">
        <v>841</v>
      </c>
      <c r="B842" t="s">
        <v>1370</v>
      </c>
      <c r="C842" t="s">
        <v>1371</v>
      </c>
      <c r="D842" s="1">
        <v>45295.264085648145</v>
      </c>
      <c r="E842" s="1">
        <v>45295.300196759257</v>
      </c>
      <c r="F842" s="4">
        <v>1945</v>
      </c>
      <c r="G842" s="4">
        <v>40</v>
      </c>
      <c r="H842" t="s">
        <v>19</v>
      </c>
      <c r="I842" s="2">
        <v>0.5</v>
      </c>
      <c r="J842" t="s">
        <v>1586</v>
      </c>
      <c r="K842" s="4">
        <v>194</v>
      </c>
      <c r="L842" s="4">
        <v>31</v>
      </c>
      <c r="M842" s="4">
        <v>100</v>
      </c>
      <c r="N842" s="4">
        <f t="shared" si="156"/>
        <v>972.5</v>
      </c>
      <c r="O842" s="4">
        <f t="shared" si="157"/>
        <v>1143.5</v>
      </c>
      <c r="P842" s="4">
        <f t="shared" si="158"/>
        <v>-949.5</v>
      </c>
      <c r="Q842" s="4">
        <f t="shared" si="159"/>
        <v>9.974293059125964</v>
      </c>
      <c r="R842" s="2">
        <v>0.2</v>
      </c>
      <c r="S842" s="4">
        <v>0</v>
      </c>
      <c r="T842" s="2">
        <v>0</v>
      </c>
      <c r="U842" s="4">
        <f t="shared" si="161"/>
        <v>0</v>
      </c>
      <c r="V842" s="4">
        <v>0</v>
      </c>
      <c r="W842" s="4">
        <v>0</v>
      </c>
      <c r="X842" s="4">
        <v>0</v>
      </c>
      <c r="Y842" s="4">
        <f t="shared" si="165"/>
        <v>0</v>
      </c>
      <c r="Z842" s="4">
        <f t="shared" si="166"/>
        <v>0</v>
      </c>
      <c r="AA842" t="str">
        <f t="shared" si="167"/>
        <v>Thursday</v>
      </c>
    </row>
    <row r="843" spans="1:27" x14ac:dyDescent="0.35">
      <c r="A843">
        <v>842</v>
      </c>
      <c r="B843" t="s">
        <v>1115</v>
      </c>
      <c r="C843" t="s">
        <v>812</v>
      </c>
      <c r="D843" s="1">
        <v>45329.444351851853</v>
      </c>
      <c r="E843" s="1">
        <v>45329.513101851851</v>
      </c>
      <c r="F843" s="4">
        <v>1632</v>
      </c>
      <c r="G843" s="4">
        <v>40</v>
      </c>
      <c r="H843" t="s">
        <v>19</v>
      </c>
      <c r="I843" s="2">
        <v>0.05</v>
      </c>
      <c r="J843" t="s">
        <v>1587</v>
      </c>
      <c r="K843" s="4">
        <v>68</v>
      </c>
      <c r="L843" s="4">
        <v>26</v>
      </c>
      <c r="M843" s="4">
        <v>150</v>
      </c>
      <c r="N843" s="4">
        <f t="shared" si="156"/>
        <v>81.600000000000009</v>
      </c>
      <c r="O843" s="4">
        <f t="shared" si="157"/>
        <v>297.60000000000002</v>
      </c>
      <c r="P843" s="4">
        <f t="shared" si="158"/>
        <v>-229.60000000000002</v>
      </c>
      <c r="Q843" s="4">
        <f t="shared" si="159"/>
        <v>4.1666666666666661</v>
      </c>
      <c r="R843" s="2">
        <v>0.2</v>
      </c>
      <c r="S843" s="4">
        <f t="shared" si="160"/>
        <v>326.40000000000003</v>
      </c>
      <c r="T843" s="2">
        <v>0.05</v>
      </c>
      <c r="U843" s="4">
        <f t="shared" si="161"/>
        <v>81.600000000000009</v>
      </c>
      <c r="V843" s="4">
        <f t="shared" si="162"/>
        <v>40</v>
      </c>
      <c r="W843" s="4">
        <f t="shared" si="163"/>
        <v>26</v>
      </c>
      <c r="X843" s="4">
        <f t="shared" si="164"/>
        <v>150</v>
      </c>
      <c r="Y843" s="4">
        <f t="shared" si="165"/>
        <v>297.60000000000002</v>
      </c>
      <c r="Z843" s="4">
        <f t="shared" si="166"/>
        <v>28.800000000000011</v>
      </c>
      <c r="AA843" t="str">
        <f t="shared" si="167"/>
        <v>Wednesday</v>
      </c>
    </row>
    <row r="844" spans="1:27" x14ac:dyDescent="0.35">
      <c r="A844">
        <v>843</v>
      </c>
      <c r="B844" t="s">
        <v>1372</v>
      </c>
      <c r="C844" t="s">
        <v>441</v>
      </c>
      <c r="D844" s="1">
        <v>45324.035775462966</v>
      </c>
      <c r="E844" s="1">
        <v>45324.11146990741</v>
      </c>
      <c r="F844" s="4">
        <v>1918</v>
      </c>
      <c r="G844" s="4">
        <v>0</v>
      </c>
      <c r="H844" t="s">
        <v>16</v>
      </c>
      <c r="I844" s="2">
        <v>0.15</v>
      </c>
      <c r="J844" t="s">
        <v>1585</v>
      </c>
      <c r="K844" s="4">
        <v>119</v>
      </c>
      <c r="L844" s="4">
        <v>32</v>
      </c>
      <c r="M844" s="4">
        <v>150</v>
      </c>
      <c r="N844" s="4">
        <f t="shared" si="156"/>
        <v>287.7</v>
      </c>
      <c r="O844" s="4">
        <f t="shared" si="157"/>
        <v>469.7</v>
      </c>
      <c r="P844" s="4">
        <f t="shared" si="158"/>
        <v>-350.7</v>
      </c>
      <c r="Q844" s="4">
        <f t="shared" si="159"/>
        <v>6.2043795620437958</v>
      </c>
      <c r="R844" s="2">
        <v>0.2</v>
      </c>
      <c r="S844" s="4">
        <f t="shared" si="160"/>
        <v>383.6</v>
      </c>
      <c r="T844" s="2">
        <v>0.15</v>
      </c>
      <c r="U844" s="4">
        <f t="shared" si="161"/>
        <v>287.7</v>
      </c>
      <c r="V844" s="4">
        <f t="shared" si="162"/>
        <v>0</v>
      </c>
      <c r="W844" s="4">
        <f t="shared" si="163"/>
        <v>32</v>
      </c>
      <c r="X844" s="4">
        <f t="shared" si="164"/>
        <v>150</v>
      </c>
      <c r="Y844" s="4">
        <f t="shared" si="165"/>
        <v>469.7</v>
      </c>
      <c r="Z844" s="4">
        <f t="shared" si="166"/>
        <v>-86.099999999999966</v>
      </c>
      <c r="AA844" t="str">
        <f t="shared" si="167"/>
        <v>Friday</v>
      </c>
    </row>
    <row r="845" spans="1:27" x14ac:dyDescent="0.35">
      <c r="A845">
        <v>844</v>
      </c>
      <c r="B845" t="s">
        <v>1373</v>
      </c>
      <c r="C845" t="s">
        <v>248</v>
      </c>
      <c r="D845" s="1">
        <v>45329.766782407409</v>
      </c>
      <c r="E845" s="1">
        <v>45329.788310185184</v>
      </c>
      <c r="F845" s="4">
        <v>368</v>
      </c>
      <c r="G845" s="4">
        <v>50</v>
      </c>
      <c r="H845" t="s">
        <v>16</v>
      </c>
      <c r="I845" s="2">
        <v>0.1</v>
      </c>
      <c r="J845" s="2" t="s">
        <v>1588</v>
      </c>
      <c r="K845" s="4">
        <v>112</v>
      </c>
      <c r="L845" s="4">
        <v>45</v>
      </c>
      <c r="M845" s="4">
        <v>0</v>
      </c>
      <c r="N845" s="4">
        <f t="shared" si="156"/>
        <v>36.800000000000004</v>
      </c>
      <c r="O845" s="4">
        <f t="shared" si="157"/>
        <v>131.80000000000001</v>
      </c>
      <c r="P845" s="4">
        <f t="shared" si="158"/>
        <v>-19.800000000000011</v>
      </c>
      <c r="Q845" s="4">
        <f t="shared" si="159"/>
        <v>30.434782608695656</v>
      </c>
      <c r="R845" s="2">
        <v>0.2</v>
      </c>
      <c r="S845" s="4">
        <f t="shared" si="160"/>
        <v>73.600000000000009</v>
      </c>
      <c r="T845" s="2">
        <v>0.1</v>
      </c>
      <c r="U845" s="4">
        <f t="shared" si="161"/>
        <v>36.800000000000004</v>
      </c>
      <c r="V845" s="4">
        <f t="shared" si="162"/>
        <v>50</v>
      </c>
      <c r="W845" s="4">
        <f t="shared" si="163"/>
        <v>45</v>
      </c>
      <c r="X845" s="4">
        <f t="shared" si="164"/>
        <v>0</v>
      </c>
      <c r="Y845" s="4">
        <f t="shared" si="165"/>
        <v>131.80000000000001</v>
      </c>
      <c r="Z845" s="4">
        <f t="shared" si="166"/>
        <v>-58.2</v>
      </c>
      <c r="AA845" t="str">
        <f t="shared" si="167"/>
        <v>Wednesday</v>
      </c>
    </row>
    <row r="846" spans="1:27" x14ac:dyDescent="0.35">
      <c r="A846">
        <v>845</v>
      </c>
      <c r="B846" t="s">
        <v>1374</v>
      </c>
      <c r="C846" t="s">
        <v>585</v>
      </c>
      <c r="D846" s="1">
        <v>45312.146840277775</v>
      </c>
      <c r="E846" s="1">
        <v>45312.183645833335</v>
      </c>
      <c r="F846" s="4">
        <v>1876</v>
      </c>
      <c r="G846" s="4">
        <v>20</v>
      </c>
      <c r="H846" t="s">
        <v>13</v>
      </c>
      <c r="I846" s="2">
        <v>0.1</v>
      </c>
      <c r="J846" s="2" t="s">
        <v>1588</v>
      </c>
      <c r="K846" s="4">
        <v>124</v>
      </c>
      <c r="L846" s="4">
        <v>18</v>
      </c>
      <c r="M846" s="4">
        <v>0</v>
      </c>
      <c r="N846" s="4">
        <f t="shared" si="156"/>
        <v>187.60000000000002</v>
      </c>
      <c r="O846" s="4">
        <f t="shared" si="157"/>
        <v>225.60000000000002</v>
      </c>
      <c r="P846" s="4">
        <f t="shared" si="158"/>
        <v>-101.60000000000002</v>
      </c>
      <c r="Q846" s="4">
        <f t="shared" si="159"/>
        <v>6.6098081023454158</v>
      </c>
      <c r="R846" s="2">
        <v>0.2</v>
      </c>
      <c r="S846" s="4">
        <f t="shared" si="160"/>
        <v>375.20000000000005</v>
      </c>
      <c r="T846" s="2">
        <v>0.1</v>
      </c>
      <c r="U846" s="4">
        <f t="shared" si="161"/>
        <v>187.60000000000002</v>
      </c>
      <c r="V846" s="4">
        <f t="shared" si="162"/>
        <v>20</v>
      </c>
      <c r="W846" s="4">
        <f t="shared" si="163"/>
        <v>18</v>
      </c>
      <c r="X846" s="4">
        <f t="shared" si="164"/>
        <v>0</v>
      </c>
      <c r="Y846" s="4">
        <f t="shared" si="165"/>
        <v>225.60000000000002</v>
      </c>
      <c r="Z846" s="4">
        <f t="shared" si="166"/>
        <v>149.60000000000002</v>
      </c>
      <c r="AA846" t="str">
        <f t="shared" si="167"/>
        <v>Sunday</v>
      </c>
    </row>
    <row r="847" spans="1:27" x14ac:dyDescent="0.35">
      <c r="A847">
        <v>846</v>
      </c>
      <c r="B847" t="s">
        <v>1375</v>
      </c>
      <c r="C847" t="s">
        <v>674</v>
      </c>
      <c r="D847" s="1">
        <v>45314.396874999999</v>
      </c>
      <c r="E847" s="1">
        <v>45314.428819444445</v>
      </c>
      <c r="F847" s="4">
        <v>514</v>
      </c>
      <c r="G847" s="4">
        <v>0</v>
      </c>
      <c r="H847" t="s">
        <v>13</v>
      </c>
      <c r="I847" s="2">
        <v>0.5</v>
      </c>
      <c r="J847" t="s">
        <v>1586</v>
      </c>
      <c r="K847" s="4">
        <v>153</v>
      </c>
      <c r="L847" s="4">
        <v>11</v>
      </c>
      <c r="M847" s="4">
        <v>0</v>
      </c>
      <c r="N847" s="4">
        <f t="shared" si="156"/>
        <v>257</v>
      </c>
      <c r="O847" s="4">
        <f t="shared" si="157"/>
        <v>268</v>
      </c>
      <c r="P847" s="4">
        <f t="shared" si="158"/>
        <v>-115</v>
      </c>
      <c r="Q847" s="4">
        <f t="shared" si="159"/>
        <v>29.766536964980546</v>
      </c>
      <c r="R847" s="2">
        <v>0.2</v>
      </c>
      <c r="S847" s="4">
        <v>0</v>
      </c>
      <c r="T847" s="2">
        <v>0</v>
      </c>
      <c r="U847" s="4">
        <f t="shared" si="161"/>
        <v>0</v>
      </c>
      <c r="V847" s="4">
        <v>0</v>
      </c>
      <c r="W847" s="4">
        <v>0</v>
      </c>
      <c r="X847" s="4">
        <v>0</v>
      </c>
      <c r="Y847" s="4">
        <f t="shared" si="165"/>
        <v>0</v>
      </c>
      <c r="Z847" s="4">
        <f t="shared" si="166"/>
        <v>0</v>
      </c>
      <c r="AA847" t="str">
        <f t="shared" si="167"/>
        <v>Tuesday</v>
      </c>
    </row>
    <row r="848" spans="1:27" x14ac:dyDescent="0.35">
      <c r="A848">
        <v>847</v>
      </c>
      <c r="B848" t="s">
        <v>1376</v>
      </c>
      <c r="C848" t="s">
        <v>1308</v>
      </c>
      <c r="D848" s="1">
        <v>45300.624791666669</v>
      </c>
      <c r="E848" s="1">
        <v>45300.690069444441</v>
      </c>
      <c r="F848" s="4">
        <v>1368</v>
      </c>
      <c r="G848" s="4">
        <v>50</v>
      </c>
      <c r="H848" t="s">
        <v>13</v>
      </c>
      <c r="I848" s="2">
        <v>0.5</v>
      </c>
      <c r="J848" t="s">
        <v>1586</v>
      </c>
      <c r="K848" s="4">
        <v>124</v>
      </c>
      <c r="L848" s="4">
        <v>41</v>
      </c>
      <c r="M848" s="4">
        <v>0</v>
      </c>
      <c r="N848" s="4">
        <f t="shared" si="156"/>
        <v>684</v>
      </c>
      <c r="O848" s="4">
        <f t="shared" si="157"/>
        <v>775</v>
      </c>
      <c r="P848" s="4">
        <f t="shared" si="158"/>
        <v>-651</v>
      </c>
      <c r="Q848" s="4">
        <f t="shared" si="159"/>
        <v>9.064327485380117</v>
      </c>
      <c r="R848" s="2">
        <v>0.2</v>
      </c>
      <c r="S848" s="4">
        <v>0</v>
      </c>
      <c r="T848" s="2">
        <v>0</v>
      </c>
      <c r="U848" s="4">
        <f t="shared" si="161"/>
        <v>0</v>
      </c>
      <c r="V848" s="4">
        <v>0</v>
      </c>
      <c r="W848" s="4">
        <v>0</v>
      </c>
      <c r="X848" s="4">
        <v>0</v>
      </c>
      <c r="Y848" s="4">
        <f t="shared" si="165"/>
        <v>0</v>
      </c>
      <c r="Z848" s="4">
        <f t="shared" si="166"/>
        <v>0</v>
      </c>
      <c r="AA848" t="str">
        <f t="shared" si="167"/>
        <v>Tuesday</v>
      </c>
    </row>
    <row r="849" spans="1:27" x14ac:dyDescent="0.35">
      <c r="A849">
        <v>848</v>
      </c>
      <c r="B849" t="s">
        <v>1377</v>
      </c>
      <c r="C849" t="s">
        <v>1378</v>
      </c>
      <c r="D849" s="1">
        <v>45321.452650462961</v>
      </c>
      <c r="E849" s="1">
        <v>45321.52140046296</v>
      </c>
      <c r="F849" s="4">
        <v>1115</v>
      </c>
      <c r="G849" s="4">
        <v>20</v>
      </c>
      <c r="H849" t="s">
        <v>16</v>
      </c>
      <c r="I849" s="2">
        <v>0</v>
      </c>
      <c r="J849" t="s">
        <v>1584</v>
      </c>
      <c r="K849" s="4">
        <v>177</v>
      </c>
      <c r="L849" s="4">
        <v>31</v>
      </c>
      <c r="M849" s="4">
        <v>0</v>
      </c>
      <c r="N849" s="4">
        <f t="shared" si="156"/>
        <v>0</v>
      </c>
      <c r="O849" s="4">
        <f t="shared" si="157"/>
        <v>51</v>
      </c>
      <c r="P849" s="4">
        <f t="shared" si="158"/>
        <v>126</v>
      </c>
      <c r="Q849" s="4">
        <f t="shared" si="159"/>
        <v>15.874439461883409</v>
      </c>
      <c r="R849" s="2">
        <v>0.2</v>
      </c>
      <c r="S849" s="4">
        <f t="shared" si="160"/>
        <v>223</v>
      </c>
      <c r="T849" s="2">
        <v>0</v>
      </c>
      <c r="U849" s="4">
        <f t="shared" si="161"/>
        <v>0</v>
      </c>
      <c r="V849" s="4">
        <f t="shared" si="162"/>
        <v>20</v>
      </c>
      <c r="W849" s="4">
        <f t="shared" si="163"/>
        <v>31</v>
      </c>
      <c r="X849" s="4">
        <f t="shared" si="164"/>
        <v>0</v>
      </c>
      <c r="Y849" s="4">
        <f t="shared" si="165"/>
        <v>51</v>
      </c>
      <c r="Z849" s="4">
        <f t="shared" si="166"/>
        <v>172</v>
      </c>
      <c r="AA849" t="str">
        <f t="shared" si="167"/>
        <v>Tuesday</v>
      </c>
    </row>
    <row r="850" spans="1:27" x14ac:dyDescent="0.35">
      <c r="A850">
        <v>849</v>
      </c>
      <c r="B850" t="s">
        <v>1379</v>
      </c>
      <c r="C850" t="s">
        <v>1091</v>
      </c>
      <c r="D850" s="1">
        <v>45325.514710648145</v>
      </c>
      <c r="E850" s="1">
        <v>45325.582766203705</v>
      </c>
      <c r="F850" s="4">
        <v>774</v>
      </c>
      <c r="G850" s="4">
        <v>40</v>
      </c>
      <c r="H850" t="s">
        <v>19</v>
      </c>
      <c r="I850" s="2">
        <v>0</v>
      </c>
      <c r="J850" t="s">
        <v>1584</v>
      </c>
      <c r="K850" s="4">
        <v>105</v>
      </c>
      <c r="L850" s="4">
        <v>22</v>
      </c>
      <c r="M850" s="4">
        <v>0</v>
      </c>
      <c r="N850" s="4">
        <f t="shared" si="156"/>
        <v>0</v>
      </c>
      <c r="O850" s="4">
        <f t="shared" si="157"/>
        <v>62</v>
      </c>
      <c r="P850" s="4">
        <f t="shared" si="158"/>
        <v>43</v>
      </c>
      <c r="Q850" s="4">
        <f t="shared" si="159"/>
        <v>13.565891472868216</v>
      </c>
      <c r="R850" s="2">
        <v>0.2</v>
      </c>
      <c r="S850" s="4">
        <f t="shared" si="160"/>
        <v>154.80000000000001</v>
      </c>
      <c r="T850" s="2">
        <v>0</v>
      </c>
      <c r="U850" s="4">
        <f t="shared" si="161"/>
        <v>0</v>
      </c>
      <c r="V850" s="4">
        <f t="shared" si="162"/>
        <v>40</v>
      </c>
      <c r="W850" s="4">
        <f t="shared" si="163"/>
        <v>22</v>
      </c>
      <c r="X850" s="4">
        <f t="shared" si="164"/>
        <v>0</v>
      </c>
      <c r="Y850" s="4">
        <f t="shared" si="165"/>
        <v>62</v>
      </c>
      <c r="Z850" s="4">
        <f t="shared" si="166"/>
        <v>92.800000000000011</v>
      </c>
      <c r="AA850" t="str">
        <f t="shared" si="167"/>
        <v>Saturday</v>
      </c>
    </row>
    <row r="851" spans="1:27" x14ac:dyDescent="0.35">
      <c r="A851">
        <v>850</v>
      </c>
      <c r="B851" t="s">
        <v>1380</v>
      </c>
      <c r="C851" t="s">
        <v>87</v>
      </c>
      <c r="D851" s="1">
        <v>45296.82613425926</v>
      </c>
      <c r="E851" s="1">
        <v>45296.887939814813</v>
      </c>
      <c r="F851" s="4">
        <v>1183</v>
      </c>
      <c r="G851" s="4">
        <v>20</v>
      </c>
      <c r="H851" t="s">
        <v>13</v>
      </c>
      <c r="I851" s="2">
        <v>0</v>
      </c>
      <c r="J851" t="s">
        <v>1584</v>
      </c>
      <c r="K851" s="4">
        <v>71</v>
      </c>
      <c r="L851" s="4">
        <v>17</v>
      </c>
      <c r="M851" s="4">
        <v>0</v>
      </c>
      <c r="N851" s="4">
        <f t="shared" si="156"/>
        <v>0</v>
      </c>
      <c r="O851" s="4">
        <f t="shared" si="157"/>
        <v>37</v>
      </c>
      <c r="P851" s="4">
        <f t="shared" si="158"/>
        <v>34</v>
      </c>
      <c r="Q851" s="4">
        <f t="shared" si="159"/>
        <v>6.0016906170752327</v>
      </c>
      <c r="R851" s="2">
        <v>0.2</v>
      </c>
      <c r="S851" s="4">
        <f t="shared" si="160"/>
        <v>236.60000000000002</v>
      </c>
      <c r="T851" s="2">
        <v>0</v>
      </c>
      <c r="U851" s="4">
        <f t="shared" si="161"/>
        <v>0</v>
      </c>
      <c r="V851" s="4">
        <f t="shared" si="162"/>
        <v>20</v>
      </c>
      <c r="W851" s="4">
        <f t="shared" si="163"/>
        <v>17</v>
      </c>
      <c r="X851" s="4">
        <f t="shared" si="164"/>
        <v>0</v>
      </c>
      <c r="Y851" s="4">
        <f t="shared" si="165"/>
        <v>37</v>
      </c>
      <c r="Z851" s="4">
        <f t="shared" si="166"/>
        <v>199.60000000000002</v>
      </c>
      <c r="AA851" t="str">
        <f t="shared" si="167"/>
        <v>Friday</v>
      </c>
    </row>
    <row r="852" spans="1:27" x14ac:dyDescent="0.35">
      <c r="A852">
        <v>851</v>
      </c>
      <c r="B852" t="s">
        <v>1381</v>
      </c>
      <c r="C852" t="s">
        <v>575</v>
      </c>
      <c r="D852" s="1">
        <v>45303.959675925929</v>
      </c>
      <c r="E852" s="1">
        <v>45304.014537037037</v>
      </c>
      <c r="F852" s="4">
        <v>105</v>
      </c>
      <c r="G852" s="4">
        <v>30</v>
      </c>
      <c r="H852" t="s">
        <v>19</v>
      </c>
      <c r="I852" s="2">
        <v>0.5</v>
      </c>
      <c r="J852" t="s">
        <v>1586</v>
      </c>
      <c r="K852" s="4">
        <v>138</v>
      </c>
      <c r="L852" s="4">
        <v>10</v>
      </c>
      <c r="M852" s="4">
        <v>0</v>
      </c>
      <c r="N852" s="4">
        <f t="shared" si="156"/>
        <v>52.5</v>
      </c>
      <c r="O852" s="4">
        <f t="shared" si="157"/>
        <v>92.5</v>
      </c>
      <c r="P852" s="4">
        <f t="shared" si="158"/>
        <v>45.5</v>
      </c>
      <c r="Q852" s="4">
        <f t="shared" si="159"/>
        <v>131.42857142857142</v>
      </c>
      <c r="R852" s="2">
        <v>0.2</v>
      </c>
      <c r="S852" s="4">
        <v>0</v>
      </c>
      <c r="T852" s="2">
        <v>0</v>
      </c>
      <c r="U852" s="4">
        <f t="shared" si="161"/>
        <v>0</v>
      </c>
      <c r="V852" s="4">
        <v>0</v>
      </c>
      <c r="W852" s="4">
        <v>0</v>
      </c>
      <c r="X852" s="4">
        <v>0</v>
      </c>
      <c r="Y852" s="4">
        <f t="shared" si="165"/>
        <v>0</v>
      </c>
      <c r="Z852" s="4">
        <f t="shared" si="166"/>
        <v>0</v>
      </c>
      <c r="AA852" t="str">
        <f t="shared" si="167"/>
        <v>Friday</v>
      </c>
    </row>
    <row r="853" spans="1:27" x14ac:dyDescent="0.35">
      <c r="A853">
        <v>852</v>
      </c>
      <c r="B853" t="s">
        <v>1382</v>
      </c>
      <c r="C853" t="s">
        <v>834</v>
      </c>
      <c r="D853" s="1">
        <v>45326.331030092595</v>
      </c>
      <c r="E853" s="1">
        <v>45326.359502314815</v>
      </c>
      <c r="F853" s="4">
        <v>1832</v>
      </c>
      <c r="G853" s="4">
        <v>20</v>
      </c>
      <c r="H853" t="s">
        <v>13</v>
      </c>
      <c r="I853" s="2">
        <v>0</v>
      </c>
      <c r="J853" t="s">
        <v>1584</v>
      </c>
      <c r="K853" s="4">
        <v>68</v>
      </c>
      <c r="L853" s="4">
        <v>26</v>
      </c>
      <c r="M853" s="4">
        <v>0</v>
      </c>
      <c r="N853" s="4">
        <f t="shared" si="156"/>
        <v>0</v>
      </c>
      <c r="O853" s="4">
        <f t="shared" si="157"/>
        <v>46</v>
      </c>
      <c r="P853" s="4">
        <f t="shared" si="158"/>
        <v>22</v>
      </c>
      <c r="Q853" s="4">
        <f t="shared" si="159"/>
        <v>3.7117903930131009</v>
      </c>
      <c r="R853" s="2">
        <v>0.2</v>
      </c>
      <c r="S853" s="4">
        <f t="shared" si="160"/>
        <v>366.40000000000003</v>
      </c>
      <c r="T853" s="2">
        <v>0</v>
      </c>
      <c r="U853" s="4">
        <f t="shared" si="161"/>
        <v>0</v>
      </c>
      <c r="V853" s="4">
        <f t="shared" si="162"/>
        <v>20</v>
      </c>
      <c r="W853" s="4">
        <f t="shared" si="163"/>
        <v>26</v>
      </c>
      <c r="X853" s="4">
        <f t="shared" si="164"/>
        <v>0</v>
      </c>
      <c r="Y853" s="4">
        <f t="shared" si="165"/>
        <v>46</v>
      </c>
      <c r="Z853" s="4">
        <f t="shared" si="166"/>
        <v>320.40000000000003</v>
      </c>
      <c r="AA853" t="str">
        <f t="shared" si="167"/>
        <v>Sunday</v>
      </c>
    </row>
    <row r="854" spans="1:27" x14ac:dyDescent="0.35">
      <c r="A854">
        <v>853</v>
      </c>
      <c r="B854" t="s">
        <v>1383</v>
      </c>
      <c r="C854" t="s">
        <v>1384</v>
      </c>
      <c r="D854" s="1">
        <v>45299.231145833335</v>
      </c>
      <c r="E854" s="1">
        <v>45299.28392361111</v>
      </c>
      <c r="F854" s="4">
        <v>1081</v>
      </c>
      <c r="G854" s="4">
        <v>30</v>
      </c>
      <c r="H854" t="s">
        <v>13</v>
      </c>
      <c r="I854" s="2">
        <v>0</v>
      </c>
      <c r="J854" t="s">
        <v>1584</v>
      </c>
      <c r="K854" s="4">
        <v>75</v>
      </c>
      <c r="L854" s="4">
        <v>21</v>
      </c>
      <c r="M854" s="4">
        <v>0</v>
      </c>
      <c r="N854" s="4">
        <f t="shared" si="156"/>
        <v>0</v>
      </c>
      <c r="O854" s="4">
        <f t="shared" si="157"/>
        <v>51</v>
      </c>
      <c r="P854" s="4">
        <f t="shared" si="158"/>
        <v>24</v>
      </c>
      <c r="Q854" s="4">
        <f t="shared" si="159"/>
        <v>6.9380203515263634</v>
      </c>
      <c r="R854" s="2">
        <v>0.2</v>
      </c>
      <c r="S854" s="4">
        <f t="shared" si="160"/>
        <v>216.20000000000002</v>
      </c>
      <c r="T854" s="2">
        <v>0</v>
      </c>
      <c r="U854" s="4">
        <f t="shared" si="161"/>
        <v>0</v>
      </c>
      <c r="V854" s="4">
        <f t="shared" si="162"/>
        <v>30</v>
      </c>
      <c r="W854" s="4">
        <f t="shared" si="163"/>
        <v>21</v>
      </c>
      <c r="X854" s="4">
        <f t="shared" si="164"/>
        <v>0</v>
      </c>
      <c r="Y854" s="4">
        <f t="shared" si="165"/>
        <v>51</v>
      </c>
      <c r="Z854" s="4">
        <f t="shared" si="166"/>
        <v>165.20000000000002</v>
      </c>
      <c r="AA854" t="str">
        <f t="shared" si="167"/>
        <v>Monday</v>
      </c>
    </row>
    <row r="855" spans="1:27" x14ac:dyDescent="0.35">
      <c r="A855">
        <v>854</v>
      </c>
      <c r="B855" t="s">
        <v>1385</v>
      </c>
      <c r="C855" t="s">
        <v>502</v>
      </c>
      <c r="D855" s="1">
        <v>45322.336087962962</v>
      </c>
      <c r="E855" s="1">
        <v>45322.402754629627</v>
      </c>
      <c r="F855" s="4">
        <v>669</v>
      </c>
      <c r="G855" s="4">
        <v>20</v>
      </c>
      <c r="H855" t="s">
        <v>13</v>
      </c>
      <c r="I855" s="2">
        <v>0.15</v>
      </c>
      <c r="J855" t="s">
        <v>1585</v>
      </c>
      <c r="K855" s="4">
        <v>72</v>
      </c>
      <c r="L855" s="4">
        <v>13</v>
      </c>
      <c r="M855" s="4">
        <v>0</v>
      </c>
      <c r="N855" s="4">
        <f t="shared" si="156"/>
        <v>100.35</v>
      </c>
      <c r="O855" s="4">
        <f t="shared" si="157"/>
        <v>133.35</v>
      </c>
      <c r="P855" s="4">
        <f t="shared" si="158"/>
        <v>-61.349999999999994</v>
      </c>
      <c r="Q855" s="4">
        <f t="shared" si="159"/>
        <v>10.762331838565023</v>
      </c>
      <c r="R855" s="2">
        <v>0.2</v>
      </c>
      <c r="S855" s="4">
        <f t="shared" si="160"/>
        <v>133.80000000000001</v>
      </c>
      <c r="T855" s="2">
        <v>0.15</v>
      </c>
      <c r="U855" s="4">
        <f t="shared" si="161"/>
        <v>100.35</v>
      </c>
      <c r="V855" s="4">
        <f t="shared" si="162"/>
        <v>20</v>
      </c>
      <c r="W855" s="4">
        <f t="shared" si="163"/>
        <v>13</v>
      </c>
      <c r="X855" s="4">
        <f t="shared" si="164"/>
        <v>0</v>
      </c>
      <c r="Y855" s="4">
        <f t="shared" si="165"/>
        <v>133.35</v>
      </c>
      <c r="Z855" s="4">
        <f t="shared" si="166"/>
        <v>0.45000000000001705</v>
      </c>
      <c r="AA855" t="str">
        <f t="shared" si="167"/>
        <v>Wednesday</v>
      </c>
    </row>
    <row r="856" spans="1:27" x14ac:dyDescent="0.35">
      <c r="A856">
        <v>855</v>
      </c>
      <c r="B856" t="s">
        <v>1386</v>
      </c>
      <c r="C856" t="s">
        <v>1150</v>
      </c>
      <c r="D856" s="1">
        <v>45310.315509259257</v>
      </c>
      <c r="E856" s="1">
        <v>45310.380787037036</v>
      </c>
      <c r="F856" s="4">
        <v>1940</v>
      </c>
      <c r="G856" s="4">
        <v>30</v>
      </c>
      <c r="H856" t="s">
        <v>13</v>
      </c>
      <c r="I856" s="2">
        <v>0</v>
      </c>
      <c r="J856" t="s">
        <v>1584</v>
      </c>
      <c r="K856" s="4">
        <v>96</v>
      </c>
      <c r="L856" s="4">
        <v>22</v>
      </c>
      <c r="M856" s="4">
        <v>50</v>
      </c>
      <c r="N856" s="4">
        <f t="shared" si="156"/>
        <v>0</v>
      </c>
      <c r="O856" s="4">
        <f t="shared" si="157"/>
        <v>102</v>
      </c>
      <c r="P856" s="4">
        <f t="shared" si="158"/>
        <v>-6</v>
      </c>
      <c r="Q856" s="4">
        <f t="shared" si="159"/>
        <v>4.9484536082474229</v>
      </c>
      <c r="R856" s="2">
        <v>0.2</v>
      </c>
      <c r="S856" s="4">
        <f t="shared" si="160"/>
        <v>388</v>
      </c>
      <c r="T856" s="2">
        <v>0</v>
      </c>
      <c r="U856" s="4">
        <f t="shared" si="161"/>
        <v>0</v>
      </c>
      <c r="V856" s="4">
        <f t="shared" si="162"/>
        <v>30</v>
      </c>
      <c r="W856" s="4">
        <f t="shared" si="163"/>
        <v>22</v>
      </c>
      <c r="X856" s="4">
        <f t="shared" si="164"/>
        <v>50</v>
      </c>
      <c r="Y856" s="4">
        <f t="shared" si="165"/>
        <v>102</v>
      </c>
      <c r="Z856" s="4">
        <f t="shared" si="166"/>
        <v>286</v>
      </c>
      <c r="AA856" t="str">
        <f t="shared" si="167"/>
        <v>Friday</v>
      </c>
    </row>
    <row r="857" spans="1:27" x14ac:dyDescent="0.35">
      <c r="A857">
        <v>856</v>
      </c>
      <c r="B857" t="s">
        <v>1387</v>
      </c>
      <c r="C857" t="s">
        <v>502</v>
      </c>
      <c r="D857" s="1">
        <v>45311.449108796296</v>
      </c>
      <c r="E857" s="1">
        <v>45311.487997685188</v>
      </c>
      <c r="F857" s="4">
        <v>506</v>
      </c>
      <c r="G857" s="4">
        <v>40</v>
      </c>
      <c r="H857" t="s">
        <v>13</v>
      </c>
      <c r="I857" s="2">
        <v>0.1</v>
      </c>
      <c r="J857" s="2" t="s">
        <v>1588</v>
      </c>
      <c r="K857" s="4">
        <v>62</v>
      </c>
      <c r="L857" s="4">
        <v>40</v>
      </c>
      <c r="M857" s="4">
        <v>0</v>
      </c>
      <c r="N857" s="4">
        <f t="shared" si="156"/>
        <v>50.6</v>
      </c>
      <c r="O857" s="4">
        <f t="shared" si="157"/>
        <v>130.6</v>
      </c>
      <c r="P857" s="4">
        <f t="shared" si="158"/>
        <v>-68.599999999999994</v>
      </c>
      <c r="Q857" s="4">
        <f t="shared" si="159"/>
        <v>12.252964426877471</v>
      </c>
      <c r="R857" s="2">
        <v>0.2</v>
      </c>
      <c r="S857" s="4">
        <f t="shared" si="160"/>
        <v>101.2</v>
      </c>
      <c r="T857" s="2">
        <v>0.1</v>
      </c>
      <c r="U857" s="4">
        <f t="shared" si="161"/>
        <v>50.6</v>
      </c>
      <c r="V857" s="4">
        <f t="shared" si="162"/>
        <v>40</v>
      </c>
      <c r="W857" s="4">
        <f t="shared" si="163"/>
        <v>40</v>
      </c>
      <c r="X857" s="4">
        <f t="shared" si="164"/>
        <v>0</v>
      </c>
      <c r="Y857" s="4">
        <f t="shared" si="165"/>
        <v>130.6</v>
      </c>
      <c r="Z857" s="4">
        <f t="shared" si="166"/>
        <v>-29.399999999999991</v>
      </c>
      <c r="AA857" t="str">
        <f t="shared" si="167"/>
        <v>Saturday</v>
      </c>
    </row>
    <row r="858" spans="1:27" x14ac:dyDescent="0.35">
      <c r="A858">
        <v>857</v>
      </c>
      <c r="B858" t="s">
        <v>1388</v>
      </c>
      <c r="C858" t="s">
        <v>1389</v>
      </c>
      <c r="D858" s="1">
        <v>45298.280104166668</v>
      </c>
      <c r="E858" s="1">
        <v>45298.33357638889</v>
      </c>
      <c r="F858" s="4">
        <v>1340</v>
      </c>
      <c r="G858" s="4">
        <v>50</v>
      </c>
      <c r="H858" t="s">
        <v>19</v>
      </c>
      <c r="I858" s="2">
        <v>0.5</v>
      </c>
      <c r="J858" t="s">
        <v>1586</v>
      </c>
      <c r="K858" s="4">
        <v>115</v>
      </c>
      <c r="L858" s="4">
        <v>50</v>
      </c>
      <c r="M858" s="4">
        <v>0</v>
      </c>
      <c r="N858" s="4">
        <f t="shared" si="156"/>
        <v>670</v>
      </c>
      <c r="O858" s="4">
        <f t="shared" si="157"/>
        <v>770</v>
      </c>
      <c r="P858" s="4">
        <f t="shared" si="158"/>
        <v>-655</v>
      </c>
      <c r="Q858" s="4">
        <f t="shared" si="159"/>
        <v>8.5820895522388057</v>
      </c>
      <c r="R858" s="2">
        <v>0.2</v>
      </c>
      <c r="S858" s="4">
        <v>0</v>
      </c>
      <c r="T858" s="2">
        <v>0</v>
      </c>
      <c r="U858" s="4">
        <f t="shared" si="161"/>
        <v>0</v>
      </c>
      <c r="V858" s="4">
        <v>0</v>
      </c>
      <c r="W858" s="4">
        <v>0</v>
      </c>
      <c r="X858" s="4">
        <v>0</v>
      </c>
      <c r="Y858" s="4">
        <f t="shared" si="165"/>
        <v>0</v>
      </c>
      <c r="Z858" s="4">
        <f t="shared" si="166"/>
        <v>0</v>
      </c>
      <c r="AA858" t="str">
        <f t="shared" si="167"/>
        <v>Sunday</v>
      </c>
    </row>
    <row r="859" spans="1:27" x14ac:dyDescent="0.35">
      <c r="A859">
        <v>858</v>
      </c>
      <c r="B859" t="s">
        <v>1390</v>
      </c>
      <c r="C859" t="s">
        <v>666</v>
      </c>
      <c r="D859" s="1">
        <v>45314.548414351855</v>
      </c>
      <c r="E859" s="1">
        <v>45314.629664351851</v>
      </c>
      <c r="F859" s="4">
        <v>125</v>
      </c>
      <c r="G859" s="4">
        <v>30</v>
      </c>
      <c r="H859" t="s">
        <v>13</v>
      </c>
      <c r="I859" s="2">
        <v>0.05</v>
      </c>
      <c r="J859" t="s">
        <v>1587</v>
      </c>
      <c r="K859" s="4">
        <v>193</v>
      </c>
      <c r="L859" s="4">
        <v>16</v>
      </c>
      <c r="M859" s="4">
        <v>0</v>
      </c>
      <c r="N859" s="4">
        <f t="shared" si="156"/>
        <v>6.25</v>
      </c>
      <c r="O859" s="4">
        <f t="shared" si="157"/>
        <v>52.25</v>
      </c>
      <c r="P859" s="4">
        <f t="shared" si="158"/>
        <v>140.75</v>
      </c>
      <c r="Q859" s="4">
        <f t="shared" si="159"/>
        <v>154.4</v>
      </c>
      <c r="R859" s="2">
        <v>0.2</v>
      </c>
      <c r="S859" s="4">
        <f t="shared" si="160"/>
        <v>25</v>
      </c>
      <c r="T859" s="2">
        <v>0.05</v>
      </c>
      <c r="U859" s="4">
        <f t="shared" si="161"/>
        <v>6.25</v>
      </c>
      <c r="V859" s="4">
        <f t="shared" si="162"/>
        <v>30</v>
      </c>
      <c r="W859" s="4">
        <f t="shared" si="163"/>
        <v>16</v>
      </c>
      <c r="X859" s="4">
        <f t="shared" si="164"/>
        <v>0</v>
      </c>
      <c r="Y859" s="4">
        <f t="shared" si="165"/>
        <v>52.25</v>
      </c>
      <c r="Z859" s="4">
        <f t="shared" si="166"/>
        <v>-27.25</v>
      </c>
      <c r="AA859" t="str">
        <f t="shared" si="167"/>
        <v>Tuesday</v>
      </c>
    </row>
    <row r="860" spans="1:27" x14ac:dyDescent="0.35">
      <c r="A860">
        <v>859</v>
      </c>
      <c r="B860" t="s">
        <v>1391</v>
      </c>
      <c r="C860" t="s">
        <v>1392</v>
      </c>
      <c r="D860" s="1">
        <v>45312.491724537038</v>
      </c>
      <c r="E860" s="1">
        <v>45312.554918981485</v>
      </c>
      <c r="F860" s="4">
        <v>1938</v>
      </c>
      <c r="G860" s="4">
        <v>30</v>
      </c>
      <c r="H860" t="s">
        <v>19</v>
      </c>
      <c r="I860" s="2">
        <v>0.15</v>
      </c>
      <c r="J860" t="s">
        <v>1585</v>
      </c>
      <c r="K860" s="4">
        <v>122</v>
      </c>
      <c r="L860" s="4">
        <v>32</v>
      </c>
      <c r="M860" s="4">
        <v>0</v>
      </c>
      <c r="N860" s="4">
        <f t="shared" si="156"/>
        <v>290.7</v>
      </c>
      <c r="O860" s="4">
        <f t="shared" si="157"/>
        <v>352.7</v>
      </c>
      <c r="P860" s="4">
        <f t="shared" si="158"/>
        <v>-230.7</v>
      </c>
      <c r="Q860" s="4">
        <f t="shared" si="159"/>
        <v>6.29514963880289</v>
      </c>
      <c r="R860" s="2">
        <v>0.2</v>
      </c>
      <c r="S860" s="4">
        <f t="shared" si="160"/>
        <v>387.6</v>
      </c>
      <c r="T860" s="2">
        <v>0.15</v>
      </c>
      <c r="U860" s="4">
        <f t="shared" si="161"/>
        <v>290.7</v>
      </c>
      <c r="V860" s="4">
        <f t="shared" si="162"/>
        <v>30</v>
      </c>
      <c r="W860" s="4">
        <f t="shared" si="163"/>
        <v>32</v>
      </c>
      <c r="X860" s="4">
        <f t="shared" si="164"/>
        <v>0</v>
      </c>
      <c r="Y860" s="4">
        <f t="shared" si="165"/>
        <v>352.7</v>
      </c>
      <c r="Z860" s="4">
        <f t="shared" si="166"/>
        <v>34.900000000000034</v>
      </c>
      <c r="AA860" t="str">
        <f t="shared" si="167"/>
        <v>Sunday</v>
      </c>
    </row>
    <row r="861" spans="1:27" x14ac:dyDescent="0.35">
      <c r="A861">
        <v>860</v>
      </c>
      <c r="B861" t="s">
        <v>1393</v>
      </c>
      <c r="C861" t="s">
        <v>129</v>
      </c>
      <c r="D861" s="1">
        <v>45305.466319444444</v>
      </c>
      <c r="E861" s="1">
        <v>45305.517013888886</v>
      </c>
      <c r="F861" s="4">
        <v>1128</v>
      </c>
      <c r="G861" s="4">
        <v>40</v>
      </c>
      <c r="H861" t="s">
        <v>16</v>
      </c>
      <c r="I861" s="2">
        <v>0.5</v>
      </c>
      <c r="J861" t="s">
        <v>1586</v>
      </c>
      <c r="K861" s="4">
        <v>126</v>
      </c>
      <c r="L861" s="4">
        <v>33</v>
      </c>
      <c r="M861" s="4">
        <v>0</v>
      </c>
      <c r="N861" s="4">
        <f t="shared" si="156"/>
        <v>564</v>
      </c>
      <c r="O861" s="4">
        <f t="shared" si="157"/>
        <v>637</v>
      </c>
      <c r="P861" s="4">
        <f t="shared" si="158"/>
        <v>-511</v>
      </c>
      <c r="Q861" s="4">
        <f t="shared" si="159"/>
        <v>11.170212765957446</v>
      </c>
      <c r="R861" s="2">
        <v>0.2</v>
      </c>
      <c r="S861" s="4">
        <v>0</v>
      </c>
      <c r="T861" s="2">
        <v>0</v>
      </c>
      <c r="U861" s="4">
        <f t="shared" si="161"/>
        <v>0</v>
      </c>
      <c r="V861" s="4">
        <v>0</v>
      </c>
      <c r="W861" s="4">
        <v>0</v>
      </c>
      <c r="X861" s="4">
        <v>0</v>
      </c>
      <c r="Y861" s="4">
        <f t="shared" si="165"/>
        <v>0</v>
      </c>
      <c r="Z861" s="4">
        <f t="shared" si="166"/>
        <v>0</v>
      </c>
      <c r="AA861" t="str">
        <f t="shared" si="167"/>
        <v>Sunday</v>
      </c>
    </row>
    <row r="862" spans="1:27" x14ac:dyDescent="0.35">
      <c r="A862">
        <v>861</v>
      </c>
      <c r="B862" t="s">
        <v>1394</v>
      </c>
      <c r="C862" t="s">
        <v>1116</v>
      </c>
      <c r="D862" s="1">
        <v>45298.342511574076</v>
      </c>
      <c r="E862" s="1">
        <v>45298.375844907408</v>
      </c>
      <c r="F862" s="4">
        <v>1085</v>
      </c>
      <c r="G862" s="4">
        <v>30</v>
      </c>
      <c r="H862" t="s">
        <v>13</v>
      </c>
      <c r="I862" s="2">
        <v>0.5</v>
      </c>
      <c r="J862" t="s">
        <v>1586</v>
      </c>
      <c r="K862" s="4">
        <v>80</v>
      </c>
      <c r="L862" s="4">
        <v>14</v>
      </c>
      <c r="M862" s="4">
        <v>0</v>
      </c>
      <c r="N862" s="4">
        <f t="shared" si="156"/>
        <v>542.5</v>
      </c>
      <c r="O862" s="4">
        <f t="shared" si="157"/>
        <v>586.5</v>
      </c>
      <c r="P862" s="4">
        <f t="shared" si="158"/>
        <v>-506.5</v>
      </c>
      <c r="Q862" s="4">
        <f t="shared" si="159"/>
        <v>7.3732718894009217</v>
      </c>
      <c r="R862" s="2">
        <v>0.2</v>
      </c>
      <c r="S862" s="4">
        <v>0</v>
      </c>
      <c r="T862" s="2">
        <v>0</v>
      </c>
      <c r="U862" s="4">
        <f t="shared" si="161"/>
        <v>0</v>
      </c>
      <c r="V862" s="4">
        <v>0</v>
      </c>
      <c r="W862" s="4">
        <v>0</v>
      </c>
      <c r="X862" s="4">
        <v>0</v>
      </c>
      <c r="Y862" s="4">
        <f t="shared" si="165"/>
        <v>0</v>
      </c>
      <c r="Z862" s="4">
        <f t="shared" si="166"/>
        <v>0</v>
      </c>
      <c r="AA862" t="str">
        <f t="shared" si="167"/>
        <v>Sunday</v>
      </c>
    </row>
    <row r="863" spans="1:27" x14ac:dyDescent="0.35">
      <c r="A863">
        <v>862</v>
      </c>
      <c r="B863" t="s">
        <v>1395</v>
      </c>
      <c r="C863" t="s">
        <v>1150</v>
      </c>
      <c r="D863" s="1">
        <v>45317.475046296298</v>
      </c>
      <c r="E863" s="1">
        <v>45317.536157407405</v>
      </c>
      <c r="F863" s="4">
        <v>1655</v>
      </c>
      <c r="G863" s="4">
        <v>0</v>
      </c>
      <c r="H863" t="s">
        <v>19</v>
      </c>
      <c r="I863" s="2">
        <v>0.1</v>
      </c>
      <c r="J863" s="2" t="s">
        <v>1588</v>
      </c>
      <c r="K863" s="4">
        <v>134</v>
      </c>
      <c r="L863" s="4">
        <v>14</v>
      </c>
      <c r="M863" s="4">
        <v>0</v>
      </c>
      <c r="N863" s="4">
        <f t="shared" si="156"/>
        <v>165.5</v>
      </c>
      <c r="O863" s="4">
        <f t="shared" si="157"/>
        <v>179.5</v>
      </c>
      <c r="P863" s="4">
        <f t="shared" si="158"/>
        <v>-45.5</v>
      </c>
      <c r="Q863" s="4">
        <f t="shared" si="159"/>
        <v>8.09667673716012</v>
      </c>
      <c r="R863" s="2">
        <v>0.2</v>
      </c>
      <c r="S863" s="4">
        <f t="shared" si="160"/>
        <v>331</v>
      </c>
      <c r="T863" s="2">
        <v>0.1</v>
      </c>
      <c r="U863" s="4">
        <f t="shared" si="161"/>
        <v>165.5</v>
      </c>
      <c r="V863" s="4">
        <f t="shared" si="162"/>
        <v>0</v>
      </c>
      <c r="W863" s="4">
        <f t="shared" si="163"/>
        <v>14</v>
      </c>
      <c r="X863" s="4">
        <f t="shared" si="164"/>
        <v>0</v>
      </c>
      <c r="Y863" s="4">
        <f t="shared" si="165"/>
        <v>179.5</v>
      </c>
      <c r="Z863" s="4">
        <f t="shared" si="166"/>
        <v>151.5</v>
      </c>
      <c r="AA863" t="str">
        <f t="shared" si="167"/>
        <v>Friday</v>
      </c>
    </row>
    <row r="864" spans="1:27" x14ac:dyDescent="0.35">
      <c r="A864">
        <v>863</v>
      </c>
      <c r="B864" t="s">
        <v>1396</v>
      </c>
      <c r="C864" t="s">
        <v>1203</v>
      </c>
      <c r="D864" s="1">
        <v>45307.193784722222</v>
      </c>
      <c r="E864" s="1">
        <v>45307.21947916667</v>
      </c>
      <c r="F864" s="4">
        <v>489</v>
      </c>
      <c r="G864" s="4">
        <v>40</v>
      </c>
      <c r="H864" t="s">
        <v>16</v>
      </c>
      <c r="I864" s="2">
        <v>0</v>
      </c>
      <c r="J864" t="s">
        <v>1584</v>
      </c>
      <c r="K864" s="4">
        <v>108</v>
      </c>
      <c r="L864" s="4">
        <v>26</v>
      </c>
      <c r="M864" s="4">
        <v>0</v>
      </c>
      <c r="N864" s="4">
        <f t="shared" si="156"/>
        <v>0</v>
      </c>
      <c r="O864" s="4">
        <f t="shared" si="157"/>
        <v>66</v>
      </c>
      <c r="P864" s="4">
        <f t="shared" si="158"/>
        <v>42</v>
      </c>
      <c r="Q864" s="4">
        <f t="shared" si="159"/>
        <v>22.085889570552148</v>
      </c>
      <c r="R864" s="2">
        <v>0.2</v>
      </c>
      <c r="S864" s="4">
        <f t="shared" si="160"/>
        <v>97.800000000000011</v>
      </c>
      <c r="T864" s="2">
        <v>0</v>
      </c>
      <c r="U864" s="4">
        <f t="shared" si="161"/>
        <v>0</v>
      </c>
      <c r="V864" s="4">
        <f t="shared" si="162"/>
        <v>40</v>
      </c>
      <c r="W864" s="4">
        <f t="shared" si="163"/>
        <v>26</v>
      </c>
      <c r="X864" s="4">
        <f t="shared" si="164"/>
        <v>0</v>
      </c>
      <c r="Y864" s="4">
        <f t="shared" si="165"/>
        <v>66</v>
      </c>
      <c r="Z864" s="4">
        <f t="shared" si="166"/>
        <v>31.800000000000011</v>
      </c>
      <c r="AA864" t="str">
        <f t="shared" si="167"/>
        <v>Tuesday</v>
      </c>
    </row>
    <row r="865" spans="1:27" x14ac:dyDescent="0.35">
      <c r="A865">
        <v>864</v>
      </c>
      <c r="B865" t="s">
        <v>1397</v>
      </c>
      <c r="C865" t="s">
        <v>1398</v>
      </c>
      <c r="D865" s="1">
        <v>45323.725624999999</v>
      </c>
      <c r="E865" s="1">
        <v>45323.783958333333</v>
      </c>
      <c r="F865" s="4">
        <v>809</v>
      </c>
      <c r="G865" s="4">
        <v>0</v>
      </c>
      <c r="H865" t="s">
        <v>16</v>
      </c>
      <c r="I865" s="2">
        <v>0.1</v>
      </c>
      <c r="J865" s="2" t="s">
        <v>1588</v>
      </c>
      <c r="K865" s="4">
        <v>90</v>
      </c>
      <c r="L865" s="4">
        <v>39</v>
      </c>
      <c r="M865" s="4">
        <v>50</v>
      </c>
      <c r="N865" s="4">
        <f t="shared" si="156"/>
        <v>80.900000000000006</v>
      </c>
      <c r="O865" s="4">
        <f t="shared" si="157"/>
        <v>169.9</v>
      </c>
      <c r="P865" s="4">
        <f t="shared" si="158"/>
        <v>-79.900000000000006</v>
      </c>
      <c r="Q865" s="4">
        <f t="shared" si="159"/>
        <v>11.124845488257108</v>
      </c>
      <c r="R865" s="2">
        <v>0.2</v>
      </c>
      <c r="S865" s="4">
        <f t="shared" si="160"/>
        <v>161.80000000000001</v>
      </c>
      <c r="T865" s="2">
        <v>0.1</v>
      </c>
      <c r="U865" s="4">
        <f t="shared" si="161"/>
        <v>80.900000000000006</v>
      </c>
      <c r="V865" s="4">
        <f t="shared" si="162"/>
        <v>0</v>
      </c>
      <c r="W865" s="4">
        <f t="shared" si="163"/>
        <v>39</v>
      </c>
      <c r="X865" s="4">
        <f t="shared" si="164"/>
        <v>50</v>
      </c>
      <c r="Y865" s="4">
        <f t="shared" si="165"/>
        <v>169.9</v>
      </c>
      <c r="Z865" s="4">
        <f t="shared" si="166"/>
        <v>-8.0999999999999943</v>
      </c>
      <c r="AA865" t="str">
        <f t="shared" si="167"/>
        <v>Thursday</v>
      </c>
    </row>
    <row r="866" spans="1:27" x14ac:dyDescent="0.35">
      <c r="A866">
        <v>865</v>
      </c>
      <c r="B866" t="s">
        <v>1399</v>
      </c>
      <c r="C866" t="s">
        <v>1400</v>
      </c>
      <c r="D866" s="1">
        <v>45306.345416666663</v>
      </c>
      <c r="E866" s="1">
        <v>45306.398194444446</v>
      </c>
      <c r="F866" s="4">
        <v>670</v>
      </c>
      <c r="G866" s="4">
        <v>40</v>
      </c>
      <c r="H866" t="s">
        <v>16</v>
      </c>
      <c r="I866" s="2">
        <v>0</v>
      </c>
      <c r="J866" t="s">
        <v>1584</v>
      </c>
      <c r="K866" s="4">
        <v>161</v>
      </c>
      <c r="L866" s="4">
        <v>18</v>
      </c>
      <c r="M866" s="4">
        <v>150</v>
      </c>
      <c r="N866" s="4">
        <f t="shared" si="156"/>
        <v>0</v>
      </c>
      <c r="O866" s="4">
        <f t="shared" si="157"/>
        <v>208</v>
      </c>
      <c r="P866" s="4">
        <f t="shared" si="158"/>
        <v>-47</v>
      </c>
      <c r="Q866" s="4">
        <f t="shared" si="159"/>
        <v>24.029850746268657</v>
      </c>
      <c r="R866" s="2">
        <v>0.2</v>
      </c>
      <c r="S866" s="4">
        <f t="shared" si="160"/>
        <v>134</v>
      </c>
      <c r="T866" s="2">
        <v>0</v>
      </c>
      <c r="U866" s="4">
        <f t="shared" si="161"/>
        <v>0</v>
      </c>
      <c r="V866" s="4">
        <f t="shared" si="162"/>
        <v>40</v>
      </c>
      <c r="W866" s="4">
        <f t="shared" si="163"/>
        <v>18</v>
      </c>
      <c r="X866" s="4">
        <f t="shared" si="164"/>
        <v>150</v>
      </c>
      <c r="Y866" s="4">
        <f t="shared" si="165"/>
        <v>208</v>
      </c>
      <c r="Z866" s="4">
        <f t="shared" si="166"/>
        <v>-74</v>
      </c>
      <c r="AA866" t="str">
        <f t="shared" si="167"/>
        <v>Monday</v>
      </c>
    </row>
    <row r="867" spans="1:27" x14ac:dyDescent="0.35">
      <c r="A867">
        <v>866</v>
      </c>
      <c r="B867" t="s">
        <v>1401</v>
      </c>
      <c r="C867" t="s">
        <v>1402</v>
      </c>
      <c r="D867" s="1">
        <v>45329.335659722223</v>
      </c>
      <c r="E867" s="1">
        <v>45329.357187499998</v>
      </c>
      <c r="F867" s="4">
        <v>1571</v>
      </c>
      <c r="G867" s="4">
        <v>30</v>
      </c>
      <c r="H867" t="s">
        <v>19</v>
      </c>
      <c r="I867" s="2">
        <v>0</v>
      </c>
      <c r="J867" t="s">
        <v>1584</v>
      </c>
      <c r="K867" s="4">
        <v>145</v>
      </c>
      <c r="L867" s="4">
        <v>15</v>
      </c>
      <c r="M867" s="4">
        <v>0</v>
      </c>
      <c r="N867" s="4">
        <f t="shared" si="156"/>
        <v>0</v>
      </c>
      <c r="O867" s="4">
        <f t="shared" si="157"/>
        <v>45</v>
      </c>
      <c r="P867" s="4">
        <f t="shared" si="158"/>
        <v>100</v>
      </c>
      <c r="Q867" s="4">
        <f t="shared" si="159"/>
        <v>9.2297899427116477</v>
      </c>
      <c r="R867" s="2">
        <v>0.2</v>
      </c>
      <c r="S867" s="4">
        <f t="shared" si="160"/>
        <v>314.20000000000005</v>
      </c>
      <c r="T867" s="2">
        <v>0</v>
      </c>
      <c r="U867" s="4">
        <f t="shared" si="161"/>
        <v>0</v>
      </c>
      <c r="V867" s="4">
        <f t="shared" si="162"/>
        <v>30</v>
      </c>
      <c r="W867" s="4">
        <f t="shared" si="163"/>
        <v>15</v>
      </c>
      <c r="X867" s="4">
        <f t="shared" si="164"/>
        <v>0</v>
      </c>
      <c r="Y867" s="4">
        <f t="shared" si="165"/>
        <v>45</v>
      </c>
      <c r="Z867" s="4">
        <f t="shared" si="166"/>
        <v>269.20000000000005</v>
      </c>
      <c r="AA867" t="str">
        <f t="shared" si="167"/>
        <v>Wednesday</v>
      </c>
    </row>
    <row r="868" spans="1:27" x14ac:dyDescent="0.35">
      <c r="A868">
        <v>867</v>
      </c>
      <c r="B868" t="s">
        <v>1403</v>
      </c>
      <c r="C868" t="s">
        <v>1075</v>
      </c>
      <c r="D868" s="1">
        <v>45314.305613425924</v>
      </c>
      <c r="E868" s="1">
        <v>45314.352835648147</v>
      </c>
      <c r="F868" s="4">
        <v>853</v>
      </c>
      <c r="G868" s="4">
        <v>0</v>
      </c>
      <c r="H868" t="s">
        <v>13</v>
      </c>
      <c r="I868" s="2">
        <v>0.5</v>
      </c>
      <c r="J868" t="s">
        <v>1586</v>
      </c>
      <c r="K868" s="4">
        <v>171</v>
      </c>
      <c r="L868" s="4">
        <v>34</v>
      </c>
      <c r="M868" s="4">
        <v>0</v>
      </c>
      <c r="N868" s="4">
        <f t="shared" si="156"/>
        <v>426.5</v>
      </c>
      <c r="O868" s="4">
        <f t="shared" si="157"/>
        <v>460.5</v>
      </c>
      <c r="P868" s="4">
        <f t="shared" si="158"/>
        <v>-289.5</v>
      </c>
      <c r="Q868" s="4">
        <f t="shared" si="159"/>
        <v>20.046893317702228</v>
      </c>
      <c r="R868" s="2">
        <v>0.2</v>
      </c>
      <c r="S868" s="4">
        <v>0</v>
      </c>
      <c r="T868" s="2">
        <v>0</v>
      </c>
      <c r="U868" s="4">
        <f t="shared" si="161"/>
        <v>0</v>
      </c>
      <c r="V868" s="4">
        <v>0</v>
      </c>
      <c r="W868" s="4">
        <v>0</v>
      </c>
      <c r="X868" s="4">
        <v>0</v>
      </c>
      <c r="Y868" s="4">
        <f t="shared" si="165"/>
        <v>0</v>
      </c>
      <c r="Z868" s="4">
        <f t="shared" si="166"/>
        <v>0</v>
      </c>
      <c r="AA868" t="str">
        <f t="shared" si="167"/>
        <v>Tuesday</v>
      </c>
    </row>
    <row r="869" spans="1:27" x14ac:dyDescent="0.35">
      <c r="A869">
        <v>868</v>
      </c>
      <c r="B869" t="s">
        <v>1404</v>
      </c>
      <c r="C869" t="s">
        <v>1405</v>
      </c>
      <c r="D869" s="1">
        <v>45293.205960648149</v>
      </c>
      <c r="E869" s="1">
        <v>45293.257349537038</v>
      </c>
      <c r="F869" s="4">
        <v>245</v>
      </c>
      <c r="G869" s="4">
        <v>30</v>
      </c>
      <c r="H869" t="s">
        <v>13</v>
      </c>
      <c r="I869" s="2">
        <v>0</v>
      </c>
      <c r="J869" t="s">
        <v>1584</v>
      </c>
      <c r="K869" s="4">
        <v>154</v>
      </c>
      <c r="L869" s="4">
        <v>28</v>
      </c>
      <c r="M869" s="4">
        <v>0</v>
      </c>
      <c r="N869" s="4">
        <f t="shared" si="156"/>
        <v>0</v>
      </c>
      <c r="O869" s="4">
        <f t="shared" si="157"/>
        <v>58</v>
      </c>
      <c r="P869" s="4">
        <f t="shared" si="158"/>
        <v>96</v>
      </c>
      <c r="Q869" s="4">
        <f t="shared" si="159"/>
        <v>62.857142857142854</v>
      </c>
      <c r="R869" s="2">
        <v>0.2</v>
      </c>
      <c r="S869" s="4">
        <f t="shared" si="160"/>
        <v>49</v>
      </c>
      <c r="T869" s="2">
        <v>0</v>
      </c>
      <c r="U869" s="4">
        <f t="shared" si="161"/>
        <v>0</v>
      </c>
      <c r="V869" s="4">
        <f t="shared" si="162"/>
        <v>30</v>
      </c>
      <c r="W869" s="4">
        <f t="shared" si="163"/>
        <v>28</v>
      </c>
      <c r="X869" s="4">
        <f t="shared" si="164"/>
        <v>0</v>
      </c>
      <c r="Y869" s="4">
        <f t="shared" si="165"/>
        <v>58</v>
      </c>
      <c r="Z869" s="4">
        <f t="shared" si="166"/>
        <v>-9</v>
      </c>
      <c r="AA869" t="str">
        <f t="shared" si="167"/>
        <v>Tuesday</v>
      </c>
    </row>
    <row r="870" spans="1:27" x14ac:dyDescent="0.35">
      <c r="A870">
        <v>869</v>
      </c>
      <c r="B870" t="s">
        <v>1406</v>
      </c>
      <c r="C870" t="s">
        <v>1407</v>
      </c>
      <c r="D870" s="1">
        <v>45324.571053240739</v>
      </c>
      <c r="E870" s="1">
        <v>45324.61341435185</v>
      </c>
      <c r="F870" s="4">
        <v>1511</v>
      </c>
      <c r="G870" s="4">
        <v>40</v>
      </c>
      <c r="H870" t="s">
        <v>19</v>
      </c>
      <c r="I870" s="2">
        <v>0.15</v>
      </c>
      <c r="J870" t="s">
        <v>1585</v>
      </c>
      <c r="K870" s="4">
        <v>123</v>
      </c>
      <c r="L870" s="4">
        <v>25</v>
      </c>
      <c r="M870" s="4">
        <v>150</v>
      </c>
      <c r="N870" s="4">
        <f t="shared" si="156"/>
        <v>226.65</v>
      </c>
      <c r="O870" s="4">
        <f t="shared" si="157"/>
        <v>441.65</v>
      </c>
      <c r="P870" s="4">
        <f t="shared" si="158"/>
        <v>-318.64999999999998</v>
      </c>
      <c r="Q870" s="4">
        <f t="shared" si="159"/>
        <v>8.1403044341495701</v>
      </c>
      <c r="R870" s="2">
        <v>0.2</v>
      </c>
      <c r="S870" s="4">
        <f t="shared" si="160"/>
        <v>302.2</v>
      </c>
      <c r="T870" s="2">
        <v>0.15</v>
      </c>
      <c r="U870" s="4">
        <f t="shared" si="161"/>
        <v>226.65</v>
      </c>
      <c r="V870" s="4">
        <f t="shared" si="162"/>
        <v>40</v>
      </c>
      <c r="W870" s="4">
        <f t="shared" si="163"/>
        <v>25</v>
      </c>
      <c r="X870" s="4">
        <f t="shared" si="164"/>
        <v>150</v>
      </c>
      <c r="Y870" s="4">
        <f t="shared" si="165"/>
        <v>441.65</v>
      </c>
      <c r="Z870" s="4">
        <f t="shared" si="166"/>
        <v>-139.44999999999999</v>
      </c>
      <c r="AA870" t="str">
        <f t="shared" si="167"/>
        <v>Friday</v>
      </c>
    </row>
    <row r="871" spans="1:27" x14ac:dyDescent="0.35">
      <c r="A871">
        <v>870</v>
      </c>
      <c r="B871" t="s">
        <v>1408</v>
      </c>
      <c r="C871" t="s">
        <v>1409</v>
      </c>
      <c r="D871" s="1">
        <v>45304.528055555558</v>
      </c>
      <c r="E871" s="1">
        <v>45304.593333333331</v>
      </c>
      <c r="F871" s="4">
        <v>884</v>
      </c>
      <c r="G871" s="4">
        <v>30</v>
      </c>
      <c r="H871" t="s">
        <v>13</v>
      </c>
      <c r="I871" s="2">
        <v>0.15</v>
      </c>
      <c r="J871" t="s">
        <v>1585</v>
      </c>
      <c r="K871" s="4">
        <v>181</v>
      </c>
      <c r="L871" s="4">
        <v>30</v>
      </c>
      <c r="M871" s="4">
        <v>0</v>
      </c>
      <c r="N871" s="4">
        <f t="shared" si="156"/>
        <v>132.6</v>
      </c>
      <c r="O871" s="4">
        <f t="shared" si="157"/>
        <v>192.6</v>
      </c>
      <c r="P871" s="4">
        <f t="shared" si="158"/>
        <v>-11.599999999999994</v>
      </c>
      <c r="Q871" s="4">
        <f t="shared" si="159"/>
        <v>20.475113122171944</v>
      </c>
      <c r="R871" s="2">
        <v>0.2</v>
      </c>
      <c r="S871" s="4">
        <f t="shared" si="160"/>
        <v>176.8</v>
      </c>
      <c r="T871" s="2">
        <v>0.15</v>
      </c>
      <c r="U871" s="4">
        <f t="shared" si="161"/>
        <v>132.6</v>
      </c>
      <c r="V871" s="4">
        <f t="shared" si="162"/>
        <v>30</v>
      </c>
      <c r="W871" s="4">
        <f t="shared" si="163"/>
        <v>30</v>
      </c>
      <c r="X871" s="4">
        <f t="shared" si="164"/>
        <v>0</v>
      </c>
      <c r="Y871" s="4">
        <f t="shared" si="165"/>
        <v>192.6</v>
      </c>
      <c r="Z871" s="4">
        <f t="shared" si="166"/>
        <v>-15.799999999999983</v>
      </c>
      <c r="AA871" t="str">
        <f t="shared" si="167"/>
        <v>Saturday</v>
      </c>
    </row>
    <row r="872" spans="1:27" x14ac:dyDescent="0.35">
      <c r="A872">
        <v>871</v>
      </c>
      <c r="B872" t="s">
        <v>1410</v>
      </c>
      <c r="C872" t="s">
        <v>1411</v>
      </c>
      <c r="D872" s="1">
        <v>45302.797256944446</v>
      </c>
      <c r="E872" s="1">
        <v>45302.843784722223</v>
      </c>
      <c r="F872" s="4">
        <v>1372</v>
      </c>
      <c r="G872" s="4">
        <v>0</v>
      </c>
      <c r="H872" t="s">
        <v>19</v>
      </c>
      <c r="I872" s="2">
        <v>0.15</v>
      </c>
      <c r="J872" t="s">
        <v>1585</v>
      </c>
      <c r="K872" s="4">
        <v>148</v>
      </c>
      <c r="L872" s="4">
        <v>11</v>
      </c>
      <c r="M872" s="4">
        <v>0</v>
      </c>
      <c r="N872" s="4">
        <f t="shared" si="156"/>
        <v>205.79999999999998</v>
      </c>
      <c r="O872" s="4">
        <f t="shared" si="157"/>
        <v>216.79999999999998</v>
      </c>
      <c r="P872" s="4">
        <f t="shared" si="158"/>
        <v>-68.799999999999983</v>
      </c>
      <c r="Q872" s="4">
        <f t="shared" si="159"/>
        <v>10.787172011661808</v>
      </c>
      <c r="R872" s="2">
        <v>0.2</v>
      </c>
      <c r="S872" s="4">
        <f t="shared" si="160"/>
        <v>274.40000000000003</v>
      </c>
      <c r="T872" s="2">
        <v>0.15</v>
      </c>
      <c r="U872" s="4">
        <f t="shared" si="161"/>
        <v>205.79999999999998</v>
      </c>
      <c r="V872" s="4">
        <f t="shared" si="162"/>
        <v>0</v>
      </c>
      <c r="W872" s="4">
        <f t="shared" si="163"/>
        <v>11</v>
      </c>
      <c r="X872" s="4">
        <f t="shared" si="164"/>
        <v>0</v>
      </c>
      <c r="Y872" s="4">
        <f t="shared" si="165"/>
        <v>216.79999999999998</v>
      </c>
      <c r="Z872" s="4">
        <f t="shared" si="166"/>
        <v>57.600000000000051</v>
      </c>
      <c r="AA872" t="str">
        <f t="shared" si="167"/>
        <v>Thursday</v>
      </c>
    </row>
    <row r="873" spans="1:27" x14ac:dyDescent="0.35">
      <c r="A873">
        <v>872</v>
      </c>
      <c r="B873" t="s">
        <v>1412</v>
      </c>
      <c r="C873" t="s">
        <v>1413</v>
      </c>
      <c r="D873" s="1">
        <v>45307.491736111115</v>
      </c>
      <c r="E873" s="1">
        <v>45307.565347222226</v>
      </c>
      <c r="F873" s="4">
        <v>625</v>
      </c>
      <c r="G873" s="4">
        <v>0</v>
      </c>
      <c r="H873" t="s">
        <v>13</v>
      </c>
      <c r="I873" s="2">
        <v>0.5</v>
      </c>
      <c r="J873" t="s">
        <v>1586</v>
      </c>
      <c r="K873" s="4">
        <v>175</v>
      </c>
      <c r="L873" s="4">
        <v>19</v>
      </c>
      <c r="M873" s="4">
        <v>0</v>
      </c>
      <c r="N873" s="4">
        <f t="shared" si="156"/>
        <v>312.5</v>
      </c>
      <c r="O873" s="4">
        <f t="shared" si="157"/>
        <v>331.5</v>
      </c>
      <c r="P873" s="4">
        <f t="shared" si="158"/>
        <v>-156.5</v>
      </c>
      <c r="Q873" s="4">
        <f t="shared" si="159"/>
        <v>28.000000000000004</v>
      </c>
      <c r="R873" s="2">
        <v>0.2</v>
      </c>
      <c r="S873" s="4">
        <v>0</v>
      </c>
      <c r="T873" s="2">
        <v>0</v>
      </c>
      <c r="U873" s="4">
        <f t="shared" si="161"/>
        <v>0</v>
      </c>
      <c r="V873" s="4">
        <v>0</v>
      </c>
      <c r="W873" s="4">
        <v>0</v>
      </c>
      <c r="X873" s="4">
        <v>0</v>
      </c>
      <c r="Y873" s="4">
        <f t="shared" si="165"/>
        <v>0</v>
      </c>
      <c r="Z873" s="4">
        <f t="shared" si="166"/>
        <v>0</v>
      </c>
      <c r="AA873" t="str">
        <f t="shared" si="167"/>
        <v>Tuesday</v>
      </c>
    </row>
    <row r="874" spans="1:27" x14ac:dyDescent="0.35">
      <c r="A874">
        <v>873</v>
      </c>
      <c r="B874" t="s">
        <v>1414</v>
      </c>
      <c r="C874" t="s">
        <v>153</v>
      </c>
      <c r="D874" s="1">
        <v>45303.882291666669</v>
      </c>
      <c r="E874" s="1">
        <v>45303.910069444442</v>
      </c>
      <c r="F874" s="4">
        <v>1585</v>
      </c>
      <c r="G874" s="4">
        <v>30</v>
      </c>
      <c r="H874" t="s">
        <v>16</v>
      </c>
      <c r="I874" s="2">
        <v>0.1</v>
      </c>
      <c r="J874" s="2" t="s">
        <v>1588</v>
      </c>
      <c r="K874" s="4">
        <v>187</v>
      </c>
      <c r="L874" s="4">
        <v>25</v>
      </c>
      <c r="M874" s="4">
        <v>0</v>
      </c>
      <c r="N874" s="4">
        <f t="shared" si="156"/>
        <v>158.5</v>
      </c>
      <c r="O874" s="4">
        <f t="shared" si="157"/>
        <v>213.5</v>
      </c>
      <c r="P874" s="4">
        <f t="shared" si="158"/>
        <v>-26.5</v>
      </c>
      <c r="Q874" s="4">
        <f t="shared" si="159"/>
        <v>11.798107255520504</v>
      </c>
      <c r="R874" s="2">
        <v>0.2</v>
      </c>
      <c r="S874" s="4">
        <f t="shared" si="160"/>
        <v>317</v>
      </c>
      <c r="T874" s="2">
        <v>0.1</v>
      </c>
      <c r="U874" s="4">
        <f t="shared" si="161"/>
        <v>158.5</v>
      </c>
      <c r="V874" s="4">
        <f t="shared" si="162"/>
        <v>30</v>
      </c>
      <c r="W874" s="4">
        <f t="shared" si="163"/>
        <v>25</v>
      </c>
      <c r="X874" s="4">
        <f t="shared" si="164"/>
        <v>0</v>
      </c>
      <c r="Y874" s="4">
        <f t="shared" si="165"/>
        <v>213.5</v>
      </c>
      <c r="Z874" s="4">
        <f t="shared" si="166"/>
        <v>103.5</v>
      </c>
      <c r="AA874" t="str">
        <f t="shared" si="167"/>
        <v>Friday</v>
      </c>
    </row>
    <row r="875" spans="1:27" x14ac:dyDescent="0.35">
      <c r="A875">
        <v>874</v>
      </c>
      <c r="B875" t="s">
        <v>1415</v>
      </c>
      <c r="C875" t="s">
        <v>308</v>
      </c>
      <c r="D875" s="1">
        <v>45317.06077546296</v>
      </c>
      <c r="E875" s="1">
        <v>45317.087858796294</v>
      </c>
      <c r="F875" s="4">
        <v>112</v>
      </c>
      <c r="G875" s="4">
        <v>20</v>
      </c>
      <c r="H875" t="s">
        <v>13</v>
      </c>
      <c r="I875" s="2">
        <v>0.05</v>
      </c>
      <c r="J875" t="s">
        <v>1587</v>
      </c>
      <c r="K875" s="4">
        <v>124</v>
      </c>
      <c r="L875" s="4">
        <v>46</v>
      </c>
      <c r="M875" s="4">
        <v>100</v>
      </c>
      <c r="N875" s="4">
        <f t="shared" si="156"/>
        <v>5.6000000000000005</v>
      </c>
      <c r="O875" s="4">
        <f t="shared" si="157"/>
        <v>171.6</v>
      </c>
      <c r="P875" s="4">
        <f t="shared" si="158"/>
        <v>-47.599999999999994</v>
      </c>
      <c r="Q875" s="4">
        <f t="shared" si="159"/>
        <v>110.71428571428572</v>
      </c>
      <c r="R875" s="2">
        <v>0.2</v>
      </c>
      <c r="S875" s="4">
        <f t="shared" si="160"/>
        <v>22.400000000000002</v>
      </c>
      <c r="T875" s="2">
        <v>0.05</v>
      </c>
      <c r="U875" s="4">
        <f t="shared" si="161"/>
        <v>5.6000000000000005</v>
      </c>
      <c r="V875" s="4">
        <f t="shared" si="162"/>
        <v>20</v>
      </c>
      <c r="W875" s="4">
        <f t="shared" si="163"/>
        <v>46</v>
      </c>
      <c r="X875" s="4">
        <f t="shared" si="164"/>
        <v>100</v>
      </c>
      <c r="Y875" s="4">
        <f t="shared" si="165"/>
        <v>171.6</v>
      </c>
      <c r="Z875" s="4">
        <f t="shared" si="166"/>
        <v>-149.19999999999999</v>
      </c>
      <c r="AA875" t="str">
        <f t="shared" si="167"/>
        <v>Friday</v>
      </c>
    </row>
    <row r="876" spans="1:27" x14ac:dyDescent="0.35">
      <c r="A876">
        <v>875</v>
      </c>
      <c r="B876" t="s">
        <v>1416</v>
      </c>
      <c r="C876" t="s">
        <v>1417</v>
      </c>
      <c r="D876" s="1">
        <v>45309.104768518519</v>
      </c>
      <c r="E876" s="1">
        <v>45309.165879629632</v>
      </c>
      <c r="F876" s="4">
        <v>1002</v>
      </c>
      <c r="G876" s="4">
        <v>40</v>
      </c>
      <c r="H876" t="s">
        <v>19</v>
      </c>
      <c r="I876" s="2">
        <v>0</v>
      </c>
      <c r="J876" t="s">
        <v>1584</v>
      </c>
      <c r="K876" s="4">
        <v>63</v>
      </c>
      <c r="L876" s="4">
        <v>24</v>
      </c>
      <c r="M876" s="4">
        <v>0</v>
      </c>
      <c r="N876" s="4">
        <f t="shared" si="156"/>
        <v>0</v>
      </c>
      <c r="O876" s="4">
        <f t="shared" si="157"/>
        <v>64</v>
      </c>
      <c r="P876" s="4">
        <f t="shared" si="158"/>
        <v>-1</v>
      </c>
      <c r="Q876" s="4">
        <f t="shared" si="159"/>
        <v>6.2874251497005984</v>
      </c>
      <c r="R876" s="2">
        <v>0.2</v>
      </c>
      <c r="S876" s="4">
        <f t="shared" si="160"/>
        <v>200.4</v>
      </c>
      <c r="T876" s="2">
        <v>0</v>
      </c>
      <c r="U876" s="4">
        <f t="shared" si="161"/>
        <v>0</v>
      </c>
      <c r="V876" s="4">
        <f t="shared" si="162"/>
        <v>40</v>
      </c>
      <c r="W876" s="4">
        <f t="shared" si="163"/>
        <v>24</v>
      </c>
      <c r="X876" s="4">
        <f t="shared" si="164"/>
        <v>0</v>
      </c>
      <c r="Y876" s="4">
        <f t="shared" si="165"/>
        <v>64</v>
      </c>
      <c r="Z876" s="4">
        <f t="shared" si="166"/>
        <v>136.4</v>
      </c>
      <c r="AA876" t="str">
        <f t="shared" si="167"/>
        <v>Thursday</v>
      </c>
    </row>
    <row r="877" spans="1:27" x14ac:dyDescent="0.35">
      <c r="A877">
        <v>876</v>
      </c>
      <c r="B877" t="s">
        <v>1418</v>
      </c>
      <c r="C877" t="s">
        <v>1362</v>
      </c>
      <c r="D877" s="1">
        <v>45327.988298611112</v>
      </c>
      <c r="E877" s="1">
        <v>45328.070937500001</v>
      </c>
      <c r="F877" s="4">
        <v>483</v>
      </c>
      <c r="G877" s="4">
        <v>40</v>
      </c>
      <c r="H877" t="s">
        <v>19</v>
      </c>
      <c r="I877" s="2">
        <v>0.05</v>
      </c>
      <c r="J877" t="s">
        <v>1587</v>
      </c>
      <c r="K877" s="4">
        <v>87</v>
      </c>
      <c r="L877" s="4">
        <v>22</v>
      </c>
      <c r="M877" s="4">
        <v>100</v>
      </c>
      <c r="N877" s="4">
        <f t="shared" si="156"/>
        <v>24.150000000000002</v>
      </c>
      <c r="O877" s="4">
        <f t="shared" si="157"/>
        <v>186.15</v>
      </c>
      <c r="P877" s="4">
        <f t="shared" si="158"/>
        <v>-99.15</v>
      </c>
      <c r="Q877" s="4">
        <f t="shared" si="159"/>
        <v>18.012422360248447</v>
      </c>
      <c r="R877" s="2">
        <v>0.2</v>
      </c>
      <c r="S877" s="4">
        <f t="shared" si="160"/>
        <v>96.600000000000009</v>
      </c>
      <c r="T877" s="2">
        <v>0.05</v>
      </c>
      <c r="U877" s="4">
        <f t="shared" si="161"/>
        <v>24.150000000000002</v>
      </c>
      <c r="V877" s="4">
        <f t="shared" si="162"/>
        <v>40</v>
      </c>
      <c r="W877" s="4">
        <f t="shared" si="163"/>
        <v>22</v>
      </c>
      <c r="X877" s="4">
        <f t="shared" si="164"/>
        <v>100</v>
      </c>
      <c r="Y877" s="4">
        <f t="shared" si="165"/>
        <v>186.15</v>
      </c>
      <c r="Z877" s="4">
        <f t="shared" si="166"/>
        <v>-89.55</v>
      </c>
      <c r="AA877" t="str">
        <f t="shared" si="167"/>
        <v>Monday</v>
      </c>
    </row>
    <row r="878" spans="1:27" x14ac:dyDescent="0.35">
      <c r="A878">
        <v>877</v>
      </c>
      <c r="B878" t="s">
        <v>1419</v>
      </c>
      <c r="C878" t="s">
        <v>127</v>
      </c>
      <c r="D878" s="1">
        <v>45329.208912037036</v>
      </c>
      <c r="E878" s="1">
        <v>45329.267245370371</v>
      </c>
      <c r="F878" s="4">
        <v>655</v>
      </c>
      <c r="G878" s="4">
        <v>30</v>
      </c>
      <c r="H878" t="s">
        <v>16</v>
      </c>
      <c r="I878" s="2">
        <v>0.1</v>
      </c>
      <c r="J878" s="2" t="s">
        <v>1588</v>
      </c>
      <c r="K878" s="4">
        <v>189</v>
      </c>
      <c r="L878" s="4">
        <v>22</v>
      </c>
      <c r="M878" s="4">
        <v>0</v>
      </c>
      <c r="N878" s="4">
        <f t="shared" si="156"/>
        <v>65.5</v>
      </c>
      <c r="O878" s="4">
        <f t="shared" si="157"/>
        <v>117.5</v>
      </c>
      <c r="P878" s="4">
        <f t="shared" si="158"/>
        <v>71.5</v>
      </c>
      <c r="Q878" s="4">
        <f t="shared" si="159"/>
        <v>28.854961832061072</v>
      </c>
      <c r="R878" s="2">
        <v>0.2</v>
      </c>
      <c r="S878" s="4">
        <f t="shared" si="160"/>
        <v>131</v>
      </c>
      <c r="T878" s="2">
        <v>0.1</v>
      </c>
      <c r="U878" s="4">
        <f t="shared" si="161"/>
        <v>65.5</v>
      </c>
      <c r="V878" s="4">
        <f t="shared" si="162"/>
        <v>30</v>
      </c>
      <c r="W878" s="4">
        <f t="shared" si="163"/>
        <v>22</v>
      </c>
      <c r="X878" s="4">
        <f t="shared" si="164"/>
        <v>0</v>
      </c>
      <c r="Y878" s="4">
        <f t="shared" si="165"/>
        <v>117.5</v>
      </c>
      <c r="Z878" s="4">
        <f t="shared" si="166"/>
        <v>13.5</v>
      </c>
      <c r="AA878" t="str">
        <f t="shared" si="167"/>
        <v>Wednesday</v>
      </c>
    </row>
    <row r="879" spans="1:27" x14ac:dyDescent="0.35">
      <c r="A879">
        <v>878</v>
      </c>
      <c r="B879" t="s">
        <v>1420</v>
      </c>
      <c r="C879" t="s">
        <v>500</v>
      </c>
      <c r="D879" s="1">
        <v>45311.907673611109</v>
      </c>
      <c r="E879" s="1">
        <v>45311.941701388889</v>
      </c>
      <c r="F879" s="4">
        <v>986</v>
      </c>
      <c r="G879" s="4">
        <v>20</v>
      </c>
      <c r="H879" t="s">
        <v>19</v>
      </c>
      <c r="I879" s="2">
        <v>0.1</v>
      </c>
      <c r="J879" s="2" t="s">
        <v>1588</v>
      </c>
      <c r="K879" s="4">
        <v>94</v>
      </c>
      <c r="L879" s="4">
        <v>41</v>
      </c>
      <c r="M879" s="4">
        <v>0</v>
      </c>
      <c r="N879" s="4">
        <f t="shared" si="156"/>
        <v>98.600000000000009</v>
      </c>
      <c r="O879" s="4">
        <f t="shared" si="157"/>
        <v>159.60000000000002</v>
      </c>
      <c r="P879" s="4">
        <f t="shared" si="158"/>
        <v>-65.600000000000023</v>
      </c>
      <c r="Q879" s="4">
        <f t="shared" si="159"/>
        <v>9.5334685598377273</v>
      </c>
      <c r="R879" s="2">
        <v>0.2</v>
      </c>
      <c r="S879" s="4">
        <f t="shared" si="160"/>
        <v>197.20000000000002</v>
      </c>
      <c r="T879" s="2">
        <v>0.1</v>
      </c>
      <c r="U879" s="4">
        <f t="shared" si="161"/>
        <v>98.600000000000009</v>
      </c>
      <c r="V879" s="4">
        <f t="shared" si="162"/>
        <v>20</v>
      </c>
      <c r="W879" s="4">
        <f t="shared" si="163"/>
        <v>41</v>
      </c>
      <c r="X879" s="4">
        <f t="shared" si="164"/>
        <v>0</v>
      </c>
      <c r="Y879" s="4">
        <f t="shared" si="165"/>
        <v>159.60000000000002</v>
      </c>
      <c r="Z879" s="4">
        <f t="shared" si="166"/>
        <v>37.599999999999994</v>
      </c>
      <c r="AA879" t="str">
        <f t="shared" si="167"/>
        <v>Saturday</v>
      </c>
    </row>
    <row r="880" spans="1:27" x14ac:dyDescent="0.35">
      <c r="A880">
        <v>879</v>
      </c>
      <c r="B880" t="s">
        <v>1421</v>
      </c>
      <c r="C880" t="s">
        <v>39</v>
      </c>
      <c r="D880" s="1">
        <v>45322.906342592592</v>
      </c>
      <c r="E880" s="1">
        <v>45322.982731481483</v>
      </c>
      <c r="F880" s="4">
        <v>1522</v>
      </c>
      <c r="G880" s="4">
        <v>0</v>
      </c>
      <c r="H880" t="s">
        <v>13</v>
      </c>
      <c r="I880" s="2">
        <v>0.5</v>
      </c>
      <c r="J880" t="s">
        <v>1586</v>
      </c>
      <c r="K880" s="4">
        <v>194</v>
      </c>
      <c r="L880" s="4">
        <v>17</v>
      </c>
      <c r="M880" s="4">
        <v>0</v>
      </c>
      <c r="N880" s="4">
        <f t="shared" si="156"/>
        <v>761</v>
      </c>
      <c r="O880" s="4">
        <f t="shared" si="157"/>
        <v>778</v>
      </c>
      <c r="P880" s="4">
        <f t="shared" si="158"/>
        <v>-584</v>
      </c>
      <c r="Q880" s="4">
        <f t="shared" si="159"/>
        <v>12.746386333771353</v>
      </c>
      <c r="R880" s="2">
        <v>0.2</v>
      </c>
      <c r="S880" s="4">
        <v>0</v>
      </c>
      <c r="T880" s="2">
        <v>0</v>
      </c>
      <c r="U880" s="4">
        <f t="shared" si="161"/>
        <v>0</v>
      </c>
      <c r="V880" s="4">
        <v>0</v>
      </c>
      <c r="W880" s="4">
        <v>0</v>
      </c>
      <c r="X880" s="4">
        <v>0</v>
      </c>
      <c r="Y880" s="4">
        <f t="shared" si="165"/>
        <v>0</v>
      </c>
      <c r="Z880" s="4">
        <f t="shared" si="166"/>
        <v>0</v>
      </c>
      <c r="AA880" t="str">
        <f t="shared" si="167"/>
        <v>Wednesday</v>
      </c>
    </row>
    <row r="881" spans="1:27" x14ac:dyDescent="0.35">
      <c r="A881">
        <v>880</v>
      </c>
      <c r="B881" t="s">
        <v>1422</v>
      </c>
      <c r="C881" t="s">
        <v>479</v>
      </c>
      <c r="D881" s="1">
        <v>45297.628182870372</v>
      </c>
      <c r="E881" s="1">
        <v>45297.660127314812</v>
      </c>
      <c r="F881" s="4">
        <v>118</v>
      </c>
      <c r="G881" s="4">
        <v>50</v>
      </c>
      <c r="H881" t="s">
        <v>13</v>
      </c>
      <c r="I881" s="2">
        <v>0.15</v>
      </c>
      <c r="J881" t="s">
        <v>1585</v>
      </c>
      <c r="K881" s="4">
        <v>124</v>
      </c>
      <c r="L881" s="4">
        <v>27</v>
      </c>
      <c r="M881" s="4">
        <v>0</v>
      </c>
      <c r="N881" s="4">
        <f t="shared" si="156"/>
        <v>17.7</v>
      </c>
      <c r="O881" s="4">
        <f t="shared" si="157"/>
        <v>94.7</v>
      </c>
      <c r="P881" s="4">
        <f t="shared" si="158"/>
        <v>29.299999999999997</v>
      </c>
      <c r="Q881" s="4">
        <f t="shared" si="159"/>
        <v>105.08474576271188</v>
      </c>
      <c r="R881" s="2">
        <v>0.2</v>
      </c>
      <c r="S881" s="4">
        <f t="shared" si="160"/>
        <v>23.6</v>
      </c>
      <c r="T881" s="2">
        <v>0.15</v>
      </c>
      <c r="U881" s="4">
        <f t="shared" si="161"/>
        <v>17.7</v>
      </c>
      <c r="V881" s="4">
        <f t="shared" si="162"/>
        <v>50</v>
      </c>
      <c r="W881" s="4">
        <f t="shared" si="163"/>
        <v>27</v>
      </c>
      <c r="X881" s="4">
        <f t="shared" si="164"/>
        <v>0</v>
      </c>
      <c r="Y881" s="4">
        <f t="shared" si="165"/>
        <v>94.7</v>
      </c>
      <c r="Z881" s="4">
        <f t="shared" si="166"/>
        <v>-71.099999999999994</v>
      </c>
      <c r="AA881" t="str">
        <f t="shared" si="167"/>
        <v>Saturday</v>
      </c>
    </row>
    <row r="882" spans="1:27" x14ac:dyDescent="0.35">
      <c r="A882">
        <v>881</v>
      </c>
      <c r="B882" t="s">
        <v>1423</v>
      </c>
      <c r="C882" t="s">
        <v>1424</v>
      </c>
      <c r="D882" s="1">
        <v>45295.459155092591</v>
      </c>
      <c r="E882" s="1">
        <v>45295.526516203703</v>
      </c>
      <c r="F882" s="4">
        <v>674</v>
      </c>
      <c r="G882" s="4">
        <v>50</v>
      </c>
      <c r="H882" t="s">
        <v>16</v>
      </c>
      <c r="I882" s="2">
        <v>0.15</v>
      </c>
      <c r="J882" t="s">
        <v>1585</v>
      </c>
      <c r="K882" s="4">
        <v>78</v>
      </c>
      <c r="L882" s="4">
        <v>45</v>
      </c>
      <c r="M882" s="4">
        <v>0</v>
      </c>
      <c r="N882" s="4">
        <f t="shared" si="156"/>
        <v>101.1</v>
      </c>
      <c r="O882" s="4">
        <f t="shared" si="157"/>
        <v>196.1</v>
      </c>
      <c r="P882" s="4">
        <f t="shared" si="158"/>
        <v>-118.1</v>
      </c>
      <c r="Q882" s="4">
        <f t="shared" si="159"/>
        <v>11.572700296735905</v>
      </c>
      <c r="R882" s="2">
        <v>0.2</v>
      </c>
      <c r="S882" s="4">
        <f t="shared" si="160"/>
        <v>134.80000000000001</v>
      </c>
      <c r="T882" s="2">
        <v>0.15</v>
      </c>
      <c r="U882" s="4">
        <f t="shared" si="161"/>
        <v>101.1</v>
      </c>
      <c r="V882" s="4">
        <f t="shared" si="162"/>
        <v>50</v>
      </c>
      <c r="W882" s="4">
        <f t="shared" si="163"/>
        <v>45</v>
      </c>
      <c r="X882" s="4">
        <f t="shared" si="164"/>
        <v>0</v>
      </c>
      <c r="Y882" s="4">
        <f t="shared" si="165"/>
        <v>196.1</v>
      </c>
      <c r="Z882" s="4">
        <f t="shared" si="166"/>
        <v>-61.299999999999983</v>
      </c>
      <c r="AA882" t="str">
        <f t="shared" si="167"/>
        <v>Thursday</v>
      </c>
    </row>
    <row r="883" spans="1:27" x14ac:dyDescent="0.35">
      <c r="A883">
        <v>882</v>
      </c>
      <c r="B883" t="s">
        <v>1425</v>
      </c>
      <c r="C883" t="s">
        <v>529</v>
      </c>
      <c r="D883" s="1">
        <v>45305.398784722223</v>
      </c>
      <c r="E883" s="1">
        <v>45305.422395833331</v>
      </c>
      <c r="F883" s="4">
        <v>1614</v>
      </c>
      <c r="G883" s="4">
        <v>30</v>
      </c>
      <c r="H883" t="s">
        <v>19</v>
      </c>
      <c r="I883" s="2">
        <v>0.1</v>
      </c>
      <c r="J883" s="2" t="s">
        <v>1588</v>
      </c>
      <c r="K883" s="4">
        <v>67</v>
      </c>
      <c r="L883" s="4">
        <v>35</v>
      </c>
      <c r="M883" s="4">
        <v>0</v>
      </c>
      <c r="N883" s="4">
        <f t="shared" si="156"/>
        <v>161.4</v>
      </c>
      <c r="O883" s="4">
        <f t="shared" si="157"/>
        <v>226.4</v>
      </c>
      <c r="P883" s="4">
        <f t="shared" si="158"/>
        <v>-159.4</v>
      </c>
      <c r="Q883" s="4">
        <f t="shared" si="159"/>
        <v>4.1511771995043372</v>
      </c>
      <c r="R883" s="2">
        <v>0.2</v>
      </c>
      <c r="S883" s="4">
        <f t="shared" si="160"/>
        <v>322.8</v>
      </c>
      <c r="T883" s="2">
        <v>0.1</v>
      </c>
      <c r="U883" s="4">
        <f t="shared" si="161"/>
        <v>161.4</v>
      </c>
      <c r="V883" s="4">
        <f t="shared" si="162"/>
        <v>30</v>
      </c>
      <c r="W883" s="4">
        <f t="shared" si="163"/>
        <v>35</v>
      </c>
      <c r="X883" s="4">
        <f t="shared" si="164"/>
        <v>0</v>
      </c>
      <c r="Y883" s="4">
        <f t="shared" si="165"/>
        <v>226.4</v>
      </c>
      <c r="Z883" s="4">
        <f t="shared" si="166"/>
        <v>96.4</v>
      </c>
      <c r="AA883" t="str">
        <f t="shared" si="167"/>
        <v>Sunday</v>
      </c>
    </row>
    <row r="884" spans="1:27" x14ac:dyDescent="0.35">
      <c r="A884">
        <v>883</v>
      </c>
      <c r="B884" t="s">
        <v>1426</v>
      </c>
      <c r="C884" t="s">
        <v>925</v>
      </c>
      <c r="D884" s="1">
        <v>45326.135196759256</v>
      </c>
      <c r="E884" s="1">
        <v>45326.197002314817</v>
      </c>
      <c r="F884" s="4">
        <v>850</v>
      </c>
      <c r="G884" s="4">
        <v>20</v>
      </c>
      <c r="H884" t="s">
        <v>16</v>
      </c>
      <c r="I884" s="2">
        <v>0.5</v>
      </c>
      <c r="J884" t="s">
        <v>1586</v>
      </c>
      <c r="K884" s="4">
        <v>69</v>
      </c>
      <c r="L884" s="4">
        <v>19</v>
      </c>
      <c r="M884" s="4">
        <v>0</v>
      </c>
      <c r="N884" s="4">
        <f t="shared" si="156"/>
        <v>425</v>
      </c>
      <c r="O884" s="4">
        <f t="shared" si="157"/>
        <v>464</v>
      </c>
      <c r="P884" s="4">
        <f t="shared" si="158"/>
        <v>-395</v>
      </c>
      <c r="Q884" s="4">
        <f t="shared" si="159"/>
        <v>8.117647058823529</v>
      </c>
      <c r="R884" s="2">
        <v>0.2</v>
      </c>
      <c r="S884" s="4">
        <v>0</v>
      </c>
      <c r="T884" s="2">
        <v>0</v>
      </c>
      <c r="U884" s="4">
        <f t="shared" si="161"/>
        <v>0</v>
      </c>
      <c r="V884" s="4">
        <v>0</v>
      </c>
      <c r="W884" s="4">
        <v>0</v>
      </c>
      <c r="X884" s="4">
        <v>0</v>
      </c>
      <c r="Y884" s="4">
        <f t="shared" si="165"/>
        <v>0</v>
      </c>
      <c r="Z884" s="4">
        <f t="shared" si="166"/>
        <v>0</v>
      </c>
      <c r="AA884" t="str">
        <f t="shared" si="167"/>
        <v>Sunday</v>
      </c>
    </row>
    <row r="885" spans="1:27" x14ac:dyDescent="0.35">
      <c r="A885">
        <v>884</v>
      </c>
      <c r="B885" t="s">
        <v>1427</v>
      </c>
      <c r="C885" t="s">
        <v>792</v>
      </c>
      <c r="D885" s="1">
        <v>45328.594409722224</v>
      </c>
      <c r="E885" s="1">
        <v>45328.630520833336</v>
      </c>
      <c r="F885" s="4">
        <v>1103</v>
      </c>
      <c r="G885" s="4">
        <v>20</v>
      </c>
      <c r="H885" t="s">
        <v>13</v>
      </c>
      <c r="I885" s="2">
        <v>0.5</v>
      </c>
      <c r="J885" t="s">
        <v>1586</v>
      </c>
      <c r="K885" s="4">
        <v>63</v>
      </c>
      <c r="L885" s="4">
        <v>40</v>
      </c>
      <c r="M885" s="4">
        <v>0</v>
      </c>
      <c r="N885" s="4">
        <f t="shared" si="156"/>
        <v>551.5</v>
      </c>
      <c r="O885" s="4">
        <f t="shared" si="157"/>
        <v>611.5</v>
      </c>
      <c r="P885" s="4">
        <f t="shared" si="158"/>
        <v>-548.5</v>
      </c>
      <c r="Q885" s="4">
        <f t="shared" si="159"/>
        <v>5.7116953762466007</v>
      </c>
      <c r="R885" s="2">
        <v>0.2</v>
      </c>
      <c r="S885" s="4">
        <v>0</v>
      </c>
      <c r="T885" s="2">
        <v>0</v>
      </c>
      <c r="U885" s="4">
        <f t="shared" si="161"/>
        <v>0</v>
      </c>
      <c r="V885" s="4">
        <v>0</v>
      </c>
      <c r="W885" s="4">
        <v>0</v>
      </c>
      <c r="X885" s="4">
        <v>0</v>
      </c>
      <c r="Y885" s="4">
        <f t="shared" si="165"/>
        <v>0</v>
      </c>
      <c r="Z885" s="4">
        <f t="shared" si="166"/>
        <v>0</v>
      </c>
      <c r="AA885" t="str">
        <f t="shared" si="167"/>
        <v>Tuesday</v>
      </c>
    </row>
    <row r="886" spans="1:27" x14ac:dyDescent="0.35">
      <c r="A886">
        <v>885</v>
      </c>
      <c r="B886" t="s">
        <v>1428</v>
      </c>
      <c r="C886" t="s">
        <v>1348</v>
      </c>
      <c r="D886" s="1">
        <v>45306.987604166665</v>
      </c>
      <c r="E886" s="1">
        <v>45307.039687500001</v>
      </c>
      <c r="F886" s="4">
        <v>518</v>
      </c>
      <c r="G886" s="4">
        <v>40</v>
      </c>
      <c r="H886" t="s">
        <v>16</v>
      </c>
      <c r="I886" s="2">
        <v>0</v>
      </c>
      <c r="J886" t="s">
        <v>1584</v>
      </c>
      <c r="K886" s="4">
        <v>103</v>
      </c>
      <c r="L886" s="4">
        <v>42</v>
      </c>
      <c r="M886" s="4">
        <v>0</v>
      </c>
      <c r="N886" s="4">
        <f t="shared" si="156"/>
        <v>0</v>
      </c>
      <c r="O886" s="4">
        <f t="shared" si="157"/>
        <v>82</v>
      </c>
      <c r="P886" s="4">
        <f t="shared" si="158"/>
        <v>21</v>
      </c>
      <c r="Q886" s="4">
        <f t="shared" si="159"/>
        <v>19.884169884169882</v>
      </c>
      <c r="R886" s="2">
        <v>0.2</v>
      </c>
      <c r="S886" s="4">
        <f t="shared" si="160"/>
        <v>103.60000000000001</v>
      </c>
      <c r="T886" s="2">
        <v>0</v>
      </c>
      <c r="U886" s="4">
        <f t="shared" si="161"/>
        <v>0</v>
      </c>
      <c r="V886" s="4">
        <f t="shared" si="162"/>
        <v>40</v>
      </c>
      <c r="W886" s="4">
        <f t="shared" si="163"/>
        <v>42</v>
      </c>
      <c r="X886" s="4">
        <f t="shared" si="164"/>
        <v>0</v>
      </c>
      <c r="Y886" s="4">
        <f t="shared" si="165"/>
        <v>82</v>
      </c>
      <c r="Z886" s="4">
        <f t="shared" si="166"/>
        <v>21.600000000000009</v>
      </c>
      <c r="AA886" t="str">
        <f t="shared" si="167"/>
        <v>Monday</v>
      </c>
    </row>
    <row r="887" spans="1:27" x14ac:dyDescent="0.35">
      <c r="A887">
        <v>886</v>
      </c>
      <c r="B887" t="s">
        <v>1429</v>
      </c>
      <c r="C887" t="s">
        <v>141</v>
      </c>
      <c r="D887" s="1">
        <v>45320.988356481481</v>
      </c>
      <c r="E887" s="1">
        <v>45321.044606481482</v>
      </c>
      <c r="F887" s="4">
        <v>1460</v>
      </c>
      <c r="G887" s="4">
        <v>0</v>
      </c>
      <c r="H887" t="s">
        <v>19</v>
      </c>
      <c r="I887" s="2">
        <v>0.15</v>
      </c>
      <c r="J887" t="s">
        <v>1585</v>
      </c>
      <c r="K887" s="4">
        <v>80</v>
      </c>
      <c r="L887" s="4">
        <v>38</v>
      </c>
      <c r="M887" s="4">
        <v>150</v>
      </c>
      <c r="N887" s="4">
        <f t="shared" si="156"/>
        <v>219</v>
      </c>
      <c r="O887" s="4">
        <f t="shared" si="157"/>
        <v>407</v>
      </c>
      <c r="P887" s="4">
        <f t="shared" si="158"/>
        <v>-327</v>
      </c>
      <c r="Q887" s="4">
        <f t="shared" si="159"/>
        <v>5.4794520547945202</v>
      </c>
      <c r="R887" s="2">
        <v>0.2</v>
      </c>
      <c r="S887" s="4">
        <f t="shared" si="160"/>
        <v>292</v>
      </c>
      <c r="T887" s="2">
        <v>0.15</v>
      </c>
      <c r="U887" s="4">
        <f t="shared" si="161"/>
        <v>219</v>
      </c>
      <c r="V887" s="4">
        <f t="shared" si="162"/>
        <v>0</v>
      </c>
      <c r="W887" s="4">
        <f t="shared" si="163"/>
        <v>38</v>
      </c>
      <c r="X887" s="4">
        <f t="shared" si="164"/>
        <v>150</v>
      </c>
      <c r="Y887" s="4">
        <f t="shared" si="165"/>
        <v>407</v>
      </c>
      <c r="Z887" s="4">
        <f t="shared" si="166"/>
        <v>-115</v>
      </c>
      <c r="AA887" t="str">
        <f t="shared" si="167"/>
        <v>Monday</v>
      </c>
    </row>
    <row r="888" spans="1:27" x14ac:dyDescent="0.35">
      <c r="A888">
        <v>887</v>
      </c>
      <c r="B888" t="s">
        <v>1430</v>
      </c>
      <c r="C888" t="s">
        <v>1431</v>
      </c>
      <c r="D888" s="1">
        <v>45306.389976851853</v>
      </c>
      <c r="E888" s="1">
        <v>45306.417060185187</v>
      </c>
      <c r="F888" s="4">
        <v>518</v>
      </c>
      <c r="G888" s="4">
        <v>20</v>
      </c>
      <c r="H888" t="s">
        <v>16</v>
      </c>
      <c r="I888" s="2">
        <v>0.1</v>
      </c>
      <c r="J888" s="2" t="s">
        <v>1588</v>
      </c>
      <c r="K888" s="4">
        <v>107</v>
      </c>
      <c r="L888" s="4">
        <v>14</v>
      </c>
      <c r="M888" s="4">
        <v>0</v>
      </c>
      <c r="N888" s="4">
        <f t="shared" si="156"/>
        <v>51.800000000000004</v>
      </c>
      <c r="O888" s="4">
        <f t="shared" si="157"/>
        <v>85.800000000000011</v>
      </c>
      <c r="P888" s="4">
        <f t="shared" si="158"/>
        <v>21.199999999999989</v>
      </c>
      <c r="Q888" s="4">
        <f t="shared" si="159"/>
        <v>20.656370656370658</v>
      </c>
      <c r="R888" s="2">
        <v>0.2</v>
      </c>
      <c r="S888" s="4">
        <f t="shared" si="160"/>
        <v>103.60000000000001</v>
      </c>
      <c r="T888" s="2">
        <v>0.1</v>
      </c>
      <c r="U888" s="4">
        <f t="shared" si="161"/>
        <v>51.800000000000004</v>
      </c>
      <c r="V888" s="4">
        <f t="shared" si="162"/>
        <v>20</v>
      </c>
      <c r="W888" s="4">
        <f t="shared" si="163"/>
        <v>14</v>
      </c>
      <c r="X888" s="4">
        <f t="shared" si="164"/>
        <v>0</v>
      </c>
      <c r="Y888" s="4">
        <f t="shared" si="165"/>
        <v>85.800000000000011</v>
      </c>
      <c r="Z888" s="4">
        <f t="shared" si="166"/>
        <v>17.799999999999997</v>
      </c>
      <c r="AA888" t="str">
        <f t="shared" si="167"/>
        <v>Monday</v>
      </c>
    </row>
    <row r="889" spans="1:27" x14ac:dyDescent="0.35">
      <c r="A889">
        <v>888</v>
      </c>
      <c r="B889" t="s">
        <v>1432</v>
      </c>
      <c r="C889" t="s">
        <v>1433</v>
      </c>
      <c r="D889" s="1">
        <v>45315.456979166665</v>
      </c>
      <c r="E889" s="1">
        <v>45315.509062500001</v>
      </c>
      <c r="F889" s="4">
        <v>1735</v>
      </c>
      <c r="G889" s="4">
        <v>50</v>
      </c>
      <c r="H889" t="s">
        <v>19</v>
      </c>
      <c r="I889" s="2">
        <v>0.05</v>
      </c>
      <c r="J889" t="s">
        <v>1587</v>
      </c>
      <c r="K889" s="4">
        <v>153</v>
      </c>
      <c r="L889" s="4">
        <v>22</v>
      </c>
      <c r="M889" s="4">
        <v>0</v>
      </c>
      <c r="N889" s="4">
        <f t="shared" si="156"/>
        <v>86.75</v>
      </c>
      <c r="O889" s="4">
        <f t="shared" si="157"/>
        <v>158.75</v>
      </c>
      <c r="P889" s="4">
        <f t="shared" si="158"/>
        <v>-5.75</v>
      </c>
      <c r="Q889" s="4">
        <f t="shared" si="159"/>
        <v>8.8184438040345832</v>
      </c>
      <c r="R889" s="2">
        <v>0.2</v>
      </c>
      <c r="S889" s="4">
        <f t="shared" si="160"/>
        <v>347</v>
      </c>
      <c r="T889" s="2">
        <v>0.05</v>
      </c>
      <c r="U889" s="4">
        <f t="shared" si="161"/>
        <v>86.75</v>
      </c>
      <c r="V889" s="4">
        <f t="shared" si="162"/>
        <v>50</v>
      </c>
      <c r="W889" s="4">
        <f t="shared" si="163"/>
        <v>22</v>
      </c>
      <c r="X889" s="4">
        <f t="shared" si="164"/>
        <v>0</v>
      </c>
      <c r="Y889" s="4">
        <f t="shared" si="165"/>
        <v>158.75</v>
      </c>
      <c r="Z889" s="4">
        <f t="shared" si="166"/>
        <v>188.25</v>
      </c>
      <c r="AA889" t="str">
        <f t="shared" si="167"/>
        <v>Wednesday</v>
      </c>
    </row>
    <row r="890" spans="1:27" x14ac:dyDescent="0.35">
      <c r="A890">
        <v>889</v>
      </c>
      <c r="B890" t="s">
        <v>1434</v>
      </c>
      <c r="C890" t="s">
        <v>285</v>
      </c>
      <c r="D890" s="1">
        <v>45302.379814814813</v>
      </c>
      <c r="E890" s="1">
        <v>45302.419398148151</v>
      </c>
      <c r="F890" s="4">
        <v>1798</v>
      </c>
      <c r="G890" s="4">
        <v>0</v>
      </c>
      <c r="H890" t="s">
        <v>19</v>
      </c>
      <c r="I890" s="2">
        <v>0.15</v>
      </c>
      <c r="J890" t="s">
        <v>1585</v>
      </c>
      <c r="K890" s="4">
        <v>177</v>
      </c>
      <c r="L890" s="4">
        <v>10</v>
      </c>
      <c r="M890" s="4">
        <v>0</v>
      </c>
      <c r="N890" s="4">
        <f t="shared" si="156"/>
        <v>269.7</v>
      </c>
      <c r="O890" s="4">
        <f t="shared" si="157"/>
        <v>279.7</v>
      </c>
      <c r="P890" s="4">
        <f t="shared" si="158"/>
        <v>-102.69999999999999</v>
      </c>
      <c r="Q890" s="4">
        <f t="shared" si="159"/>
        <v>9.8442714126807562</v>
      </c>
      <c r="R890" s="2">
        <v>0.2</v>
      </c>
      <c r="S890" s="4">
        <f t="shared" si="160"/>
        <v>359.6</v>
      </c>
      <c r="T890" s="2">
        <v>0.15</v>
      </c>
      <c r="U890" s="4">
        <f t="shared" si="161"/>
        <v>269.7</v>
      </c>
      <c r="V890" s="4">
        <f t="shared" si="162"/>
        <v>0</v>
      </c>
      <c r="W890" s="4">
        <f t="shared" si="163"/>
        <v>10</v>
      </c>
      <c r="X890" s="4">
        <f t="shared" si="164"/>
        <v>0</v>
      </c>
      <c r="Y890" s="4">
        <f t="shared" si="165"/>
        <v>279.7</v>
      </c>
      <c r="Z890" s="4">
        <f t="shared" si="166"/>
        <v>79.900000000000034</v>
      </c>
      <c r="AA890" t="str">
        <f t="shared" si="167"/>
        <v>Thursday</v>
      </c>
    </row>
    <row r="891" spans="1:27" x14ac:dyDescent="0.35">
      <c r="A891">
        <v>890</v>
      </c>
      <c r="B891" t="s">
        <v>1262</v>
      </c>
      <c r="C891" t="s">
        <v>337</v>
      </c>
      <c r="D891" s="1">
        <v>45329.206643518519</v>
      </c>
      <c r="E891" s="1">
        <v>45329.256643518522</v>
      </c>
      <c r="F891" s="4">
        <v>221</v>
      </c>
      <c r="G891" s="4">
        <v>0</v>
      </c>
      <c r="H891" t="s">
        <v>13</v>
      </c>
      <c r="I891" s="2">
        <v>0</v>
      </c>
      <c r="J891" t="s">
        <v>1584</v>
      </c>
      <c r="K891" s="4">
        <v>74</v>
      </c>
      <c r="L891" s="4">
        <v>32</v>
      </c>
      <c r="M891" s="4">
        <v>0</v>
      </c>
      <c r="N891" s="4">
        <f t="shared" si="156"/>
        <v>0</v>
      </c>
      <c r="O891" s="4">
        <f t="shared" si="157"/>
        <v>32</v>
      </c>
      <c r="P891" s="4">
        <f t="shared" si="158"/>
        <v>42</v>
      </c>
      <c r="Q891" s="4">
        <f t="shared" si="159"/>
        <v>33.484162895927597</v>
      </c>
      <c r="R891" s="2">
        <v>0.2</v>
      </c>
      <c r="S891" s="4">
        <f t="shared" si="160"/>
        <v>44.2</v>
      </c>
      <c r="T891" s="2">
        <v>0</v>
      </c>
      <c r="U891" s="4">
        <f t="shared" si="161"/>
        <v>0</v>
      </c>
      <c r="V891" s="4">
        <f t="shared" si="162"/>
        <v>0</v>
      </c>
      <c r="W891" s="4">
        <f t="shared" si="163"/>
        <v>32</v>
      </c>
      <c r="X891" s="4">
        <f t="shared" si="164"/>
        <v>0</v>
      </c>
      <c r="Y891" s="4">
        <f t="shared" si="165"/>
        <v>32</v>
      </c>
      <c r="Z891" s="4">
        <f t="shared" si="166"/>
        <v>12.200000000000003</v>
      </c>
      <c r="AA891" t="str">
        <f t="shared" si="167"/>
        <v>Wednesday</v>
      </c>
    </row>
    <row r="892" spans="1:27" x14ac:dyDescent="0.35">
      <c r="A892">
        <v>891</v>
      </c>
      <c r="B892" t="s">
        <v>1435</v>
      </c>
      <c r="C892" t="s">
        <v>1436</v>
      </c>
      <c r="D892" s="1">
        <v>45319.949097222219</v>
      </c>
      <c r="E892" s="1">
        <v>45319.987291666665</v>
      </c>
      <c r="F892" s="4">
        <v>531</v>
      </c>
      <c r="G892" s="4">
        <v>30</v>
      </c>
      <c r="H892" t="s">
        <v>13</v>
      </c>
      <c r="I892" s="2">
        <v>0.5</v>
      </c>
      <c r="J892" t="s">
        <v>1586</v>
      </c>
      <c r="K892" s="4">
        <v>68</v>
      </c>
      <c r="L892" s="4">
        <v>49</v>
      </c>
      <c r="M892" s="4">
        <v>0</v>
      </c>
      <c r="N892" s="4">
        <f t="shared" si="156"/>
        <v>265.5</v>
      </c>
      <c r="O892" s="4">
        <f t="shared" si="157"/>
        <v>344.5</v>
      </c>
      <c r="P892" s="4">
        <f t="shared" si="158"/>
        <v>-276.5</v>
      </c>
      <c r="Q892" s="4">
        <f t="shared" si="159"/>
        <v>12.8060263653484</v>
      </c>
      <c r="R892" s="2">
        <v>0.2</v>
      </c>
      <c r="S892" s="4">
        <v>0</v>
      </c>
      <c r="T892" s="2">
        <v>0</v>
      </c>
      <c r="U892" s="4">
        <f t="shared" si="161"/>
        <v>0</v>
      </c>
      <c r="V892" s="4">
        <v>0</v>
      </c>
      <c r="W892" s="4">
        <v>0</v>
      </c>
      <c r="X892" s="4">
        <v>0</v>
      </c>
      <c r="Y892" s="4">
        <f t="shared" si="165"/>
        <v>0</v>
      </c>
      <c r="Z892" s="4">
        <f t="shared" si="166"/>
        <v>0</v>
      </c>
      <c r="AA892" t="str">
        <f t="shared" si="167"/>
        <v>Sunday</v>
      </c>
    </row>
    <row r="893" spans="1:27" x14ac:dyDescent="0.35">
      <c r="A893">
        <v>892</v>
      </c>
      <c r="B893" t="s">
        <v>1437</v>
      </c>
      <c r="C893" t="s">
        <v>1438</v>
      </c>
      <c r="D893" s="1">
        <v>45297.12767361111</v>
      </c>
      <c r="E893" s="1">
        <v>45297.186006944445</v>
      </c>
      <c r="F893" s="4">
        <v>143</v>
      </c>
      <c r="G893" s="4">
        <v>20</v>
      </c>
      <c r="H893" t="s">
        <v>13</v>
      </c>
      <c r="I893" s="2">
        <v>0.1</v>
      </c>
      <c r="J893" s="2" t="s">
        <v>1588</v>
      </c>
      <c r="K893" s="4">
        <v>185</v>
      </c>
      <c r="L893" s="4">
        <v>12</v>
      </c>
      <c r="M893" s="4">
        <v>150</v>
      </c>
      <c r="N893" s="4">
        <f t="shared" si="156"/>
        <v>14.3</v>
      </c>
      <c r="O893" s="4">
        <f t="shared" si="157"/>
        <v>196.3</v>
      </c>
      <c r="P893" s="4">
        <f t="shared" si="158"/>
        <v>-11.300000000000011</v>
      </c>
      <c r="Q893" s="4">
        <f t="shared" si="159"/>
        <v>129.37062937062939</v>
      </c>
      <c r="R893" s="2">
        <v>0.2</v>
      </c>
      <c r="S893" s="4">
        <f t="shared" si="160"/>
        <v>28.6</v>
      </c>
      <c r="T893" s="2">
        <v>0.1</v>
      </c>
      <c r="U893" s="4">
        <f t="shared" si="161"/>
        <v>14.3</v>
      </c>
      <c r="V893" s="4">
        <f t="shared" si="162"/>
        <v>20</v>
      </c>
      <c r="W893" s="4">
        <f t="shared" si="163"/>
        <v>12</v>
      </c>
      <c r="X893" s="4">
        <f t="shared" si="164"/>
        <v>150</v>
      </c>
      <c r="Y893" s="4">
        <f t="shared" si="165"/>
        <v>196.3</v>
      </c>
      <c r="Z893" s="4">
        <f t="shared" si="166"/>
        <v>-167.70000000000002</v>
      </c>
      <c r="AA893" t="str">
        <f t="shared" si="167"/>
        <v>Saturday</v>
      </c>
    </row>
    <row r="894" spans="1:27" x14ac:dyDescent="0.35">
      <c r="A894">
        <v>893</v>
      </c>
      <c r="B894" t="s">
        <v>1439</v>
      </c>
      <c r="C894" t="s">
        <v>1440</v>
      </c>
      <c r="D894" s="1">
        <v>45304.623472222222</v>
      </c>
      <c r="E894" s="1">
        <v>45304.676944444444</v>
      </c>
      <c r="F894" s="4">
        <v>1995</v>
      </c>
      <c r="G894" s="4">
        <v>30</v>
      </c>
      <c r="H894" t="s">
        <v>19</v>
      </c>
      <c r="I894" s="2">
        <v>0.15</v>
      </c>
      <c r="J894" t="s">
        <v>1585</v>
      </c>
      <c r="K894" s="4">
        <v>52</v>
      </c>
      <c r="L894" s="4">
        <v>12</v>
      </c>
      <c r="M894" s="4">
        <v>100</v>
      </c>
      <c r="N894" s="4">
        <f t="shared" si="156"/>
        <v>299.25</v>
      </c>
      <c r="O894" s="4">
        <f t="shared" si="157"/>
        <v>441.25</v>
      </c>
      <c r="P894" s="4">
        <f t="shared" si="158"/>
        <v>-389.25</v>
      </c>
      <c r="Q894" s="4">
        <f t="shared" si="159"/>
        <v>2.6065162907268169</v>
      </c>
      <c r="R894" s="2">
        <v>0.2</v>
      </c>
      <c r="S894" s="4">
        <f t="shared" si="160"/>
        <v>399</v>
      </c>
      <c r="T894" s="2">
        <v>0.15</v>
      </c>
      <c r="U894" s="4">
        <f t="shared" si="161"/>
        <v>299.25</v>
      </c>
      <c r="V894" s="4">
        <f t="shared" si="162"/>
        <v>30</v>
      </c>
      <c r="W894" s="4">
        <f t="shared" si="163"/>
        <v>12</v>
      </c>
      <c r="X894" s="4">
        <f t="shared" si="164"/>
        <v>100</v>
      </c>
      <c r="Y894" s="4">
        <f t="shared" si="165"/>
        <v>441.25</v>
      </c>
      <c r="Z894" s="4">
        <f t="shared" si="166"/>
        <v>-42.25</v>
      </c>
      <c r="AA894" t="str">
        <f t="shared" si="167"/>
        <v>Saturday</v>
      </c>
    </row>
    <row r="895" spans="1:27" x14ac:dyDescent="0.35">
      <c r="A895">
        <v>894</v>
      </c>
      <c r="B895" t="s">
        <v>989</v>
      </c>
      <c r="C895" t="s">
        <v>1216</v>
      </c>
      <c r="D895" s="1">
        <v>45327.656631944446</v>
      </c>
      <c r="E895" s="1">
        <v>45327.696909722225</v>
      </c>
      <c r="F895" s="4">
        <v>1440</v>
      </c>
      <c r="G895" s="4">
        <v>20</v>
      </c>
      <c r="H895" t="s">
        <v>16</v>
      </c>
      <c r="I895" s="2">
        <v>0.05</v>
      </c>
      <c r="J895" t="s">
        <v>1587</v>
      </c>
      <c r="K895" s="4">
        <v>135</v>
      </c>
      <c r="L895" s="4">
        <v>16</v>
      </c>
      <c r="M895" s="4">
        <v>0</v>
      </c>
      <c r="N895" s="4">
        <f t="shared" si="156"/>
        <v>72</v>
      </c>
      <c r="O895" s="4">
        <f t="shared" si="157"/>
        <v>108</v>
      </c>
      <c r="P895" s="4">
        <f t="shared" si="158"/>
        <v>27</v>
      </c>
      <c r="Q895" s="4">
        <f t="shared" si="159"/>
        <v>9.375</v>
      </c>
      <c r="R895" s="2">
        <v>0.2</v>
      </c>
      <c r="S895" s="4">
        <f t="shared" si="160"/>
        <v>288</v>
      </c>
      <c r="T895" s="2">
        <v>0.05</v>
      </c>
      <c r="U895" s="4">
        <f t="shared" si="161"/>
        <v>72</v>
      </c>
      <c r="V895" s="4">
        <f t="shared" si="162"/>
        <v>20</v>
      </c>
      <c r="W895" s="4">
        <f t="shared" si="163"/>
        <v>16</v>
      </c>
      <c r="X895" s="4">
        <f t="shared" si="164"/>
        <v>0</v>
      </c>
      <c r="Y895" s="4">
        <f t="shared" si="165"/>
        <v>108</v>
      </c>
      <c r="Z895" s="4">
        <f t="shared" si="166"/>
        <v>180</v>
      </c>
      <c r="AA895" t="str">
        <f t="shared" si="167"/>
        <v>Monday</v>
      </c>
    </row>
    <row r="896" spans="1:27" x14ac:dyDescent="0.35">
      <c r="A896">
        <v>895</v>
      </c>
      <c r="B896" t="s">
        <v>1441</v>
      </c>
      <c r="C896" t="s">
        <v>1442</v>
      </c>
      <c r="D896" s="1">
        <v>45318.042141203703</v>
      </c>
      <c r="E896" s="1">
        <v>45318.081030092595</v>
      </c>
      <c r="F896" s="4">
        <v>480</v>
      </c>
      <c r="G896" s="4">
        <v>40</v>
      </c>
      <c r="H896" t="s">
        <v>19</v>
      </c>
      <c r="I896" s="2">
        <v>0</v>
      </c>
      <c r="J896" t="s">
        <v>1584</v>
      </c>
      <c r="K896" s="4">
        <v>194</v>
      </c>
      <c r="L896" s="4">
        <v>45</v>
      </c>
      <c r="M896" s="4">
        <v>0</v>
      </c>
      <c r="N896" s="4">
        <f t="shared" si="156"/>
        <v>0</v>
      </c>
      <c r="O896" s="4">
        <f t="shared" si="157"/>
        <v>85</v>
      </c>
      <c r="P896" s="4">
        <f t="shared" si="158"/>
        <v>109</v>
      </c>
      <c r="Q896" s="4">
        <f t="shared" si="159"/>
        <v>40.416666666666664</v>
      </c>
      <c r="R896" s="2">
        <v>0.2</v>
      </c>
      <c r="S896" s="4">
        <f t="shared" si="160"/>
        <v>96</v>
      </c>
      <c r="T896" s="2">
        <v>0</v>
      </c>
      <c r="U896" s="4">
        <f t="shared" si="161"/>
        <v>0</v>
      </c>
      <c r="V896" s="4">
        <f t="shared" si="162"/>
        <v>40</v>
      </c>
      <c r="W896" s="4">
        <f t="shared" si="163"/>
        <v>45</v>
      </c>
      <c r="X896" s="4">
        <f t="shared" si="164"/>
        <v>0</v>
      </c>
      <c r="Y896" s="4">
        <f t="shared" si="165"/>
        <v>85</v>
      </c>
      <c r="Z896" s="4">
        <f t="shared" si="166"/>
        <v>11</v>
      </c>
      <c r="AA896" t="str">
        <f t="shared" si="167"/>
        <v>Saturday</v>
      </c>
    </row>
    <row r="897" spans="1:27" x14ac:dyDescent="0.35">
      <c r="A897">
        <v>896</v>
      </c>
      <c r="B897" t="s">
        <v>1443</v>
      </c>
      <c r="C897" t="s">
        <v>99</v>
      </c>
      <c r="D897" s="1">
        <v>45324.295983796299</v>
      </c>
      <c r="E897" s="1">
        <v>45324.328622685185</v>
      </c>
      <c r="F897" s="4">
        <v>244</v>
      </c>
      <c r="G897" s="4">
        <v>30</v>
      </c>
      <c r="H897" t="s">
        <v>13</v>
      </c>
      <c r="I897" s="2">
        <v>0</v>
      </c>
      <c r="J897" t="s">
        <v>1584</v>
      </c>
      <c r="K897" s="4">
        <v>191</v>
      </c>
      <c r="L897" s="4">
        <v>44</v>
      </c>
      <c r="M897" s="4">
        <v>150</v>
      </c>
      <c r="N897" s="4">
        <f t="shared" si="156"/>
        <v>0</v>
      </c>
      <c r="O897" s="4">
        <f t="shared" si="157"/>
        <v>224</v>
      </c>
      <c r="P897" s="4">
        <f t="shared" si="158"/>
        <v>-33</v>
      </c>
      <c r="Q897" s="4">
        <f t="shared" si="159"/>
        <v>78.278688524590166</v>
      </c>
      <c r="R897" s="2">
        <v>0.2</v>
      </c>
      <c r="S897" s="4">
        <f t="shared" si="160"/>
        <v>48.800000000000004</v>
      </c>
      <c r="T897" s="2">
        <v>0</v>
      </c>
      <c r="U897" s="4">
        <f t="shared" si="161"/>
        <v>0</v>
      </c>
      <c r="V897" s="4">
        <f t="shared" si="162"/>
        <v>30</v>
      </c>
      <c r="W897" s="4">
        <f t="shared" si="163"/>
        <v>44</v>
      </c>
      <c r="X897" s="4">
        <f t="shared" si="164"/>
        <v>150</v>
      </c>
      <c r="Y897" s="4">
        <f t="shared" si="165"/>
        <v>224</v>
      </c>
      <c r="Z897" s="4">
        <f t="shared" si="166"/>
        <v>-175.2</v>
      </c>
      <c r="AA897" t="str">
        <f t="shared" si="167"/>
        <v>Friday</v>
      </c>
    </row>
    <row r="898" spans="1:27" x14ac:dyDescent="0.35">
      <c r="A898">
        <v>897</v>
      </c>
      <c r="B898" t="s">
        <v>1444</v>
      </c>
      <c r="C898" t="s">
        <v>1445</v>
      </c>
      <c r="D898" s="1">
        <v>45318.298125000001</v>
      </c>
      <c r="E898" s="1">
        <v>45318.359930555554</v>
      </c>
      <c r="F898" s="4">
        <v>1450</v>
      </c>
      <c r="G898" s="4">
        <v>30</v>
      </c>
      <c r="H898" t="s">
        <v>13</v>
      </c>
      <c r="I898" s="2">
        <v>0.15</v>
      </c>
      <c r="J898" t="s">
        <v>1585</v>
      </c>
      <c r="K898" s="4">
        <v>58</v>
      </c>
      <c r="L898" s="4">
        <v>24</v>
      </c>
      <c r="M898" s="4">
        <v>50</v>
      </c>
      <c r="N898" s="4">
        <f t="shared" si="156"/>
        <v>217.5</v>
      </c>
      <c r="O898" s="4">
        <f t="shared" si="157"/>
        <v>321.5</v>
      </c>
      <c r="P898" s="4">
        <f t="shared" si="158"/>
        <v>-263.5</v>
      </c>
      <c r="Q898" s="4">
        <f t="shared" si="159"/>
        <v>4</v>
      </c>
      <c r="R898" s="2">
        <v>0.2</v>
      </c>
      <c r="S898" s="4">
        <f t="shared" si="160"/>
        <v>290</v>
      </c>
      <c r="T898" s="2">
        <v>0.15</v>
      </c>
      <c r="U898" s="4">
        <f t="shared" si="161"/>
        <v>217.5</v>
      </c>
      <c r="V898" s="4">
        <f t="shared" si="162"/>
        <v>30</v>
      </c>
      <c r="W898" s="4">
        <f t="shared" si="163"/>
        <v>24</v>
      </c>
      <c r="X898" s="4">
        <f t="shared" si="164"/>
        <v>50</v>
      </c>
      <c r="Y898" s="4">
        <f t="shared" si="165"/>
        <v>321.5</v>
      </c>
      <c r="Z898" s="4">
        <f t="shared" si="166"/>
        <v>-31.5</v>
      </c>
      <c r="AA898" t="str">
        <f t="shared" si="167"/>
        <v>Saturday</v>
      </c>
    </row>
    <row r="899" spans="1:27" x14ac:dyDescent="0.35">
      <c r="A899">
        <v>898</v>
      </c>
      <c r="B899" t="s">
        <v>1446</v>
      </c>
      <c r="C899" t="s">
        <v>1447</v>
      </c>
      <c r="D899" s="1">
        <v>45325.181469907409</v>
      </c>
      <c r="E899" s="1">
        <v>45325.252997685187</v>
      </c>
      <c r="F899" s="4">
        <v>462</v>
      </c>
      <c r="G899" s="4">
        <v>50</v>
      </c>
      <c r="H899" t="s">
        <v>16</v>
      </c>
      <c r="I899" s="2">
        <v>0.05</v>
      </c>
      <c r="J899" t="s">
        <v>1587</v>
      </c>
      <c r="K899" s="4">
        <v>143</v>
      </c>
      <c r="L899" s="4">
        <v>49</v>
      </c>
      <c r="M899" s="4">
        <v>0</v>
      </c>
      <c r="N899" s="4">
        <f t="shared" ref="N899:N962" si="168">I899*F899</f>
        <v>23.1</v>
      </c>
      <c r="O899" s="4">
        <f t="shared" ref="O899:O962" si="169">G899+L899+M899+N899</f>
        <v>122.1</v>
      </c>
      <c r="P899" s="4">
        <f t="shared" ref="P899:P962" si="170">K899-O899</f>
        <v>20.900000000000006</v>
      </c>
      <c r="Q899" s="4">
        <f t="shared" ref="Q899:Q962" si="171">(K899/F899)*100</f>
        <v>30.952380952380953</v>
      </c>
      <c r="R899" s="2">
        <v>0.2</v>
      </c>
      <c r="S899" s="4">
        <f t="shared" ref="S899:S962" si="172">IF(I899&lt;&gt;50%,(R899*F899),"0")</f>
        <v>92.4</v>
      </c>
      <c r="T899" s="2">
        <v>0.05</v>
      </c>
      <c r="U899" s="4">
        <f t="shared" ref="U899:U962" si="173">T899*F899</f>
        <v>23.1</v>
      </c>
      <c r="V899" s="4">
        <f t="shared" ref="V899:V962" si="174">IF(I899&lt;&gt;50%,G899,"0")</f>
        <v>50</v>
      </c>
      <c r="W899" s="4">
        <f t="shared" ref="W899:W962" si="175">IF(I899&lt;&gt;50%,L899,"0")</f>
        <v>49</v>
      </c>
      <c r="X899" s="4">
        <f t="shared" ref="X899:X962" si="176">IF(I899&lt;&gt;50%,M899,"0")</f>
        <v>0</v>
      </c>
      <c r="Y899" s="4">
        <f t="shared" ref="Y899:Y962" si="177">U899+V899+W899+X899</f>
        <v>122.1</v>
      </c>
      <c r="Z899" s="4">
        <f t="shared" ref="Z899:Z962" si="178">S899-Y899</f>
        <v>-29.699999999999989</v>
      </c>
      <c r="AA899" t="str">
        <f t="shared" ref="AA899:AA962" si="179">TEXT(D899, "DDDD")</f>
        <v>Saturday</v>
      </c>
    </row>
    <row r="900" spans="1:27" x14ac:dyDescent="0.35">
      <c r="A900">
        <v>899</v>
      </c>
      <c r="B900" t="s">
        <v>1448</v>
      </c>
      <c r="C900" t="s">
        <v>583</v>
      </c>
      <c r="D900" s="1">
        <v>45329.077581018515</v>
      </c>
      <c r="E900" s="1">
        <v>45329.145636574074</v>
      </c>
      <c r="F900" s="4">
        <v>1173</v>
      </c>
      <c r="G900" s="4">
        <v>30</v>
      </c>
      <c r="H900" t="s">
        <v>13</v>
      </c>
      <c r="I900" s="2">
        <v>0</v>
      </c>
      <c r="J900" t="s">
        <v>1584</v>
      </c>
      <c r="K900" s="4">
        <v>198</v>
      </c>
      <c r="L900" s="4">
        <v>12</v>
      </c>
      <c r="M900" s="4">
        <v>0</v>
      </c>
      <c r="N900" s="4">
        <f t="shared" si="168"/>
        <v>0</v>
      </c>
      <c r="O900" s="4">
        <f t="shared" si="169"/>
        <v>42</v>
      </c>
      <c r="P900" s="4">
        <f t="shared" si="170"/>
        <v>156</v>
      </c>
      <c r="Q900" s="4">
        <f t="shared" si="171"/>
        <v>16.879795396419436</v>
      </c>
      <c r="R900" s="2">
        <v>0.2</v>
      </c>
      <c r="S900" s="4">
        <f t="shared" si="172"/>
        <v>234.60000000000002</v>
      </c>
      <c r="T900" s="2">
        <v>0</v>
      </c>
      <c r="U900" s="4">
        <f t="shared" si="173"/>
        <v>0</v>
      </c>
      <c r="V900" s="4">
        <f t="shared" si="174"/>
        <v>30</v>
      </c>
      <c r="W900" s="4">
        <f t="shared" si="175"/>
        <v>12</v>
      </c>
      <c r="X900" s="4">
        <f t="shared" si="176"/>
        <v>0</v>
      </c>
      <c r="Y900" s="4">
        <f t="shared" si="177"/>
        <v>42</v>
      </c>
      <c r="Z900" s="4">
        <f t="shared" si="178"/>
        <v>192.60000000000002</v>
      </c>
      <c r="AA900" t="str">
        <f t="shared" si="179"/>
        <v>Wednesday</v>
      </c>
    </row>
    <row r="901" spans="1:27" x14ac:dyDescent="0.35">
      <c r="A901">
        <v>900</v>
      </c>
      <c r="B901" t="s">
        <v>1449</v>
      </c>
      <c r="C901" t="s">
        <v>1450</v>
      </c>
      <c r="D901" s="1">
        <v>45312.665694444448</v>
      </c>
      <c r="E901" s="1">
        <v>45312.737222222226</v>
      </c>
      <c r="F901" s="4">
        <v>1188</v>
      </c>
      <c r="G901" s="4">
        <v>20</v>
      </c>
      <c r="H901" t="s">
        <v>13</v>
      </c>
      <c r="I901" s="2">
        <v>0.1</v>
      </c>
      <c r="J901" s="2" t="s">
        <v>1588</v>
      </c>
      <c r="K901" s="4">
        <v>188</v>
      </c>
      <c r="L901" s="4">
        <v>38</v>
      </c>
      <c r="M901" s="4">
        <v>0</v>
      </c>
      <c r="N901" s="4">
        <f t="shared" si="168"/>
        <v>118.80000000000001</v>
      </c>
      <c r="O901" s="4">
        <f t="shared" si="169"/>
        <v>176.8</v>
      </c>
      <c r="P901" s="4">
        <f t="shared" si="170"/>
        <v>11.199999999999989</v>
      </c>
      <c r="Q901" s="4">
        <f t="shared" si="171"/>
        <v>15.824915824915825</v>
      </c>
      <c r="R901" s="2">
        <v>0.2</v>
      </c>
      <c r="S901" s="4">
        <f t="shared" si="172"/>
        <v>237.60000000000002</v>
      </c>
      <c r="T901" s="2">
        <v>0.1</v>
      </c>
      <c r="U901" s="4">
        <f t="shared" si="173"/>
        <v>118.80000000000001</v>
      </c>
      <c r="V901" s="4">
        <f t="shared" si="174"/>
        <v>20</v>
      </c>
      <c r="W901" s="4">
        <f t="shared" si="175"/>
        <v>38</v>
      </c>
      <c r="X901" s="4">
        <f t="shared" si="176"/>
        <v>0</v>
      </c>
      <c r="Y901" s="4">
        <f t="shared" si="177"/>
        <v>176.8</v>
      </c>
      <c r="Z901" s="4">
        <f t="shared" si="178"/>
        <v>60.800000000000011</v>
      </c>
      <c r="AA901" t="str">
        <f t="shared" si="179"/>
        <v>Sunday</v>
      </c>
    </row>
    <row r="902" spans="1:27" x14ac:dyDescent="0.35">
      <c r="A902">
        <v>901</v>
      </c>
      <c r="B902" t="s">
        <v>1451</v>
      </c>
      <c r="C902" t="s">
        <v>906</v>
      </c>
      <c r="D902" s="1">
        <v>45307.233668981484</v>
      </c>
      <c r="E902" s="1">
        <v>45307.268391203703</v>
      </c>
      <c r="F902" s="4">
        <v>454</v>
      </c>
      <c r="G902" s="4">
        <v>50</v>
      </c>
      <c r="H902" t="s">
        <v>13</v>
      </c>
      <c r="I902" s="2">
        <v>0</v>
      </c>
      <c r="J902" t="s">
        <v>1584</v>
      </c>
      <c r="K902" s="4">
        <v>69</v>
      </c>
      <c r="L902" s="4">
        <v>39</v>
      </c>
      <c r="M902" s="4">
        <v>100</v>
      </c>
      <c r="N902" s="4">
        <f t="shared" si="168"/>
        <v>0</v>
      </c>
      <c r="O902" s="4">
        <f t="shared" si="169"/>
        <v>189</v>
      </c>
      <c r="P902" s="4">
        <f t="shared" si="170"/>
        <v>-120</v>
      </c>
      <c r="Q902" s="4">
        <f t="shared" si="171"/>
        <v>15.198237885462554</v>
      </c>
      <c r="R902" s="2">
        <v>0.2</v>
      </c>
      <c r="S902" s="4">
        <f t="shared" si="172"/>
        <v>90.800000000000011</v>
      </c>
      <c r="T902" s="2">
        <v>0</v>
      </c>
      <c r="U902" s="4">
        <f t="shared" si="173"/>
        <v>0</v>
      </c>
      <c r="V902" s="4">
        <f t="shared" si="174"/>
        <v>50</v>
      </c>
      <c r="W902" s="4">
        <f t="shared" si="175"/>
        <v>39</v>
      </c>
      <c r="X902" s="4">
        <f t="shared" si="176"/>
        <v>100</v>
      </c>
      <c r="Y902" s="4">
        <f t="shared" si="177"/>
        <v>189</v>
      </c>
      <c r="Z902" s="4">
        <f t="shared" si="178"/>
        <v>-98.199999999999989</v>
      </c>
      <c r="AA902" t="str">
        <f t="shared" si="179"/>
        <v>Tuesday</v>
      </c>
    </row>
    <row r="903" spans="1:27" x14ac:dyDescent="0.35">
      <c r="A903">
        <v>902</v>
      </c>
      <c r="B903" t="s">
        <v>1452</v>
      </c>
      <c r="C903" t="s">
        <v>1453</v>
      </c>
      <c r="D903" s="1">
        <v>45295.368032407408</v>
      </c>
      <c r="E903" s="1">
        <v>45295.40483796296</v>
      </c>
      <c r="F903" s="4">
        <v>899</v>
      </c>
      <c r="G903" s="4">
        <v>30</v>
      </c>
      <c r="H903" t="s">
        <v>16</v>
      </c>
      <c r="I903" s="2">
        <v>0.05</v>
      </c>
      <c r="J903" t="s">
        <v>1587</v>
      </c>
      <c r="K903" s="4">
        <v>84</v>
      </c>
      <c r="L903" s="4">
        <v>48</v>
      </c>
      <c r="M903" s="4">
        <v>0</v>
      </c>
      <c r="N903" s="4">
        <f t="shared" si="168"/>
        <v>44.95</v>
      </c>
      <c r="O903" s="4">
        <f t="shared" si="169"/>
        <v>122.95</v>
      </c>
      <c r="P903" s="4">
        <f t="shared" si="170"/>
        <v>-38.950000000000003</v>
      </c>
      <c r="Q903" s="4">
        <f t="shared" si="171"/>
        <v>9.3437152391546174</v>
      </c>
      <c r="R903" s="2">
        <v>0.2</v>
      </c>
      <c r="S903" s="4">
        <f t="shared" si="172"/>
        <v>179.8</v>
      </c>
      <c r="T903" s="2">
        <v>0.05</v>
      </c>
      <c r="U903" s="4">
        <f t="shared" si="173"/>
        <v>44.95</v>
      </c>
      <c r="V903" s="4">
        <f t="shared" si="174"/>
        <v>30</v>
      </c>
      <c r="W903" s="4">
        <f t="shared" si="175"/>
        <v>48</v>
      </c>
      <c r="X903" s="4">
        <f t="shared" si="176"/>
        <v>0</v>
      </c>
      <c r="Y903" s="4">
        <f t="shared" si="177"/>
        <v>122.95</v>
      </c>
      <c r="Z903" s="4">
        <f t="shared" si="178"/>
        <v>56.850000000000009</v>
      </c>
      <c r="AA903" t="str">
        <f t="shared" si="179"/>
        <v>Thursday</v>
      </c>
    </row>
    <row r="904" spans="1:27" x14ac:dyDescent="0.35">
      <c r="A904">
        <v>903</v>
      </c>
      <c r="B904" t="s">
        <v>1454</v>
      </c>
      <c r="C904" t="s">
        <v>1455</v>
      </c>
      <c r="D904" s="1">
        <v>45299.657592592594</v>
      </c>
      <c r="E904" s="1">
        <v>45299.679814814815</v>
      </c>
      <c r="F904" s="4">
        <v>1287</v>
      </c>
      <c r="G904" s="4">
        <v>30</v>
      </c>
      <c r="H904" t="s">
        <v>19</v>
      </c>
      <c r="I904" s="2">
        <v>0.5</v>
      </c>
      <c r="J904" t="s">
        <v>1586</v>
      </c>
      <c r="K904" s="4">
        <v>102</v>
      </c>
      <c r="L904" s="4">
        <v>27</v>
      </c>
      <c r="M904" s="4">
        <v>150</v>
      </c>
      <c r="N904" s="4">
        <f t="shared" si="168"/>
        <v>643.5</v>
      </c>
      <c r="O904" s="4">
        <f t="shared" si="169"/>
        <v>850.5</v>
      </c>
      <c r="P904" s="4">
        <f t="shared" si="170"/>
        <v>-748.5</v>
      </c>
      <c r="Q904" s="4">
        <f t="shared" si="171"/>
        <v>7.9254079254079253</v>
      </c>
      <c r="R904" s="2">
        <v>0.2</v>
      </c>
      <c r="S904" s="4">
        <v>0</v>
      </c>
      <c r="T904" s="2">
        <v>0</v>
      </c>
      <c r="U904" s="4">
        <f t="shared" si="173"/>
        <v>0</v>
      </c>
      <c r="V904" s="4">
        <v>0</v>
      </c>
      <c r="W904" s="4">
        <v>0</v>
      </c>
      <c r="X904" s="4">
        <v>0</v>
      </c>
      <c r="Y904" s="4">
        <f t="shared" si="177"/>
        <v>0</v>
      </c>
      <c r="Z904" s="4">
        <f t="shared" si="178"/>
        <v>0</v>
      </c>
      <c r="AA904" t="str">
        <f t="shared" si="179"/>
        <v>Monday</v>
      </c>
    </row>
    <row r="905" spans="1:27" x14ac:dyDescent="0.35">
      <c r="A905">
        <v>904</v>
      </c>
      <c r="B905" t="s">
        <v>1456</v>
      </c>
      <c r="C905" t="s">
        <v>1457</v>
      </c>
      <c r="D905" s="1">
        <v>45313.15766203704</v>
      </c>
      <c r="E905" s="1">
        <v>45313.220856481479</v>
      </c>
      <c r="F905" s="4">
        <v>1264</v>
      </c>
      <c r="G905" s="4">
        <v>40</v>
      </c>
      <c r="H905" t="s">
        <v>13</v>
      </c>
      <c r="I905" s="2">
        <v>0.5</v>
      </c>
      <c r="J905" t="s">
        <v>1586</v>
      </c>
      <c r="K905" s="4">
        <v>159</v>
      </c>
      <c r="L905" s="4">
        <v>20</v>
      </c>
      <c r="M905" s="4">
        <v>100</v>
      </c>
      <c r="N905" s="4">
        <f t="shared" si="168"/>
        <v>632</v>
      </c>
      <c r="O905" s="4">
        <f t="shared" si="169"/>
        <v>792</v>
      </c>
      <c r="P905" s="4">
        <f t="shared" si="170"/>
        <v>-633</v>
      </c>
      <c r="Q905" s="4">
        <f t="shared" si="171"/>
        <v>12.579113924050633</v>
      </c>
      <c r="R905" s="2">
        <v>0.2</v>
      </c>
      <c r="S905" s="4">
        <v>0</v>
      </c>
      <c r="T905" s="2">
        <v>0</v>
      </c>
      <c r="U905" s="4">
        <f t="shared" si="173"/>
        <v>0</v>
      </c>
      <c r="V905" s="4">
        <v>0</v>
      </c>
      <c r="W905" s="4">
        <v>0</v>
      </c>
      <c r="X905" s="4">
        <v>0</v>
      </c>
      <c r="Y905" s="4">
        <f t="shared" si="177"/>
        <v>0</v>
      </c>
      <c r="Z905" s="4">
        <f t="shared" si="178"/>
        <v>0</v>
      </c>
      <c r="AA905" t="str">
        <f t="shared" si="179"/>
        <v>Monday</v>
      </c>
    </row>
    <row r="906" spans="1:27" x14ac:dyDescent="0.35">
      <c r="A906">
        <v>905</v>
      </c>
      <c r="B906" t="s">
        <v>1458</v>
      </c>
      <c r="C906" t="s">
        <v>1459</v>
      </c>
      <c r="D906" s="1">
        <v>45317.155185185184</v>
      </c>
      <c r="E906" s="1">
        <v>45317.176712962966</v>
      </c>
      <c r="F906" s="4">
        <v>925</v>
      </c>
      <c r="G906" s="4">
        <v>30</v>
      </c>
      <c r="H906" t="s">
        <v>16</v>
      </c>
      <c r="I906" s="2">
        <v>0.15</v>
      </c>
      <c r="J906" t="s">
        <v>1585</v>
      </c>
      <c r="K906" s="4">
        <v>185</v>
      </c>
      <c r="L906" s="4">
        <v>47</v>
      </c>
      <c r="M906" s="4">
        <v>0</v>
      </c>
      <c r="N906" s="4">
        <f t="shared" si="168"/>
        <v>138.75</v>
      </c>
      <c r="O906" s="4">
        <f t="shared" si="169"/>
        <v>215.75</v>
      </c>
      <c r="P906" s="4">
        <f t="shared" si="170"/>
        <v>-30.75</v>
      </c>
      <c r="Q906" s="4">
        <f t="shared" si="171"/>
        <v>20</v>
      </c>
      <c r="R906" s="2">
        <v>0.2</v>
      </c>
      <c r="S906" s="4">
        <f t="shared" si="172"/>
        <v>185</v>
      </c>
      <c r="T906" s="2">
        <v>0.15</v>
      </c>
      <c r="U906" s="4">
        <f t="shared" si="173"/>
        <v>138.75</v>
      </c>
      <c r="V906" s="4">
        <f t="shared" si="174"/>
        <v>30</v>
      </c>
      <c r="W906" s="4">
        <f t="shared" si="175"/>
        <v>47</v>
      </c>
      <c r="X906" s="4">
        <f t="shared" si="176"/>
        <v>0</v>
      </c>
      <c r="Y906" s="4">
        <f t="shared" si="177"/>
        <v>215.75</v>
      </c>
      <c r="Z906" s="4">
        <f t="shared" si="178"/>
        <v>-30.75</v>
      </c>
      <c r="AA906" t="str">
        <f t="shared" si="179"/>
        <v>Friday</v>
      </c>
    </row>
    <row r="907" spans="1:27" x14ac:dyDescent="0.35">
      <c r="A907">
        <v>906</v>
      </c>
      <c r="B907" t="s">
        <v>1460</v>
      </c>
      <c r="C907" t="s">
        <v>407</v>
      </c>
      <c r="D907" s="1">
        <v>45327.284641203703</v>
      </c>
      <c r="E907" s="1">
        <v>45327.350613425922</v>
      </c>
      <c r="F907" s="4">
        <v>1251</v>
      </c>
      <c r="G907" s="4">
        <v>0</v>
      </c>
      <c r="H907" t="s">
        <v>13</v>
      </c>
      <c r="I907" s="2">
        <v>0.05</v>
      </c>
      <c r="J907" t="s">
        <v>1587</v>
      </c>
      <c r="K907" s="4">
        <v>53</v>
      </c>
      <c r="L907" s="4">
        <v>49</v>
      </c>
      <c r="M907" s="4">
        <v>0</v>
      </c>
      <c r="N907" s="4">
        <f t="shared" si="168"/>
        <v>62.550000000000004</v>
      </c>
      <c r="O907" s="4">
        <f t="shared" si="169"/>
        <v>111.55000000000001</v>
      </c>
      <c r="P907" s="4">
        <f t="shared" si="170"/>
        <v>-58.550000000000011</v>
      </c>
      <c r="Q907" s="4">
        <f t="shared" si="171"/>
        <v>4.2366107114308553</v>
      </c>
      <c r="R907" s="2">
        <v>0.2</v>
      </c>
      <c r="S907" s="4">
        <f t="shared" si="172"/>
        <v>250.20000000000002</v>
      </c>
      <c r="T907" s="2">
        <v>0.05</v>
      </c>
      <c r="U907" s="4">
        <f t="shared" si="173"/>
        <v>62.550000000000004</v>
      </c>
      <c r="V907" s="4">
        <f t="shared" si="174"/>
        <v>0</v>
      </c>
      <c r="W907" s="4">
        <f t="shared" si="175"/>
        <v>49</v>
      </c>
      <c r="X907" s="4">
        <f t="shared" si="176"/>
        <v>0</v>
      </c>
      <c r="Y907" s="4">
        <f t="shared" si="177"/>
        <v>111.55000000000001</v>
      </c>
      <c r="Z907" s="4">
        <f t="shared" si="178"/>
        <v>138.65</v>
      </c>
      <c r="AA907" t="str">
        <f t="shared" si="179"/>
        <v>Monday</v>
      </c>
    </row>
    <row r="908" spans="1:27" x14ac:dyDescent="0.35">
      <c r="A908">
        <v>907</v>
      </c>
      <c r="B908" t="s">
        <v>1461</v>
      </c>
      <c r="C908" t="s">
        <v>1462</v>
      </c>
      <c r="D908" s="1">
        <v>45308.317754629628</v>
      </c>
      <c r="E908" s="1">
        <v>45308.367060185185</v>
      </c>
      <c r="F908" s="4">
        <v>497</v>
      </c>
      <c r="G908" s="4">
        <v>50</v>
      </c>
      <c r="H908" t="s">
        <v>16</v>
      </c>
      <c r="I908" s="2">
        <v>0</v>
      </c>
      <c r="J908" t="s">
        <v>1584</v>
      </c>
      <c r="K908" s="4">
        <v>151</v>
      </c>
      <c r="L908" s="4">
        <v>10</v>
      </c>
      <c r="M908" s="4">
        <v>0</v>
      </c>
      <c r="N908" s="4">
        <f t="shared" si="168"/>
        <v>0</v>
      </c>
      <c r="O908" s="4">
        <f t="shared" si="169"/>
        <v>60</v>
      </c>
      <c r="P908" s="4">
        <f t="shared" si="170"/>
        <v>91</v>
      </c>
      <c r="Q908" s="4">
        <f t="shared" si="171"/>
        <v>30.382293762575451</v>
      </c>
      <c r="R908" s="2">
        <v>0.2</v>
      </c>
      <c r="S908" s="4">
        <f t="shared" si="172"/>
        <v>99.4</v>
      </c>
      <c r="T908" s="2">
        <v>0</v>
      </c>
      <c r="U908" s="4">
        <f t="shared" si="173"/>
        <v>0</v>
      </c>
      <c r="V908" s="4">
        <f t="shared" si="174"/>
        <v>50</v>
      </c>
      <c r="W908" s="4">
        <f t="shared" si="175"/>
        <v>10</v>
      </c>
      <c r="X908" s="4">
        <f t="shared" si="176"/>
        <v>0</v>
      </c>
      <c r="Y908" s="4">
        <f t="shared" si="177"/>
        <v>60</v>
      </c>
      <c r="Z908" s="4">
        <f t="shared" si="178"/>
        <v>39.400000000000006</v>
      </c>
      <c r="AA908" t="str">
        <f t="shared" si="179"/>
        <v>Wednesday</v>
      </c>
    </row>
    <row r="909" spans="1:27" x14ac:dyDescent="0.35">
      <c r="A909">
        <v>908</v>
      </c>
      <c r="B909" t="s">
        <v>1463</v>
      </c>
      <c r="C909" t="s">
        <v>220</v>
      </c>
      <c r="D909" s="1">
        <v>45294.099074074074</v>
      </c>
      <c r="E909" s="1">
        <v>45294.142824074072</v>
      </c>
      <c r="F909" s="4">
        <v>979</v>
      </c>
      <c r="G909" s="4">
        <v>0</v>
      </c>
      <c r="H909" t="s">
        <v>13</v>
      </c>
      <c r="I909" s="2">
        <v>0</v>
      </c>
      <c r="J909" t="s">
        <v>1584</v>
      </c>
      <c r="K909" s="4">
        <v>96</v>
      </c>
      <c r="L909" s="4">
        <v>38</v>
      </c>
      <c r="M909" s="4">
        <v>150</v>
      </c>
      <c r="N909" s="4">
        <f t="shared" si="168"/>
        <v>0</v>
      </c>
      <c r="O909" s="4">
        <f t="shared" si="169"/>
        <v>188</v>
      </c>
      <c r="P909" s="4">
        <f t="shared" si="170"/>
        <v>-92</v>
      </c>
      <c r="Q909" s="4">
        <f t="shared" si="171"/>
        <v>9.8059244126659859</v>
      </c>
      <c r="R909" s="2">
        <v>0.2</v>
      </c>
      <c r="S909" s="4">
        <f t="shared" si="172"/>
        <v>195.8</v>
      </c>
      <c r="T909" s="2">
        <v>0</v>
      </c>
      <c r="U909" s="4">
        <f t="shared" si="173"/>
        <v>0</v>
      </c>
      <c r="V909" s="4">
        <f t="shared" si="174"/>
        <v>0</v>
      </c>
      <c r="W909" s="4">
        <f t="shared" si="175"/>
        <v>38</v>
      </c>
      <c r="X909" s="4">
        <f t="shared" si="176"/>
        <v>150</v>
      </c>
      <c r="Y909" s="4">
        <f t="shared" si="177"/>
        <v>188</v>
      </c>
      <c r="Z909" s="4">
        <f t="shared" si="178"/>
        <v>7.8000000000000114</v>
      </c>
      <c r="AA909" t="str">
        <f t="shared" si="179"/>
        <v>Wednesday</v>
      </c>
    </row>
    <row r="910" spans="1:27" x14ac:dyDescent="0.35">
      <c r="A910">
        <v>909</v>
      </c>
      <c r="B910" t="s">
        <v>1464</v>
      </c>
      <c r="C910" t="s">
        <v>21</v>
      </c>
      <c r="D910" s="1">
        <v>45320.28733796296</v>
      </c>
      <c r="E910" s="1">
        <v>45320.336643518516</v>
      </c>
      <c r="F910" s="4">
        <v>562</v>
      </c>
      <c r="G910" s="4">
        <v>50</v>
      </c>
      <c r="H910" t="s">
        <v>16</v>
      </c>
      <c r="I910" s="2">
        <v>0.5</v>
      </c>
      <c r="J910" t="s">
        <v>1586</v>
      </c>
      <c r="K910" s="4">
        <v>143</v>
      </c>
      <c r="L910" s="4">
        <v>19</v>
      </c>
      <c r="M910" s="4">
        <v>0</v>
      </c>
      <c r="N910" s="4">
        <f t="shared" si="168"/>
        <v>281</v>
      </c>
      <c r="O910" s="4">
        <f t="shared" si="169"/>
        <v>350</v>
      </c>
      <c r="P910" s="4">
        <f t="shared" si="170"/>
        <v>-207</v>
      </c>
      <c r="Q910" s="4">
        <f t="shared" si="171"/>
        <v>25.444839857651246</v>
      </c>
      <c r="R910" s="2">
        <v>0.2</v>
      </c>
      <c r="S910" s="4">
        <v>0</v>
      </c>
      <c r="T910" s="2">
        <v>0</v>
      </c>
      <c r="U910" s="4">
        <f t="shared" si="173"/>
        <v>0</v>
      </c>
      <c r="V910" s="4">
        <v>0</v>
      </c>
      <c r="W910" s="4">
        <v>0</v>
      </c>
      <c r="X910" s="4">
        <v>0</v>
      </c>
      <c r="Y910" s="4">
        <f t="shared" si="177"/>
        <v>0</v>
      </c>
      <c r="Z910" s="4">
        <f t="shared" si="178"/>
        <v>0</v>
      </c>
      <c r="AA910" t="str">
        <f t="shared" si="179"/>
        <v>Monday</v>
      </c>
    </row>
    <row r="911" spans="1:27" x14ac:dyDescent="0.35">
      <c r="A911">
        <v>910</v>
      </c>
      <c r="B911" t="s">
        <v>1465</v>
      </c>
      <c r="C911" t="s">
        <v>1466</v>
      </c>
      <c r="D911" s="1">
        <v>45321.113645833335</v>
      </c>
      <c r="E911" s="1">
        <v>45321.147673611114</v>
      </c>
      <c r="F911" s="4">
        <v>1874</v>
      </c>
      <c r="G911" s="4">
        <v>40</v>
      </c>
      <c r="H911" t="s">
        <v>13</v>
      </c>
      <c r="I911" s="2">
        <v>0.5</v>
      </c>
      <c r="J911" t="s">
        <v>1586</v>
      </c>
      <c r="K911" s="4">
        <v>97</v>
      </c>
      <c r="L911" s="4">
        <v>37</v>
      </c>
      <c r="M911" s="4">
        <v>0</v>
      </c>
      <c r="N911" s="4">
        <f t="shared" si="168"/>
        <v>937</v>
      </c>
      <c r="O911" s="4">
        <f t="shared" si="169"/>
        <v>1014</v>
      </c>
      <c r="P911" s="4">
        <f t="shared" si="170"/>
        <v>-917</v>
      </c>
      <c r="Q911" s="4">
        <f t="shared" si="171"/>
        <v>5.1760939167556028</v>
      </c>
      <c r="R911" s="2">
        <v>0.2</v>
      </c>
      <c r="S911" s="4">
        <v>0</v>
      </c>
      <c r="T911" s="2">
        <v>0</v>
      </c>
      <c r="U911" s="4">
        <f t="shared" si="173"/>
        <v>0</v>
      </c>
      <c r="V911" s="4">
        <v>0</v>
      </c>
      <c r="W911" s="4">
        <v>0</v>
      </c>
      <c r="X911" s="4">
        <v>0</v>
      </c>
      <c r="Y911" s="4">
        <f t="shared" si="177"/>
        <v>0</v>
      </c>
      <c r="Z911" s="4">
        <f t="shared" si="178"/>
        <v>0</v>
      </c>
      <c r="AA911" t="str">
        <f t="shared" si="179"/>
        <v>Tuesday</v>
      </c>
    </row>
    <row r="912" spans="1:27" x14ac:dyDescent="0.35">
      <c r="A912">
        <v>911</v>
      </c>
      <c r="B912" t="s">
        <v>1467</v>
      </c>
      <c r="C912" t="s">
        <v>214</v>
      </c>
      <c r="D912" s="1">
        <v>45307.487337962964</v>
      </c>
      <c r="E912" s="1">
        <v>45307.554699074077</v>
      </c>
      <c r="F912" s="4">
        <v>1959</v>
      </c>
      <c r="G912" s="4">
        <v>30</v>
      </c>
      <c r="H912" t="s">
        <v>19</v>
      </c>
      <c r="I912" s="2">
        <v>0.1</v>
      </c>
      <c r="J912" s="2" t="s">
        <v>1588</v>
      </c>
      <c r="K912" s="4">
        <v>140</v>
      </c>
      <c r="L912" s="4">
        <v>40</v>
      </c>
      <c r="M912" s="4">
        <v>0</v>
      </c>
      <c r="N912" s="4">
        <f t="shared" si="168"/>
        <v>195.9</v>
      </c>
      <c r="O912" s="4">
        <f t="shared" si="169"/>
        <v>265.89999999999998</v>
      </c>
      <c r="P912" s="4">
        <f t="shared" si="170"/>
        <v>-125.89999999999998</v>
      </c>
      <c r="Q912" s="4">
        <f t="shared" si="171"/>
        <v>7.1465033180193984</v>
      </c>
      <c r="R912" s="2">
        <v>0.2</v>
      </c>
      <c r="S912" s="4">
        <f t="shared" si="172"/>
        <v>391.8</v>
      </c>
      <c r="T912" s="2">
        <v>0.1</v>
      </c>
      <c r="U912" s="4">
        <f t="shared" si="173"/>
        <v>195.9</v>
      </c>
      <c r="V912" s="4">
        <f t="shared" si="174"/>
        <v>30</v>
      </c>
      <c r="W912" s="4">
        <f t="shared" si="175"/>
        <v>40</v>
      </c>
      <c r="X912" s="4">
        <f t="shared" si="176"/>
        <v>0</v>
      </c>
      <c r="Y912" s="4">
        <f t="shared" si="177"/>
        <v>265.89999999999998</v>
      </c>
      <c r="Z912" s="4">
        <f t="shared" si="178"/>
        <v>125.90000000000003</v>
      </c>
      <c r="AA912" t="str">
        <f t="shared" si="179"/>
        <v>Tuesday</v>
      </c>
    </row>
    <row r="913" spans="1:27" x14ac:dyDescent="0.35">
      <c r="A913">
        <v>912</v>
      </c>
      <c r="B913" t="s">
        <v>1468</v>
      </c>
      <c r="C913" t="s">
        <v>1469</v>
      </c>
      <c r="D913" s="1">
        <v>45306.944560185184</v>
      </c>
      <c r="E913" s="1">
        <v>45306.995949074073</v>
      </c>
      <c r="F913" s="4">
        <v>907</v>
      </c>
      <c r="G913" s="4">
        <v>30</v>
      </c>
      <c r="H913" t="s">
        <v>13</v>
      </c>
      <c r="I913" s="2">
        <v>0.5</v>
      </c>
      <c r="J913" t="s">
        <v>1586</v>
      </c>
      <c r="K913" s="4">
        <v>133</v>
      </c>
      <c r="L913" s="4">
        <v>28</v>
      </c>
      <c r="M913" s="4">
        <v>150</v>
      </c>
      <c r="N913" s="4">
        <f t="shared" si="168"/>
        <v>453.5</v>
      </c>
      <c r="O913" s="4">
        <f t="shared" si="169"/>
        <v>661.5</v>
      </c>
      <c r="P913" s="4">
        <f t="shared" si="170"/>
        <v>-528.5</v>
      </c>
      <c r="Q913" s="4">
        <f t="shared" si="171"/>
        <v>14.66372657111356</v>
      </c>
      <c r="R913" s="2">
        <v>0.2</v>
      </c>
      <c r="S913" s="4">
        <v>0</v>
      </c>
      <c r="T913" s="2">
        <v>0</v>
      </c>
      <c r="U913" s="4">
        <f t="shared" si="173"/>
        <v>0</v>
      </c>
      <c r="V913" s="4">
        <v>0</v>
      </c>
      <c r="W913" s="4">
        <v>0</v>
      </c>
      <c r="X913" s="4">
        <v>0</v>
      </c>
      <c r="Y913" s="4">
        <f t="shared" si="177"/>
        <v>0</v>
      </c>
      <c r="Z913" s="4">
        <f t="shared" si="178"/>
        <v>0</v>
      </c>
      <c r="AA913" t="str">
        <f t="shared" si="179"/>
        <v>Monday</v>
      </c>
    </row>
    <row r="914" spans="1:27" x14ac:dyDescent="0.35">
      <c r="A914">
        <v>913</v>
      </c>
      <c r="B914" t="s">
        <v>1470</v>
      </c>
      <c r="C914" t="s">
        <v>1471</v>
      </c>
      <c r="D914" s="1">
        <v>45302.806574074071</v>
      </c>
      <c r="E914" s="1">
        <v>45302.878796296296</v>
      </c>
      <c r="F914" s="4">
        <v>286</v>
      </c>
      <c r="G914" s="4">
        <v>30</v>
      </c>
      <c r="H914" t="s">
        <v>16</v>
      </c>
      <c r="I914" s="2">
        <v>0.1</v>
      </c>
      <c r="J914" s="2" t="s">
        <v>1588</v>
      </c>
      <c r="K914" s="4">
        <v>117</v>
      </c>
      <c r="L914" s="4">
        <v>12</v>
      </c>
      <c r="M914" s="4">
        <v>0</v>
      </c>
      <c r="N914" s="4">
        <f t="shared" si="168"/>
        <v>28.6</v>
      </c>
      <c r="O914" s="4">
        <f t="shared" si="169"/>
        <v>70.599999999999994</v>
      </c>
      <c r="P914" s="4">
        <f t="shared" si="170"/>
        <v>46.400000000000006</v>
      </c>
      <c r="Q914" s="4">
        <f t="shared" si="171"/>
        <v>40.909090909090914</v>
      </c>
      <c r="R914" s="2">
        <v>0.2</v>
      </c>
      <c r="S914" s="4">
        <f t="shared" si="172"/>
        <v>57.2</v>
      </c>
      <c r="T914" s="2">
        <v>0.1</v>
      </c>
      <c r="U914" s="4">
        <f t="shared" si="173"/>
        <v>28.6</v>
      </c>
      <c r="V914" s="4">
        <f t="shared" si="174"/>
        <v>30</v>
      </c>
      <c r="W914" s="4">
        <f t="shared" si="175"/>
        <v>12</v>
      </c>
      <c r="X914" s="4">
        <f t="shared" si="176"/>
        <v>0</v>
      </c>
      <c r="Y914" s="4">
        <f t="shared" si="177"/>
        <v>70.599999999999994</v>
      </c>
      <c r="Z914" s="4">
        <f t="shared" si="178"/>
        <v>-13.399999999999991</v>
      </c>
      <c r="AA914" t="str">
        <f t="shared" si="179"/>
        <v>Thursday</v>
      </c>
    </row>
    <row r="915" spans="1:27" x14ac:dyDescent="0.35">
      <c r="A915">
        <v>914</v>
      </c>
      <c r="B915" t="s">
        <v>1472</v>
      </c>
      <c r="C915" t="s">
        <v>1473</v>
      </c>
      <c r="D915" s="1">
        <v>45316.663645833331</v>
      </c>
      <c r="E915" s="1">
        <v>45316.712951388887</v>
      </c>
      <c r="F915" s="4">
        <v>1843</v>
      </c>
      <c r="G915" s="4">
        <v>50</v>
      </c>
      <c r="H915" t="s">
        <v>13</v>
      </c>
      <c r="I915" s="2">
        <v>0</v>
      </c>
      <c r="J915" t="s">
        <v>1584</v>
      </c>
      <c r="K915" s="4">
        <v>188</v>
      </c>
      <c r="L915" s="4">
        <v>45</v>
      </c>
      <c r="M915" s="4">
        <v>0</v>
      </c>
      <c r="N915" s="4">
        <f t="shared" si="168"/>
        <v>0</v>
      </c>
      <c r="O915" s="4">
        <f t="shared" si="169"/>
        <v>95</v>
      </c>
      <c r="P915" s="4">
        <f t="shared" si="170"/>
        <v>93</v>
      </c>
      <c r="Q915" s="4">
        <f t="shared" si="171"/>
        <v>10.200759631036354</v>
      </c>
      <c r="R915" s="2">
        <v>0.2</v>
      </c>
      <c r="S915" s="4">
        <f t="shared" si="172"/>
        <v>368.6</v>
      </c>
      <c r="T915" s="2">
        <v>0</v>
      </c>
      <c r="U915" s="4">
        <f t="shared" si="173"/>
        <v>0</v>
      </c>
      <c r="V915" s="4">
        <f t="shared" si="174"/>
        <v>50</v>
      </c>
      <c r="W915" s="4">
        <f t="shared" si="175"/>
        <v>45</v>
      </c>
      <c r="X915" s="4">
        <f t="shared" si="176"/>
        <v>0</v>
      </c>
      <c r="Y915" s="4">
        <f t="shared" si="177"/>
        <v>95</v>
      </c>
      <c r="Z915" s="4">
        <f t="shared" si="178"/>
        <v>273.60000000000002</v>
      </c>
      <c r="AA915" t="str">
        <f t="shared" si="179"/>
        <v>Thursday</v>
      </c>
    </row>
    <row r="916" spans="1:27" x14ac:dyDescent="0.35">
      <c r="A916">
        <v>915</v>
      </c>
      <c r="B916" t="s">
        <v>1474</v>
      </c>
      <c r="C916" t="s">
        <v>1475</v>
      </c>
      <c r="D916" s="1">
        <v>45322.590983796297</v>
      </c>
      <c r="E916" s="1">
        <v>45322.643761574072</v>
      </c>
      <c r="F916" s="4">
        <v>831</v>
      </c>
      <c r="G916" s="4">
        <v>30</v>
      </c>
      <c r="H916" t="s">
        <v>19</v>
      </c>
      <c r="I916" s="2">
        <v>0.1</v>
      </c>
      <c r="J916" s="2" t="s">
        <v>1588</v>
      </c>
      <c r="K916" s="4">
        <v>174</v>
      </c>
      <c r="L916" s="4">
        <v>24</v>
      </c>
      <c r="M916" s="4">
        <v>50</v>
      </c>
      <c r="N916" s="4">
        <f t="shared" si="168"/>
        <v>83.100000000000009</v>
      </c>
      <c r="O916" s="4">
        <f t="shared" si="169"/>
        <v>187.10000000000002</v>
      </c>
      <c r="P916" s="4">
        <f t="shared" si="170"/>
        <v>-13.100000000000023</v>
      </c>
      <c r="Q916" s="4">
        <f t="shared" si="171"/>
        <v>20.938628158844764</v>
      </c>
      <c r="R916" s="2">
        <v>0.2</v>
      </c>
      <c r="S916" s="4">
        <f t="shared" si="172"/>
        <v>166.20000000000002</v>
      </c>
      <c r="T916" s="2">
        <v>0.1</v>
      </c>
      <c r="U916" s="4">
        <f t="shared" si="173"/>
        <v>83.100000000000009</v>
      </c>
      <c r="V916" s="4">
        <f t="shared" si="174"/>
        <v>30</v>
      </c>
      <c r="W916" s="4">
        <f t="shared" si="175"/>
        <v>24</v>
      </c>
      <c r="X916" s="4">
        <f t="shared" si="176"/>
        <v>50</v>
      </c>
      <c r="Y916" s="4">
        <f t="shared" si="177"/>
        <v>187.10000000000002</v>
      </c>
      <c r="Z916" s="4">
        <f t="shared" si="178"/>
        <v>-20.900000000000006</v>
      </c>
      <c r="AA916" t="str">
        <f t="shared" si="179"/>
        <v>Wednesday</v>
      </c>
    </row>
    <row r="917" spans="1:27" x14ac:dyDescent="0.35">
      <c r="A917">
        <v>916</v>
      </c>
      <c r="B917" t="s">
        <v>1476</v>
      </c>
      <c r="C917" t="s">
        <v>1477</v>
      </c>
      <c r="D917" s="1">
        <v>45323.243333333332</v>
      </c>
      <c r="E917" s="1">
        <v>45323.266944444447</v>
      </c>
      <c r="F917" s="4">
        <v>1313</v>
      </c>
      <c r="G917" s="4">
        <v>0</v>
      </c>
      <c r="H917" t="s">
        <v>13</v>
      </c>
      <c r="I917" s="2">
        <v>0.1</v>
      </c>
      <c r="J917" s="2" t="s">
        <v>1588</v>
      </c>
      <c r="K917" s="4">
        <v>122</v>
      </c>
      <c r="L917" s="4">
        <v>42</v>
      </c>
      <c r="M917" s="4">
        <v>0</v>
      </c>
      <c r="N917" s="4">
        <f t="shared" si="168"/>
        <v>131.30000000000001</v>
      </c>
      <c r="O917" s="4">
        <f t="shared" si="169"/>
        <v>173.3</v>
      </c>
      <c r="P917" s="4">
        <f t="shared" si="170"/>
        <v>-51.300000000000011</v>
      </c>
      <c r="Q917" s="4">
        <f t="shared" si="171"/>
        <v>9.2916984006092918</v>
      </c>
      <c r="R917" s="2">
        <v>0.2</v>
      </c>
      <c r="S917" s="4">
        <f t="shared" si="172"/>
        <v>262.60000000000002</v>
      </c>
      <c r="T917" s="2">
        <v>0.1</v>
      </c>
      <c r="U917" s="4">
        <f t="shared" si="173"/>
        <v>131.30000000000001</v>
      </c>
      <c r="V917" s="4">
        <f t="shared" si="174"/>
        <v>0</v>
      </c>
      <c r="W917" s="4">
        <f t="shared" si="175"/>
        <v>42</v>
      </c>
      <c r="X917" s="4">
        <f t="shared" si="176"/>
        <v>0</v>
      </c>
      <c r="Y917" s="4">
        <f t="shared" si="177"/>
        <v>173.3</v>
      </c>
      <c r="Z917" s="4">
        <f t="shared" si="178"/>
        <v>89.300000000000011</v>
      </c>
      <c r="AA917" t="str">
        <f t="shared" si="179"/>
        <v>Thursday</v>
      </c>
    </row>
    <row r="918" spans="1:27" x14ac:dyDescent="0.35">
      <c r="A918">
        <v>917</v>
      </c>
      <c r="B918" t="s">
        <v>1478</v>
      </c>
      <c r="C918" t="s">
        <v>1479</v>
      </c>
      <c r="D918" s="1">
        <v>45309.379444444443</v>
      </c>
      <c r="E918" s="1">
        <v>45309.461388888885</v>
      </c>
      <c r="F918" s="4">
        <v>1511</v>
      </c>
      <c r="G918" s="4">
        <v>30</v>
      </c>
      <c r="H918" t="s">
        <v>16</v>
      </c>
      <c r="I918" s="2">
        <v>0.15</v>
      </c>
      <c r="J918" t="s">
        <v>1585</v>
      </c>
      <c r="K918" s="4">
        <v>53</v>
      </c>
      <c r="L918" s="4">
        <v>50</v>
      </c>
      <c r="M918" s="4">
        <v>0</v>
      </c>
      <c r="N918" s="4">
        <f t="shared" si="168"/>
        <v>226.65</v>
      </c>
      <c r="O918" s="4">
        <f t="shared" si="169"/>
        <v>306.64999999999998</v>
      </c>
      <c r="P918" s="4">
        <f t="shared" si="170"/>
        <v>-253.64999999999998</v>
      </c>
      <c r="Q918" s="4">
        <f t="shared" si="171"/>
        <v>3.5076108537392461</v>
      </c>
      <c r="R918" s="2">
        <v>0.2</v>
      </c>
      <c r="S918" s="4">
        <f t="shared" si="172"/>
        <v>302.2</v>
      </c>
      <c r="T918" s="2">
        <v>0.15</v>
      </c>
      <c r="U918" s="4">
        <f t="shared" si="173"/>
        <v>226.65</v>
      </c>
      <c r="V918" s="4">
        <f t="shared" si="174"/>
        <v>30</v>
      </c>
      <c r="W918" s="4">
        <f t="shared" si="175"/>
        <v>50</v>
      </c>
      <c r="X918" s="4">
        <f t="shared" si="176"/>
        <v>0</v>
      </c>
      <c r="Y918" s="4">
        <f t="shared" si="177"/>
        <v>306.64999999999998</v>
      </c>
      <c r="Z918" s="4">
        <f t="shared" si="178"/>
        <v>-4.4499999999999886</v>
      </c>
      <c r="AA918" t="str">
        <f t="shared" si="179"/>
        <v>Thursday</v>
      </c>
    </row>
    <row r="919" spans="1:27" x14ac:dyDescent="0.35">
      <c r="A919">
        <v>918</v>
      </c>
      <c r="B919" t="s">
        <v>1480</v>
      </c>
      <c r="C919" t="s">
        <v>1481</v>
      </c>
      <c r="D919" s="1">
        <v>45313.632627314815</v>
      </c>
      <c r="E919" s="1">
        <v>45313.686793981484</v>
      </c>
      <c r="F919" s="4">
        <v>528</v>
      </c>
      <c r="G919" s="4">
        <v>40</v>
      </c>
      <c r="H919" t="s">
        <v>16</v>
      </c>
      <c r="I919" s="2">
        <v>0.5</v>
      </c>
      <c r="J919" t="s">
        <v>1586</v>
      </c>
      <c r="K919" s="4">
        <v>125</v>
      </c>
      <c r="L919" s="4">
        <v>35</v>
      </c>
      <c r="M919" s="4">
        <v>0</v>
      </c>
      <c r="N919" s="4">
        <f t="shared" si="168"/>
        <v>264</v>
      </c>
      <c r="O919" s="4">
        <f t="shared" si="169"/>
        <v>339</v>
      </c>
      <c r="P919" s="4">
        <f t="shared" si="170"/>
        <v>-214</v>
      </c>
      <c r="Q919" s="4">
        <f t="shared" si="171"/>
        <v>23.674242424242426</v>
      </c>
      <c r="R919" s="2">
        <v>0.2</v>
      </c>
      <c r="S919" s="4">
        <v>0</v>
      </c>
      <c r="T919" s="2">
        <v>0</v>
      </c>
      <c r="U919" s="4">
        <f t="shared" si="173"/>
        <v>0</v>
      </c>
      <c r="V919" s="4">
        <v>0</v>
      </c>
      <c r="W919" s="4">
        <v>0</v>
      </c>
      <c r="X919" s="4">
        <v>0</v>
      </c>
      <c r="Y919" s="4">
        <f t="shared" si="177"/>
        <v>0</v>
      </c>
      <c r="Z919" s="4">
        <f t="shared" si="178"/>
        <v>0</v>
      </c>
      <c r="AA919" t="str">
        <f t="shared" si="179"/>
        <v>Monday</v>
      </c>
    </row>
    <row r="920" spans="1:27" x14ac:dyDescent="0.35">
      <c r="A920">
        <v>919</v>
      </c>
      <c r="B920" t="s">
        <v>1482</v>
      </c>
      <c r="C920" t="s">
        <v>953</v>
      </c>
      <c r="D920" s="1">
        <v>45295.610590277778</v>
      </c>
      <c r="E920" s="1">
        <v>45295.656423611108</v>
      </c>
      <c r="F920" s="4">
        <v>957</v>
      </c>
      <c r="G920" s="4">
        <v>0</v>
      </c>
      <c r="H920" t="s">
        <v>19</v>
      </c>
      <c r="I920" s="2">
        <v>0.1</v>
      </c>
      <c r="J920" s="2" t="s">
        <v>1588</v>
      </c>
      <c r="K920" s="4">
        <v>122</v>
      </c>
      <c r="L920" s="4">
        <v>25</v>
      </c>
      <c r="M920" s="4">
        <v>0</v>
      </c>
      <c r="N920" s="4">
        <f t="shared" si="168"/>
        <v>95.7</v>
      </c>
      <c r="O920" s="4">
        <f t="shared" si="169"/>
        <v>120.7</v>
      </c>
      <c r="P920" s="4">
        <f t="shared" si="170"/>
        <v>1.2999999999999972</v>
      </c>
      <c r="Q920" s="4">
        <f t="shared" si="171"/>
        <v>12.748171368861025</v>
      </c>
      <c r="R920" s="2">
        <v>0.2</v>
      </c>
      <c r="S920" s="4">
        <f t="shared" si="172"/>
        <v>191.4</v>
      </c>
      <c r="T920" s="2">
        <v>0.1</v>
      </c>
      <c r="U920" s="4">
        <f t="shared" si="173"/>
        <v>95.7</v>
      </c>
      <c r="V920" s="4">
        <f t="shared" si="174"/>
        <v>0</v>
      </c>
      <c r="W920" s="4">
        <f t="shared" si="175"/>
        <v>25</v>
      </c>
      <c r="X920" s="4">
        <f t="shared" si="176"/>
        <v>0</v>
      </c>
      <c r="Y920" s="4">
        <f t="shared" si="177"/>
        <v>120.7</v>
      </c>
      <c r="Z920" s="4">
        <f t="shared" si="178"/>
        <v>70.7</v>
      </c>
      <c r="AA920" t="str">
        <f t="shared" si="179"/>
        <v>Thursday</v>
      </c>
    </row>
    <row r="921" spans="1:27" x14ac:dyDescent="0.35">
      <c r="A921">
        <v>920</v>
      </c>
      <c r="B921" t="s">
        <v>1126</v>
      </c>
      <c r="C921" t="s">
        <v>1483</v>
      </c>
      <c r="D921" s="1">
        <v>45316.624988425923</v>
      </c>
      <c r="E921" s="1">
        <v>45316.668738425928</v>
      </c>
      <c r="F921" s="4">
        <v>1407</v>
      </c>
      <c r="G921" s="4">
        <v>30</v>
      </c>
      <c r="H921" t="s">
        <v>16</v>
      </c>
      <c r="I921" s="2">
        <v>0</v>
      </c>
      <c r="J921" t="s">
        <v>1584</v>
      </c>
      <c r="K921" s="4">
        <v>126</v>
      </c>
      <c r="L921" s="4">
        <v>45</v>
      </c>
      <c r="M921" s="4">
        <v>150</v>
      </c>
      <c r="N921" s="4">
        <f t="shared" si="168"/>
        <v>0</v>
      </c>
      <c r="O921" s="4">
        <f t="shared" si="169"/>
        <v>225</v>
      </c>
      <c r="P921" s="4">
        <f t="shared" si="170"/>
        <v>-99</v>
      </c>
      <c r="Q921" s="4">
        <f t="shared" si="171"/>
        <v>8.9552238805970141</v>
      </c>
      <c r="R921" s="2">
        <v>0.2</v>
      </c>
      <c r="S921" s="4">
        <f t="shared" si="172"/>
        <v>281.40000000000003</v>
      </c>
      <c r="T921" s="2">
        <v>0</v>
      </c>
      <c r="U921" s="4">
        <f t="shared" si="173"/>
        <v>0</v>
      </c>
      <c r="V921" s="4">
        <f t="shared" si="174"/>
        <v>30</v>
      </c>
      <c r="W921" s="4">
        <f t="shared" si="175"/>
        <v>45</v>
      </c>
      <c r="X921" s="4">
        <f t="shared" si="176"/>
        <v>150</v>
      </c>
      <c r="Y921" s="4">
        <f t="shared" si="177"/>
        <v>225</v>
      </c>
      <c r="Z921" s="4">
        <f t="shared" si="178"/>
        <v>56.400000000000034</v>
      </c>
      <c r="AA921" t="str">
        <f t="shared" si="179"/>
        <v>Thursday</v>
      </c>
    </row>
    <row r="922" spans="1:27" x14ac:dyDescent="0.35">
      <c r="A922">
        <v>921</v>
      </c>
      <c r="B922" t="s">
        <v>1484</v>
      </c>
      <c r="C922" t="s">
        <v>879</v>
      </c>
      <c r="D922" s="1">
        <v>45317.754606481481</v>
      </c>
      <c r="E922" s="1">
        <v>45317.825439814813</v>
      </c>
      <c r="F922" s="4">
        <v>1987</v>
      </c>
      <c r="G922" s="4">
        <v>30</v>
      </c>
      <c r="H922" t="s">
        <v>13</v>
      </c>
      <c r="I922" s="2">
        <v>0.05</v>
      </c>
      <c r="J922" t="s">
        <v>1587</v>
      </c>
      <c r="K922" s="4">
        <v>97</v>
      </c>
      <c r="L922" s="4">
        <v>42</v>
      </c>
      <c r="M922" s="4">
        <v>0</v>
      </c>
      <c r="N922" s="4">
        <f t="shared" si="168"/>
        <v>99.350000000000009</v>
      </c>
      <c r="O922" s="4">
        <f t="shared" si="169"/>
        <v>171.35000000000002</v>
      </c>
      <c r="P922" s="4">
        <f t="shared" si="170"/>
        <v>-74.350000000000023</v>
      </c>
      <c r="Q922" s="4">
        <f t="shared" si="171"/>
        <v>4.8817312531454453</v>
      </c>
      <c r="R922" s="2">
        <v>0.2</v>
      </c>
      <c r="S922" s="4">
        <f t="shared" si="172"/>
        <v>397.40000000000003</v>
      </c>
      <c r="T922" s="2">
        <v>0.05</v>
      </c>
      <c r="U922" s="4">
        <f t="shared" si="173"/>
        <v>99.350000000000009</v>
      </c>
      <c r="V922" s="4">
        <f t="shared" si="174"/>
        <v>30</v>
      </c>
      <c r="W922" s="4">
        <f t="shared" si="175"/>
        <v>42</v>
      </c>
      <c r="X922" s="4">
        <f t="shared" si="176"/>
        <v>0</v>
      </c>
      <c r="Y922" s="4">
        <f t="shared" si="177"/>
        <v>171.35000000000002</v>
      </c>
      <c r="Z922" s="4">
        <f t="shared" si="178"/>
        <v>226.05</v>
      </c>
      <c r="AA922" t="str">
        <f t="shared" si="179"/>
        <v>Friday</v>
      </c>
    </row>
    <row r="923" spans="1:27" x14ac:dyDescent="0.35">
      <c r="A923">
        <v>922</v>
      </c>
      <c r="B923" t="s">
        <v>1485</v>
      </c>
      <c r="C923" t="s">
        <v>489</v>
      </c>
      <c r="D923" s="1">
        <v>45300.556597222225</v>
      </c>
      <c r="E923" s="1">
        <v>45300.625347222223</v>
      </c>
      <c r="F923" s="4">
        <v>336</v>
      </c>
      <c r="G923" s="4">
        <v>20</v>
      </c>
      <c r="H923" t="s">
        <v>13</v>
      </c>
      <c r="I923" s="2">
        <v>0.1</v>
      </c>
      <c r="J923" s="2" t="s">
        <v>1588</v>
      </c>
      <c r="K923" s="4">
        <v>151</v>
      </c>
      <c r="L923" s="4">
        <v>29</v>
      </c>
      <c r="M923" s="4">
        <v>150</v>
      </c>
      <c r="N923" s="4">
        <f t="shared" si="168"/>
        <v>33.6</v>
      </c>
      <c r="O923" s="4">
        <f t="shared" si="169"/>
        <v>232.6</v>
      </c>
      <c r="P923" s="4">
        <f t="shared" si="170"/>
        <v>-81.599999999999994</v>
      </c>
      <c r="Q923" s="4">
        <f t="shared" si="171"/>
        <v>44.94047619047619</v>
      </c>
      <c r="R923" s="2">
        <v>0.2</v>
      </c>
      <c r="S923" s="4">
        <f t="shared" si="172"/>
        <v>67.2</v>
      </c>
      <c r="T923" s="2">
        <v>0.1</v>
      </c>
      <c r="U923" s="4">
        <f t="shared" si="173"/>
        <v>33.6</v>
      </c>
      <c r="V923" s="4">
        <f t="shared" si="174"/>
        <v>20</v>
      </c>
      <c r="W923" s="4">
        <f t="shared" si="175"/>
        <v>29</v>
      </c>
      <c r="X923" s="4">
        <f t="shared" si="176"/>
        <v>150</v>
      </c>
      <c r="Y923" s="4">
        <f t="shared" si="177"/>
        <v>232.6</v>
      </c>
      <c r="Z923" s="4">
        <f t="shared" si="178"/>
        <v>-165.39999999999998</v>
      </c>
      <c r="AA923" t="str">
        <f t="shared" si="179"/>
        <v>Tuesday</v>
      </c>
    </row>
    <row r="924" spans="1:27" x14ac:dyDescent="0.35">
      <c r="A924">
        <v>923</v>
      </c>
      <c r="B924" t="s">
        <v>1486</v>
      </c>
      <c r="C924" t="s">
        <v>1487</v>
      </c>
      <c r="D924" s="1">
        <v>45310.114236111112</v>
      </c>
      <c r="E924" s="1">
        <v>45310.146874999999</v>
      </c>
      <c r="F924" s="4">
        <v>1317</v>
      </c>
      <c r="G924" s="4">
        <v>50</v>
      </c>
      <c r="H924" t="s">
        <v>13</v>
      </c>
      <c r="I924" s="2">
        <v>0.5</v>
      </c>
      <c r="J924" t="s">
        <v>1586</v>
      </c>
      <c r="K924" s="4">
        <v>155</v>
      </c>
      <c r="L924" s="4">
        <v>22</v>
      </c>
      <c r="M924" s="4">
        <v>0</v>
      </c>
      <c r="N924" s="4">
        <f t="shared" si="168"/>
        <v>658.5</v>
      </c>
      <c r="O924" s="4">
        <f t="shared" si="169"/>
        <v>730.5</v>
      </c>
      <c r="P924" s="4">
        <f t="shared" si="170"/>
        <v>-575.5</v>
      </c>
      <c r="Q924" s="4">
        <f t="shared" si="171"/>
        <v>11.769172361427486</v>
      </c>
      <c r="R924" s="2">
        <v>0.2</v>
      </c>
      <c r="S924" s="4">
        <v>0</v>
      </c>
      <c r="T924" s="2">
        <v>0</v>
      </c>
      <c r="U924" s="4">
        <f t="shared" si="173"/>
        <v>0</v>
      </c>
      <c r="V924" s="4">
        <v>0</v>
      </c>
      <c r="W924" s="4">
        <v>0</v>
      </c>
      <c r="X924" s="4">
        <v>0</v>
      </c>
      <c r="Y924" s="4">
        <f t="shared" si="177"/>
        <v>0</v>
      </c>
      <c r="Z924" s="4">
        <f t="shared" si="178"/>
        <v>0</v>
      </c>
      <c r="AA924" t="str">
        <f t="shared" si="179"/>
        <v>Friday</v>
      </c>
    </row>
    <row r="925" spans="1:27" x14ac:dyDescent="0.35">
      <c r="A925">
        <v>924</v>
      </c>
      <c r="B925" t="s">
        <v>626</v>
      </c>
      <c r="C925" t="s">
        <v>1488</v>
      </c>
      <c r="D925" s="1">
        <v>45328.049687500003</v>
      </c>
      <c r="E925" s="1">
        <v>45328.123993055553</v>
      </c>
      <c r="F925" s="4">
        <v>1410</v>
      </c>
      <c r="G925" s="4">
        <v>0</v>
      </c>
      <c r="H925" t="s">
        <v>16</v>
      </c>
      <c r="I925" s="2">
        <v>0.15</v>
      </c>
      <c r="J925" t="s">
        <v>1585</v>
      </c>
      <c r="K925" s="4">
        <v>126</v>
      </c>
      <c r="L925" s="4">
        <v>42</v>
      </c>
      <c r="M925" s="4">
        <v>50</v>
      </c>
      <c r="N925" s="4">
        <f t="shared" si="168"/>
        <v>211.5</v>
      </c>
      <c r="O925" s="4">
        <f t="shared" si="169"/>
        <v>303.5</v>
      </c>
      <c r="P925" s="4">
        <f t="shared" si="170"/>
        <v>-177.5</v>
      </c>
      <c r="Q925" s="4">
        <f t="shared" si="171"/>
        <v>8.9361702127659584</v>
      </c>
      <c r="R925" s="2">
        <v>0.2</v>
      </c>
      <c r="S925" s="4">
        <f t="shared" si="172"/>
        <v>282</v>
      </c>
      <c r="T925" s="2">
        <v>0.15</v>
      </c>
      <c r="U925" s="4">
        <f t="shared" si="173"/>
        <v>211.5</v>
      </c>
      <c r="V925" s="4">
        <f t="shared" si="174"/>
        <v>0</v>
      </c>
      <c r="W925" s="4">
        <f t="shared" si="175"/>
        <v>42</v>
      </c>
      <c r="X925" s="4">
        <f t="shared" si="176"/>
        <v>50</v>
      </c>
      <c r="Y925" s="4">
        <f t="shared" si="177"/>
        <v>303.5</v>
      </c>
      <c r="Z925" s="4">
        <f t="shared" si="178"/>
        <v>-21.5</v>
      </c>
      <c r="AA925" t="str">
        <f t="shared" si="179"/>
        <v>Tuesday</v>
      </c>
    </row>
    <row r="926" spans="1:27" x14ac:dyDescent="0.35">
      <c r="A926">
        <v>925</v>
      </c>
      <c r="B926" t="s">
        <v>1489</v>
      </c>
      <c r="C926" t="s">
        <v>605</v>
      </c>
      <c r="D926" s="1">
        <v>45299.420682870368</v>
      </c>
      <c r="E926" s="1">
        <v>45299.454016203701</v>
      </c>
      <c r="F926" s="4">
        <v>870</v>
      </c>
      <c r="G926" s="4">
        <v>20</v>
      </c>
      <c r="H926" t="s">
        <v>13</v>
      </c>
      <c r="I926" s="2">
        <v>0</v>
      </c>
      <c r="J926" t="s">
        <v>1584</v>
      </c>
      <c r="K926" s="4">
        <v>88</v>
      </c>
      <c r="L926" s="4">
        <v>14</v>
      </c>
      <c r="M926" s="4">
        <v>50</v>
      </c>
      <c r="N926" s="4">
        <f t="shared" si="168"/>
        <v>0</v>
      </c>
      <c r="O926" s="4">
        <f t="shared" si="169"/>
        <v>84</v>
      </c>
      <c r="P926" s="4">
        <f t="shared" si="170"/>
        <v>4</v>
      </c>
      <c r="Q926" s="4">
        <f t="shared" si="171"/>
        <v>10.114942528735632</v>
      </c>
      <c r="R926" s="2">
        <v>0.2</v>
      </c>
      <c r="S926" s="4">
        <f t="shared" si="172"/>
        <v>174</v>
      </c>
      <c r="T926" s="2">
        <v>0</v>
      </c>
      <c r="U926" s="4">
        <f t="shared" si="173"/>
        <v>0</v>
      </c>
      <c r="V926" s="4">
        <f t="shared" si="174"/>
        <v>20</v>
      </c>
      <c r="W926" s="4">
        <f t="shared" si="175"/>
        <v>14</v>
      </c>
      <c r="X926" s="4">
        <f t="shared" si="176"/>
        <v>50</v>
      </c>
      <c r="Y926" s="4">
        <f t="shared" si="177"/>
        <v>84</v>
      </c>
      <c r="Z926" s="4">
        <f t="shared" si="178"/>
        <v>90</v>
      </c>
      <c r="AA926" t="str">
        <f t="shared" si="179"/>
        <v>Monday</v>
      </c>
    </row>
    <row r="927" spans="1:27" x14ac:dyDescent="0.35">
      <c r="A927">
        <v>926</v>
      </c>
      <c r="B927" t="s">
        <v>1490</v>
      </c>
      <c r="C927" t="s">
        <v>1491</v>
      </c>
      <c r="D927" s="1">
        <v>45294.181597222225</v>
      </c>
      <c r="E927" s="1">
        <v>45294.255902777775</v>
      </c>
      <c r="F927" s="4">
        <v>857</v>
      </c>
      <c r="G927" s="4">
        <v>40</v>
      </c>
      <c r="H927" t="s">
        <v>13</v>
      </c>
      <c r="I927" s="2">
        <v>0.15</v>
      </c>
      <c r="J927" t="s">
        <v>1585</v>
      </c>
      <c r="K927" s="4">
        <v>107</v>
      </c>
      <c r="L927" s="4">
        <v>46</v>
      </c>
      <c r="M927" s="4">
        <v>100</v>
      </c>
      <c r="N927" s="4">
        <f t="shared" si="168"/>
        <v>128.54999999999998</v>
      </c>
      <c r="O927" s="4">
        <f t="shared" si="169"/>
        <v>314.54999999999995</v>
      </c>
      <c r="P927" s="4">
        <f t="shared" si="170"/>
        <v>-207.54999999999995</v>
      </c>
      <c r="Q927" s="4">
        <f t="shared" si="171"/>
        <v>12.485414235705951</v>
      </c>
      <c r="R927" s="2">
        <v>0.2</v>
      </c>
      <c r="S927" s="4">
        <f t="shared" si="172"/>
        <v>171.4</v>
      </c>
      <c r="T927" s="2">
        <v>0.15</v>
      </c>
      <c r="U927" s="4">
        <f t="shared" si="173"/>
        <v>128.54999999999998</v>
      </c>
      <c r="V927" s="4">
        <f t="shared" si="174"/>
        <v>40</v>
      </c>
      <c r="W927" s="4">
        <f t="shared" si="175"/>
        <v>46</v>
      </c>
      <c r="X927" s="4">
        <f t="shared" si="176"/>
        <v>100</v>
      </c>
      <c r="Y927" s="4">
        <f t="shared" si="177"/>
        <v>314.54999999999995</v>
      </c>
      <c r="Z927" s="4">
        <f t="shared" si="178"/>
        <v>-143.14999999999995</v>
      </c>
      <c r="AA927" t="str">
        <f t="shared" si="179"/>
        <v>Wednesday</v>
      </c>
    </row>
    <row r="928" spans="1:27" x14ac:dyDescent="0.35">
      <c r="A928">
        <v>927</v>
      </c>
      <c r="B928" t="s">
        <v>1492</v>
      </c>
      <c r="C928" t="s">
        <v>491</v>
      </c>
      <c r="D928" s="1">
        <v>45328.217476851853</v>
      </c>
      <c r="E928" s="1">
        <v>45328.265393518515</v>
      </c>
      <c r="F928" s="4">
        <v>235</v>
      </c>
      <c r="G928" s="4">
        <v>50</v>
      </c>
      <c r="H928" t="s">
        <v>13</v>
      </c>
      <c r="I928" s="2">
        <v>0.05</v>
      </c>
      <c r="J928" t="s">
        <v>1587</v>
      </c>
      <c r="K928" s="4">
        <v>68</v>
      </c>
      <c r="L928" s="4">
        <v>23</v>
      </c>
      <c r="M928" s="4">
        <v>0</v>
      </c>
      <c r="N928" s="4">
        <f t="shared" si="168"/>
        <v>11.75</v>
      </c>
      <c r="O928" s="4">
        <f t="shared" si="169"/>
        <v>84.75</v>
      </c>
      <c r="P928" s="4">
        <f t="shared" si="170"/>
        <v>-16.75</v>
      </c>
      <c r="Q928" s="4">
        <f t="shared" si="171"/>
        <v>28.936170212765955</v>
      </c>
      <c r="R928" s="2">
        <v>0.2</v>
      </c>
      <c r="S928" s="4">
        <f t="shared" si="172"/>
        <v>47</v>
      </c>
      <c r="T928" s="2">
        <v>0.05</v>
      </c>
      <c r="U928" s="4">
        <f t="shared" si="173"/>
        <v>11.75</v>
      </c>
      <c r="V928" s="4">
        <f t="shared" si="174"/>
        <v>50</v>
      </c>
      <c r="W928" s="4">
        <f t="shared" si="175"/>
        <v>23</v>
      </c>
      <c r="X928" s="4">
        <f t="shared" si="176"/>
        <v>0</v>
      </c>
      <c r="Y928" s="4">
        <f t="shared" si="177"/>
        <v>84.75</v>
      </c>
      <c r="Z928" s="4">
        <f t="shared" si="178"/>
        <v>-37.75</v>
      </c>
      <c r="AA928" t="str">
        <f t="shared" si="179"/>
        <v>Tuesday</v>
      </c>
    </row>
    <row r="929" spans="1:27" x14ac:dyDescent="0.35">
      <c r="A929">
        <v>928</v>
      </c>
      <c r="B929" t="s">
        <v>1493</v>
      </c>
      <c r="C929" t="s">
        <v>1494</v>
      </c>
      <c r="D929" s="1">
        <v>45320.991203703707</v>
      </c>
      <c r="E929" s="1">
        <v>45321.023148148146</v>
      </c>
      <c r="F929" s="4">
        <v>891</v>
      </c>
      <c r="G929" s="4">
        <v>0</v>
      </c>
      <c r="H929" t="s">
        <v>19</v>
      </c>
      <c r="I929" s="2">
        <v>0.1</v>
      </c>
      <c r="J929" s="2" t="s">
        <v>1588</v>
      </c>
      <c r="K929" s="4">
        <v>137</v>
      </c>
      <c r="L929" s="4">
        <v>36</v>
      </c>
      <c r="M929" s="4">
        <v>0</v>
      </c>
      <c r="N929" s="4">
        <f t="shared" si="168"/>
        <v>89.100000000000009</v>
      </c>
      <c r="O929" s="4">
        <f t="shared" si="169"/>
        <v>125.10000000000001</v>
      </c>
      <c r="P929" s="4">
        <f t="shared" si="170"/>
        <v>11.899999999999991</v>
      </c>
      <c r="Q929" s="4">
        <f t="shared" si="171"/>
        <v>15.375982042648708</v>
      </c>
      <c r="R929" s="2">
        <v>0.2</v>
      </c>
      <c r="S929" s="4">
        <f t="shared" si="172"/>
        <v>178.20000000000002</v>
      </c>
      <c r="T929" s="2">
        <v>0.1</v>
      </c>
      <c r="U929" s="4">
        <f t="shared" si="173"/>
        <v>89.100000000000009</v>
      </c>
      <c r="V929" s="4">
        <f t="shared" si="174"/>
        <v>0</v>
      </c>
      <c r="W929" s="4">
        <f t="shared" si="175"/>
        <v>36</v>
      </c>
      <c r="X929" s="4">
        <f t="shared" si="176"/>
        <v>0</v>
      </c>
      <c r="Y929" s="4">
        <f t="shared" si="177"/>
        <v>125.10000000000001</v>
      </c>
      <c r="Z929" s="4">
        <f t="shared" si="178"/>
        <v>53.100000000000009</v>
      </c>
      <c r="AA929" t="str">
        <f t="shared" si="179"/>
        <v>Monday</v>
      </c>
    </row>
    <row r="930" spans="1:27" x14ac:dyDescent="0.35">
      <c r="A930">
        <v>929</v>
      </c>
      <c r="B930" t="s">
        <v>758</v>
      </c>
      <c r="C930" t="s">
        <v>1495</v>
      </c>
      <c r="D930" s="1">
        <v>45297.838067129633</v>
      </c>
      <c r="E930" s="1">
        <v>45297.899872685186</v>
      </c>
      <c r="F930" s="4">
        <v>1906</v>
      </c>
      <c r="G930" s="4">
        <v>30</v>
      </c>
      <c r="H930" t="s">
        <v>16</v>
      </c>
      <c r="I930" s="2">
        <v>0.1</v>
      </c>
      <c r="J930" s="2" t="s">
        <v>1588</v>
      </c>
      <c r="K930" s="4">
        <v>162</v>
      </c>
      <c r="L930" s="4">
        <v>32</v>
      </c>
      <c r="M930" s="4">
        <v>0</v>
      </c>
      <c r="N930" s="4">
        <f t="shared" si="168"/>
        <v>190.60000000000002</v>
      </c>
      <c r="O930" s="4">
        <f t="shared" si="169"/>
        <v>252.60000000000002</v>
      </c>
      <c r="P930" s="4">
        <f t="shared" si="170"/>
        <v>-90.600000000000023</v>
      </c>
      <c r="Q930" s="4">
        <f t="shared" si="171"/>
        <v>8.4994753410283312</v>
      </c>
      <c r="R930" s="2">
        <v>0.2</v>
      </c>
      <c r="S930" s="4">
        <f t="shared" si="172"/>
        <v>381.20000000000005</v>
      </c>
      <c r="T930" s="2">
        <v>0.1</v>
      </c>
      <c r="U930" s="4">
        <f t="shared" si="173"/>
        <v>190.60000000000002</v>
      </c>
      <c r="V930" s="4">
        <f t="shared" si="174"/>
        <v>30</v>
      </c>
      <c r="W930" s="4">
        <f t="shared" si="175"/>
        <v>32</v>
      </c>
      <c r="X930" s="4">
        <f t="shared" si="176"/>
        <v>0</v>
      </c>
      <c r="Y930" s="4">
        <f t="shared" si="177"/>
        <v>252.60000000000002</v>
      </c>
      <c r="Z930" s="4">
        <f t="shared" si="178"/>
        <v>128.60000000000002</v>
      </c>
      <c r="AA930" t="str">
        <f t="shared" si="179"/>
        <v>Saturday</v>
      </c>
    </row>
    <row r="931" spans="1:27" x14ac:dyDescent="0.35">
      <c r="A931">
        <v>930</v>
      </c>
      <c r="B931" t="s">
        <v>1496</v>
      </c>
      <c r="C931" t="s">
        <v>185</v>
      </c>
      <c r="D931" s="1">
        <v>45297.979108796295</v>
      </c>
      <c r="E931" s="1">
        <v>45298.028414351851</v>
      </c>
      <c r="F931" s="4">
        <v>270</v>
      </c>
      <c r="G931" s="4">
        <v>0</v>
      </c>
      <c r="H931" t="s">
        <v>16</v>
      </c>
      <c r="I931" s="2">
        <v>0.5</v>
      </c>
      <c r="J931" t="s">
        <v>1586</v>
      </c>
      <c r="K931" s="4">
        <v>126</v>
      </c>
      <c r="L931" s="4">
        <v>23</v>
      </c>
      <c r="M931" s="4">
        <v>0</v>
      </c>
      <c r="N931" s="4">
        <f t="shared" si="168"/>
        <v>135</v>
      </c>
      <c r="O931" s="4">
        <f t="shared" si="169"/>
        <v>158</v>
      </c>
      <c r="P931" s="4">
        <f t="shared" si="170"/>
        <v>-32</v>
      </c>
      <c r="Q931" s="4">
        <f t="shared" si="171"/>
        <v>46.666666666666664</v>
      </c>
      <c r="R931" s="2">
        <v>0.2</v>
      </c>
      <c r="S931" s="4">
        <v>0</v>
      </c>
      <c r="T931" s="2">
        <v>0</v>
      </c>
      <c r="U931" s="4">
        <f t="shared" si="173"/>
        <v>0</v>
      </c>
      <c r="V931" s="4">
        <v>0</v>
      </c>
      <c r="W931" s="4">
        <v>0</v>
      </c>
      <c r="X931" s="4">
        <v>0</v>
      </c>
      <c r="Y931" s="4">
        <f t="shared" si="177"/>
        <v>0</v>
      </c>
      <c r="Z931" s="4">
        <f t="shared" si="178"/>
        <v>0</v>
      </c>
      <c r="AA931" t="str">
        <f t="shared" si="179"/>
        <v>Saturday</v>
      </c>
    </row>
    <row r="932" spans="1:27" x14ac:dyDescent="0.35">
      <c r="A932">
        <v>931</v>
      </c>
      <c r="B932" t="s">
        <v>1497</v>
      </c>
      <c r="C932" t="s">
        <v>635</v>
      </c>
      <c r="D932" s="1">
        <v>45299.681585648148</v>
      </c>
      <c r="E932" s="1">
        <v>45299.757974537039</v>
      </c>
      <c r="F932" s="4">
        <v>258</v>
      </c>
      <c r="G932" s="4">
        <v>30</v>
      </c>
      <c r="H932" t="s">
        <v>16</v>
      </c>
      <c r="I932" s="2">
        <v>0.1</v>
      </c>
      <c r="J932" s="2" t="s">
        <v>1588</v>
      </c>
      <c r="K932" s="4">
        <v>126</v>
      </c>
      <c r="L932" s="4">
        <v>49</v>
      </c>
      <c r="M932" s="4">
        <v>0</v>
      </c>
      <c r="N932" s="4">
        <f t="shared" si="168"/>
        <v>25.8</v>
      </c>
      <c r="O932" s="4">
        <f t="shared" si="169"/>
        <v>104.8</v>
      </c>
      <c r="P932" s="4">
        <f t="shared" si="170"/>
        <v>21.200000000000003</v>
      </c>
      <c r="Q932" s="4">
        <f t="shared" si="171"/>
        <v>48.837209302325576</v>
      </c>
      <c r="R932" s="2">
        <v>0.2</v>
      </c>
      <c r="S932" s="4">
        <f t="shared" si="172"/>
        <v>51.6</v>
      </c>
      <c r="T932" s="2">
        <v>0.1</v>
      </c>
      <c r="U932" s="4">
        <f t="shared" si="173"/>
        <v>25.8</v>
      </c>
      <c r="V932" s="4">
        <f t="shared" si="174"/>
        <v>30</v>
      </c>
      <c r="W932" s="4">
        <f t="shared" si="175"/>
        <v>49</v>
      </c>
      <c r="X932" s="4">
        <f t="shared" si="176"/>
        <v>0</v>
      </c>
      <c r="Y932" s="4">
        <f t="shared" si="177"/>
        <v>104.8</v>
      </c>
      <c r="Z932" s="4">
        <f t="shared" si="178"/>
        <v>-53.199999999999996</v>
      </c>
      <c r="AA932" t="str">
        <f t="shared" si="179"/>
        <v>Monday</v>
      </c>
    </row>
    <row r="933" spans="1:27" x14ac:dyDescent="0.35">
      <c r="A933">
        <v>932</v>
      </c>
      <c r="B933" t="s">
        <v>1498</v>
      </c>
      <c r="C933" t="s">
        <v>1499</v>
      </c>
      <c r="D933" s="1">
        <v>45318.193159722221</v>
      </c>
      <c r="E933" s="1">
        <v>45318.263298611113</v>
      </c>
      <c r="F933" s="4">
        <v>300</v>
      </c>
      <c r="G933" s="4">
        <v>50</v>
      </c>
      <c r="H933" t="s">
        <v>19</v>
      </c>
      <c r="I933" s="2">
        <v>0</v>
      </c>
      <c r="J933" t="s">
        <v>1584</v>
      </c>
      <c r="K933" s="4">
        <v>77</v>
      </c>
      <c r="L933" s="4">
        <v>13</v>
      </c>
      <c r="M933" s="4">
        <v>0</v>
      </c>
      <c r="N933" s="4">
        <f t="shared" si="168"/>
        <v>0</v>
      </c>
      <c r="O933" s="4">
        <f t="shared" si="169"/>
        <v>63</v>
      </c>
      <c r="P933" s="4">
        <f t="shared" si="170"/>
        <v>14</v>
      </c>
      <c r="Q933" s="4">
        <f t="shared" si="171"/>
        <v>25.666666666666664</v>
      </c>
      <c r="R933" s="2">
        <v>0.2</v>
      </c>
      <c r="S933" s="4">
        <f t="shared" si="172"/>
        <v>60</v>
      </c>
      <c r="T933" s="2">
        <v>0</v>
      </c>
      <c r="U933" s="4">
        <f t="shared" si="173"/>
        <v>0</v>
      </c>
      <c r="V933" s="4">
        <f t="shared" si="174"/>
        <v>50</v>
      </c>
      <c r="W933" s="4">
        <f t="shared" si="175"/>
        <v>13</v>
      </c>
      <c r="X933" s="4">
        <f t="shared" si="176"/>
        <v>0</v>
      </c>
      <c r="Y933" s="4">
        <f t="shared" si="177"/>
        <v>63</v>
      </c>
      <c r="Z933" s="4">
        <f t="shared" si="178"/>
        <v>-3</v>
      </c>
      <c r="AA933" t="str">
        <f t="shared" si="179"/>
        <v>Saturday</v>
      </c>
    </row>
    <row r="934" spans="1:27" x14ac:dyDescent="0.35">
      <c r="A934">
        <v>933</v>
      </c>
      <c r="B934" t="s">
        <v>1500</v>
      </c>
      <c r="C934" t="s">
        <v>208</v>
      </c>
      <c r="D934" s="1">
        <v>45304.678541666668</v>
      </c>
      <c r="E934" s="1">
        <v>45304.743819444448</v>
      </c>
      <c r="F934" s="4">
        <v>1610</v>
      </c>
      <c r="G934" s="4">
        <v>30</v>
      </c>
      <c r="H934" t="s">
        <v>16</v>
      </c>
      <c r="I934" s="2">
        <v>0.05</v>
      </c>
      <c r="J934" t="s">
        <v>1587</v>
      </c>
      <c r="K934" s="4">
        <v>115</v>
      </c>
      <c r="L934" s="4">
        <v>48</v>
      </c>
      <c r="M934" s="4">
        <v>0</v>
      </c>
      <c r="N934" s="4">
        <f t="shared" si="168"/>
        <v>80.5</v>
      </c>
      <c r="O934" s="4">
        <f t="shared" si="169"/>
        <v>158.5</v>
      </c>
      <c r="P934" s="4">
        <f t="shared" si="170"/>
        <v>-43.5</v>
      </c>
      <c r="Q934" s="4">
        <f t="shared" si="171"/>
        <v>7.1428571428571423</v>
      </c>
      <c r="R934" s="2">
        <v>0.2</v>
      </c>
      <c r="S934" s="4">
        <f t="shared" si="172"/>
        <v>322</v>
      </c>
      <c r="T934" s="2">
        <v>0.05</v>
      </c>
      <c r="U934" s="4">
        <f t="shared" si="173"/>
        <v>80.5</v>
      </c>
      <c r="V934" s="4">
        <f t="shared" si="174"/>
        <v>30</v>
      </c>
      <c r="W934" s="4">
        <f t="shared" si="175"/>
        <v>48</v>
      </c>
      <c r="X934" s="4">
        <f t="shared" si="176"/>
        <v>0</v>
      </c>
      <c r="Y934" s="4">
        <f t="shared" si="177"/>
        <v>158.5</v>
      </c>
      <c r="Z934" s="4">
        <f t="shared" si="178"/>
        <v>163.5</v>
      </c>
      <c r="AA934" t="str">
        <f t="shared" si="179"/>
        <v>Saturday</v>
      </c>
    </row>
    <row r="935" spans="1:27" x14ac:dyDescent="0.35">
      <c r="A935">
        <v>934</v>
      </c>
      <c r="B935" t="s">
        <v>1501</v>
      </c>
      <c r="C935" t="s">
        <v>1158</v>
      </c>
      <c r="D935" s="1">
        <v>45294.816041666665</v>
      </c>
      <c r="E935" s="1">
        <v>45294.872986111113</v>
      </c>
      <c r="F935" s="4">
        <v>1680</v>
      </c>
      <c r="G935" s="4">
        <v>40</v>
      </c>
      <c r="H935" t="s">
        <v>19</v>
      </c>
      <c r="I935" s="2">
        <v>0.15</v>
      </c>
      <c r="J935" t="s">
        <v>1585</v>
      </c>
      <c r="K935" s="4">
        <v>59</v>
      </c>
      <c r="L935" s="4">
        <v>28</v>
      </c>
      <c r="M935" s="4">
        <v>0</v>
      </c>
      <c r="N935" s="4">
        <f t="shared" si="168"/>
        <v>252</v>
      </c>
      <c r="O935" s="4">
        <f t="shared" si="169"/>
        <v>320</v>
      </c>
      <c r="P935" s="4">
        <f t="shared" si="170"/>
        <v>-261</v>
      </c>
      <c r="Q935" s="4">
        <f t="shared" si="171"/>
        <v>3.5119047619047619</v>
      </c>
      <c r="R935" s="2">
        <v>0.2</v>
      </c>
      <c r="S935" s="4">
        <f t="shared" si="172"/>
        <v>336</v>
      </c>
      <c r="T935" s="2">
        <v>0.15</v>
      </c>
      <c r="U935" s="4">
        <f t="shared" si="173"/>
        <v>252</v>
      </c>
      <c r="V935" s="4">
        <f t="shared" si="174"/>
        <v>40</v>
      </c>
      <c r="W935" s="4">
        <f t="shared" si="175"/>
        <v>28</v>
      </c>
      <c r="X935" s="4">
        <f t="shared" si="176"/>
        <v>0</v>
      </c>
      <c r="Y935" s="4">
        <f t="shared" si="177"/>
        <v>320</v>
      </c>
      <c r="Z935" s="4">
        <f t="shared" si="178"/>
        <v>16</v>
      </c>
      <c r="AA935" t="str">
        <f t="shared" si="179"/>
        <v>Wednesday</v>
      </c>
    </row>
    <row r="936" spans="1:27" x14ac:dyDescent="0.35">
      <c r="A936">
        <v>935</v>
      </c>
      <c r="B936" t="s">
        <v>938</v>
      </c>
      <c r="C936" t="s">
        <v>181</v>
      </c>
      <c r="D936" s="1">
        <v>45329.494629629633</v>
      </c>
      <c r="E936" s="1">
        <v>45329.519629629627</v>
      </c>
      <c r="F936" s="4">
        <v>1061</v>
      </c>
      <c r="G936" s="4">
        <v>30</v>
      </c>
      <c r="H936" t="s">
        <v>19</v>
      </c>
      <c r="I936" s="2">
        <v>0.05</v>
      </c>
      <c r="J936" t="s">
        <v>1587</v>
      </c>
      <c r="K936" s="4">
        <v>175</v>
      </c>
      <c r="L936" s="4">
        <v>13</v>
      </c>
      <c r="M936" s="4">
        <v>0</v>
      </c>
      <c r="N936" s="4">
        <f t="shared" si="168"/>
        <v>53.050000000000004</v>
      </c>
      <c r="O936" s="4">
        <f t="shared" si="169"/>
        <v>96.050000000000011</v>
      </c>
      <c r="P936" s="4">
        <f t="shared" si="170"/>
        <v>78.949999999999989</v>
      </c>
      <c r="Q936" s="4">
        <f t="shared" si="171"/>
        <v>16.493873704052781</v>
      </c>
      <c r="R936" s="2">
        <v>0.2</v>
      </c>
      <c r="S936" s="4">
        <f t="shared" si="172"/>
        <v>212.20000000000002</v>
      </c>
      <c r="T936" s="2">
        <v>0.05</v>
      </c>
      <c r="U936" s="4">
        <f t="shared" si="173"/>
        <v>53.050000000000004</v>
      </c>
      <c r="V936" s="4">
        <f t="shared" si="174"/>
        <v>30</v>
      </c>
      <c r="W936" s="4">
        <f t="shared" si="175"/>
        <v>13</v>
      </c>
      <c r="X936" s="4">
        <f t="shared" si="176"/>
        <v>0</v>
      </c>
      <c r="Y936" s="4">
        <f t="shared" si="177"/>
        <v>96.050000000000011</v>
      </c>
      <c r="Z936" s="4">
        <f t="shared" si="178"/>
        <v>116.15</v>
      </c>
      <c r="AA936" t="str">
        <f t="shared" si="179"/>
        <v>Wednesday</v>
      </c>
    </row>
    <row r="937" spans="1:27" x14ac:dyDescent="0.35">
      <c r="A937">
        <v>936</v>
      </c>
      <c r="B937" t="s">
        <v>1502</v>
      </c>
      <c r="C937" t="s">
        <v>1257</v>
      </c>
      <c r="D937" s="1">
        <v>45323.931817129633</v>
      </c>
      <c r="E937" s="1">
        <v>45323.955428240741</v>
      </c>
      <c r="F937" s="4">
        <v>1899</v>
      </c>
      <c r="G937" s="4">
        <v>40</v>
      </c>
      <c r="H937" t="s">
        <v>16</v>
      </c>
      <c r="I937" s="2">
        <v>0.1</v>
      </c>
      <c r="J937" s="2" t="s">
        <v>1588</v>
      </c>
      <c r="K937" s="4">
        <v>107</v>
      </c>
      <c r="L937" s="4">
        <v>39</v>
      </c>
      <c r="M937" s="4">
        <v>50</v>
      </c>
      <c r="N937" s="4">
        <f t="shared" si="168"/>
        <v>189.9</v>
      </c>
      <c r="O937" s="4">
        <f t="shared" si="169"/>
        <v>318.89999999999998</v>
      </c>
      <c r="P937" s="4">
        <f t="shared" si="170"/>
        <v>-211.89999999999998</v>
      </c>
      <c r="Q937" s="4">
        <f t="shared" si="171"/>
        <v>5.6345444971037395</v>
      </c>
      <c r="R937" s="2">
        <v>0.2</v>
      </c>
      <c r="S937" s="4">
        <f t="shared" si="172"/>
        <v>379.8</v>
      </c>
      <c r="T937" s="2">
        <v>0.1</v>
      </c>
      <c r="U937" s="4">
        <f t="shared" si="173"/>
        <v>189.9</v>
      </c>
      <c r="V937" s="4">
        <f t="shared" si="174"/>
        <v>40</v>
      </c>
      <c r="W937" s="4">
        <f t="shared" si="175"/>
        <v>39</v>
      </c>
      <c r="X937" s="4">
        <f t="shared" si="176"/>
        <v>50</v>
      </c>
      <c r="Y937" s="4">
        <f t="shared" si="177"/>
        <v>318.89999999999998</v>
      </c>
      <c r="Z937" s="4">
        <f t="shared" si="178"/>
        <v>60.900000000000034</v>
      </c>
      <c r="AA937" t="str">
        <f t="shared" si="179"/>
        <v>Thursday</v>
      </c>
    </row>
    <row r="938" spans="1:27" x14ac:dyDescent="0.35">
      <c r="A938">
        <v>937</v>
      </c>
      <c r="B938" t="s">
        <v>1503</v>
      </c>
      <c r="C938" t="s">
        <v>607</v>
      </c>
      <c r="D938" s="1">
        <v>45318.922835648147</v>
      </c>
      <c r="E938" s="1">
        <v>45318.959641203706</v>
      </c>
      <c r="F938" s="4">
        <v>682</v>
      </c>
      <c r="G938" s="4">
        <v>50</v>
      </c>
      <c r="H938" t="s">
        <v>13</v>
      </c>
      <c r="I938" s="2">
        <v>0.15</v>
      </c>
      <c r="J938" t="s">
        <v>1585</v>
      </c>
      <c r="K938" s="4">
        <v>191</v>
      </c>
      <c r="L938" s="4">
        <v>28</v>
      </c>
      <c r="M938" s="4">
        <v>0</v>
      </c>
      <c r="N938" s="4">
        <f t="shared" si="168"/>
        <v>102.3</v>
      </c>
      <c r="O938" s="4">
        <f t="shared" si="169"/>
        <v>180.3</v>
      </c>
      <c r="P938" s="4">
        <f t="shared" si="170"/>
        <v>10.699999999999989</v>
      </c>
      <c r="Q938" s="4">
        <f t="shared" si="171"/>
        <v>28.005865102639294</v>
      </c>
      <c r="R938" s="2">
        <v>0.2</v>
      </c>
      <c r="S938" s="4">
        <f t="shared" si="172"/>
        <v>136.4</v>
      </c>
      <c r="T938" s="2">
        <v>0.15</v>
      </c>
      <c r="U938" s="4">
        <f t="shared" si="173"/>
        <v>102.3</v>
      </c>
      <c r="V938" s="4">
        <f t="shared" si="174"/>
        <v>50</v>
      </c>
      <c r="W938" s="4">
        <f t="shared" si="175"/>
        <v>28</v>
      </c>
      <c r="X938" s="4">
        <f t="shared" si="176"/>
        <v>0</v>
      </c>
      <c r="Y938" s="4">
        <f t="shared" si="177"/>
        <v>180.3</v>
      </c>
      <c r="Z938" s="4">
        <f t="shared" si="178"/>
        <v>-43.900000000000006</v>
      </c>
      <c r="AA938" t="str">
        <f t="shared" si="179"/>
        <v>Saturday</v>
      </c>
    </row>
    <row r="939" spans="1:27" x14ac:dyDescent="0.35">
      <c r="A939">
        <v>938</v>
      </c>
      <c r="B939" t="s">
        <v>1504</v>
      </c>
      <c r="C939" t="s">
        <v>1225</v>
      </c>
      <c r="D939" s="1">
        <v>45322.316805555558</v>
      </c>
      <c r="E939" s="1">
        <v>45322.356388888889</v>
      </c>
      <c r="F939" s="4">
        <v>1627</v>
      </c>
      <c r="G939" s="4">
        <v>50</v>
      </c>
      <c r="H939" t="s">
        <v>13</v>
      </c>
      <c r="I939" s="2">
        <v>0.5</v>
      </c>
      <c r="J939" t="s">
        <v>1586</v>
      </c>
      <c r="K939" s="4">
        <v>174</v>
      </c>
      <c r="L939" s="4">
        <v>40</v>
      </c>
      <c r="M939" s="4">
        <v>0</v>
      </c>
      <c r="N939" s="4">
        <f t="shared" si="168"/>
        <v>813.5</v>
      </c>
      <c r="O939" s="4">
        <f t="shared" si="169"/>
        <v>903.5</v>
      </c>
      <c r="P939" s="4">
        <f t="shared" si="170"/>
        <v>-729.5</v>
      </c>
      <c r="Q939" s="4">
        <f t="shared" si="171"/>
        <v>10.694529809465275</v>
      </c>
      <c r="R939" s="2">
        <v>0.2</v>
      </c>
      <c r="S939" s="4">
        <v>0</v>
      </c>
      <c r="T939" s="2">
        <v>0</v>
      </c>
      <c r="U939" s="4">
        <f t="shared" si="173"/>
        <v>0</v>
      </c>
      <c r="V939" s="4">
        <v>0</v>
      </c>
      <c r="W939" s="4">
        <v>0</v>
      </c>
      <c r="X939" s="4">
        <v>0</v>
      </c>
      <c r="Y939" s="4">
        <f t="shared" si="177"/>
        <v>0</v>
      </c>
      <c r="Z939" s="4">
        <f t="shared" si="178"/>
        <v>0</v>
      </c>
      <c r="AA939" t="str">
        <f t="shared" si="179"/>
        <v>Wednesday</v>
      </c>
    </row>
    <row r="940" spans="1:27" x14ac:dyDescent="0.35">
      <c r="A940">
        <v>939</v>
      </c>
      <c r="B940" t="s">
        <v>1505</v>
      </c>
      <c r="C940" t="s">
        <v>713</v>
      </c>
      <c r="D940" s="1">
        <v>45312.132650462961</v>
      </c>
      <c r="E940" s="1">
        <v>45312.195844907408</v>
      </c>
      <c r="F940" s="4">
        <v>975</v>
      </c>
      <c r="G940" s="4">
        <v>0</v>
      </c>
      <c r="H940" t="s">
        <v>16</v>
      </c>
      <c r="I940" s="2">
        <v>0.05</v>
      </c>
      <c r="J940" t="s">
        <v>1587</v>
      </c>
      <c r="K940" s="4">
        <v>161</v>
      </c>
      <c r="L940" s="4">
        <v>40</v>
      </c>
      <c r="M940" s="4">
        <v>50</v>
      </c>
      <c r="N940" s="4">
        <f t="shared" si="168"/>
        <v>48.75</v>
      </c>
      <c r="O940" s="4">
        <f t="shared" si="169"/>
        <v>138.75</v>
      </c>
      <c r="P940" s="4">
        <f t="shared" si="170"/>
        <v>22.25</v>
      </c>
      <c r="Q940" s="4">
        <f t="shared" si="171"/>
        <v>16.512820512820515</v>
      </c>
      <c r="R940" s="2">
        <v>0.2</v>
      </c>
      <c r="S940" s="4">
        <f t="shared" si="172"/>
        <v>195</v>
      </c>
      <c r="T940" s="2">
        <v>0.05</v>
      </c>
      <c r="U940" s="4">
        <f t="shared" si="173"/>
        <v>48.75</v>
      </c>
      <c r="V940" s="4">
        <f t="shared" si="174"/>
        <v>0</v>
      </c>
      <c r="W940" s="4">
        <f t="shared" si="175"/>
        <v>40</v>
      </c>
      <c r="X940" s="4">
        <f t="shared" si="176"/>
        <v>50</v>
      </c>
      <c r="Y940" s="4">
        <f t="shared" si="177"/>
        <v>138.75</v>
      </c>
      <c r="Z940" s="4">
        <f t="shared" si="178"/>
        <v>56.25</v>
      </c>
      <c r="AA940" t="str">
        <f t="shared" si="179"/>
        <v>Sunday</v>
      </c>
    </row>
    <row r="941" spans="1:27" x14ac:dyDescent="0.35">
      <c r="A941">
        <v>940</v>
      </c>
      <c r="B941" t="s">
        <v>1506</v>
      </c>
      <c r="C941" t="s">
        <v>1114</v>
      </c>
      <c r="D941" s="1">
        <v>45316.88685185185</v>
      </c>
      <c r="E941" s="1">
        <v>45316.918796296297</v>
      </c>
      <c r="F941" s="4">
        <v>470</v>
      </c>
      <c r="G941" s="4">
        <v>40</v>
      </c>
      <c r="H941" t="s">
        <v>16</v>
      </c>
      <c r="I941" s="2">
        <v>0.15</v>
      </c>
      <c r="J941" t="s">
        <v>1585</v>
      </c>
      <c r="K941" s="4">
        <v>133</v>
      </c>
      <c r="L941" s="4">
        <v>18</v>
      </c>
      <c r="M941" s="4">
        <v>100</v>
      </c>
      <c r="N941" s="4">
        <f t="shared" si="168"/>
        <v>70.5</v>
      </c>
      <c r="O941" s="4">
        <f t="shared" si="169"/>
        <v>228.5</v>
      </c>
      <c r="P941" s="4">
        <f t="shared" si="170"/>
        <v>-95.5</v>
      </c>
      <c r="Q941" s="4">
        <f t="shared" si="171"/>
        <v>28.297872340425535</v>
      </c>
      <c r="R941" s="2">
        <v>0.2</v>
      </c>
      <c r="S941" s="4">
        <f t="shared" si="172"/>
        <v>94</v>
      </c>
      <c r="T941" s="2">
        <v>0.15</v>
      </c>
      <c r="U941" s="4">
        <f t="shared" si="173"/>
        <v>70.5</v>
      </c>
      <c r="V941" s="4">
        <f t="shared" si="174"/>
        <v>40</v>
      </c>
      <c r="W941" s="4">
        <f t="shared" si="175"/>
        <v>18</v>
      </c>
      <c r="X941" s="4">
        <f t="shared" si="176"/>
        <v>100</v>
      </c>
      <c r="Y941" s="4">
        <f t="shared" si="177"/>
        <v>228.5</v>
      </c>
      <c r="Z941" s="4">
        <f t="shared" si="178"/>
        <v>-134.5</v>
      </c>
      <c r="AA941" t="str">
        <f t="shared" si="179"/>
        <v>Thursday</v>
      </c>
    </row>
    <row r="942" spans="1:27" x14ac:dyDescent="0.35">
      <c r="A942">
        <v>941</v>
      </c>
      <c r="B942" t="s">
        <v>1507</v>
      </c>
      <c r="C942" t="s">
        <v>676</v>
      </c>
      <c r="D942" s="1">
        <v>45309.665763888886</v>
      </c>
      <c r="E942" s="1">
        <v>45309.699791666666</v>
      </c>
      <c r="F942" s="4">
        <v>202</v>
      </c>
      <c r="G942" s="4">
        <v>40</v>
      </c>
      <c r="H942" t="s">
        <v>19</v>
      </c>
      <c r="I942" s="2">
        <v>0.15</v>
      </c>
      <c r="J942" t="s">
        <v>1585</v>
      </c>
      <c r="K942" s="4">
        <v>192</v>
      </c>
      <c r="L942" s="4">
        <v>22</v>
      </c>
      <c r="M942" s="4">
        <v>0</v>
      </c>
      <c r="N942" s="4">
        <f t="shared" si="168"/>
        <v>30.299999999999997</v>
      </c>
      <c r="O942" s="4">
        <f t="shared" si="169"/>
        <v>92.3</v>
      </c>
      <c r="P942" s="4">
        <f t="shared" si="170"/>
        <v>99.7</v>
      </c>
      <c r="Q942" s="4">
        <f t="shared" si="171"/>
        <v>95.049504950495049</v>
      </c>
      <c r="R942" s="2">
        <v>0.2</v>
      </c>
      <c r="S942" s="4">
        <f t="shared" si="172"/>
        <v>40.400000000000006</v>
      </c>
      <c r="T942" s="2">
        <v>0.15</v>
      </c>
      <c r="U942" s="4">
        <f t="shared" si="173"/>
        <v>30.299999999999997</v>
      </c>
      <c r="V942" s="4">
        <f t="shared" si="174"/>
        <v>40</v>
      </c>
      <c r="W942" s="4">
        <f t="shared" si="175"/>
        <v>22</v>
      </c>
      <c r="X942" s="4">
        <f t="shared" si="176"/>
        <v>0</v>
      </c>
      <c r="Y942" s="4">
        <f t="shared" si="177"/>
        <v>92.3</v>
      </c>
      <c r="Z942" s="4">
        <f t="shared" si="178"/>
        <v>-51.899999999999991</v>
      </c>
      <c r="AA942" t="str">
        <f t="shared" si="179"/>
        <v>Thursday</v>
      </c>
    </row>
    <row r="943" spans="1:27" x14ac:dyDescent="0.35">
      <c r="A943">
        <v>942</v>
      </c>
      <c r="B943" t="s">
        <v>1508</v>
      </c>
      <c r="C943" t="s">
        <v>860</v>
      </c>
      <c r="D943" s="1">
        <v>45304.405787037038</v>
      </c>
      <c r="E943" s="1">
        <v>45304.42800925926</v>
      </c>
      <c r="F943" s="4">
        <v>1101</v>
      </c>
      <c r="G943" s="4">
        <v>20</v>
      </c>
      <c r="H943" t="s">
        <v>16</v>
      </c>
      <c r="I943" s="2">
        <v>0.15</v>
      </c>
      <c r="J943" t="s">
        <v>1585</v>
      </c>
      <c r="K943" s="4">
        <v>145</v>
      </c>
      <c r="L943" s="4">
        <v>23</v>
      </c>
      <c r="M943" s="4">
        <v>0</v>
      </c>
      <c r="N943" s="4">
        <f t="shared" si="168"/>
        <v>165.15</v>
      </c>
      <c r="O943" s="4">
        <f t="shared" si="169"/>
        <v>208.15</v>
      </c>
      <c r="P943" s="4">
        <f t="shared" si="170"/>
        <v>-63.150000000000006</v>
      </c>
      <c r="Q943" s="4">
        <f t="shared" si="171"/>
        <v>13.169845594913715</v>
      </c>
      <c r="R943" s="2">
        <v>0.2</v>
      </c>
      <c r="S943" s="4">
        <f t="shared" si="172"/>
        <v>220.20000000000002</v>
      </c>
      <c r="T943" s="2">
        <v>0.15</v>
      </c>
      <c r="U943" s="4">
        <f t="shared" si="173"/>
        <v>165.15</v>
      </c>
      <c r="V943" s="4">
        <f t="shared" si="174"/>
        <v>20</v>
      </c>
      <c r="W943" s="4">
        <f t="shared" si="175"/>
        <v>23</v>
      </c>
      <c r="X943" s="4">
        <f t="shared" si="176"/>
        <v>0</v>
      </c>
      <c r="Y943" s="4">
        <f t="shared" si="177"/>
        <v>208.15</v>
      </c>
      <c r="Z943" s="4">
        <f t="shared" si="178"/>
        <v>12.050000000000011</v>
      </c>
      <c r="AA943" t="str">
        <f t="shared" si="179"/>
        <v>Saturday</v>
      </c>
    </row>
    <row r="944" spans="1:27" x14ac:dyDescent="0.35">
      <c r="A944">
        <v>943</v>
      </c>
      <c r="B944" t="s">
        <v>1509</v>
      </c>
      <c r="C944" t="s">
        <v>1510</v>
      </c>
      <c r="D944" s="1">
        <v>45315.46539351852</v>
      </c>
      <c r="E944" s="1">
        <v>45315.51122685185</v>
      </c>
      <c r="F944" s="4">
        <v>1248</v>
      </c>
      <c r="G944" s="4">
        <v>20</v>
      </c>
      <c r="H944" t="s">
        <v>19</v>
      </c>
      <c r="I944" s="2">
        <v>0</v>
      </c>
      <c r="J944" t="s">
        <v>1584</v>
      </c>
      <c r="K944" s="4">
        <v>82</v>
      </c>
      <c r="L944" s="4">
        <v>19</v>
      </c>
      <c r="M944" s="4">
        <v>0</v>
      </c>
      <c r="N944" s="4">
        <f t="shared" si="168"/>
        <v>0</v>
      </c>
      <c r="O944" s="4">
        <f t="shared" si="169"/>
        <v>39</v>
      </c>
      <c r="P944" s="4">
        <f t="shared" si="170"/>
        <v>43</v>
      </c>
      <c r="Q944" s="4">
        <f t="shared" si="171"/>
        <v>6.5705128205128212</v>
      </c>
      <c r="R944" s="2">
        <v>0.2</v>
      </c>
      <c r="S944" s="4">
        <f t="shared" si="172"/>
        <v>249.60000000000002</v>
      </c>
      <c r="T944" s="2">
        <v>0</v>
      </c>
      <c r="U944" s="4">
        <f t="shared" si="173"/>
        <v>0</v>
      </c>
      <c r="V944" s="4">
        <f t="shared" si="174"/>
        <v>20</v>
      </c>
      <c r="W944" s="4">
        <f t="shared" si="175"/>
        <v>19</v>
      </c>
      <c r="X944" s="4">
        <f t="shared" si="176"/>
        <v>0</v>
      </c>
      <c r="Y944" s="4">
        <f t="shared" si="177"/>
        <v>39</v>
      </c>
      <c r="Z944" s="4">
        <f t="shared" si="178"/>
        <v>210.60000000000002</v>
      </c>
      <c r="AA944" t="str">
        <f t="shared" si="179"/>
        <v>Wednesday</v>
      </c>
    </row>
    <row r="945" spans="1:27" x14ac:dyDescent="0.35">
      <c r="A945">
        <v>944</v>
      </c>
      <c r="B945" t="s">
        <v>1511</v>
      </c>
      <c r="C945" t="s">
        <v>559</v>
      </c>
      <c r="D945" s="1">
        <v>45317.237511574072</v>
      </c>
      <c r="E945" s="1">
        <v>45317.320150462961</v>
      </c>
      <c r="F945" s="4">
        <v>1436</v>
      </c>
      <c r="G945" s="4">
        <v>20</v>
      </c>
      <c r="H945" t="s">
        <v>16</v>
      </c>
      <c r="I945" s="2">
        <v>0.05</v>
      </c>
      <c r="J945" t="s">
        <v>1587</v>
      </c>
      <c r="K945" s="4">
        <v>194</v>
      </c>
      <c r="L945" s="4">
        <v>40</v>
      </c>
      <c r="M945" s="4">
        <v>0</v>
      </c>
      <c r="N945" s="4">
        <f t="shared" si="168"/>
        <v>71.8</v>
      </c>
      <c r="O945" s="4">
        <f t="shared" si="169"/>
        <v>131.80000000000001</v>
      </c>
      <c r="P945" s="4">
        <f t="shared" si="170"/>
        <v>62.199999999999989</v>
      </c>
      <c r="Q945" s="4">
        <f t="shared" si="171"/>
        <v>13.509749303621168</v>
      </c>
      <c r="R945" s="2">
        <v>0.2</v>
      </c>
      <c r="S945" s="4">
        <f t="shared" si="172"/>
        <v>287.2</v>
      </c>
      <c r="T945" s="2">
        <v>0.05</v>
      </c>
      <c r="U945" s="4">
        <f t="shared" si="173"/>
        <v>71.8</v>
      </c>
      <c r="V945" s="4">
        <f t="shared" si="174"/>
        <v>20</v>
      </c>
      <c r="W945" s="4">
        <f t="shared" si="175"/>
        <v>40</v>
      </c>
      <c r="X945" s="4">
        <f t="shared" si="176"/>
        <v>0</v>
      </c>
      <c r="Y945" s="4">
        <f t="shared" si="177"/>
        <v>131.80000000000001</v>
      </c>
      <c r="Z945" s="4">
        <f t="shared" si="178"/>
        <v>155.39999999999998</v>
      </c>
      <c r="AA945" t="str">
        <f t="shared" si="179"/>
        <v>Friday</v>
      </c>
    </row>
    <row r="946" spans="1:27" x14ac:dyDescent="0.35">
      <c r="A946">
        <v>945</v>
      </c>
      <c r="B946" t="s">
        <v>1512</v>
      </c>
      <c r="C946" t="s">
        <v>1263</v>
      </c>
      <c r="D946" s="1">
        <v>45301.39298611111</v>
      </c>
      <c r="E946" s="1">
        <v>45301.423541666663</v>
      </c>
      <c r="F946" s="4">
        <v>1075</v>
      </c>
      <c r="G946" s="4">
        <v>30</v>
      </c>
      <c r="H946" t="s">
        <v>13</v>
      </c>
      <c r="I946" s="2">
        <v>0.15</v>
      </c>
      <c r="J946" t="s">
        <v>1585</v>
      </c>
      <c r="K946" s="4">
        <v>190</v>
      </c>
      <c r="L946" s="4">
        <v>46</v>
      </c>
      <c r="M946" s="4">
        <v>0</v>
      </c>
      <c r="N946" s="4">
        <f t="shared" si="168"/>
        <v>161.25</v>
      </c>
      <c r="O946" s="4">
        <f t="shared" si="169"/>
        <v>237.25</v>
      </c>
      <c r="P946" s="4">
        <f t="shared" si="170"/>
        <v>-47.25</v>
      </c>
      <c r="Q946" s="4">
        <f t="shared" si="171"/>
        <v>17.674418604651162</v>
      </c>
      <c r="R946" s="2">
        <v>0.2</v>
      </c>
      <c r="S946" s="4">
        <f t="shared" si="172"/>
        <v>215</v>
      </c>
      <c r="T946" s="2">
        <v>0.15</v>
      </c>
      <c r="U946" s="4">
        <f t="shared" si="173"/>
        <v>161.25</v>
      </c>
      <c r="V946" s="4">
        <f t="shared" si="174"/>
        <v>30</v>
      </c>
      <c r="W946" s="4">
        <f t="shared" si="175"/>
        <v>46</v>
      </c>
      <c r="X946" s="4">
        <f t="shared" si="176"/>
        <v>0</v>
      </c>
      <c r="Y946" s="4">
        <f t="shared" si="177"/>
        <v>237.25</v>
      </c>
      <c r="Z946" s="4">
        <f t="shared" si="178"/>
        <v>-22.25</v>
      </c>
      <c r="AA946" t="str">
        <f t="shared" si="179"/>
        <v>Wednesday</v>
      </c>
    </row>
    <row r="947" spans="1:27" x14ac:dyDescent="0.35">
      <c r="A947">
        <v>946</v>
      </c>
      <c r="B947" t="s">
        <v>1513</v>
      </c>
      <c r="C947" t="s">
        <v>477</v>
      </c>
      <c r="D947" s="1">
        <v>45324.805763888886</v>
      </c>
      <c r="E947" s="1">
        <v>45324.861319444448</v>
      </c>
      <c r="F947" s="4">
        <v>897</v>
      </c>
      <c r="G947" s="4">
        <v>20</v>
      </c>
      <c r="H947" t="s">
        <v>13</v>
      </c>
      <c r="I947" s="2">
        <v>0.05</v>
      </c>
      <c r="J947" t="s">
        <v>1587</v>
      </c>
      <c r="K947" s="4">
        <v>96</v>
      </c>
      <c r="L947" s="4">
        <v>32</v>
      </c>
      <c r="M947" s="4">
        <v>0</v>
      </c>
      <c r="N947" s="4">
        <f t="shared" si="168"/>
        <v>44.85</v>
      </c>
      <c r="O947" s="4">
        <f t="shared" si="169"/>
        <v>96.85</v>
      </c>
      <c r="P947" s="4">
        <f t="shared" si="170"/>
        <v>-0.84999999999999432</v>
      </c>
      <c r="Q947" s="4">
        <f t="shared" si="171"/>
        <v>10.702341137123746</v>
      </c>
      <c r="R947" s="2">
        <v>0.2</v>
      </c>
      <c r="S947" s="4">
        <f t="shared" si="172"/>
        <v>179.4</v>
      </c>
      <c r="T947" s="2">
        <v>0.05</v>
      </c>
      <c r="U947" s="4">
        <f t="shared" si="173"/>
        <v>44.85</v>
      </c>
      <c r="V947" s="4">
        <f t="shared" si="174"/>
        <v>20</v>
      </c>
      <c r="W947" s="4">
        <f t="shared" si="175"/>
        <v>32</v>
      </c>
      <c r="X947" s="4">
        <f t="shared" si="176"/>
        <v>0</v>
      </c>
      <c r="Y947" s="4">
        <f t="shared" si="177"/>
        <v>96.85</v>
      </c>
      <c r="Z947" s="4">
        <f t="shared" si="178"/>
        <v>82.550000000000011</v>
      </c>
      <c r="AA947" t="str">
        <f t="shared" si="179"/>
        <v>Friday</v>
      </c>
    </row>
    <row r="948" spans="1:27" x14ac:dyDescent="0.35">
      <c r="A948">
        <v>947</v>
      </c>
      <c r="B948" t="s">
        <v>1514</v>
      </c>
      <c r="C948" t="s">
        <v>379</v>
      </c>
      <c r="D948" s="1">
        <v>45298.795138888891</v>
      </c>
      <c r="E948" s="1">
        <v>45298.848611111112</v>
      </c>
      <c r="F948" s="4">
        <v>1581</v>
      </c>
      <c r="G948" s="4">
        <v>40</v>
      </c>
      <c r="H948" t="s">
        <v>16</v>
      </c>
      <c r="I948" s="2">
        <v>0.15</v>
      </c>
      <c r="J948" t="s">
        <v>1585</v>
      </c>
      <c r="K948" s="4">
        <v>161</v>
      </c>
      <c r="L948" s="4">
        <v>36</v>
      </c>
      <c r="M948" s="4">
        <v>0</v>
      </c>
      <c r="N948" s="4">
        <f t="shared" si="168"/>
        <v>237.14999999999998</v>
      </c>
      <c r="O948" s="4">
        <f t="shared" si="169"/>
        <v>313.14999999999998</v>
      </c>
      <c r="P948" s="4">
        <f t="shared" si="170"/>
        <v>-152.14999999999998</v>
      </c>
      <c r="Q948" s="4">
        <f t="shared" si="171"/>
        <v>10.183428209993675</v>
      </c>
      <c r="R948" s="2">
        <v>0.2</v>
      </c>
      <c r="S948" s="4">
        <f t="shared" si="172"/>
        <v>316.20000000000005</v>
      </c>
      <c r="T948" s="2">
        <v>0.15</v>
      </c>
      <c r="U948" s="4">
        <f t="shared" si="173"/>
        <v>237.14999999999998</v>
      </c>
      <c r="V948" s="4">
        <f t="shared" si="174"/>
        <v>40</v>
      </c>
      <c r="W948" s="4">
        <f t="shared" si="175"/>
        <v>36</v>
      </c>
      <c r="X948" s="4">
        <f t="shared" si="176"/>
        <v>0</v>
      </c>
      <c r="Y948" s="4">
        <f t="shared" si="177"/>
        <v>313.14999999999998</v>
      </c>
      <c r="Z948" s="4">
        <f t="shared" si="178"/>
        <v>3.0500000000000682</v>
      </c>
      <c r="AA948" t="str">
        <f t="shared" si="179"/>
        <v>Sunday</v>
      </c>
    </row>
    <row r="949" spans="1:27" x14ac:dyDescent="0.35">
      <c r="A949">
        <v>948</v>
      </c>
      <c r="B949" t="s">
        <v>1515</v>
      </c>
      <c r="C949" t="s">
        <v>1251</v>
      </c>
      <c r="D949" s="1">
        <v>45319.566342592596</v>
      </c>
      <c r="E949" s="1">
        <v>45319.592037037037</v>
      </c>
      <c r="F949" s="4">
        <v>1353</v>
      </c>
      <c r="G949" s="4">
        <v>30</v>
      </c>
      <c r="H949" t="s">
        <v>19</v>
      </c>
      <c r="I949" s="2">
        <v>0.5</v>
      </c>
      <c r="J949" t="s">
        <v>1586</v>
      </c>
      <c r="K949" s="4">
        <v>193</v>
      </c>
      <c r="L949" s="4">
        <v>15</v>
      </c>
      <c r="M949" s="4">
        <v>0</v>
      </c>
      <c r="N949" s="4">
        <f t="shared" si="168"/>
        <v>676.5</v>
      </c>
      <c r="O949" s="4">
        <f t="shared" si="169"/>
        <v>721.5</v>
      </c>
      <c r="P949" s="4">
        <f t="shared" si="170"/>
        <v>-528.5</v>
      </c>
      <c r="Q949" s="4">
        <f t="shared" si="171"/>
        <v>14.264597191426459</v>
      </c>
      <c r="R949" s="2">
        <v>0.2</v>
      </c>
      <c r="S949" s="4">
        <v>0</v>
      </c>
      <c r="T949" s="2">
        <v>0</v>
      </c>
      <c r="U949" s="4">
        <f t="shared" si="173"/>
        <v>0</v>
      </c>
      <c r="V949" s="4">
        <v>0</v>
      </c>
      <c r="W949" s="4">
        <v>0</v>
      </c>
      <c r="X949" s="4">
        <v>0</v>
      </c>
      <c r="Y949" s="4">
        <f t="shared" si="177"/>
        <v>0</v>
      </c>
      <c r="Z949" s="4">
        <f t="shared" si="178"/>
        <v>0</v>
      </c>
      <c r="AA949" t="str">
        <f t="shared" si="179"/>
        <v>Sunday</v>
      </c>
    </row>
    <row r="950" spans="1:27" x14ac:dyDescent="0.35">
      <c r="A950">
        <v>949</v>
      </c>
      <c r="B950" t="s">
        <v>1516</v>
      </c>
      <c r="C950" t="s">
        <v>1517</v>
      </c>
      <c r="D950" s="1">
        <v>45313.735775462963</v>
      </c>
      <c r="E950" s="1">
        <v>45313.76494212963</v>
      </c>
      <c r="F950" s="4">
        <v>757</v>
      </c>
      <c r="G950" s="4">
        <v>50</v>
      </c>
      <c r="H950" t="s">
        <v>13</v>
      </c>
      <c r="I950" s="2">
        <v>0.5</v>
      </c>
      <c r="J950" t="s">
        <v>1586</v>
      </c>
      <c r="K950" s="4">
        <v>92</v>
      </c>
      <c r="L950" s="4">
        <v>35</v>
      </c>
      <c r="M950" s="4">
        <v>0</v>
      </c>
      <c r="N950" s="4">
        <f t="shared" si="168"/>
        <v>378.5</v>
      </c>
      <c r="O950" s="4">
        <f t="shared" si="169"/>
        <v>463.5</v>
      </c>
      <c r="P950" s="4">
        <f t="shared" si="170"/>
        <v>-371.5</v>
      </c>
      <c r="Q950" s="4">
        <f t="shared" si="171"/>
        <v>12.15323645970938</v>
      </c>
      <c r="R950" s="2">
        <v>0.2</v>
      </c>
      <c r="S950" s="4">
        <v>0</v>
      </c>
      <c r="T950" s="2">
        <v>0</v>
      </c>
      <c r="U950" s="4">
        <f t="shared" si="173"/>
        <v>0</v>
      </c>
      <c r="V950" s="4">
        <v>0</v>
      </c>
      <c r="W950" s="4">
        <v>0</v>
      </c>
      <c r="X950" s="4">
        <v>0</v>
      </c>
      <c r="Y950" s="4">
        <f t="shared" si="177"/>
        <v>0</v>
      </c>
      <c r="Z950" s="4">
        <f t="shared" si="178"/>
        <v>0</v>
      </c>
      <c r="AA950" t="str">
        <f t="shared" si="179"/>
        <v>Monday</v>
      </c>
    </row>
    <row r="951" spans="1:27" x14ac:dyDescent="0.35">
      <c r="A951">
        <v>950</v>
      </c>
      <c r="B951" t="s">
        <v>1518</v>
      </c>
      <c r="C951" t="s">
        <v>564</v>
      </c>
      <c r="D951" s="1">
        <v>45322.327638888892</v>
      </c>
      <c r="E951" s="1">
        <v>45322.381111111114</v>
      </c>
      <c r="F951" s="4">
        <v>981</v>
      </c>
      <c r="G951" s="4">
        <v>0</v>
      </c>
      <c r="H951" t="s">
        <v>19</v>
      </c>
      <c r="I951" s="2">
        <v>0.5</v>
      </c>
      <c r="J951" t="s">
        <v>1586</v>
      </c>
      <c r="K951" s="4">
        <v>57</v>
      </c>
      <c r="L951" s="4">
        <v>11</v>
      </c>
      <c r="M951" s="4">
        <v>150</v>
      </c>
      <c r="N951" s="4">
        <f t="shared" si="168"/>
        <v>490.5</v>
      </c>
      <c r="O951" s="4">
        <f t="shared" si="169"/>
        <v>651.5</v>
      </c>
      <c r="P951" s="4">
        <f t="shared" si="170"/>
        <v>-594.5</v>
      </c>
      <c r="Q951" s="4">
        <f t="shared" si="171"/>
        <v>5.81039755351682</v>
      </c>
      <c r="R951" s="2">
        <v>0.2</v>
      </c>
      <c r="S951" s="4">
        <v>0</v>
      </c>
      <c r="T951" s="2">
        <v>0</v>
      </c>
      <c r="U951" s="4">
        <f t="shared" si="173"/>
        <v>0</v>
      </c>
      <c r="V951" s="4">
        <v>0</v>
      </c>
      <c r="W951" s="4">
        <v>0</v>
      </c>
      <c r="X951" s="4">
        <v>0</v>
      </c>
      <c r="Y951" s="4">
        <f t="shared" si="177"/>
        <v>0</v>
      </c>
      <c r="Z951" s="4">
        <f t="shared" si="178"/>
        <v>0</v>
      </c>
      <c r="AA951" t="str">
        <f t="shared" si="179"/>
        <v>Wednesday</v>
      </c>
    </row>
    <row r="952" spans="1:27" x14ac:dyDescent="0.35">
      <c r="A952">
        <v>951</v>
      </c>
      <c r="B952" t="s">
        <v>1519</v>
      </c>
      <c r="C952" t="s">
        <v>89</v>
      </c>
      <c r="D952" s="1">
        <v>45300.901585648149</v>
      </c>
      <c r="E952" s="1">
        <v>45300.923807870371</v>
      </c>
      <c r="F952" s="4">
        <v>1320</v>
      </c>
      <c r="G952" s="4">
        <v>20</v>
      </c>
      <c r="H952" t="s">
        <v>16</v>
      </c>
      <c r="I952" s="2">
        <v>0.1</v>
      </c>
      <c r="J952" s="2" t="s">
        <v>1588</v>
      </c>
      <c r="K952" s="4">
        <v>52</v>
      </c>
      <c r="L952" s="4">
        <v>22</v>
      </c>
      <c r="M952" s="4">
        <v>0</v>
      </c>
      <c r="N952" s="4">
        <f t="shared" si="168"/>
        <v>132</v>
      </c>
      <c r="O952" s="4">
        <f t="shared" si="169"/>
        <v>174</v>
      </c>
      <c r="P952" s="4">
        <f t="shared" si="170"/>
        <v>-122</v>
      </c>
      <c r="Q952" s="4">
        <f t="shared" si="171"/>
        <v>3.939393939393939</v>
      </c>
      <c r="R952" s="2">
        <v>0.2</v>
      </c>
      <c r="S952" s="4">
        <f t="shared" si="172"/>
        <v>264</v>
      </c>
      <c r="T952" s="2">
        <v>0.1</v>
      </c>
      <c r="U952" s="4">
        <f t="shared" si="173"/>
        <v>132</v>
      </c>
      <c r="V952" s="4">
        <f t="shared" si="174"/>
        <v>20</v>
      </c>
      <c r="W952" s="4">
        <f t="shared" si="175"/>
        <v>22</v>
      </c>
      <c r="X952" s="4">
        <f t="shared" si="176"/>
        <v>0</v>
      </c>
      <c r="Y952" s="4">
        <f t="shared" si="177"/>
        <v>174</v>
      </c>
      <c r="Z952" s="4">
        <f t="shared" si="178"/>
        <v>90</v>
      </c>
      <c r="AA952" t="str">
        <f t="shared" si="179"/>
        <v>Tuesday</v>
      </c>
    </row>
    <row r="953" spans="1:27" x14ac:dyDescent="0.35">
      <c r="A953">
        <v>952</v>
      </c>
      <c r="B953" t="s">
        <v>1520</v>
      </c>
      <c r="C953" t="s">
        <v>1521</v>
      </c>
      <c r="D953" s="1">
        <v>45319.191157407404</v>
      </c>
      <c r="E953" s="1">
        <v>45319.256435185183</v>
      </c>
      <c r="F953" s="4">
        <v>832</v>
      </c>
      <c r="G953" s="4">
        <v>50</v>
      </c>
      <c r="H953" t="s">
        <v>16</v>
      </c>
      <c r="I953" s="2">
        <v>0.15</v>
      </c>
      <c r="J953" t="s">
        <v>1585</v>
      </c>
      <c r="K953" s="4">
        <v>174</v>
      </c>
      <c r="L953" s="4">
        <v>28</v>
      </c>
      <c r="M953" s="4">
        <v>0</v>
      </c>
      <c r="N953" s="4">
        <f t="shared" si="168"/>
        <v>124.8</v>
      </c>
      <c r="O953" s="4">
        <f t="shared" si="169"/>
        <v>202.8</v>
      </c>
      <c r="P953" s="4">
        <f t="shared" si="170"/>
        <v>-28.800000000000011</v>
      </c>
      <c r="Q953" s="4">
        <f t="shared" si="171"/>
        <v>20.91346153846154</v>
      </c>
      <c r="R953" s="2">
        <v>0.2</v>
      </c>
      <c r="S953" s="4">
        <f t="shared" si="172"/>
        <v>166.4</v>
      </c>
      <c r="T953" s="2">
        <v>0.15</v>
      </c>
      <c r="U953" s="4">
        <f t="shared" si="173"/>
        <v>124.8</v>
      </c>
      <c r="V953" s="4">
        <f t="shared" si="174"/>
        <v>50</v>
      </c>
      <c r="W953" s="4">
        <f t="shared" si="175"/>
        <v>28</v>
      </c>
      <c r="X953" s="4">
        <f t="shared" si="176"/>
        <v>0</v>
      </c>
      <c r="Y953" s="4">
        <f t="shared" si="177"/>
        <v>202.8</v>
      </c>
      <c r="Z953" s="4">
        <f t="shared" si="178"/>
        <v>-36.400000000000006</v>
      </c>
      <c r="AA953" t="str">
        <f t="shared" si="179"/>
        <v>Sunday</v>
      </c>
    </row>
    <row r="954" spans="1:27" x14ac:dyDescent="0.35">
      <c r="A954">
        <v>953</v>
      </c>
      <c r="B954" t="s">
        <v>1522</v>
      </c>
      <c r="C954" t="s">
        <v>812</v>
      </c>
      <c r="D954" s="1">
        <v>45325.18005787037</v>
      </c>
      <c r="E954" s="1">
        <v>45325.250891203701</v>
      </c>
      <c r="F954" s="4">
        <v>522</v>
      </c>
      <c r="G954" s="4">
        <v>40</v>
      </c>
      <c r="H954" t="s">
        <v>13</v>
      </c>
      <c r="I954" s="2">
        <v>0.1</v>
      </c>
      <c r="J954" s="2" t="s">
        <v>1588</v>
      </c>
      <c r="K954" s="4">
        <v>61</v>
      </c>
      <c r="L954" s="4">
        <v>10</v>
      </c>
      <c r="M954" s="4">
        <v>0</v>
      </c>
      <c r="N954" s="4">
        <f t="shared" si="168"/>
        <v>52.2</v>
      </c>
      <c r="O954" s="4">
        <f t="shared" si="169"/>
        <v>102.2</v>
      </c>
      <c r="P954" s="4">
        <f t="shared" si="170"/>
        <v>-41.2</v>
      </c>
      <c r="Q954" s="4">
        <f t="shared" si="171"/>
        <v>11.685823754789272</v>
      </c>
      <c r="R954" s="2">
        <v>0.2</v>
      </c>
      <c r="S954" s="4">
        <f t="shared" si="172"/>
        <v>104.4</v>
      </c>
      <c r="T954" s="2">
        <v>0.1</v>
      </c>
      <c r="U954" s="4">
        <f t="shared" si="173"/>
        <v>52.2</v>
      </c>
      <c r="V954" s="4">
        <f t="shared" si="174"/>
        <v>40</v>
      </c>
      <c r="W954" s="4">
        <f t="shared" si="175"/>
        <v>10</v>
      </c>
      <c r="X954" s="4">
        <f t="shared" si="176"/>
        <v>0</v>
      </c>
      <c r="Y954" s="4">
        <f t="shared" si="177"/>
        <v>102.2</v>
      </c>
      <c r="Z954" s="4">
        <f t="shared" si="178"/>
        <v>2.2000000000000028</v>
      </c>
      <c r="AA954" t="str">
        <f t="shared" si="179"/>
        <v>Saturday</v>
      </c>
    </row>
    <row r="955" spans="1:27" x14ac:dyDescent="0.35">
      <c r="A955">
        <v>954</v>
      </c>
      <c r="B955" t="s">
        <v>54</v>
      </c>
      <c r="C955" t="s">
        <v>1011</v>
      </c>
      <c r="D955" s="1">
        <v>45307.473622685182</v>
      </c>
      <c r="E955" s="1">
        <v>45307.515289351853</v>
      </c>
      <c r="F955" s="4">
        <v>671</v>
      </c>
      <c r="G955" s="4">
        <v>0</v>
      </c>
      <c r="H955" t="s">
        <v>16</v>
      </c>
      <c r="I955" s="2">
        <v>0.05</v>
      </c>
      <c r="J955" t="s">
        <v>1587</v>
      </c>
      <c r="K955" s="4">
        <v>133</v>
      </c>
      <c r="L955" s="4">
        <v>49</v>
      </c>
      <c r="M955" s="4">
        <v>150</v>
      </c>
      <c r="N955" s="4">
        <f t="shared" si="168"/>
        <v>33.550000000000004</v>
      </c>
      <c r="O955" s="4">
        <f t="shared" si="169"/>
        <v>232.55</v>
      </c>
      <c r="P955" s="4">
        <f t="shared" si="170"/>
        <v>-99.550000000000011</v>
      </c>
      <c r="Q955" s="4">
        <f t="shared" si="171"/>
        <v>19.821162444113263</v>
      </c>
      <c r="R955" s="2">
        <v>0.2</v>
      </c>
      <c r="S955" s="4">
        <f t="shared" si="172"/>
        <v>134.20000000000002</v>
      </c>
      <c r="T955" s="2">
        <v>0.05</v>
      </c>
      <c r="U955" s="4">
        <f t="shared" si="173"/>
        <v>33.550000000000004</v>
      </c>
      <c r="V955" s="4">
        <f t="shared" si="174"/>
        <v>0</v>
      </c>
      <c r="W955" s="4">
        <f t="shared" si="175"/>
        <v>49</v>
      </c>
      <c r="X955" s="4">
        <f t="shared" si="176"/>
        <v>150</v>
      </c>
      <c r="Y955" s="4">
        <f t="shared" si="177"/>
        <v>232.55</v>
      </c>
      <c r="Z955" s="4">
        <f t="shared" si="178"/>
        <v>-98.35</v>
      </c>
      <c r="AA955" t="str">
        <f t="shared" si="179"/>
        <v>Tuesday</v>
      </c>
    </row>
    <row r="956" spans="1:27" x14ac:dyDescent="0.35">
      <c r="A956">
        <v>955</v>
      </c>
      <c r="B956" t="s">
        <v>1523</v>
      </c>
      <c r="C956" t="s">
        <v>1524</v>
      </c>
      <c r="D956" s="1">
        <v>45318.017812500002</v>
      </c>
      <c r="E956" s="1">
        <v>45318.056006944447</v>
      </c>
      <c r="F956" s="4">
        <v>1733</v>
      </c>
      <c r="G956" s="4">
        <v>50</v>
      </c>
      <c r="H956" t="s">
        <v>13</v>
      </c>
      <c r="I956" s="2">
        <v>0.1</v>
      </c>
      <c r="J956" s="2" t="s">
        <v>1588</v>
      </c>
      <c r="K956" s="4">
        <v>65</v>
      </c>
      <c r="L956" s="4">
        <v>41</v>
      </c>
      <c r="M956" s="4">
        <v>0</v>
      </c>
      <c r="N956" s="4">
        <f t="shared" si="168"/>
        <v>173.3</v>
      </c>
      <c r="O956" s="4">
        <f t="shared" si="169"/>
        <v>264.3</v>
      </c>
      <c r="P956" s="4">
        <f t="shared" si="170"/>
        <v>-199.3</v>
      </c>
      <c r="Q956" s="4">
        <f t="shared" si="171"/>
        <v>3.750721292556261</v>
      </c>
      <c r="R956" s="2">
        <v>0.2</v>
      </c>
      <c r="S956" s="4">
        <f t="shared" si="172"/>
        <v>346.6</v>
      </c>
      <c r="T956" s="2">
        <v>0.1</v>
      </c>
      <c r="U956" s="4">
        <f t="shared" si="173"/>
        <v>173.3</v>
      </c>
      <c r="V956" s="4">
        <f t="shared" si="174"/>
        <v>50</v>
      </c>
      <c r="W956" s="4">
        <f t="shared" si="175"/>
        <v>41</v>
      </c>
      <c r="X956" s="4">
        <f t="shared" si="176"/>
        <v>0</v>
      </c>
      <c r="Y956" s="4">
        <f t="shared" si="177"/>
        <v>264.3</v>
      </c>
      <c r="Z956" s="4">
        <f t="shared" si="178"/>
        <v>82.300000000000011</v>
      </c>
      <c r="AA956" t="str">
        <f t="shared" si="179"/>
        <v>Saturday</v>
      </c>
    </row>
    <row r="957" spans="1:27" x14ac:dyDescent="0.35">
      <c r="A957">
        <v>956</v>
      </c>
      <c r="B957" t="s">
        <v>1525</v>
      </c>
      <c r="C957" t="s">
        <v>1469</v>
      </c>
      <c r="D957" s="1">
        <v>45293.856261574074</v>
      </c>
      <c r="E957" s="1">
        <v>45293.932650462964</v>
      </c>
      <c r="F957" s="4">
        <v>270</v>
      </c>
      <c r="G957" s="4">
        <v>0</v>
      </c>
      <c r="H957" t="s">
        <v>19</v>
      </c>
      <c r="I957" s="2">
        <v>0.05</v>
      </c>
      <c r="J957" t="s">
        <v>1587</v>
      </c>
      <c r="K957" s="4">
        <v>127</v>
      </c>
      <c r="L957" s="4">
        <v>31</v>
      </c>
      <c r="M957" s="4">
        <v>0</v>
      </c>
      <c r="N957" s="4">
        <f t="shared" si="168"/>
        <v>13.5</v>
      </c>
      <c r="O957" s="4">
        <f t="shared" si="169"/>
        <v>44.5</v>
      </c>
      <c r="P957" s="4">
        <f t="shared" si="170"/>
        <v>82.5</v>
      </c>
      <c r="Q957" s="4">
        <f t="shared" si="171"/>
        <v>47.037037037037038</v>
      </c>
      <c r="R957" s="2">
        <v>0.2</v>
      </c>
      <c r="S957" s="4">
        <f t="shared" si="172"/>
        <v>54</v>
      </c>
      <c r="T957" s="2">
        <v>0.05</v>
      </c>
      <c r="U957" s="4">
        <f t="shared" si="173"/>
        <v>13.5</v>
      </c>
      <c r="V957" s="4">
        <f t="shared" si="174"/>
        <v>0</v>
      </c>
      <c r="W957" s="4">
        <f t="shared" si="175"/>
        <v>31</v>
      </c>
      <c r="X957" s="4">
        <f t="shared" si="176"/>
        <v>0</v>
      </c>
      <c r="Y957" s="4">
        <f t="shared" si="177"/>
        <v>44.5</v>
      </c>
      <c r="Z957" s="4">
        <f t="shared" si="178"/>
        <v>9.5</v>
      </c>
      <c r="AA957" t="str">
        <f t="shared" si="179"/>
        <v>Tuesday</v>
      </c>
    </row>
    <row r="958" spans="1:27" x14ac:dyDescent="0.35">
      <c r="A958">
        <v>957</v>
      </c>
      <c r="B958" t="s">
        <v>1526</v>
      </c>
      <c r="C958" t="s">
        <v>366</v>
      </c>
      <c r="D958" s="1">
        <v>45311.895995370367</v>
      </c>
      <c r="E958" s="1">
        <v>45311.955023148148</v>
      </c>
      <c r="F958" s="4">
        <v>1505</v>
      </c>
      <c r="G958" s="4">
        <v>20</v>
      </c>
      <c r="H958" t="s">
        <v>13</v>
      </c>
      <c r="I958" s="2">
        <v>0.05</v>
      </c>
      <c r="J958" t="s">
        <v>1587</v>
      </c>
      <c r="K958" s="4">
        <v>108</v>
      </c>
      <c r="L958" s="4">
        <v>38</v>
      </c>
      <c r="M958" s="4">
        <v>0</v>
      </c>
      <c r="N958" s="4">
        <f t="shared" si="168"/>
        <v>75.25</v>
      </c>
      <c r="O958" s="4">
        <f t="shared" si="169"/>
        <v>133.25</v>
      </c>
      <c r="P958" s="4">
        <f t="shared" si="170"/>
        <v>-25.25</v>
      </c>
      <c r="Q958" s="4">
        <f t="shared" si="171"/>
        <v>7.176079734219269</v>
      </c>
      <c r="R958" s="2">
        <v>0.2</v>
      </c>
      <c r="S958" s="4">
        <f t="shared" si="172"/>
        <v>301</v>
      </c>
      <c r="T958" s="2">
        <v>0.05</v>
      </c>
      <c r="U958" s="4">
        <f t="shared" si="173"/>
        <v>75.25</v>
      </c>
      <c r="V958" s="4">
        <f t="shared" si="174"/>
        <v>20</v>
      </c>
      <c r="W958" s="4">
        <f t="shared" si="175"/>
        <v>38</v>
      </c>
      <c r="X958" s="4">
        <f t="shared" si="176"/>
        <v>0</v>
      </c>
      <c r="Y958" s="4">
        <f t="shared" si="177"/>
        <v>133.25</v>
      </c>
      <c r="Z958" s="4">
        <f t="shared" si="178"/>
        <v>167.75</v>
      </c>
      <c r="AA958" t="str">
        <f t="shared" si="179"/>
        <v>Saturday</v>
      </c>
    </row>
    <row r="959" spans="1:27" x14ac:dyDescent="0.35">
      <c r="A959">
        <v>958</v>
      </c>
      <c r="B959" t="s">
        <v>1527</v>
      </c>
      <c r="C959" t="s">
        <v>1528</v>
      </c>
      <c r="D959" s="1">
        <v>45321.478958333333</v>
      </c>
      <c r="E959" s="1">
        <v>45321.52270833333</v>
      </c>
      <c r="F959" s="4">
        <v>272</v>
      </c>
      <c r="G959" s="4">
        <v>40</v>
      </c>
      <c r="H959" t="s">
        <v>13</v>
      </c>
      <c r="I959" s="2">
        <v>0.05</v>
      </c>
      <c r="J959" t="s">
        <v>1587</v>
      </c>
      <c r="K959" s="4">
        <v>112</v>
      </c>
      <c r="L959" s="4">
        <v>11</v>
      </c>
      <c r="M959" s="4">
        <v>0</v>
      </c>
      <c r="N959" s="4">
        <f t="shared" si="168"/>
        <v>13.600000000000001</v>
      </c>
      <c r="O959" s="4">
        <f t="shared" si="169"/>
        <v>64.599999999999994</v>
      </c>
      <c r="P959" s="4">
        <f t="shared" si="170"/>
        <v>47.400000000000006</v>
      </c>
      <c r="Q959" s="4">
        <f t="shared" si="171"/>
        <v>41.17647058823529</v>
      </c>
      <c r="R959" s="2">
        <v>0.2</v>
      </c>
      <c r="S959" s="4">
        <f t="shared" si="172"/>
        <v>54.400000000000006</v>
      </c>
      <c r="T959" s="2">
        <v>0.05</v>
      </c>
      <c r="U959" s="4">
        <f t="shared" si="173"/>
        <v>13.600000000000001</v>
      </c>
      <c r="V959" s="4">
        <f t="shared" si="174"/>
        <v>40</v>
      </c>
      <c r="W959" s="4">
        <f t="shared" si="175"/>
        <v>11</v>
      </c>
      <c r="X959" s="4">
        <f t="shared" si="176"/>
        <v>0</v>
      </c>
      <c r="Y959" s="4">
        <f t="shared" si="177"/>
        <v>64.599999999999994</v>
      </c>
      <c r="Z959" s="4">
        <f t="shared" si="178"/>
        <v>-10.199999999999989</v>
      </c>
      <c r="AA959" t="str">
        <f t="shared" si="179"/>
        <v>Tuesday</v>
      </c>
    </row>
    <row r="960" spans="1:27" x14ac:dyDescent="0.35">
      <c r="A960">
        <v>959</v>
      </c>
      <c r="B960" t="s">
        <v>1529</v>
      </c>
      <c r="C960" t="s">
        <v>1530</v>
      </c>
      <c r="D960" s="1">
        <v>45310.26353009259</v>
      </c>
      <c r="E960" s="1">
        <v>45310.289918981478</v>
      </c>
      <c r="F960" s="4">
        <v>762</v>
      </c>
      <c r="G960" s="4">
        <v>0</v>
      </c>
      <c r="H960" t="s">
        <v>19</v>
      </c>
      <c r="I960" s="2">
        <v>0.1</v>
      </c>
      <c r="J960" s="2" t="s">
        <v>1588</v>
      </c>
      <c r="K960" s="4">
        <v>98</v>
      </c>
      <c r="L960" s="4">
        <v>49</v>
      </c>
      <c r="M960" s="4">
        <v>0</v>
      </c>
      <c r="N960" s="4">
        <f t="shared" si="168"/>
        <v>76.2</v>
      </c>
      <c r="O960" s="4">
        <f t="shared" si="169"/>
        <v>125.2</v>
      </c>
      <c r="P960" s="4">
        <f t="shared" si="170"/>
        <v>-27.200000000000003</v>
      </c>
      <c r="Q960" s="4">
        <f t="shared" si="171"/>
        <v>12.860892388451445</v>
      </c>
      <c r="R960" s="2">
        <v>0.2</v>
      </c>
      <c r="S960" s="4">
        <f t="shared" si="172"/>
        <v>152.4</v>
      </c>
      <c r="T960" s="2">
        <v>0.1</v>
      </c>
      <c r="U960" s="4">
        <f t="shared" si="173"/>
        <v>76.2</v>
      </c>
      <c r="V960" s="4">
        <f t="shared" si="174"/>
        <v>0</v>
      </c>
      <c r="W960" s="4">
        <f t="shared" si="175"/>
        <v>49</v>
      </c>
      <c r="X960" s="4">
        <f t="shared" si="176"/>
        <v>0</v>
      </c>
      <c r="Y960" s="4">
        <f t="shared" si="177"/>
        <v>125.2</v>
      </c>
      <c r="Z960" s="4">
        <f t="shared" si="178"/>
        <v>27.200000000000003</v>
      </c>
      <c r="AA960" t="str">
        <f t="shared" si="179"/>
        <v>Friday</v>
      </c>
    </row>
    <row r="961" spans="1:27" x14ac:dyDescent="0.35">
      <c r="A961">
        <v>960</v>
      </c>
      <c r="B961" t="s">
        <v>1531</v>
      </c>
      <c r="C961" t="s">
        <v>1532</v>
      </c>
      <c r="D961" s="1">
        <v>45302.464097222219</v>
      </c>
      <c r="E961" s="1">
        <v>45302.527291666665</v>
      </c>
      <c r="F961" s="4">
        <v>552</v>
      </c>
      <c r="G961" s="4">
        <v>50</v>
      </c>
      <c r="H961" t="s">
        <v>13</v>
      </c>
      <c r="I961" s="2">
        <v>0.15</v>
      </c>
      <c r="J961" t="s">
        <v>1585</v>
      </c>
      <c r="K961" s="4">
        <v>100</v>
      </c>
      <c r="L961" s="4">
        <v>47</v>
      </c>
      <c r="M961" s="4">
        <v>0</v>
      </c>
      <c r="N961" s="4">
        <f t="shared" si="168"/>
        <v>82.8</v>
      </c>
      <c r="O961" s="4">
        <f t="shared" si="169"/>
        <v>179.8</v>
      </c>
      <c r="P961" s="4">
        <f t="shared" si="170"/>
        <v>-79.800000000000011</v>
      </c>
      <c r="Q961" s="4">
        <f t="shared" si="171"/>
        <v>18.115942028985508</v>
      </c>
      <c r="R961" s="2">
        <v>0.2</v>
      </c>
      <c r="S961" s="4">
        <f t="shared" si="172"/>
        <v>110.4</v>
      </c>
      <c r="T961" s="2">
        <v>0.15</v>
      </c>
      <c r="U961" s="4">
        <f t="shared" si="173"/>
        <v>82.8</v>
      </c>
      <c r="V961" s="4">
        <f t="shared" si="174"/>
        <v>50</v>
      </c>
      <c r="W961" s="4">
        <f t="shared" si="175"/>
        <v>47</v>
      </c>
      <c r="X961" s="4">
        <f t="shared" si="176"/>
        <v>0</v>
      </c>
      <c r="Y961" s="4">
        <f t="shared" si="177"/>
        <v>179.8</v>
      </c>
      <c r="Z961" s="4">
        <f t="shared" si="178"/>
        <v>-69.400000000000006</v>
      </c>
      <c r="AA961" t="str">
        <f t="shared" si="179"/>
        <v>Thursday</v>
      </c>
    </row>
    <row r="962" spans="1:27" x14ac:dyDescent="0.35">
      <c r="A962">
        <v>961</v>
      </c>
      <c r="B962" t="s">
        <v>1533</v>
      </c>
      <c r="C962" t="s">
        <v>327</v>
      </c>
      <c r="D962" s="1">
        <v>45308.268148148149</v>
      </c>
      <c r="E962" s="1">
        <v>45308.297314814816</v>
      </c>
      <c r="F962" s="4">
        <v>449</v>
      </c>
      <c r="G962" s="4">
        <v>20</v>
      </c>
      <c r="H962" t="s">
        <v>13</v>
      </c>
      <c r="I962" s="2">
        <v>0.1</v>
      </c>
      <c r="J962" s="2" t="s">
        <v>1588</v>
      </c>
      <c r="K962" s="4">
        <v>82</v>
      </c>
      <c r="L962" s="4">
        <v>20</v>
      </c>
      <c r="M962" s="4">
        <v>0</v>
      </c>
      <c r="N962" s="4">
        <f t="shared" si="168"/>
        <v>44.900000000000006</v>
      </c>
      <c r="O962" s="4">
        <f t="shared" si="169"/>
        <v>84.9</v>
      </c>
      <c r="P962" s="4">
        <f t="shared" si="170"/>
        <v>-2.9000000000000057</v>
      </c>
      <c r="Q962" s="4">
        <f t="shared" si="171"/>
        <v>18.262806236080177</v>
      </c>
      <c r="R962" s="2">
        <v>0.2</v>
      </c>
      <c r="S962" s="4">
        <f t="shared" si="172"/>
        <v>89.800000000000011</v>
      </c>
      <c r="T962" s="2">
        <v>0.1</v>
      </c>
      <c r="U962" s="4">
        <f t="shared" si="173"/>
        <v>44.900000000000006</v>
      </c>
      <c r="V962" s="4">
        <f t="shared" si="174"/>
        <v>20</v>
      </c>
      <c r="W962" s="4">
        <f t="shared" si="175"/>
        <v>20</v>
      </c>
      <c r="X962" s="4">
        <f t="shared" si="176"/>
        <v>0</v>
      </c>
      <c r="Y962" s="4">
        <f t="shared" si="177"/>
        <v>84.9</v>
      </c>
      <c r="Z962" s="4">
        <f t="shared" si="178"/>
        <v>4.9000000000000057</v>
      </c>
      <c r="AA962" t="str">
        <f t="shared" si="179"/>
        <v>Wednesday</v>
      </c>
    </row>
    <row r="963" spans="1:27" x14ac:dyDescent="0.35">
      <c r="A963">
        <v>962</v>
      </c>
      <c r="B963" t="s">
        <v>1534</v>
      </c>
      <c r="C963" t="s">
        <v>21</v>
      </c>
      <c r="D963" s="1">
        <v>45292.797685185185</v>
      </c>
      <c r="E963" s="1">
        <v>45292.865740740737</v>
      </c>
      <c r="F963" s="4">
        <v>1757</v>
      </c>
      <c r="G963" s="4">
        <v>20</v>
      </c>
      <c r="H963" t="s">
        <v>16</v>
      </c>
      <c r="I963" s="2">
        <v>0.15</v>
      </c>
      <c r="J963" t="s">
        <v>1585</v>
      </c>
      <c r="K963" s="4">
        <v>79</v>
      </c>
      <c r="L963" s="4">
        <v>26</v>
      </c>
      <c r="M963" s="4">
        <v>150</v>
      </c>
      <c r="N963" s="4">
        <f t="shared" ref="N963:N1001" si="180">I963*F963</f>
        <v>263.55</v>
      </c>
      <c r="O963" s="4">
        <f t="shared" ref="O963:O1001" si="181">G963+L963+M963+N963</f>
        <v>459.55</v>
      </c>
      <c r="P963" s="4">
        <f t="shared" ref="P963:P1001" si="182">K963-O963</f>
        <v>-380.55</v>
      </c>
      <c r="Q963" s="4">
        <f t="shared" ref="Q963:Q1001" si="183">(K963/F963)*100</f>
        <v>4.4963005122367674</v>
      </c>
      <c r="R963" s="2">
        <v>0.2</v>
      </c>
      <c r="S963" s="4">
        <f t="shared" ref="S963:S1001" si="184">IF(I963&lt;&gt;50%,(R963*F963),"0")</f>
        <v>351.40000000000003</v>
      </c>
      <c r="T963" s="2">
        <v>0.15</v>
      </c>
      <c r="U963" s="4">
        <f t="shared" ref="U963:U1001" si="185">T963*F963</f>
        <v>263.55</v>
      </c>
      <c r="V963" s="4">
        <f t="shared" ref="V963:V1001" si="186">IF(I963&lt;&gt;50%,G963,"0")</f>
        <v>20</v>
      </c>
      <c r="W963" s="4">
        <f t="shared" ref="W963:W1001" si="187">IF(I963&lt;&gt;50%,L963,"0")</f>
        <v>26</v>
      </c>
      <c r="X963" s="4">
        <f t="shared" ref="X963:X1001" si="188">IF(I963&lt;&gt;50%,M963,"0")</f>
        <v>150</v>
      </c>
      <c r="Y963" s="4">
        <f t="shared" ref="Y963:Y1001" si="189">U963+V963+W963+X963</f>
        <v>459.55</v>
      </c>
      <c r="Z963" s="4">
        <f t="shared" ref="Z963:Z1001" si="190">S963-Y963</f>
        <v>-108.14999999999998</v>
      </c>
      <c r="AA963" t="str">
        <f t="shared" ref="AA963:AA1001" si="191">TEXT(D963, "DDDD")</f>
        <v>Monday</v>
      </c>
    </row>
    <row r="964" spans="1:27" x14ac:dyDescent="0.35">
      <c r="A964">
        <v>963</v>
      </c>
      <c r="B964" t="s">
        <v>1535</v>
      </c>
      <c r="C964" t="s">
        <v>244</v>
      </c>
      <c r="D964" s="1">
        <v>45301.607071759259</v>
      </c>
      <c r="E964" s="1">
        <v>45301.655682870369</v>
      </c>
      <c r="F964" s="4">
        <v>593</v>
      </c>
      <c r="G964" s="4">
        <v>50</v>
      </c>
      <c r="H964" t="s">
        <v>19</v>
      </c>
      <c r="I964" s="2">
        <v>0.15</v>
      </c>
      <c r="J964" t="s">
        <v>1585</v>
      </c>
      <c r="K964" s="4">
        <v>125</v>
      </c>
      <c r="L964" s="4">
        <v>17</v>
      </c>
      <c r="M964" s="4">
        <v>100</v>
      </c>
      <c r="N964" s="4">
        <f t="shared" si="180"/>
        <v>88.95</v>
      </c>
      <c r="O964" s="4">
        <f t="shared" si="181"/>
        <v>255.95</v>
      </c>
      <c r="P964" s="4">
        <f t="shared" si="182"/>
        <v>-130.94999999999999</v>
      </c>
      <c r="Q964" s="4">
        <f t="shared" si="183"/>
        <v>21.079258010118043</v>
      </c>
      <c r="R964" s="2">
        <v>0.2</v>
      </c>
      <c r="S964" s="4">
        <f t="shared" si="184"/>
        <v>118.60000000000001</v>
      </c>
      <c r="T964" s="2">
        <v>0.15</v>
      </c>
      <c r="U964" s="4">
        <f t="shared" si="185"/>
        <v>88.95</v>
      </c>
      <c r="V964" s="4">
        <f t="shared" si="186"/>
        <v>50</v>
      </c>
      <c r="W964" s="4">
        <f t="shared" si="187"/>
        <v>17</v>
      </c>
      <c r="X964" s="4">
        <f t="shared" si="188"/>
        <v>100</v>
      </c>
      <c r="Y964" s="4">
        <f t="shared" si="189"/>
        <v>255.95</v>
      </c>
      <c r="Z964" s="4">
        <f t="shared" si="190"/>
        <v>-137.34999999999997</v>
      </c>
      <c r="AA964" t="str">
        <f t="shared" si="191"/>
        <v>Wednesday</v>
      </c>
    </row>
    <row r="965" spans="1:27" x14ac:dyDescent="0.35">
      <c r="A965">
        <v>964</v>
      </c>
      <c r="B965" t="s">
        <v>1536</v>
      </c>
      <c r="C965" t="s">
        <v>1537</v>
      </c>
      <c r="D965" s="1">
        <v>45323.796018518522</v>
      </c>
      <c r="E965" s="1">
        <v>45323.869629629633</v>
      </c>
      <c r="F965" s="4">
        <v>719</v>
      </c>
      <c r="G965" s="4">
        <v>50</v>
      </c>
      <c r="H965" t="s">
        <v>13</v>
      </c>
      <c r="I965" s="2">
        <v>0.05</v>
      </c>
      <c r="J965" t="s">
        <v>1587</v>
      </c>
      <c r="K965" s="4">
        <v>64</v>
      </c>
      <c r="L965" s="4">
        <v>31</v>
      </c>
      <c r="M965" s="4">
        <v>0</v>
      </c>
      <c r="N965" s="4">
        <f t="shared" si="180"/>
        <v>35.950000000000003</v>
      </c>
      <c r="O965" s="4">
        <f t="shared" si="181"/>
        <v>116.95</v>
      </c>
      <c r="P965" s="4">
        <f t="shared" si="182"/>
        <v>-52.95</v>
      </c>
      <c r="Q965" s="4">
        <f t="shared" si="183"/>
        <v>8.9012517385257297</v>
      </c>
      <c r="R965" s="2">
        <v>0.2</v>
      </c>
      <c r="S965" s="4">
        <f t="shared" si="184"/>
        <v>143.80000000000001</v>
      </c>
      <c r="T965" s="2">
        <v>0.05</v>
      </c>
      <c r="U965" s="4">
        <f t="shared" si="185"/>
        <v>35.950000000000003</v>
      </c>
      <c r="V965" s="4">
        <f t="shared" si="186"/>
        <v>50</v>
      </c>
      <c r="W965" s="4">
        <f t="shared" si="187"/>
        <v>31</v>
      </c>
      <c r="X965" s="4">
        <f t="shared" si="188"/>
        <v>0</v>
      </c>
      <c r="Y965" s="4">
        <f t="shared" si="189"/>
        <v>116.95</v>
      </c>
      <c r="Z965" s="4">
        <f t="shared" si="190"/>
        <v>26.850000000000009</v>
      </c>
      <c r="AA965" t="str">
        <f t="shared" si="191"/>
        <v>Thursday</v>
      </c>
    </row>
    <row r="966" spans="1:27" x14ac:dyDescent="0.35">
      <c r="A966">
        <v>965</v>
      </c>
      <c r="B966" t="s">
        <v>1538</v>
      </c>
      <c r="C966" t="s">
        <v>240</v>
      </c>
      <c r="D966" s="1">
        <v>45327.048020833332</v>
      </c>
      <c r="E966" s="1">
        <v>45327.068854166668</v>
      </c>
      <c r="F966" s="4">
        <v>1127</v>
      </c>
      <c r="G966" s="4">
        <v>0</v>
      </c>
      <c r="H966" t="s">
        <v>19</v>
      </c>
      <c r="I966" s="2">
        <v>0.1</v>
      </c>
      <c r="J966" s="2" t="s">
        <v>1588</v>
      </c>
      <c r="K966" s="4">
        <v>131</v>
      </c>
      <c r="L966" s="4">
        <v>13</v>
      </c>
      <c r="M966" s="4">
        <v>0</v>
      </c>
      <c r="N966" s="4">
        <f t="shared" si="180"/>
        <v>112.7</v>
      </c>
      <c r="O966" s="4">
        <f t="shared" si="181"/>
        <v>125.7</v>
      </c>
      <c r="P966" s="4">
        <f t="shared" si="182"/>
        <v>5.2999999999999972</v>
      </c>
      <c r="Q966" s="4">
        <f t="shared" si="183"/>
        <v>11.623779946761314</v>
      </c>
      <c r="R966" s="2">
        <v>0.2</v>
      </c>
      <c r="S966" s="4">
        <f t="shared" si="184"/>
        <v>225.4</v>
      </c>
      <c r="T966" s="2">
        <v>0.1</v>
      </c>
      <c r="U966" s="4">
        <f t="shared" si="185"/>
        <v>112.7</v>
      </c>
      <c r="V966" s="4">
        <f t="shared" si="186"/>
        <v>0</v>
      </c>
      <c r="W966" s="4">
        <f t="shared" si="187"/>
        <v>13</v>
      </c>
      <c r="X966" s="4">
        <f t="shared" si="188"/>
        <v>0</v>
      </c>
      <c r="Y966" s="4">
        <f t="shared" si="189"/>
        <v>125.7</v>
      </c>
      <c r="Z966" s="4">
        <f t="shared" si="190"/>
        <v>99.7</v>
      </c>
      <c r="AA966" t="str">
        <f t="shared" si="191"/>
        <v>Monday</v>
      </c>
    </row>
    <row r="967" spans="1:27" x14ac:dyDescent="0.35">
      <c r="A967">
        <v>966</v>
      </c>
      <c r="B967" t="s">
        <v>767</v>
      </c>
      <c r="C967" t="s">
        <v>1164</v>
      </c>
      <c r="D967" s="1">
        <v>45322.538298611114</v>
      </c>
      <c r="E967" s="1">
        <v>45322.620243055557</v>
      </c>
      <c r="F967" s="4">
        <v>1216</v>
      </c>
      <c r="G967" s="4">
        <v>30</v>
      </c>
      <c r="H967" t="s">
        <v>19</v>
      </c>
      <c r="I967" s="2">
        <v>0.15</v>
      </c>
      <c r="J967" t="s">
        <v>1585</v>
      </c>
      <c r="K967" s="4">
        <v>141</v>
      </c>
      <c r="L967" s="4">
        <v>20</v>
      </c>
      <c r="M967" s="4">
        <v>100</v>
      </c>
      <c r="N967" s="4">
        <f t="shared" si="180"/>
        <v>182.4</v>
      </c>
      <c r="O967" s="4">
        <f t="shared" si="181"/>
        <v>332.4</v>
      </c>
      <c r="P967" s="4">
        <f t="shared" si="182"/>
        <v>-191.39999999999998</v>
      </c>
      <c r="Q967" s="4">
        <f t="shared" si="183"/>
        <v>11.595394736842106</v>
      </c>
      <c r="R967" s="2">
        <v>0.2</v>
      </c>
      <c r="S967" s="4">
        <f t="shared" si="184"/>
        <v>243.20000000000002</v>
      </c>
      <c r="T967" s="2">
        <v>0.15</v>
      </c>
      <c r="U967" s="4">
        <f t="shared" si="185"/>
        <v>182.4</v>
      </c>
      <c r="V967" s="4">
        <f t="shared" si="186"/>
        <v>30</v>
      </c>
      <c r="W967" s="4">
        <f t="shared" si="187"/>
        <v>20</v>
      </c>
      <c r="X967" s="4">
        <f t="shared" si="188"/>
        <v>100</v>
      </c>
      <c r="Y967" s="4">
        <f t="shared" si="189"/>
        <v>332.4</v>
      </c>
      <c r="Z967" s="4">
        <f t="shared" si="190"/>
        <v>-89.19999999999996</v>
      </c>
      <c r="AA967" t="str">
        <f t="shared" si="191"/>
        <v>Wednesday</v>
      </c>
    </row>
    <row r="968" spans="1:27" x14ac:dyDescent="0.35">
      <c r="A968">
        <v>967</v>
      </c>
      <c r="B968" t="s">
        <v>1539</v>
      </c>
      <c r="C968" t="s">
        <v>1540</v>
      </c>
      <c r="D968" s="1">
        <v>45316.359756944446</v>
      </c>
      <c r="E968" s="1">
        <v>45316.412534722222</v>
      </c>
      <c r="F968" s="4">
        <v>1018</v>
      </c>
      <c r="G968" s="4">
        <v>20</v>
      </c>
      <c r="H968" t="s">
        <v>13</v>
      </c>
      <c r="I968" s="2">
        <v>0.5</v>
      </c>
      <c r="J968" t="s">
        <v>1586</v>
      </c>
      <c r="K968" s="4">
        <v>72</v>
      </c>
      <c r="L968" s="4">
        <v>17</v>
      </c>
      <c r="M968" s="4">
        <v>0</v>
      </c>
      <c r="N968" s="4">
        <f t="shared" si="180"/>
        <v>509</v>
      </c>
      <c r="O968" s="4">
        <f t="shared" si="181"/>
        <v>546</v>
      </c>
      <c r="P968" s="4">
        <f t="shared" si="182"/>
        <v>-474</v>
      </c>
      <c r="Q968" s="4">
        <f t="shared" si="183"/>
        <v>7.0726915520628681</v>
      </c>
      <c r="R968" s="2">
        <v>0.2</v>
      </c>
      <c r="S968" s="4">
        <v>0</v>
      </c>
      <c r="T968" s="2">
        <v>0</v>
      </c>
      <c r="U968" s="4">
        <f t="shared" si="185"/>
        <v>0</v>
      </c>
      <c r="V968" s="4">
        <v>0</v>
      </c>
      <c r="W968" s="4">
        <v>0</v>
      </c>
      <c r="X968" s="4">
        <v>0</v>
      </c>
      <c r="Y968" s="4">
        <f t="shared" si="189"/>
        <v>0</v>
      </c>
      <c r="Z968" s="4">
        <f t="shared" si="190"/>
        <v>0</v>
      </c>
      <c r="AA968" t="str">
        <f t="shared" si="191"/>
        <v>Thursday</v>
      </c>
    </row>
    <row r="969" spans="1:27" x14ac:dyDescent="0.35">
      <c r="A969">
        <v>968</v>
      </c>
      <c r="B969" t="s">
        <v>1541</v>
      </c>
      <c r="C969" t="s">
        <v>1542</v>
      </c>
      <c r="D969" s="1">
        <v>45321.252534722225</v>
      </c>
      <c r="E969" s="1">
        <v>45321.275451388887</v>
      </c>
      <c r="F969" s="4">
        <v>105</v>
      </c>
      <c r="G969" s="4">
        <v>0</v>
      </c>
      <c r="H969" t="s">
        <v>16</v>
      </c>
      <c r="I969" s="2">
        <v>0.15</v>
      </c>
      <c r="J969" t="s">
        <v>1585</v>
      </c>
      <c r="K969" s="4">
        <v>143</v>
      </c>
      <c r="L969" s="4">
        <v>18</v>
      </c>
      <c r="M969" s="4">
        <v>0</v>
      </c>
      <c r="N969" s="4">
        <f t="shared" si="180"/>
        <v>15.75</v>
      </c>
      <c r="O969" s="4">
        <f t="shared" si="181"/>
        <v>33.75</v>
      </c>
      <c r="P969" s="4">
        <f t="shared" si="182"/>
        <v>109.25</v>
      </c>
      <c r="Q969" s="4">
        <f t="shared" si="183"/>
        <v>136.1904761904762</v>
      </c>
      <c r="R969" s="2">
        <v>0.2</v>
      </c>
      <c r="S969" s="4">
        <f t="shared" si="184"/>
        <v>21</v>
      </c>
      <c r="T969" s="2">
        <v>0.15</v>
      </c>
      <c r="U969" s="4">
        <f t="shared" si="185"/>
        <v>15.75</v>
      </c>
      <c r="V969" s="4">
        <f t="shared" si="186"/>
        <v>0</v>
      </c>
      <c r="W969" s="4">
        <f t="shared" si="187"/>
        <v>18</v>
      </c>
      <c r="X969" s="4">
        <f t="shared" si="188"/>
        <v>0</v>
      </c>
      <c r="Y969" s="4">
        <f t="shared" si="189"/>
        <v>33.75</v>
      </c>
      <c r="Z969" s="4">
        <f t="shared" si="190"/>
        <v>-12.75</v>
      </c>
      <c r="AA969" t="str">
        <f t="shared" si="191"/>
        <v>Tuesday</v>
      </c>
    </row>
    <row r="970" spans="1:27" x14ac:dyDescent="0.35">
      <c r="A970">
        <v>969</v>
      </c>
      <c r="B970" t="s">
        <v>856</v>
      </c>
      <c r="C970" t="s">
        <v>201</v>
      </c>
      <c r="D970" s="1">
        <v>45311.811018518521</v>
      </c>
      <c r="E970" s="1">
        <v>45311.874907407408</v>
      </c>
      <c r="F970" s="4">
        <v>387</v>
      </c>
      <c r="G970" s="4">
        <v>50</v>
      </c>
      <c r="H970" t="s">
        <v>19</v>
      </c>
      <c r="I970" s="2">
        <v>0.5</v>
      </c>
      <c r="J970" t="s">
        <v>1586</v>
      </c>
      <c r="K970" s="4">
        <v>94</v>
      </c>
      <c r="L970" s="4">
        <v>35</v>
      </c>
      <c r="M970" s="4">
        <v>0</v>
      </c>
      <c r="N970" s="4">
        <f t="shared" si="180"/>
        <v>193.5</v>
      </c>
      <c r="O970" s="4">
        <f t="shared" si="181"/>
        <v>278.5</v>
      </c>
      <c r="P970" s="4">
        <f t="shared" si="182"/>
        <v>-184.5</v>
      </c>
      <c r="Q970" s="4">
        <f t="shared" si="183"/>
        <v>24.289405684754524</v>
      </c>
      <c r="R970" s="2">
        <v>0.2</v>
      </c>
      <c r="S970" s="4">
        <v>0</v>
      </c>
      <c r="T970" s="2">
        <v>0</v>
      </c>
      <c r="U970" s="4">
        <f t="shared" si="185"/>
        <v>0</v>
      </c>
      <c r="V970" s="4">
        <v>0</v>
      </c>
      <c r="W970" s="4">
        <v>0</v>
      </c>
      <c r="X970" s="4">
        <v>0</v>
      </c>
      <c r="Y970" s="4">
        <f t="shared" si="189"/>
        <v>0</v>
      </c>
      <c r="Z970" s="4">
        <f t="shared" si="190"/>
        <v>0</v>
      </c>
      <c r="AA970" t="str">
        <f t="shared" si="191"/>
        <v>Saturday</v>
      </c>
    </row>
    <row r="971" spans="1:27" x14ac:dyDescent="0.35">
      <c r="A971">
        <v>970</v>
      </c>
      <c r="B971" t="s">
        <v>1543</v>
      </c>
      <c r="C971" t="s">
        <v>368</v>
      </c>
      <c r="D971" s="1">
        <v>45311.810717592591</v>
      </c>
      <c r="E971" s="1">
        <v>45311.866967592592</v>
      </c>
      <c r="F971" s="4">
        <v>1741</v>
      </c>
      <c r="G971" s="4">
        <v>0</v>
      </c>
      <c r="H971" t="s">
        <v>13</v>
      </c>
      <c r="I971" s="2">
        <v>0.1</v>
      </c>
      <c r="J971" s="2" t="s">
        <v>1588</v>
      </c>
      <c r="K971" s="4">
        <v>111</v>
      </c>
      <c r="L971" s="4">
        <v>11</v>
      </c>
      <c r="M971" s="4">
        <v>50</v>
      </c>
      <c r="N971" s="4">
        <f t="shared" si="180"/>
        <v>174.10000000000002</v>
      </c>
      <c r="O971" s="4">
        <f t="shared" si="181"/>
        <v>235.10000000000002</v>
      </c>
      <c r="P971" s="4">
        <f t="shared" si="182"/>
        <v>-124.10000000000002</v>
      </c>
      <c r="Q971" s="4">
        <f t="shared" si="183"/>
        <v>6.3756461803561173</v>
      </c>
      <c r="R971" s="2">
        <v>0.2</v>
      </c>
      <c r="S971" s="4">
        <f t="shared" si="184"/>
        <v>348.20000000000005</v>
      </c>
      <c r="T971" s="2">
        <v>0.1</v>
      </c>
      <c r="U971" s="4">
        <f t="shared" si="185"/>
        <v>174.10000000000002</v>
      </c>
      <c r="V971" s="4">
        <f t="shared" si="186"/>
        <v>0</v>
      </c>
      <c r="W971" s="4">
        <f t="shared" si="187"/>
        <v>11</v>
      </c>
      <c r="X971" s="4">
        <f t="shared" si="188"/>
        <v>50</v>
      </c>
      <c r="Y971" s="4">
        <f t="shared" si="189"/>
        <v>235.10000000000002</v>
      </c>
      <c r="Z971" s="4">
        <f t="shared" si="190"/>
        <v>113.10000000000002</v>
      </c>
      <c r="AA971" t="str">
        <f t="shared" si="191"/>
        <v>Saturday</v>
      </c>
    </row>
    <row r="972" spans="1:27" x14ac:dyDescent="0.35">
      <c r="A972">
        <v>971</v>
      </c>
      <c r="B972" t="s">
        <v>1544</v>
      </c>
      <c r="C972" t="s">
        <v>1218</v>
      </c>
      <c r="D972" s="1">
        <v>45329.186145833337</v>
      </c>
      <c r="E972" s="1">
        <v>45329.213229166664</v>
      </c>
      <c r="F972" s="4">
        <v>1269</v>
      </c>
      <c r="G972" s="4">
        <v>50</v>
      </c>
      <c r="H972" t="s">
        <v>19</v>
      </c>
      <c r="I972" s="2">
        <v>0.1</v>
      </c>
      <c r="J972" s="2" t="s">
        <v>1588</v>
      </c>
      <c r="K972" s="4">
        <v>64</v>
      </c>
      <c r="L972" s="4">
        <v>25</v>
      </c>
      <c r="M972" s="4">
        <v>0</v>
      </c>
      <c r="N972" s="4">
        <f t="shared" si="180"/>
        <v>126.9</v>
      </c>
      <c r="O972" s="4">
        <f t="shared" si="181"/>
        <v>201.9</v>
      </c>
      <c r="P972" s="4">
        <f t="shared" si="182"/>
        <v>-137.9</v>
      </c>
      <c r="Q972" s="4">
        <f t="shared" si="183"/>
        <v>5.0433412135539797</v>
      </c>
      <c r="R972" s="2">
        <v>0.2</v>
      </c>
      <c r="S972" s="4">
        <f t="shared" si="184"/>
        <v>253.8</v>
      </c>
      <c r="T972" s="2">
        <v>0.1</v>
      </c>
      <c r="U972" s="4">
        <f t="shared" si="185"/>
        <v>126.9</v>
      </c>
      <c r="V972" s="4">
        <f t="shared" si="186"/>
        <v>50</v>
      </c>
      <c r="W972" s="4">
        <f t="shared" si="187"/>
        <v>25</v>
      </c>
      <c r="X972" s="4">
        <f t="shared" si="188"/>
        <v>0</v>
      </c>
      <c r="Y972" s="4">
        <f t="shared" si="189"/>
        <v>201.9</v>
      </c>
      <c r="Z972" s="4">
        <f t="shared" si="190"/>
        <v>51.900000000000006</v>
      </c>
      <c r="AA972" t="str">
        <f t="shared" si="191"/>
        <v>Wednesday</v>
      </c>
    </row>
    <row r="973" spans="1:27" x14ac:dyDescent="0.35">
      <c r="A973">
        <v>972</v>
      </c>
      <c r="B973" t="s">
        <v>1545</v>
      </c>
      <c r="C973" t="s">
        <v>1546</v>
      </c>
      <c r="D973" s="1">
        <v>45327.053599537037</v>
      </c>
      <c r="E973" s="1">
        <v>45327.093182870369</v>
      </c>
      <c r="F973" s="4">
        <v>1906</v>
      </c>
      <c r="G973" s="4">
        <v>40</v>
      </c>
      <c r="H973" t="s">
        <v>16</v>
      </c>
      <c r="I973" s="2">
        <v>0.1</v>
      </c>
      <c r="J973" s="2" t="s">
        <v>1588</v>
      </c>
      <c r="K973" s="4">
        <v>95</v>
      </c>
      <c r="L973" s="4">
        <v>40</v>
      </c>
      <c r="M973" s="4">
        <v>0</v>
      </c>
      <c r="N973" s="4">
        <f t="shared" si="180"/>
        <v>190.60000000000002</v>
      </c>
      <c r="O973" s="4">
        <f t="shared" si="181"/>
        <v>270.60000000000002</v>
      </c>
      <c r="P973" s="4">
        <f t="shared" si="182"/>
        <v>-175.60000000000002</v>
      </c>
      <c r="Q973" s="4">
        <f t="shared" si="183"/>
        <v>4.984260230849948</v>
      </c>
      <c r="R973" s="2">
        <v>0.2</v>
      </c>
      <c r="S973" s="4">
        <f t="shared" si="184"/>
        <v>381.20000000000005</v>
      </c>
      <c r="T973" s="2">
        <v>0.1</v>
      </c>
      <c r="U973" s="4">
        <f t="shared" si="185"/>
        <v>190.60000000000002</v>
      </c>
      <c r="V973" s="4">
        <f t="shared" si="186"/>
        <v>40</v>
      </c>
      <c r="W973" s="4">
        <f t="shared" si="187"/>
        <v>40</v>
      </c>
      <c r="X973" s="4">
        <f t="shared" si="188"/>
        <v>0</v>
      </c>
      <c r="Y973" s="4">
        <f t="shared" si="189"/>
        <v>270.60000000000002</v>
      </c>
      <c r="Z973" s="4">
        <f t="shared" si="190"/>
        <v>110.60000000000002</v>
      </c>
      <c r="AA973" t="str">
        <f t="shared" si="191"/>
        <v>Monday</v>
      </c>
    </row>
    <row r="974" spans="1:27" x14ac:dyDescent="0.35">
      <c r="A974">
        <v>973</v>
      </c>
      <c r="B974" t="s">
        <v>1547</v>
      </c>
      <c r="C974" t="s">
        <v>1548</v>
      </c>
      <c r="D974" s="1">
        <v>45310.926944444444</v>
      </c>
      <c r="E974" s="1">
        <v>45310.951249999998</v>
      </c>
      <c r="F974" s="4">
        <v>1547</v>
      </c>
      <c r="G974" s="4">
        <v>50</v>
      </c>
      <c r="H974" t="s">
        <v>16</v>
      </c>
      <c r="I974" s="2">
        <v>0.15</v>
      </c>
      <c r="J974" t="s">
        <v>1585</v>
      </c>
      <c r="K974" s="4">
        <v>113</v>
      </c>
      <c r="L974" s="4">
        <v>15</v>
      </c>
      <c r="M974" s="4">
        <v>150</v>
      </c>
      <c r="N974" s="4">
        <f t="shared" si="180"/>
        <v>232.04999999999998</v>
      </c>
      <c r="O974" s="4">
        <f t="shared" si="181"/>
        <v>447.04999999999995</v>
      </c>
      <c r="P974" s="4">
        <f t="shared" si="182"/>
        <v>-334.04999999999995</v>
      </c>
      <c r="Q974" s="4">
        <f t="shared" si="183"/>
        <v>7.3044602456367169</v>
      </c>
      <c r="R974" s="2">
        <v>0.2</v>
      </c>
      <c r="S974" s="4">
        <f t="shared" si="184"/>
        <v>309.40000000000003</v>
      </c>
      <c r="T974" s="2">
        <v>0.15</v>
      </c>
      <c r="U974" s="4">
        <f t="shared" si="185"/>
        <v>232.04999999999998</v>
      </c>
      <c r="V974" s="4">
        <f t="shared" si="186"/>
        <v>50</v>
      </c>
      <c r="W974" s="4">
        <f t="shared" si="187"/>
        <v>15</v>
      </c>
      <c r="X974" s="4">
        <f t="shared" si="188"/>
        <v>150</v>
      </c>
      <c r="Y974" s="4">
        <f t="shared" si="189"/>
        <v>447.04999999999995</v>
      </c>
      <c r="Z974" s="4">
        <f t="shared" si="190"/>
        <v>-137.64999999999992</v>
      </c>
      <c r="AA974" t="str">
        <f t="shared" si="191"/>
        <v>Friday</v>
      </c>
    </row>
    <row r="975" spans="1:27" x14ac:dyDescent="0.35">
      <c r="A975">
        <v>974</v>
      </c>
      <c r="B975" t="s">
        <v>1549</v>
      </c>
      <c r="C975" t="s">
        <v>473</v>
      </c>
      <c r="D975" s="1">
        <v>45319.834479166668</v>
      </c>
      <c r="E975" s="1">
        <v>45319.873368055552</v>
      </c>
      <c r="F975" s="4">
        <v>707</v>
      </c>
      <c r="G975" s="4">
        <v>50</v>
      </c>
      <c r="H975" t="s">
        <v>16</v>
      </c>
      <c r="I975" s="2">
        <v>0</v>
      </c>
      <c r="J975" t="s">
        <v>1584</v>
      </c>
      <c r="K975" s="4">
        <v>124</v>
      </c>
      <c r="L975" s="4">
        <v>30</v>
      </c>
      <c r="M975" s="4">
        <v>0</v>
      </c>
      <c r="N975" s="4">
        <f t="shared" si="180"/>
        <v>0</v>
      </c>
      <c r="O975" s="4">
        <f t="shared" si="181"/>
        <v>80</v>
      </c>
      <c r="P975" s="4">
        <f t="shared" si="182"/>
        <v>44</v>
      </c>
      <c r="Q975" s="4">
        <f t="shared" si="183"/>
        <v>17.538896746817539</v>
      </c>
      <c r="R975" s="2">
        <v>0.2</v>
      </c>
      <c r="S975" s="4">
        <f t="shared" si="184"/>
        <v>141.4</v>
      </c>
      <c r="T975" s="2">
        <v>0</v>
      </c>
      <c r="U975" s="4">
        <f t="shared" si="185"/>
        <v>0</v>
      </c>
      <c r="V975" s="4">
        <f t="shared" si="186"/>
        <v>50</v>
      </c>
      <c r="W975" s="4">
        <f t="shared" si="187"/>
        <v>30</v>
      </c>
      <c r="X975" s="4">
        <f t="shared" si="188"/>
        <v>0</v>
      </c>
      <c r="Y975" s="4">
        <f t="shared" si="189"/>
        <v>80</v>
      </c>
      <c r="Z975" s="4">
        <f t="shared" si="190"/>
        <v>61.400000000000006</v>
      </c>
      <c r="AA975" t="str">
        <f t="shared" si="191"/>
        <v>Sunday</v>
      </c>
    </row>
    <row r="976" spans="1:27" x14ac:dyDescent="0.35">
      <c r="A976">
        <v>975</v>
      </c>
      <c r="B976" t="s">
        <v>1550</v>
      </c>
      <c r="C976" t="s">
        <v>304</v>
      </c>
      <c r="D976" s="1">
        <v>45327.16097222222</v>
      </c>
      <c r="E976" s="1">
        <v>45327.189444444448</v>
      </c>
      <c r="F976" s="4">
        <v>556</v>
      </c>
      <c r="G976" s="4">
        <v>50</v>
      </c>
      <c r="H976" t="s">
        <v>13</v>
      </c>
      <c r="I976" s="2">
        <v>0.15</v>
      </c>
      <c r="J976" t="s">
        <v>1585</v>
      </c>
      <c r="K976" s="4">
        <v>101</v>
      </c>
      <c r="L976" s="4">
        <v>35</v>
      </c>
      <c r="M976" s="4">
        <v>0</v>
      </c>
      <c r="N976" s="4">
        <f t="shared" si="180"/>
        <v>83.399999999999991</v>
      </c>
      <c r="O976" s="4">
        <f t="shared" si="181"/>
        <v>168.39999999999998</v>
      </c>
      <c r="P976" s="4">
        <f t="shared" si="182"/>
        <v>-67.399999999999977</v>
      </c>
      <c r="Q976" s="4">
        <f t="shared" si="183"/>
        <v>18.165467625899282</v>
      </c>
      <c r="R976" s="2">
        <v>0.2</v>
      </c>
      <c r="S976" s="4">
        <f t="shared" si="184"/>
        <v>111.2</v>
      </c>
      <c r="T976" s="2">
        <v>0.15</v>
      </c>
      <c r="U976" s="4">
        <f t="shared" si="185"/>
        <v>83.399999999999991</v>
      </c>
      <c r="V976" s="4">
        <f t="shared" si="186"/>
        <v>50</v>
      </c>
      <c r="W976" s="4">
        <f t="shared" si="187"/>
        <v>35</v>
      </c>
      <c r="X976" s="4">
        <f t="shared" si="188"/>
        <v>0</v>
      </c>
      <c r="Y976" s="4">
        <f t="shared" si="189"/>
        <v>168.39999999999998</v>
      </c>
      <c r="Z976" s="4">
        <f t="shared" si="190"/>
        <v>-57.199999999999974</v>
      </c>
      <c r="AA976" t="str">
        <f t="shared" si="191"/>
        <v>Monday</v>
      </c>
    </row>
    <row r="977" spans="1:27" x14ac:dyDescent="0.35">
      <c r="A977">
        <v>976</v>
      </c>
      <c r="B977" t="s">
        <v>1551</v>
      </c>
      <c r="C977" t="s">
        <v>1552</v>
      </c>
      <c r="D977" s="1">
        <v>45321.75885416667</v>
      </c>
      <c r="E977" s="1">
        <v>45321.822048611109</v>
      </c>
      <c r="F977" s="4">
        <v>1864</v>
      </c>
      <c r="G977" s="4">
        <v>30</v>
      </c>
      <c r="H977" t="s">
        <v>13</v>
      </c>
      <c r="I977" s="2">
        <v>0.15</v>
      </c>
      <c r="J977" t="s">
        <v>1585</v>
      </c>
      <c r="K977" s="4">
        <v>137</v>
      </c>
      <c r="L977" s="4">
        <v>28</v>
      </c>
      <c r="M977" s="4">
        <v>0</v>
      </c>
      <c r="N977" s="4">
        <f t="shared" si="180"/>
        <v>279.59999999999997</v>
      </c>
      <c r="O977" s="4">
        <f t="shared" si="181"/>
        <v>337.59999999999997</v>
      </c>
      <c r="P977" s="4">
        <f t="shared" si="182"/>
        <v>-200.59999999999997</v>
      </c>
      <c r="Q977" s="4">
        <f t="shared" si="183"/>
        <v>7.3497854077253217</v>
      </c>
      <c r="R977" s="2">
        <v>0.2</v>
      </c>
      <c r="S977" s="4">
        <f t="shared" si="184"/>
        <v>372.8</v>
      </c>
      <c r="T977" s="2">
        <v>0.15</v>
      </c>
      <c r="U977" s="4">
        <f t="shared" si="185"/>
        <v>279.59999999999997</v>
      </c>
      <c r="V977" s="4">
        <f t="shared" si="186"/>
        <v>30</v>
      </c>
      <c r="W977" s="4">
        <f t="shared" si="187"/>
        <v>28</v>
      </c>
      <c r="X977" s="4">
        <f t="shared" si="188"/>
        <v>0</v>
      </c>
      <c r="Y977" s="4">
        <f t="shared" si="189"/>
        <v>337.59999999999997</v>
      </c>
      <c r="Z977" s="4">
        <f t="shared" si="190"/>
        <v>35.200000000000045</v>
      </c>
      <c r="AA977" t="str">
        <f t="shared" si="191"/>
        <v>Tuesday</v>
      </c>
    </row>
    <row r="978" spans="1:27" x14ac:dyDescent="0.35">
      <c r="A978">
        <v>977</v>
      </c>
      <c r="B978" t="s">
        <v>1553</v>
      </c>
      <c r="C978" t="s">
        <v>199</v>
      </c>
      <c r="D978" s="1">
        <v>45317.806192129632</v>
      </c>
      <c r="E978" s="1">
        <v>45317.862442129626</v>
      </c>
      <c r="F978" s="4">
        <v>1325</v>
      </c>
      <c r="G978" s="4">
        <v>50</v>
      </c>
      <c r="H978" t="s">
        <v>16</v>
      </c>
      <c r="I978" s="2">
        <v>0.05</v>
      </c>
      <c r="J978" t="s">
        <v>1587</v>
      </c>
      <c r="K978" s="4">
        <v>106</v>
      </c>
      <c r="L978" s="4">
        <v>37</v>
      </c>
      <c r="M978" s="4">
        <v>0</v>
      </c>
      <c r="N978" s="4">
        <f t="shared" si="180"/>
        <v>66.25</v>
      </c>
      <c r="O978" s="4">
        <f t="shared" si="181"/>
        <v>153.25</v>
      </c>
      <c r="P978" s="4">
        <f t="shared" si="182"/>
        <v>-47.25</v>
      </c>
      <c r="Q978" s="4">
        <f t="shared" si="183"/>
        <v>8</v>
      </c>
      <c r="R978" s="2">
        <v>0.2</v>
      </c>
      <c r="S978" s="4">
        <f t="shared" si="184"/>
        <v>265</v>
      </c>
      <c r="T978" s="2">
        <v>0.05</v>
      </c>
      <c r="U978" s="4">
        <f t="shared" si="185"/>
        <v>66.25</v>
      </c>
      <c r="V978" s="4">
        <f t="shared" si="186"/>
        <v>50</v>
      </c>
      <c r="W978" s="4">
        <f t="shared" si="187"/>
        <v>37</v>
      </c>
      <c r="X978" s="4">
        <f t="shared" si="188"/>
        <v>0</v>
      </c>
      <c r="Y978" s="4">
        <f t="shared" si="189"/>
        <v>153.25</v>
      </c>
      <c r="Z978" s="4">
        <f t="shared" si="190"/>
        <v>111.75</v>
      </c>
      <c r="AA978" t="str">
        <f t="shared" si="191"/>
        <v>Friday</v>
      </c>
    </row>
    <row r="979" spans="1:27" x14ac:dyDescent="0.35">
      <c r="A979">
        <v>978</v>
      </c>
      <c r="B979" t="s">
        <v>1554</v>
      </c>
      <c r="C979" t="s">
        <v>236</v>
      </c>
      <c r="D979" s="1">
        <v>45312.58494212963</v>
      </c>
      <c r="E979" s="1">
        <v>45312.638414351852</v>
      </c>
      <c r="F979" s="4">
        <v>1335</v>
      </c>
      <c r="G979" s="4">
        <v>20</v>
      </c>
      <c r="H979" t="s">
        <v>13</v>
      </c>
      <c r="I979" s="2">
        <v>0.05</v>
      </c>
      <c r="J979" t="s">
        <v>1587</v>
      </c>
      <c r="K979" s="4">
        <v>132</v>
      </c>
      <c r="L979" s="4">
        <v>17</v>
      </c>
      <c r="M979" s="4">
        <v>50</v>
      </c>
      <c r="N979" s="4">
        <f t="shared" si="180"/>
        <v>66.75</v>
      </c>
      <c r="O979" s="4">
        <f t="shared" si="181"/>
        <v>153.75</v>
      </c>
      <c r="P979" s="4">
        <f t="shared" si="182"/>
        <v>-21.75</v>
      </c>
      <c r="Q979" s="4">
        <f t="shared" si="183"/>
        <v>9.8876404494382015</v>
      </c>
      <c r="R979" s="2">
        <v>0.2</v>
      </c>
      <c r="S979" s="4">
        <f t="shared" si="184"/>
        <v>267</v>
      </c>
      <c r="T979" s="2">
        <v>0.05</v>
      </c>
      <c r="U979" s="4">
        <f t="shared" si="185"/>
        <v>66.75</v>
      </c>
      <c r="V979" s="4">
        <f t="shared" si="186"/>
        <v>20</v>
      </c>
      <c r="W979" s="4">
        <f t="shared" si="187"/>
        <v>17</v>
      </c>
      <c r="X979" s="4">
        <f t="shared" si="188"/>
        <v>50</v>
      </c>
      <c r="Y979" s="4">
        <f t="shared" si="189"/>
        <v>153.75</v>
      </c>
      <c r="Z979" s="4">
        <f t="shared" si="190"/>
        <v>113.25</v>
      </c>
      <c r="AA979" t="str">
        <f t="shared" si="191"/>
        <v>Sunday</v>
      </c>
    </row>
    <row r="980" spans="1:27" x14ac:dyDescent="0.35">
      <c r="A980">
        <v>979</v>
      </c>
      <c r="B980" t="s">
        <v>1555</v>
      </c>
      <c r="C980" t="s">
        <v>1556</v>
      </c>
      <c r="D980" s="1">
        <v>45324.291585648149</v>
      </c>
      <c r="E980" s="1">
        <v>45324.358252314814</v>
      </c>
      <c r="F980" s="4">
        <v>1129</v>
      </c>
      <c r="G980" s="4">
        <v>20</v>
      </c>
      <c r="H980" t="s">
        <v>16</v>
      </c>
      <c r="I980" s="2">
        <v>0.15</v>
      </c>
      <c r="J980" t="s">
        <v>1585</v>
      </c>
      <c r="K980" s="4">
        <v>115</v>
      </c>
      <c r="L980" s="4">
        <v>23</v>
      </c>
      <c r="M980" s="4">
        <v>100</v>
      </c>
      <c r="N980" s="4">
        <f t="shared" si="180"/>
        <v>169.35</v>
      </c>
      <c r="O980" s="4">
        <f t="shared" si="181"/>
        <v>312.35000000000002</v>
      </c>
      <c r="P980" s="4">
        <f t="shared" si="182"/>
        <v>-197.35000000000002</v>
      </c>
      <c r="Q980" s="4">
        <f t="shared" si="183"/>
        <v>10.186005314437557</v>
      </c>
      <c r="R980" s="2">
        <v>0.2</v>
      </c>
      <c r="S980" s="4">
        <f t="shared" si="184"/>
        <v>225.8</v>
      </c>
      <c r="T980" s="2">
        <v>0.15</v>
      </c>
      <c r="U980" s="4">
        <f t="shared" si="185"/>
        <v>169.35</v>
      </c>
      <c r="V980" s="4">
        <f t="shared" si="186"/>
        <v>20</v>
      </c>
      <c r="W980" s="4">
        <f t="shared" si="187"/>
        <v>23</v>
      </c>
      <c r="X980" s="4">
        <f t="shared" si="188"/>
        <v>100</v>
      </c>
      <c r="Y980" s="4">
        <f t="shared" si="189"/>
        <v>312.35000000000002</v>
      </c>
      <c r="Z980" s="4">
        <f t="shared" si="190"/>
        <v>-86.550000000000011</v>
      </c>
      <c r="AA980" t="str">
        <f t="shared" si="191"/>
        <v>Friday</v>
      </c>
    </row>
    <row r="981" spans="1:27" x14ac:dyDescent="0.35">
      <c r="A981">
        <v>980</v>
      </c>
      <c r="B981" t="s">
        <v>1557</v>
      </c>
      <c r="C981" t="s">
        <v>1326</v>
      </c>
      <c r="D981" s="1">
        <v>45299.695798611108</v>
      </c>
      <c r="E981" s="1">
        <v>45299.747881944444</v>
      </c>
      <c r="F981" s="4">
        <v>723</v>
      </c>
      <c r="G981" s="4">
        <v>0</v>
      </c>
      <c r="H981" t="s">
        <v>13</v>
      </c>
      <c r="I981" s="2">
        <v>0.5</v>
      </c>
      <c r="J981" t="s">
        <v>1586</v>
      </c>
      <c r="K981" s="4">
        <v>199</v>
      </c>
      <c r="L981" s="4">
        <v>33</v>
      </c>
      <c r="M981" s="4">
        <v>0</v>
      </c>
      <c r="N981" s="4">
        <f t="shared" si="180"/>
        <v>361.5</v>
      </c>
      <c r="O981" s="4">
        <f t="shared" si="181"/>
        <v>394.5</v>
      </c>
      <c r="P981" s="4">
        <f t="shared" si="182"/>
        <v>-195.5</v>
      </c>
      <c r="Q981" s="4">
        <f t="shared" si="183"/>
        <v>27.524204702627941</v>
      </c>
      <c r="R981" s="2">
        <v>0.2</v>
      </c>
      <c r="S981" s="4">
        <v>0</v>
      </c>
      <c r="T981" s="2">
        <v>0</v>
      </c>
      <c r="U981" s="4">
        <f t="shared" si="185"/>
        <v>0</v>
      </c>
      <c r="V981" s="4">
        <v>0</v>
      </c>
      <c r="W981" s="4">
        <v>0</v>
      </c>
      <c r="X981" s="4">
        <v>0</v>
      </c>
      <c r="Y981" s="4">
        <f t="shared" si="189"/>
        <v>0</v>
      </c>
      <c r="Z981" s="4">
        <f t="shared" si="190"/>
        <v>0</v>
      </c>
      <c r="AA981" t="str">
        <f t="shared" si="191"/>
        <v>Monday</v>
      </c>
    </row>
    <row r="982" spans="1:27" x14ac:dyDescent="0.35">
      <c r="A982">
        <v>981</v>
      </c>
      <c r="B982" t="s">
        <v>1558</v>
      </c>
      <c r="C982" t="s">
        <v>1559</v>
      </c>
      <c r="D982" s="1">
        <v>45308.365995370368</v>
      </c>
      <c r="E982" s="1">
        <v>45308.437523148146</v>
      </c>
      <c r="F982" s="4">
        <v>475</v>
      </c>
      <c r="G982" s="4">
        <v>30</v>
      </c>
      <c r="H982" t="s">
        <v>16</v>
      </c>
      <c r="I982" s="2">
        <v>0.05</v>
      </c>
      <c r="J982" t="s">
        <v>1587</v>
      </c>
      <c r="K982" s="4">
        <v>69</v>
      </c>
      <c r="L982" s="4">
        <v>46</v>
      </c>
      <c r="M982" s="4">
        <v>0</v>
      </c>
      <c r="N982" s="4">
        <f t="shared" si="180"/>
        <v>23.75</v>
      </c>
      <c r="O982" s="4">
        <f t="shared" si="181"/>
        <v>99.75</v>
      </c>
      <c r="P982" s="4">
        <f t="shared" si="182"/>
        <v>-30.75</v>
      </c>
      <c r="Q982" s="4">
        <f t="shared" si="183"/>
        <v>14.526315789473685</v>
      </c>
      <c r="R982" s="2">
        <v>0.2</v>
      </c>
      <c r="S982" s="4">
        <f t="shared" si="184"/>
        <v>95</v>
      </c>
      <c r="T982" s="2">
        <v>0.05</v>
      </c>
      <c r="U982" s="4">
        <f t="shared" si="185"/>
        <v>23.75</v>
      </c>
      <c r="V982" s="4">
        <f t="shared" si="186"/>
        <v>30</v>
      </c>
      <c r="W982" s="4">
        <f t="shared" si="187"/>
        <v>46</v>
      </c>
      <c r="X982" s="4">
        <f t="shared" si="188"/>
        <v>0</v>
      </c>
      <c r="Y982" s="4">
        <f t="shared" si="189"/>
        <v>99.75</v>
      </c>
      <c r="Z982" s="4">
        <f t="shared" si="190"/>
        <v>-4.75</v>
      </c>
      <c r="AA982" t="str">
        <f t="shared" si="191"/>
        <v>Wednesday</v>
      </c>
    </row>
    <row r="983" spans="1:27" x14ac:dyDescent="0.35">
      <c r="A983">
        <v>982</v>
      </c>
      <c r="B983" t="s">
        <v>1560</v>
      </c>
      <c r="C983" t="s">
        <v>729</v>
      </c>
      <c r="D983" s="1">
        <v>45303.021365740744</v>
      </c>
      <c r="E983" s="1">
        <v>45303.051921296297</v>
      </c>
      <c r="F983" s="4">
        <v>546</v>
      </c>
      <c r="G983" s="4">
        <v>0</v>
      </c>
      <c r="H983" t="s">
        <v>19</v>
      </c>
      <c r="I983" s="2">
        <v>0.15</v>
      </c>
      <c r="J983" t="s">
        <v>1585</v>
      </c>
      <c r="K983" s="4">
        <v>82</v>
      </c>
      <c r="L983" s="4">
        <v>35</v>
      </c>
      <c r="M983" s="4">
        <v>0</v>
      </c>
      <c r="N983" s="4">
        <f t="shared" si="180"/>
        <v>81.899999999999991</v>
      </c>
      <c r="O983" s="4">
        <f t="shared" si="181"/>
        <v>116.89999999999999</v>
      </c>
      <c r="P983" s="4">
        <f t="shared" si="182"/>
        <v>-34.899999999999991</v>
      </c>
      <c r="Q983" s="4">
        <f t="shared" si="183"/>
        <v>15.018315018315018</v>
      </c>
      <c r="R983" s="2">
        <v>0.2</v>
      </c>
      <c r="S983" s="4">
        <f t="shared" si="184"/>
        <v>109.2</v>
      </c>
      <c r="T983" s="2">
        <v>0.15</v>
      </c>
      <c r="U983" s="4">
        <f t="shared" si="185"/>
        <v>81.899999999999991</v>
      </c>
      <c r="V983" s="4">
        <f t="shared" si="186"/>
        <v>0</v>
      </c>
      <c r="W983" s="4">
        <f t="shared" si="187"/>
        <v>35</v>
      </c>
      <c r="X983" s="4">
        <f t="shared" si="188"/>
        <v>0</v>
      </c>
      <c r="Y983" s="4">
        <f t="shared" si="189"/>
        <v>116.89999999999999</v>
      </c>
      <c r="Z983" s="4">
        <f t="shared" si="190"/>
        <v>-7.6999999999999886</v>
      </c>
      <c r="AA983" t="str">
        <f t="shared" si="191"/>
        <v>Friday</v>
      </c>
    </row>
    <row r="984" spans="1:27" x14ac:dyDescent="0.35">
      <c r="A984">
        <v>983</v>
      </c>
      <c r="B984" t="s">
        <v>1561</v>
      </c>
      <c r="C984" t="s">
        <v>1562</v>
      </c>
      <c r="D984" s="1">
        <v>45292.227719907409</v>
      </c>
      <c r="E984" s="1">
        <v>45292.297164351854</v>
      </c>
      <c r="F984" s="4">
        <v>934</v>
      </c>
      <c r="G984" s="4">
        <v>20</v>
      </c>
      <c r="H984" t="s">
        <v>16</v>
      </c>
      <c r="I984" s="2">
        <v>0</v>
      </c>
      <c r="J984" t="s">
        <v>1584</v>
      </c>
      <c r="K984" s="4">
        <v>121</v>
      </c>
      <c r="L984" s="4">
        <v>40</v>
      </c>
      <c r="M984" s="4">
        <v>0</v>
      </c>
      <c r="N984" s="4">
        <f t="shared" si="180"/>
        <v>0</v>
      </c>
      <c r="O984" s="4">
        <f t="shared" si="181"/>
        <v>60</v>
      </c>
      <c r="P984" s="4">
        <f t="shared" si="182"/>
        <v>61</v>
      </c>
      <c r="Q984" s="4">
        <f t="shared" si="183"/>
        <v>12.955032119914348</v>
      </c>
      <c r="R984" s="2">
        <v>0.2</v>
      </c>
      <c r="S984" s="4">
        <f t="shared" si="184"/>
        <v>186.8</v>
      </c>
      <c r="T984" s="2">
        <v>0</v>
      </c>
      <c r="U984" s="4">
        <f t="shared" si="185"/>
        <v>0</v>
      </c>
      <c r="V984" s="4">
        <f t="shared" si="186"/>
        <v>20</v>
      </c>
      <c r="W984" s="4">
        <f t="shared" si="187"/>
        <v>40</v>
      </c>
      <c r="X984" s="4">
        <f t="shared" si="188"/>
        <v>0</v>
      </c>
      <c r="Y984" s="4">
        <f t="shared" si="189"/>
        <v>60</v>
      </c>
      <c r="Z984" s="4">
        <f t="shared" si="190"/>
        <v>126.80000000000001</v>
      </c>
      <c r="AA984" t="str">
        <f t="shared" si="191"/>
        <v>Monday</v>
      </c>
    </row>
    <row r="985" spans="1:27" x14ac:dyDescent="0.35">
      <c r="A985">
        <v>984</v>
      </c>
      <c r="B985" t="s">
        <v>1563</v>
      </c>
      <c r="C985" t="s">
        <v>187</v>
      </c>
      <c r="D985" s="1">
        <v>45292.856446759259</v>
      </c>
      <c r="E985" s="1">
        <v>45292.901585648149</v>
      </c>
      <c r="F985" s="4">
        <v>1229</v>
      </c>
      <c r="G985" s="4">
        <v>20</v>
      </c>
      <c r="H985" t="s">
        <v>16</v>
      </c>
      <c r="I985" s="2">
        <v>0.5</v>
      </c>
      <c r="J985" t="s">
        <v>1586</v>
      </c>
      <c r="K985" s="4">
        <v>74</v>
      </c>
      <c r="L985" s="4">
        <v>41</v>
      </c>
      <c r="M985" s="4">
        <v>0</v>
      </c>
      <c r="N985" s="4">
        <f t="shared" si="180"/>
        <v>614.5</v>
      </c>
      <c r="O985" s="4">
        <f t="shared" si="181"/>
        <v>675.5</v>
      </c>
      <c r="P985" s="4">
        <f t="shared" si="182"/>
        <v>-601.5</v>
      </c>
      <c r="Q985" s="4">
        <f t="shared" si="183"/>
        <v>6.021155410903174</v>
      </c>
      <c r="R985" s="2">
        <v>0.2</v>
      </c>
      <c r="S985" s="4">
        <v>0</v>
      </c>
      <c r="T985" s="2">
        <v>0</v>
      </c>
      <c r="U985" s="4">
        <f t="shared" si="185"/>
        <v>0</v>
      </c>
      <c r="V985" s="4">
        <v>0</v>
      </c>
      <c r="W985" s="4">
        <v>0</v>
      </c>
      <c r="X985" s="4">
        <v>0</v>
      </c>
      <c r="Y985" s="4">
        <f t="shared" si="189"/>
        <v>0</v>
      </c>
      <c r="Z985" s="4">
        <f t="shared" si="190"/>
        <v>0</v>
      </c>
      <c r="AA985" t="str">
        <f t="shared" si="191"/>
        <v>Monday</v>
      </c>
    </row>
    <row r="986" spans="1:27" x14ac:dyDescent="0.35">
      <c r="A986">
        <v>985</v>
      </c>
      <c r="B986" t="s">
        <v>1564</v>
      </c>
      <c r="C986" t="s">
        <v>1308</v>
      </c>
      <c r="D986" s="1">
        <v>45317.986562500002</v>
      </c>
      <c r="E986" s="1">
        <v>45318.016423611109</v>
      </c>
      <c r="F986" s="4">
        <v>1774</v>
      </c>
      <c r="G986" s="4">
        <v>40</v>
      </c>
      <c r="H986" t="s">
        <v>13</v>
      </c>
      <c r="I986" s="2">
        <v>0.1</v>
      </c>
      <c r="J986" s="2" t="s">
        <v>1588</v>
      </c>
      <c r="K986" s="4">
        <v>95</v>
      </c>
      <c r="L986" s="4">
        <v>50</v>
      </c>
      <c r="M986" s="4">
        <v>0</v>
      </c>
      <c r="N986" s="4">
        <f t="shared" si="180"/>
        <v>177.4</v>
      </c>
      <c r="O986" s="4">
        <f t="shared" si="181"/>
        <v>267.39999999999998</v>
      </c>
      <c r="P986" s="4">
        <f t="shared" si="182"/>
        <v>-172.39999999999998</v>
      </c>
      <c r="Q986" s="4">
        <f t="shared" si="183"/>
        <v>5.3551296505073278</v>
      </c>
      <c r="R986" s="2">
        <v>0.2</v>
      </c>
      <c r="S986" s="4">
        <f t="shared" si="184"/>
        <v>354.8</v>
      </c>
      <c r="T986" s="2">
        <v>0.1</v>
      </c>
      <c r="U986" s="4">
        <f t="shared" si="185"/>
        <v>177.4</v>
      </c>
      <c r="V986" s="4">
        <f t="shared" si="186"/>
        <v>40</v>
      </c>
      <c r="W986" s="4">
        <f t="shared" si="187"/>
        <v>50</v>
      </c>
      <c r="X986" s="4">
        <f t="shared" si="188"/>
        <v>0</v>
      </c>
      <c r="Y986" s="4">
        <f t="shared" si="189"/>
        <v>267.39999999999998</v>
      </c>
      <c r="Z986" s="4">
        <f t="shared" si="190"/>
        <v>87.400000000000034</v>
      </c>
      <c r="AA986" t="str">
        <f t="shared" si="191"/>
        <v>Friday</v>
      </c>
    </row>
    <row r="987" spans="1:27" x14ac:dyDescent="0.35">
      <c r="A987">
        <v>986</v>
      </c>
      <c r="B987" t="s">
        <v>1565</v>
      </c>
      <c r="C987" t="s">
        <v>502</v>
      </c>
      <c r="D987" s="1">
        <v>45303.198622685188</v>
      </c>
      <c r="E987" s="1">
        <v>45303.272928240738</v>
      </c>
      <c r="F987" s="4">
        <v>910</v>
      </c>
      <c r="G987" s="4">
        <v>50</v>
      </c>
      <c r="H987" t="s">
        <v>13</v>
      </c>
      <c r="I987" s="2">
        <v>0.15</v>
      </c>
      <c r="J987" t="s">
        <v>1585</v>
      </c>
      <c r="K987" s="4">
        <v>122</v>
      </c>
      <c r="L987" s="4">
        <v>11</v>
      </c>
      <c r="M987" s="4">
        <v>150</v>
      </c>
      <c r="N987" s="4">
        <f t="shared" si="180"/>
        <v>136.5</v>
      </c>
      <c r="O987" s="4">
        <f t="shared" si="181"/>
        <v>347.5</v>
      </c>
      <c r="P987" s="4">
        <f t="shared" si="182"/>
        <v>-225.5</v>
      </c>
      <c r="Q987" s="4">
        <f t="shared" si="183"/>
        <v>13.406593406593407</v>
      </c>
      <c r="R987" s="2">
        <v>0.2</v>
      </c>
      <c r="S987" s="4">
        <f t="shared" si="184"/>
        <v>182</v>
      </c>
      <c r="T987" s="2">
        <v>0.15</v>
      </c>
      <c r="U987" s="4">
        <f t="shared" si="185"/>
        <v>136.5</v>
      </c>
      <c r="V987" s="4">
        <f t="shared" si="186"/>
        <v>50</v>
      </c>
      <c r="W987" s="4">
        <f t="shared" si="187"/>
        <v>11</v>
      </c>
      <c r="X987" s="4">
        <f t="shared" si="188"/>
        <v>150</v>
      </c>
      <c r="Y987" s="4">
        <f t="shared" si="189"/>
        <v>347.5</v>
      </c>
      <c r="Z987" s="4">
        <f t="shared" si="190"/>
        <v>-165.5</v>
      </c>
      <c r="AA987" t="str">
        <f t="shared" si="191"/>
        <v>Friday</v>
      </c>
    </row>
    <row r="988" spans="1:27" x14ac:dyDescent="0.35">
      <c r="A988">
        <v>987</v>
      </c>
      <c r="B988" t="s">
        <v>1566</v>
      </c>
      <c r="C988" t="s">
        <v>1567</v>
      </c>
      <c r="D988" s="1">
        <v>45315.1327662037</v>
      </c>
      <c r="E988" s="1">
        <v>45315.154988425929</v>
      </c>
      <c r="F988" s="4">
        <v>1524</v>
      </c>
      <c r="G988" s="4">
        <v>20</v>
      </c>
      <c r="H988" t="s">
        <v>13</v>
      </c>
      <c r="I988" s="2">
        <v>0.15</v>
      </c>
      <c r="J988" t="s">
        <v>1585</v>
      </c>
      <c r="K988" s="4">
        <v>147</v>
      </c>
      <c r="L988" s="4">
        <v>34</v>
      </c>
      <c r="M988" s="4">
        <v>0</v>
      </c>
      <c r="N988" s="4">
        <f t="shared" si="180"/>
        <v>228.6</v>
      </c>
      <c r="O988" s="4">
        <f t="shared" si="181"/>
        <v>282.60000000000002</v>
      </c>
      <c r="P988" s="4">
        <f t="shared" si="182"/>
        <v>-135.60000000000002</v>
      </c>
      <c r="Q988" s="4">
        <f t="shared" si="183"/>
        <v>9.6456692913385815</v>
      </c>
      <c r="R988" s="2">
        <v>0.2</v>
      </c>
      <c r="S988" s="4">
        <f t="shared" si="184"/>
        <v>304.8</v>
      </c>
      <c r="T988" s="2">
        <v>0.15</v>
      </c>
      <c r="U988" s="4">
        <f t="shared" si="185"/>
        <v>228.6</v>
      </c>
      <c r="V988" s="4">
        <f t="shared" si="186"/>
        <v>20</v>
      </c>
      <c r="W988" s="4">
        <f t="shared" si="187"/>
        <v>34</v>
      </c>
      <c r="X988" s="4">
        <f t="shared" si="188"/>
        <v>0</v>
      </c>
      <c r="Y988" s="4">
        <f t="shared" si="189"/>
        <v>282.60000000000002</v>
      </c>
      <c r="Z988" s="4">
        <f t="shared" si="190"/>
        <v>22.199999999999989</v>
      </c>
      <c r="AA988" t="str">
        <f t="shared" si="191"/>
        <v>Wednesday</v>
      </c>
    </row>
    <row r="989" spans="1:27" x14ac:dyDescent="0.35">
      <c r="A989">
        <v>988</v>
      </c>
      <c r="B989" t="s">
        <v>1568</v>
      </c>
      <c r="C989" t="s">
        <v>1236</v>
      </c>
      <c r="D989" s="1">
        <v>45297.634247685186</v>
      </c>
      <c r="E989" s="1">
        <v>45297.700914351852</v>
      </c>
      <c r="F989" s="4">
        <v>1219</v>
      </c>
      <c r="G989" s="4">
        <v>0</v>
      </c>
      <c r="H989" t="s">
        <v>13</v>
      </c>
      <c r="I989" s="2">
        <v>0.5</v>
      </c>
      <c r="J989" t="s">
        <v>1586</v>
      </c>
      <c r="K989" s="4">
        <v>106</v>
      </c>
      <c r="L989" s="4">
        <v>11</v>
      </c>
      <c r="M989" s="4">
        <v>0</v>
      </c>
      <c r="N989" s="4">
        <f t="shared" si="180"/>
        <v>609.5</v>
      </c>
      <c r="O989" s="4">
        <f t="shared" si="181"/>
        <v>620.5</v>
      </c>
      <c r="P989" s="4">
        <f t="shared" si="182"/>
        <v>-514.5</v>
      </c>
      <c r="Q989" s="4">
        <f t="shared" si="183"/>
        <v>8.695652173913043</v>
      </c>
      <c r="R989" s="2">
        <v>0.2</v>
      </c>
      <c r="S989" s="4">
        <v>0</v>
      </c>
      <c r="T989" s="2">
        <v>0</v>
      </c>
      <c r="U989" s="4">
        <f t="shared" si="185"/>
        <v>0</v>
      </c>
      <c r="V989" s="4">
        <v>0</v>
      </c>
      <c r="W989" s="4">
        <v>0</v>
      </c>
      <c r="X989" s="4">
        <v>0</v>
      </c>
      <c r="Y989" s="4">
        <f t="shared" si="189"/>
        <v>0</v>
      </c>
      <c r="Z989" s="4">
        <f t="shared" si="190"/>
        <v>0</v>
      </c>
      <c r="AA989" t="str">
        <f t="shared" si="191"/>
        <v>Saturday</v>
      </c>
    </row>
    <row r="990" spans="1:27" x14ac:dyDescent="0.35">
      <c r="A990">
        <v>989</v>
      </c>
      <c r="B990" t="s">
        <v>1569</v>
      </c>
      <c r="C990" t="s">
        <v>145</v>
      </c>
      <c r="D990" s="1">
        <v>45322.283576388887</v>
      </c>
      <c r="E990" s="1">
        <v>45322.363437499997</v>
      </c>
      <c r="F990" s="4">
        <v>1511</v>
      </c>
      <c r="G990" s="4">
        <v>0</v>
      </c>
      <c r="H990" t="s">
        <v>13</v>
      </c>
      <c r="I990" s="2">
        <v>0.05</v>
      </c>
      <c r="J990" t="s">
        <v>1587</v>
      </c>
      <c r="K990" s="4">
        <v>136</v>
      </c>
      <c r="L990" s="4">
        <v>10</v>
      </c>
      <c r="M990" s="4">
        <v>0</v>
      </c>
      <c r="N990" s="4">
        <f t="shared" si="180"/>
        <v>75.55</v>
      </c>
      <c r="O990" s="4">
        <f t="shared" si="181"/>
        <v>85.55</v>
      </c>
      <c r="P990" s="4">
        <f t="shared" si="182"/>
        <v>50.45</v>
      </c>
      <c r="Q990" s="4">
        <f t="shared" si="183"/>
        <v>9.0006618133686302</v>
      </c>
      <c r="R990" s="2">
        <v>0.2</v>
      </c>
      <c r="S990" s="4">
        <f t="shared" si="184"/>
        <v>302.2</v>
      </c>
      <c r="T990" s="2">
        <v>0.05</v>
      </c>
      <c r="U990" s="4">
        <f t="shared" si="185"/>
        <v>75.55</v>
      </c>
      <c r="V990" s="4">
        <f t="shared" si="186"/>
        <v>0</v>
      </c>
      <c r="W990" s="4">
        <f t="shared" si="187"/>
        <v>10</v>
      </c>
      <c r="X990" s="4">
        <f t="shared" si="188"/>
        <v>0</v>
      </c>
      <c r="Y990" s="4">
        <f t="shared" si="189"/>
        <v>85.55</v>
      </c>
      <c r="Z990" s="4">
        <f t="shared" si="190"/>
        <v>216.64999999999998</v>
      </c>
      <c r="AA990" t="str">
        <f t="shared" si="191"/>
        <v>Wednesday</v>
      </c>
    </row>
    <row r="991" spans="1:27" x14ac:dyDescent="0.35">
      <c r="A991">
        <v>990</v>
      </c>
      <c r="B991" t="s">
        <v>835</v>
      </c>
      <c r="C991" t="s">
        <v>398</v>
      </c>
      <c r="D991" s="1">
        <v>45300.74627314815</v>
      </c>
      <c r="E991" s="1">
        <v>45300.779606481483</v>
      </c>
      <c r="F991" s="4">
        <v>1058</v>
      </c>
      <c r="G991" s="4">
        <v>50</v>
      </c>
      <c r="H991" t="s">
        <v>13</v>
      </c>
      <c r="I991" s="2">
        <v>0.05</v>
      </c>
      <c r="J991" t="s">
        <v>1587</v>
      </c>
      <c r="K991" s="4">
        <v>182</v>
      </c>
      <c r="L991" s="4">
        <v>45</v>
      </c>
      <c r="M991" s="4">
        <v>0</v>
      </c>
      <c r="N991" s="4">
        <f t="shared" si="180"/>
        <v>52.900000000000006</v>
      </c>
      <c r="O991" s="4">
        <f t="shared" si="181"/>
        <v>147.9</v>
      </c>
      <c r="P991" s="4">
        <f t="shared" si="182"/>
        <v>34.099999999999994</v>
      </c>
      <c r="Q991" s="4">
        <f t="shared" si="183"/>
        <v>17.20226843100189</v>
      </c>
      <c r="R991" s="2">
        <v>0.2</v>
      </c>
      <c r="S991" s="4">
        <f t="shared" si="184"/>
        <v>211.60000000000002</v>
      </c>
      <c r="T991" s="2">
        <v>0.05</v>
      </c>
      <c r="U991" s="4">
        <f t="shared" si="185"/>
        <v>52.900000000000006</v>
      </c>
      <c r="V991" s="4">
        <f t="shared" si="186"/>
        <v>50</v>
      </c>
      <c r="W991" s="4">
        <f t="shared" si="187"/>
        <v>45</v>
      </c>
      <c r="X991" s="4">
        <f t="shared" si="188"/>
        <v>0</v>
      </c>
      <c r="Y991" s="4">
        <f t="shared" si="189"/>
        <v>147.9</v>
      </c>
      <c r="Z991" s="4">
        <f t="shared" si="190"/>
        <v>63.700000000000017</v>
      </c>
      <c r="AA991" t="str">
        <f t="shared" si="191"/>
        <v>Tuesday</v>
      </c>
    </row>
    <row r="992" spans="1:27" x14ac:dyDescent="0.35">
      <c r="A992">
        <v>991</v>
      </c>
      <c r="B992" t="s">
        <v>1570</v>
      </c>
      <c r="C992" t="s">
        <v>1417</v>
      </c>
      <c r="D992" s="1">
        <v>45317.903437499997</v>
      </c>
      <c r="E992" s="1">
        <v>45317.976354166669</v>
      </c>
      <c r="F992" s="4">
        <v>1575</v>
      </c>
      <c r="G992" s="4">
        <v>50</v>
      </c>
      <c r="H992" t="s">
        <v>19</v>
      </c>
      <c r="I992" s="2">
        <v>0.05</v>
      </c>
      <c r="J992" t="s">
        <v>1587</v>
      </c>
      <c r="K992" s="4">
        <v>104</v>
      </c>
      <c r="L992" s="4">
        <v>21</v>
      </c>
      <c r="M992" s="4">
        <v>0</v>
      </c>
      <c r="N992" s="4">
        <f t="shared" si="180"/>
        <v>78.75</v>
      </c>
      <c r="O992" s="4">
        <f t="shared" si="181"/>
        <v>149.75</v>
      </c>
      <c r="P992" s="4">
        <f t="shared" si="182"/>
        <v>-45.75</v>
      </c>
      <c r="Q992" s="4">
        <f t="shared" si="183"/>
        <v>6.6031746031746037</v>
      </c>
      <c r="R992" s="2">
        <v>0.2</v>
      </c>
      <c r="S992" s="4">
        <f t="shared" si="184"/>
        <v>315</v>
      </c>
      <c r="T992" s="2">
        <v>0.05</v>
      </c>
      <c r="U992" s="4">
        <f t="shared" si="185"/>
        <v>78.75</v>
      </c>
      <c r="V992" s="4">
        <f t="shared" si="186"/>
        <v>50</v>
      </c>
      <c r="W992" s="4">
        <f t="shared" si="187"/>
        <v>21</v>
      </c>
      <c r="X992" s="4">
        <f t="shared" si="188"/>
        <v>0</v>
      </c>
      <c r="Y992" s="4">
        <f t="shared" si="189"/>
        <v>149.75</v>
      </c>
      <c r="Z992" s="4">
        <f t="shared" si="190"/>
        <v>165.25</v>
      </c>
      <c r="AA992" t="str">
        <f t="shared" si="191"/>
        <v>Friday</v>
      </c>
    </row>
    <row r="993" spans="1:27" x14ac:dyDescent="0.35">
      <c r="A993">
        <v>992</v>
      </c>
      <c r="B993" t="s">
        <v>1571</v>
      </c>
      <c r="C993" t="s">
        <v>1572</v>
      </c>
      <c r="D993" s="1">
        <v>45295.125462962962</v>
      </c>
      <c r="E993" s="1">
        <v>45295.18310185185</v>
      </c>
      <c r="F993" s="4">
        <v>948</v>
      </c>
      <c r="G993" s="4">
        <v>40</v>
      </c>
      <c r="H993" t="s">
        <v>16</v>
      </c>
      <c r="I993" s="2">
        <v>0.1</v>
      </c>
      <c r="J993" s="2" t="s">
        <v>1588</v>
      </c>
      <c r="K993" s="4">
        <v>110</v>
      </c>
      <c r="L993" s="4">
        <v>18</v>
      </c>
      <c r="M993" s="4">
        <v>0</v>
      </c>
      <c r="N993" s="4">
        <f t="shared" si="180"/>
        <v>94.800000000000011</v>
      </c>
      <c r="O993" s="4">
        <f t="shared" si="181"/>
        <v>152.80000000000001</v>
      </c>
      <c r="P993" s="4">
        <f t="shared" si="182"/>
        <v>-42.800000000000011</v>
      </c>
      <c r="Q993" s="4">
        <f t="shared" si="183"/>
        <v>11.603375527426159</v>
      </c>
      <c r="R993" s="2">
        <v>0.2</v>
      </c>
      <c r="S993" s="4">
        <f t="shared" si="184"/>
        <v>189.60000000000002</v>
      </c>
      <c r="T993" s="2">
        <v>0.1</v>
      </c>
      <c r="U993" s="4">
        <f t="shared" si="185"/>
        <v>94.800000000000011</v>
      </c>
      <c r="V993" s="4">
        <f t="shared" si="186"/>
        <v>40</v>
      </c>
      <c r="W993" s="4">
        <f t="shared" si="187"/>
        <v>18</v>
      </c>
      <c r="X993" s="4">
        <f t="shared" si="188"/>
        <v>0</v>
      </c>
      <c r="Y993" s="4">
        <f t="shared" si="189"/>
        <v>152.80000000000001</v>
      </c>
      <c r="Z993" s="4">
        <f t="shared" si="190"/>
        <v>36.800000000000011</v>
      </c>
      <c r="AA993" t="str">
        <f t="shared" si="191"/>
        <v>Thursday</v>
      </c>
    </row>
    <row r="994" spans="1:27" x14ac:dyDescent="0.35">
      <c r="A994">
        <v>993</v>
      </c>
      <c r="B994" t="s">
        <v>1573</v>
      </c>
      <c r="C994" t="s">
        <v>1574</v>
      </c>
      <c r="D994" s="1">
        <v>45309.069027777776</v>
      </c>
      <c r="E994" s="1">
        <v>45309.137083333335</v>
      </c>
      <c r="F994" s="4">
        <v>908</v>
      </c>
      <c r="G994" s="4">
        <v>30</v>
      </c>
      <c r="H994" t="s">
        <v>16</v>
      </c>
      <c r="I994" s="2">
        <v>0.5</v>
      </c>
      <c r="J994" t="s">
        <v>1586</v>
      </c>
      <c r="K994" s="4">
        <v>138</v>
      </c>
      <c r="L994" s="4">
        <v>45</v>
      </c>
      <c r="M994" s="4">
        <v>0</v>
      </c>
      <c r="N994" s="4">
        <f t="shared" si="180"/>
        <v>454</v>
      </c>
      <c r="O994" s="4">
        <f t="shared" si="181"/>
        <v>529</v>
      </c>
      <c r="P994" s="4">
        <f t="shared" si="182"/>
        <v>-391</v>
      </c>
      <c r="Q994" s="4">
        <f t="shared" si="183"/>
        <v>15.198237885462554</v>
      </c>
      <c r="R994" s="2">
        <v>0.2</v>
      </c>
      <c r="S994" s="4">
        <v>0</v>
      </c>
      <c r="T994" s="2">
        <v>0</v>
      </c>
      <c r="U994" s="4">
        <f t="shared" si="185"/>
        <v>0</v>
      </c>
      <c r="V994" s="4">
        <v>0</v>
      </c>
      <c r="W994" s="4">
        <v>0</v>
      </c>
      <c r="X994" s="4">
        <v>0</v>
      </c>
      <c r="Y994" s="4">
        <f t="shared" si="189"/>
        <v>0</v>
      </c>
      <c r="Z994" s="4">
        <f t="shared" si="190"/>
        <v>0</v>
      </c>
      <c r="AA994" t="str">
        <f t="shared" si="191"/>
        <v>Thursday</v>
      </c>
    </row>
    <row r="995" spans="1:27" x14ac:dyDescent="0.35">
      <c r="A995">
        <v>994</v>
      </c>
      <c r="B995" t="s">
        <v>1575</v>
      </c>
      <c r="C995" t="s">
        <v>1210</v>
      </c>
      <c r="D995" s="1">
        <v>45319.882280092592</v>
      </c>
      <c r="E995" s="1">
        <v>45319.909363425926</v>
      </c>
      <c r="F995" s="4">
        <v>1078</v>
      </c>
      <c r="G995" s="4">
        <v>0</v>
      </c>
      <c r="H995" t="s">
        <v>16</v>
      </c>
      <c r="I995" s="2">
        <v>0.5</v>
      </c>
      <c r="J995" t="s">
        <v>1586</v>
      </c>
      <c r="K995" s="4">
        <v>57</v>
      </c>
      <c r="L995" s="4">
        <v>50</v>
      </c>
      <c r="M995" s="4">
        <v>0</v>
      </c>
      <c r="N995" s="4">
        <f t="shared" si="180"/>
        <v>539</v>
      </c>
      <c r="O995" s="4">
        <f t="shared" si="181"/>
        <v>589</v>
      </c>
      <c r="P995" s="4">
        <f t="shared" si="182"/>
        <v>-532</v>
      </c>
      <c r="Q995" s="4">
        <f t="shared" si="183"/>
        <v>5.287569573283859</v>
      </c>
      <c r="R995" s="2">
        <v>0.2</v>
      </c>
      <c r="S995" s="4">
        <v>0</v>
      </c>
      <c r="T995" s="2">
        <v>0</v>
      </c>
      <c r="U995" s="4">
        <f t="shared" si="185"/>
        <v>0</v>
      </c>
      <c r="V995" s="4">
        <v>0</v>
      </c>
      <c r="W995" s="4">
        <v>0</v>
      </c>
      <c r="X995" s="4">
        <v>0</v>
      </c>
      <c r="Y995" s="4">
        <f t="shared" si="189"/>
        <v>0</v>
      </c>
      <c r="Z995" s="4">
        <f t="shared" si="190"/>
        <v>0</v>
      </c>
      <c r="AA995" t="str">
        <f t="shared" si="191"/>
        <v>Sunday</v>
      </c>
    </row>
    <row r="996" spans="1:27" x14ac:dyDescent="0.35">
      <c r="A996">
        <v>995</v>
      </c>
      <c r="B996" t="s">
        <v>1576</v>
      </c>
      <c r="C996" t="s">
        <v>1150</v>
      </c>
      <c r="D996" s="1">
        <v>45298.551944444444</v>
      </c>
      <c r="E996" s="1">
        <v>45298.595000000001</v>
      </c>
      <c r="F996" s="4">
        <v>515</v>
      </c>
      <c r="G996" s="4">
        <v>50</v>
      </c>
      <c r="H996" t="s">
        <v>19</v>
      </c>
      <c r="I996" s="2">
        <v>0.05</v>
      </c>
      <c r="J996" t="s">
        <v>1587</v>
      </c>
      <c r="K996" s="4">
        <v>65</v>
      </c>
      <c r="L996" s="4">
        <v>37</v>
      </c>
      <c r="M996" s="4">
        <v>0</v>
      </c>
      <c r="N996" s="4">
        <f t="shared" si="180"/>
        <v>25.75</v>
      </c>
      <c r="O996" s="4">
        <f t="shared" si="181"/>
        <v>112.75</v>
      </c>
      <c r="P996" s="4">
        <f t="shared" si="182"/>
        <v>-47.75</v>
      </c>
      <c r="Q996" s="4">
        <f t="shared" si="183"/>
        <v>12.621359223300971</v>
      </c>
      <c r="R996" s="2">
        <v>0.2</v>
      </c>
      <c r="S996" s="4">
        <f t="shared" si="184"/>
        <v>103</v>
      </c>
      <c r="T996" s="2">
        <v>0.05</v>
      </c>
      <c r="U996" s="4">
        <f t="shared" si="185"/>
        <v>25.75</v>
      </c>
      <c r="V996" s="4">
        <f t="shared" si="186"/>
        <v>50</v>
      </c>
      <c r="W996" s="4">
        <f t="shared" si="187"/>
        <v>37</v>
      </c>
      <c r="X996" s="4">
        <f t="shared" si="188"/>
        <v>0</v>
      </c>
      <c r="Y996" s="4">
        <f t="shared" si="189"/>
        <v>112.75</v>
      </c>
      <c r="Z996" s="4">
        <f t="shared" si="190"/>
        <v>-9.75</v>
      </c>
      <c r="AA996" t="str">
        <f t="shared" si="191"/>
        <v>Sunday</v>
      </c>
    </row>
    <row r="997" spans="1:27" x14ac:dyDescent="0.35">
      <c r="A997">
        <v>996</v>
      </c>
      <c r="B997" t="s">
        <v>315</v>
      </c>
      <c r="C997" t="s">
        <v>352</v>
      </c>
      <c r="D997" s="1">
        <v>45305.247916666667</v>
      </c>
      <c r="E997" s="1">
        <v>45305.277083333334</v>
      </c>
      <c r="F997" s="4">
        <v>825</v>
      </c>
      <c r="G997" s="4">
        <v>0</v>
      </c>
      <c r="H997" t="s">
        <v>16</v>
      </c>
      <c r="I997" s="2">
        <v>0.05</v>
      </c>
      <c r="J997" t="s">
        <v>1587</v>
      </c>
      <c r="K997" s="4">
        <v>165</v>
      </c>
      <c r="L997" s="4">
        <v>47</v>
      </c>
      <c r="M997" s="4">
        <v>50</v>
      </c>
      <c r="N997" s="4">
        <f t="shared" si="180"/>
        <v>41.25</v>
      </c>
      <c r="O997" s="4">
        <f t="shared" si="181"/>
        <v>138.25</v>
      </c>
      <c r="P997" s="4">
        <f t="shared" si="182"/>
        <v>26.75</v>
      </c>
      <c r="Q997" s="4">
        <f t="shared" si="183"/>
        <v>20</v>
      </c>
      <c r="R997" s="2">
        <v>0.2</v>
      </c>
      <c r="S997" s="4">
        <f t="shared" si="184"/>
        <v>165</v>
      </c>
      <c r="T997" s="2">
        <v>0.05</v>
      </c>
      <c r="U997" s="4">
        <f t="shared" si="185"/>
        <v>41.25</v>
      </c>
      <c r="V997" s="4">
        <f t="shared" si="186"/>
        <v>0</v>
      </c>
      <c r="W997" s="4">
        <f t="shared" si="187"/>
        <v>47</v>
      </c>
      <c r="X997" s="4">
        <f t="shared" si="188"/>
        <v>50</v>
      </c>
      <c r="Y997" s="4">
        <f t="shared" si="189"/>
        <v>138.25</v>
      </c>
      <c r="Z997" s="4">
        <f t="shared" si="190"/>
        <v>26.75</v>
      </c>
      <c r="AA997" t="str">
        <f t="shared" si="191"/>
        <v>Sunday</v>
      </c>
    </row>
    <row r="998" spans="1:27" x14ac:dyDescent="0.35">
      <c r="A998">
        <v>997</v>
      </c>
      <c r="B998" t="s">
        <v>1577</v>
      </c>
      <c r="C998" t="s">
        <v>1578</v>
      </c>
      <c r="D998" s="1">
        <v>45319.36855324074</v>
      </c>
      <c r="E998" s="1">
        <v>45319.424108796295</v>
      </c>
      <c r="F998" s="4">
        <v>1627</v>
      </c>
      <c r="G998" s="4">
        <v>50</v>
      </c>
      <c r="H998" t="s">
        <v>19</v>
      </c>
      <c r="I998" s="2">
        <v>0</v>
      </c>
      <c r="J998" t="s">
        <v>1584</v>
      </c>
      <c r="K998" s="4">
        <v>110</v>
      </c>
      <c r="L998" s="4">
        <v>42</v>
      </c>
      <c r="M998" s="4">
        <v>0</v>
      </c>
      <c r="N998" s="4">
        <f t="shared" si="180"/>
        <v>0</v>
      </c>
      <c r="O998" s="4">
        <f t="shared" si="181"/>
        <v>92</v>
      </c>
      <c r="P998" s="4">
        <f t="shared" si="182"/>
        <v>18</v>
      </c>
      <c r="Q998" s="4">
        <f t="shared" si="183"/>
        <v>6.7609096496619543</v>
      </c>
      <c r="R998" s="2">
        <v>0.2</v>
      </c>
      <c r="S998" s="4">
        <f t="shared" si="184"/>
        <v>325.40000000000003</v>
      </c>
      <c r="T998" s="2">
        <v>0</v>
      </c>
      <c r="U998" s="4">
        <f t="shared" si="185"/>
        <v>0</v>
      </c>
      <c r="V998" s="4">
        <f t="shared" si="186"/>
        <v>50</v>
      </c>
      <c r="W998" s="4">
        <f t="shared" si="187"/>
        <v>42</v>
      </c>
      <c r="X998" s="4">
        <f t="shared" si="188"/>
        <v>0</v>
      </c>
      <c r="Y998" s="4">
        <f t="shared" si="189"/>
        <v>92</v>
      </c>
      <c r="Z998" s="4">
        <f t="shared" si="190"/>
        <v>233.40000000000003</v>
      </c>
      <c r="AA998" t="str">
        <f t="shared" si="191"/>
        <v>Sunday</v>
      </c>
    </row>
    <row r="999" spans="1:27" x14ac:dyDescent="0.35">
      <c r="A999">
        <v>998</v>
      </c>
      <c r="B999" t="s">
        <v>1579</v>
      </c>
      <c r="C999" t="s">
        <v>276</v>
      </c>
      <c r="D999" s="1">
        <v>45312.405081018522</v>
      </c>
      <c r="E999" s="1">
        <v>45312.447442129633</v>
      </c>
      <c r="F999" s="4">
        <v>553</v>
      </c>
      <c r="G999" s="4">
        <v>20</v>
      </c>
      <c r="H999" t="s">
        <v>19</v>
      </c>
      <c r="I999" s="2">
        <v>0</v>
      </c>
      <c r="J999" t="s">
        <v>1584</v>
      </c>
      <c r="K999" s="4">
        <v>64</v>
      </c>
      <c r="L999" s="4">
        <v>31</v>
      </c>
      <c r="M999" s="4">
        <v>0</v>
      </c>
      <c r="N999" s="4">
        <f t="shared" si="180"/>
        <v>0</v>
      </c>
      <c r="O999" s="4">
        <f t="shared" si="181"/>
        <v>51</v>
      </c>
      <c r="P999" s="4">
        <f t="shared" si="182"/>
        <v>13</v>
      </c>
      <c r="Q999" s="4">
        <f t="shared" si="183"/>
        <v>11.573236889692586</v>
      </c>
      <c r="R999" s="2">
        <v>0.2</v>
      </c>
      <c r="S999" s="4">
        <f t="shared" si="184"/>
        <v>110.60000000000001</v>
      </c>
      <c r="T999" s="2">
        <v>0</v>
      </c>
      <c r="U999" s="4">
        <f t="shared" si="185"/>
        <v>0</v>
      </c>
      <c r="V999" s="4">
        <f t="shared" si="186"/>
        <v>20</v>
      </c>
      <c r="W999" s="4">
        <f t="shared" si="187"/>
        <v>31</v>
      </c>
      <c r="X999" s="4">
        <f t="shared" si="188"/>
        <v>0</v>
      </c>
      <c r="Y999" s="4">
        <f t="shared" si="189"/>
        <v>51</v>
      </c>
      <c r="Z999" s="4">
        <f t="shared" si="190"/>
        <v>59.600000000000009</v>
      </c>
      <c r="AA999" t="str">
        <f t="shared" si="191"/>
        <v>Sunday</v>
      </c>
    </row>
    <row r="1000" spans="1:27" x14ac:dyDescent="0.35">
      <c r="A1000">
        <v>999</v>
      </c>
      <c r="B1000" t="s">
        <v>1580</v>
      </c>
      <c r="C1000" t="s">
        <v>838</v>
      </c>
      <c r="D1000" s="1">
        <v>45321.933078703703</v>
      </c>
      <c r="E1000" s="1">
        <v>45322.005300925928</v>
      </c>
      <c r="F1000" s="4">
        <v>1414</v>
      </c>
      <c r="G1000" s="4">
        <v>0</v>
      </c>
      <c r="H1000" t="s">
        <v>19</v>
      </c>
      <c r="I1000" s="2">
        <v>0.15</v>
      </c>
      <c r="J1000" t="s">
        <v>1585</v>
      </c>
      <c r="K1000" s="4">
        <v>199</v>
      </c>
      <c r="L1000" s="4">
        <v>34</v>
      </c>
      <c r="M1000" s="4">
        <v>0</v>
      </c>
      <c r="N1000" s="4">
        <f t="shared" si="180"/>
        <v>212.1</v>
      </c>
      <c r="O1000" s="4">
        <f t="shared" si="181"/>
        <v>246.1</v>
      </c>
      <c r="P1000" s="4">
        <f t="shared" si="182"/>
        <v>-47.099999999999994</v>
      </c>
      <c r="Q1000" s="4">
        <f t="shared" si="183"/>
        <v>14.073550212164074</v>
      </c>
      <c r="R1000" s="2">
        <v>0.2</v>
      </c>
      <c r="S1000" s="4">
        <f t="shared" si="184"/>
        <v>282.8</v>
      </c>
      <c r="T1000" s="2">
        <v>0.15</v>
      </c>
      <c r="U1000" s="4">
        <f t="shared" si="185"/>
        <v>212.1</v>
      </c>
      <c r="V1000" s="4">
        <f t="shared" si="186"/>
        <v>0</v>
      </c>
      <c r="W1000" s="4">
        <f t="shared" si="187"/>
        <v>34</v>
      </c>
      <c r="X1000" s="4">
        <f t="shared" si="188"/>
        <v>0</v>
      </c>
      <c r="Y1000" s="4">
        <f t="shared" si="189"/>
        <v>246.1</v>
      </c>
      <c r="Z1000" s="4">
        <f t="shared" si="190"/>
        <v>36.700000000000017</v>
      </c>
      <c r="AA1000" t="str">
        <f t="shared" si="191"/>
        <v>Tuesday</v>
      </c>
    </row>
    <row r="1001" spans="1:27" x14ac:dyDescent="0.35">
      <c r="A1001">
        <v>1000</v>
      </c>
      <c r="B1001" t="s">
        <v>1581</v>
      </c>
      <c r="C1001" t="s">
        <v>679</v>
      </c>
      <c r="D1001" s="1">
        <v>45299.61577546296</v>
      </c>
      <c r="E1001" s="1">
        <v>45299.652581018519</v>
      </c>
      <c r="F1001" s="4">
        <v>1657</v>
      </c>
      <c r="G1001" s="4">
        <v>20</v>
      </c>
      <c r="H1001" t="s">
        <v>16</v>
      </c>
      <c r="I1001" s="2">
        <v>0.15</v>
      </c>
      <c r="J1001" t="s">
        <v>1585</v>
      </c>
      <c r="K1001" s="4">
        <v>180</v>
      </c>
      <c r="L1001" s="4">
        <v>27</v>
      </c>
      <c r="M1001" s="4">
        <v>100</v>
      </c>
      <c r="N1001" s="4">
        <f t="shared" si="180"/>
        <v>248.54999999999998</v>
      </c>
      <c r="O1001" s="4">
        <f t="shared" si="181"/>
        <v>395.54999999999995</v>
      </c>
      <c r="P1001" s="4">
        <f t="shared" si="182"/>
        <v>-215.54999999999995</v>
      </c>
      <c r="Q1001" s="4">
        <f t="shared" si="183"/>
        <v>10.863005431502716</v>
      </c>
      <c r="R1001" s="2">
        <v>0.2</v>
      </c>
      <c r="S1001" s="4">
        <f t="shared" si="184"/>
        <v>331.40000000000003</v>
      </c>
      <c r="T1001" s="2">
        <v>0.15</v>
      </c>
      <c r="U1001" s="4">
        <f t="shared" si="185"/>
        <v>248.54999999999998</v>
      </c>
      <c r="V1001" s="4">
        <f t="shared" si="186"/>
        <v>20</v>
      </c>
      <c r="W1001" s="4">
        <f t="shared" si="187"/>
        <v>27</v>
      </c>
      <c r="X1001" s="4">
        <f t="shared" si="188"/>
        <v>100</v>
      </c>
      <c r="Y1001" s="4">
        <f t="shared" si="189"/>
        <v>395.54999999999995</v>
      </c>
      <c r="Z1001" s="4">
        <f t="shared" si="190"/>
        <v>-64.14999999999992</v>
      </c>
      <c r="AA1001" t="str">
        <f t="shared" si="191"/>
        <v>Monday</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6527E-CB25-4F6E-B79C-0AA7CC96DAD6}">
  <dimension ref="B2:E22"/>
  <sheetViews>
    <sheetView tabSelected="1" zoomScaleNormal="100" workbookViewId="0">
      <selection activeCell="Y16" sqref="Y16"/>
    </sheetView>
  </sheetViews>
  <sheetFormatPr defaultRowHeight="14.5" x14ac:dyDescent="0.35"/>
  <cols>
    <col min="2" max="2" width="29.36328125" bestFit="1" customWidth="1"/>
    <col min="3" max="3" width="10.54296875" bestFit="1" customWidth="1"/>
    <col min="4" max="4" width="15.6328125" bestFit="1" customWidth="1"/>
    <col min="5" max="5" width="21.1796875" bestFit="1" customWidth="1"/>
  </cols>
  <sheetData>
    <row r="2" spans="2:5" x14ac:dyDescent="0.35">
      <c r="B2" s="3" t="s">
        <v>1604</v>
      </c>
      <c r="E2" t="s">
        <v>1592</v>
      </c>
    </row>
    <row r="3" spans="2:5" x14ac:dyDescent="0.35">
      <c r="B3" t="s">
        <v>1607</v>
      </c>
      <c r="C3" s="7">
        <v>28300</v>
      </c>
      <c r="E3" s="9">
        <v>1000</v>
      </c>
    </row>
    <row r="4" spans="2:5" x14ac:dyDescent="0.35">
      <c r="B4" t="s">
        <v>1605</v>
      </c>
      <c r="C4" s="7">
        <v>28620</v>
      </c>
    </row>
    <row r="5" spans="2:5" x14ac:dyDescent="0.35">
      <c r="B5" t="s">
        <v>1606</v>
      </c>
      <c r="C5" s="7">
        <v>29832</v>
      </c>
      <c r="E5" t="s">
        <v>1582</v>
      </c>
    </row>
    <row r="6" spans="2:5" x14ac:dyDescent="0.35">
      <c r="B6" t="s">
        <v>1608</v>
      </c>
      <c r="C6" s="7">
        <v>174257.84999999989</v>
      </c>
      <c r="E6" s="8">
        <v>126990</v>
      </c>
    </row>
    <row r="8" spans="2:5" x14ac:dyDescent="0.35">
      <c r="B8" s="3" t="s">
        <v>1610</v>
      </c>
      <c r="E8" t="s">
        <v>1616</v>
      </c>
    </row>
    <row r="9" spans="2:5" x14ac:dyDescent="0.35">
      <c r="B9" t="s">
        <v>1611</v>
      </c>
      <c r="C9" s="7">
        <v>126990</v>
      </c>
      <c r="E9" s="8">
        <v>261009.84999999983</v>
      </c>
    </row>
    <row r="10" spans="2:5" x14ac:dyDescent="0.35">
      <c r="B10" t="s">
        <v>1590</v>
      </c>
      <c r="C10" s="7">
        <v>261009.84999999983</v>
      </c>
    </row>
    <row r="11" spans="2:5" x14ac:dyDescent="0.35">
      <c r="B11" t="s">
        <v>1591</v>
      </c>
      <c r="C11" s="7">
        <v>-134019.85000000006</v>
      </c>
      <c r="E11" t="s">
        <v>1617</v>
      </c>
    </row>
    <row r="12" spans="2:5" x14ac:dyDescent="0.35">
      <c r="E12" s="8">
        <v>-134019.85000000006</v>
      </c>
    </row>
    <row r="13" spans="2:5" x14ac:dyDescent="0.35">
      <c r="B13" s="3" t="s">
        <v>1618</v>
      </c>
    </row>
    <row r="14" spans="2:5" x14ac:dyDescent="0.35">
      <c r="B14" t="s">
        <v>1622</v>
      </c>
      <c r="C14" s="7">
        <v>64239.850000000049</v>
      </c>
    </row>
    <row r="15" spans="2:5" x14ac:dyDescent="0.35">
      <c r="B15" t="s">
        <v>1620</v>
      </c>
      <c r="C15" s="7">
        <v>23883</v>
      </c>
    </row>
    <row r="16" spans="2:5" x14ac:dyDescent="0.35">
      <c r="B16" t="s">
        <v>1619</v>
      </c>
      <c r="C16" s="7">
        <v>22710</v>
      </c>
    </row>
    <row r="17" spans="2:3" x14ac:dyDescent="0.35">
      <c r="B17" t="s">
        <v>1621</v>
      </c>
      <c r="C17" s="7">
        <v>22450</v>
      </c>
    </row>
    <row r="19" spans="2:3" x14ac:dyDescent="0.35">
      <c r="B19" s="3" t="s">
        <v>1623</v>
      </c>
    </row>
    <row r="20" spans="2:3" x14ac:dyDescent="0.35">
      <c r="B20" t="s">
        <v>1624</v>
      </c>
      <c r="C20" s="8">
        <v>166786.60000000006</v>
      </c>
    </row>
    <row r="21" spans="2:3" x14ac:dyDescent="0.35">
      <c r="B21" t="s">
        <v>1601</v>
      </c>
      <c r="C21" s="8">
        <v>133282.85000000003</v>
      </c>
    </row>
    <row r="22" spans="2:3" x14ac:dyDescent="0.35">
      <c r="B22" t="s">
        <v>1602</v>
      </c>
      <c r="C22" s="8">
        <v>33503.749999999978</v>
      </c>
    </row>
  </sheetData>
  <sortState xmlns:xlrd2="http://schemas.microsoft.com/office/spreadsheetml/2017/richdata2" ref="B13:C17">
    <sortCondition descending="1" ref="C1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3DB4D-B91B-478C-BD10-45F9A90B5EC8}">
  <dimension ref="A1"/>
  <sheetViews>
    <sheetView showGridLines="0" zoomScale="70" zoomScaleNormal="70" workbookViewId="0">
      <selection activeCell="V2" sqref="V2"/>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food_orders_new_delhi</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Egberibo</dc:creator>
  <cp:lastModifiedBy>Paul Egberibo</cp:lastModifiedBy>
  <dcterms:created xsi:type="dcterms:W3CDTF">2025-05-05T13:07:10Z</dcterms:created>
  <dcterms:modified xsi:type="dcterms:W3CDTF">2025-05-06T15:01:10Z</dcterms:modified>
</cp:coreProperties>
</file>