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drawings/drawing3.xml" ContentType="application/vnd.openxmlformats-officedocument.drawing+xml"/>
  <Override PartName="/xl/embeddings/oleObject6.bin" ContentType="application/vnd.openxmlformats-officedocument.oleObject"/>
  <Override PartName="/xl/drawings/drawing4.xml" ContentType="application/vnd.openxmlformats-officedocument.drawing+xml"/>
  <Override PartName="/xl/embeddings/oleObject7.bin" ContentType="application/vnd.openxmlformats-officedocument.oleObject"/>
  <Override PartName="/xl/embeddings/oleObject8.bin" ContentType="application/vnd.openxmlformats-officedocument.oleObject"/>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3020" activeTab="3"/>
  </bookViews>
  <sheets>
    <sheet name="Mobile1" sheetId="1" r:id="rId1"/>
    <sheet name="Mobile2" sheetId="3" r:id="rId2"/>
    <sheet name="Curve1" sheetId="4" r:id="rId3"/>
    <sheet name="Curve2" sheetId="5" r:id="rId4"/>
  </sheets>
  <calcPr calcId="152511" concurrentCalc="0"/>
</workbook>
</file>

<file path=xl/calcChain.xml><?xml version="1.0" encoding="utf-8"?>
<calcChain xmlns="http://schemas.openxmlformats.org/spreadsheetml/2006/main">
  <c r="I36" i="3" l="1"/>
  <c r="D30" i="3"/>
  <c r="M23" i="5" a="1"/>
  <c r="M23" i="5"/>
  <c r="N23" i="5"/>
  <c r="O23" i="5"/>
  <c r="M22" i="5" a="1"/>
  <c r="M22" i="5"/>
  <c r="N22" i="5"/>
  <c r="O22" i="5"/>
  <c r="J22" i="5" a="1"/>
  <c r="J22" i="5"/>
  <c r="J23" i="5"/>
  <c r="J24" i="5"/>
  <c r="J25" i="5"/>
  <c r="J26" i="5"/>
  <c r="J27" i="5"/>
  <c r="H22" i="5" a="1"/>
  <c r="H22" i="5"/>
  <c r="H23" i="5"/>
  <c r="H24" i="5"/>
  <c r="H25" i="5"/>
  <c r="H26" i="5"/>
  <c r="H27" i="5"/>
  <c r="H13" i="5" a="1"/>
  <c r="H13" i="5"/>
  <c r="H14" i="5"/>
  <c r="H15" i="5"/>
  <c r="H16" i="5"/>
  <c r="H17" i="5"/>
  <c r="H18" i="5"/>
  <c r="N29" i="4"/>
  <c r="K20" i="4" a="1"/>
  <c r="K20" i="4"/>
  <c r="K21" i="4"/>
  <c r="K22" i="4"/>
  <c r="K23" i="4"/>
  <c r="K24" i="4"/>
  <c r="K25" i="4"/>
  <c r="K26" i="4"/>
  <c r="B9" i="4" a="1"/>
  <c r="B9" i="4"/>
  <c r="C9" i="4"/>
  <c r="D9" i="4"/>
  <c r="E9" i="4"/>
  <c r="F9" i="4"/>
  <c r="G9" i="4"/>
  <c r="H9" i="4"/>
  <c r="B10" i="4"/>
  <c r="C10" i="4"/>
  <c r="D10" i="4"/>
  <c r="E10" i="4"/>
  <c r="F10" i="4"/>
  <c r="G10" i="4"/>
  <c r="H10" i="4"/>
  <c r="B11" i="4"/>
  <c r="C11" i="4"/>
  <c r="D11" i="4"/>
  <c r="E11" i="4"/>
  <c r="F11" i="4"/>
  <c r="G11" i="4"/>
  <c r="H11" i="4"/>
  <c r="B12" i="4"/>
  <c r="C12" i="4"/>
  <c r="D12" i="4"/>
  <c r="E12" i="4"/>
  <c r="F12" i="4"/>
  <c r="G12" i="4"/>
  <c r="H12" i="4"/>
  <c r="B13" i="4"/>
  <c r="C13" i="4"/>
  <c r="D13" i="4"/>
  <c r="E13" i="4"/>
  <c r="F13" i="4"/>
  <c r="G13" i="4"/>
  <c r="H13" i="4"/>
  <c r="B14" i="4"/>
  <c r="C14" i="4"/>
  <c r="D14" i="4"/>
  <c r="E14" i="4"/>
  <c r="F14" i="4"/>
  <c r="G14" i="4"/>
  <c r="H14" i="4"/>
  <c r="B15" i="4"/>
  <c r="C15" i="4"/>
  <c r="D15" i="4"/>
  <c r="E15" i="4"/>
  <c r="F15" i="4"/>
  <c r="G15" i="4"/>
  <c r="H15" i="4"/>
  <c r="I20" i="4" a="1"/>
  <c r="I20" i="4"/>
  <c r="I21" i="4"/>
  <c r="I22" i="4"/>
  <c r="I23" i="4"/>
  <c r="I24" i="4"/>
  <c r="I25" i="4"/>
  <c r="I26" i="4"/>
  <c r="I9" i="4" a="1"/>
  <c r="I9" i="4"/>
  <c r="I10" i="4"/>
  <c r="I11" i="4"/>
  <c r="I12" i="4"/>
  <c r="I13" i="4"/>
  <c r="I14" i="4"/>
  <c r="I15" i="4"/>
  <c r="K10" i="4"/>
  <c r="K11" i="4"/>
  <c r="K12" i="4"/>
  <c r="K13" i="4"/>
  <c r="K14" i="4"/>
  <c r="K15" i="4"/>
  <c r="K9" i="4"/>
  <c r="O48" i="3"/>
  <c r="O47" i="3"/>
  <c r="D28" i="3"/>
  <c r="Q20" i="1" a="1"/>
  <c r="Q20" i="1"/>
  <c r="Q21" i="1"/>
  <c r="Q22" i="1"/>
  <c r="Q23" i="1"/>
  <c r="Q24" i="1"/>
  <c r="Q25" i="1"/>
  <c r="Q26" i="1"/>
  <c r="Q27" i="1"/>
  <c r="Q28" i="1"/>
  <c r="Q29" i="1"/>
  <c r="Q30" i="1"/>
  <c r="Q31" i="1"/>
  <c r="O20" i="1" a="1"/>
  <c r="O20" i="1"/>
  <c r="O21" i="1"/>
  <c r="O22" i="1"/>
  <c r="O23" i="1"/>
  <c r="O24" i="1"/>
  <c r="O25" i="1"/>
  <c r="O26" i="1"/>
  <c r="O27" i="1"/>
  <c r="O28" i="1"/>
  <c r="O29" i="1"/>
  <c r="O30" i="1"/>
  <c r="O31" i="1"/>
  <c r="Y16" i="1"/>
  <c r="Y15" i="1"/>
  <c r="Y14" i="1"/>
  <c r="Y13" i="1"/>
  <c r="Y12" i="1"/>
  <c r="Y11" i="1"/>
  <c r="Y10" i="1"/>
  <c r="Y9" i="1"/>
  <c r="Y8" i="1"/>
  <c r="Y7" i="1"/>
  <c r="Y6" i="1"/>
  <c r="Y5" i="1"/>
  <c r="G48" i="3"/>
  <c r="L47" i="3" a="1"/>
  <c r="L48" i="3"/>
  <c r="L47" i="3"/>
  <c r="E48" i="3"/>
  <c r="E47" i="3"/>
  <c r="D48" i="3"/>
  <c r="C48" i="3"/>
  <c r="D47" i="3"/>
  <c r="C47" i="3"/>
  <c r="G47" i="3"/>
  <c r="J48" i="3"/>
  <c r="J47" i="3"/>
</calcChain>
</file>

<file path=xl/sharedStrings.xml><?xml version="1.0" encoding="utf-8"?>
<sst xmlns="http://schemas.openxmlformats.org/spreadsheetml/2006/main" count="93" uniqueCount="68">
  <si>
    <t>[C]</t>
  </si>
  <si>
    <t>[V]</t>
  </si>
  <si>
    <t>[R]</t>
  </si>
  <si>
    <t>d1</t>
  </si>
  <si>
    <t>d2</t>
  </si>
  <si>
    <t>d3</t>
  </si>
  <si>
    <t>d4</t>
  </si>
  <si>
    <t>d5</t>
  </si>
  <si>
    <t>d6</t>
  </si>
  <si>
    <t>d7</t>
  </si>
  <si>
    <t>d8</t>
  </si>
  <si>
    <t>d9</t>
  </si>
  <si>
    <t>d10</t>
  </si>
  <si>
    <t>d11</t>
  </si>
  <si>
    <t>d12</t>
  </si>
  <si>
    <t>=</t>
  </si>
  <si>
    <t>[S]</t>
  </si>
  <si>
    <t xml:space="preserve">   Here is the formula for determining the deflection of a beam of square cross-section:</t>
  </si>
  <si>
    <t>E (psi)</t>
  </si>
  <si>
    <r>
      <rPr>
        <b/>
        <sz val="11"/>
        <color theme="4" tint="-0.249977111117893"/>
        <rFont val="Symbol"/>
        <family val="1"/>
        <charset val="2"/>
      </rPr>
      <t>d</t>
    </r>
    <r>
      <rPr>
        <b/>
        <sz val="11"/>
        <color theme="4" tint="-0.249977111117893"/>
        <rFont val="Calibri"/>
        <family val="2"/>
        <scheme val="minor"/>
      </rPr>
      <t xml:space="preserve"> (in)</t>
    </r>
  </si>
  <si>
    <r>
      <t>L (</t>
    </r>
    <r>
      <rPr>
        <b/>
        <sz val="11"/>
        <color rgb="FFFF0000"/>
        <rFont val="Calibri"/>
        <family val="2"/>
        <scheme val="minor"/>
      </rPr>
      <t>ft</t>
    </r>
    <r>
      <rPr>
        <b/>
        <sz val="11"/>
        <color theme="4" tint="-0.249977111117893"/>
        <rFont val="Calibri"/>
        <family val="2"/>
        <scheme val="minor"/>
      </rPr>
      <t>)</t>
    </r>
  </si>
  <si>
    <t>s (in)</t>
  </si>
  <si>
    <r>
      <rPr>
        <b/>
        <sz val="11"/>
        <color theme="4" tint="-0.249977111117893"/>
        <rFont val="Symbol"/>
        <family val="1"/>
        <charset val="2"/>
      </rPr>
      <t>g</t>
    </r>
    <r>
      <rPr>
        <b/>
        <sz val="11"/>
        <color theme="4" tint="-0.249977111117893"/>
        <rFont val="Calibri"/>
        <family val="2"/>
        <scheme val="minor"/>
      </rPr>
      <t xml:space="preserve"> (#/ft</t>
    </r>
    <r>
      <rPr>
        <b/>
        <vertAlign val="superscript"/>
        <sz val="11"/>
        <color theme="4" tint="-0.249977111117893"/>
        <rFont val="Calibri"/>
        <family val="2"/>
        <scheme val="minor"/>
      </rPr>
      <t>3</t>
    </r>
    <r>
      <rPr>
        <b/>
        <sz val="11"/>
        <color theme="4" tint="-0.249977111117893"/>
        <rFont val="Calibri"/>
        <family val="2"/>
        <scheme val="minor"/>
      </rPr>
      <t>)</t>
    </r>
  </si>
  <si>
    <r>
      <t>V</t>
    </r>
    <r>
      <rPr>
        <b/>
        <vertAlign val="subscript"/>
        <sz val="11"/>
        <color theme="4" tint="-0.249977111117893"/>
        <rFont val="Calibri"/>
        <family val="2"/>
        <scheme val="minor"/>
      </rPr>
      <t>W2</t>
    </r>
    <r>
      <rPr>
        <b/>
        <sz val="11"/>
        <color theme="4" tint="-0.249977111117893"/>
        <rFont val="Calibri"/>
        <family val="2"/>
        <scheme val="minor"/>
      </rPr>
      <t xml:space="preserve"> (ft</t>
    </r>
    <r>
      <rPr>
        <b/>
        <vertAlign val="superscript"/>
        <sz val="11"/>
        <color theme="4" tint="-0.249977111117893"/>
        <rFont val="Calibri"/>
        <family val="2"/>
        <scheme val="minor"/>
      </rPr>
      <t>3</t>
    </r>
    <r>
      <rPr>
        <b/>
        <sz val="11"/>
        <color theme="4" tint="-0.249977111117893"/>
        <rFont val="Calibri"/>
        <family val="2"/>
        <scheme val="minor"/>
      </rPr>
      <t>)</t>
    </r>
  </si>
  <si>
    <t xml:space="preserve">   Here are your parameters; you will select these cells as needed:</t>
  </si>
  <si>
    <r>
      <rPr>
        <b/>
        <sz val="11"/>
        <color theme="1"/>
        <rFont val="Times New Roman"/>
        <family val="1"/>
      </rPr>
      <t>I</t>
    </r>
    <r>
      <rPr>
        <b/>
        <sz val="11"/>
        <color theme="1"/>
        <rFont val="Calibri"/>
        <family val="2"/>
        <scheme val="minor"/>
      </rPr>
      <t xml:space="preserve"> = </t>
    </r>
  </si>
  <si>
    <r>
      <t>W</t>
    </r>
    <r>
      <rPr>
        <b/>
        <vertAlign val="subscript"/>
        <sz val="11"/>
        <color theme="1"/>
        <rFont val="Calibri"/>
        <family val="2"/>
        <scheme val="minor"/>
      </rPr>
      <t>1</t>
    </r>
    <r>
      <rPr>
        <b/>
        <sz val="11"/>
        <color theme="1"/>
        <rFont val="Calibri"/>
        <family val="2"/>
        <scheme val="minor"/>
      </rPr>
      <t xml:space="preserve"> = </t>
    </r>
  </si>
  <si>
    <t>pounds</t>
  </si>
  <si>
    <r>
      <t>W</t>
    </r>
    <r>
      <rPr>
        <b/>
        <vertAlign val="subscript"/>
        <sz val="11"/>
        <color theme="1"/>
        <rFont val="Calibri"/>
        <family val="2"/>
        <scheme val="minor"/>
      </rPr>
      <t>2</t>
    </r>
    <r>
      <rPr>
        <b/>
        <sz val="11"/>
        <color theme="1"/>
        <rFont val="Calibri"/>
        <family val="2"/>
        <scheme val="minor"/>
      </rPr>
      <t xml:space="preserve"> = </t>
    </r>
  </si>
  <si>
    <t xml:space="preserve">   We are now ready to solve for our unknowns, d and L:</t>
  </si>
  <si>
    <t xml:space="preserve">   Here are our distance and balance equations:</t>
  </si>
  <si>
    <t>d</t>
  </si>
  <si>
    <t>L</t>
  </si>
  <si>
    <t>feet (1 decimal place)</t>
  </si>
  <si>
    <t>Set up and finish this system as we did in the LA; remember to shade in your matrices</t>
  </si>
  <si>
    <r>
      <t xml:space="preserve">YOU MUST </t>
    </r>
    <r>
      <rPr>
        <b/>
        <sz val="11"/>
        <color rgb="FFC00000"/>
        <rFont val="Symbol"/>
        <family val="1"/>
        <charset val="2"/>
      </rPr>
      <t>®</t>
    </r>
    <r>
      <rPr>
        <b/>
        <sz val="11"/>
        <color rgb="FFC00000"/>
        <rFont val="Calibri"/>
        <family val="2"/>
        <scheme val="minor"/>
      </rPr>
      <t xml:space="preserve"> USE </t>
    </r>
    <r>
      <rPr>
        <b/>
        <sz val="11"/>
        <color rgb="FFC00000"/>
        <rFont val="Symbol"/>
        <family val="1"/>
        <charset val="2"/>
      </rPr>
      <t>¯</t>
    </r>
  </si>
  <si>
    <r>
      <t xml:space="preserve">        </t>
    </r>
    <r>
      <rPr>
        <b/>
        <sz val="11"/>
        <color rgb="FFFF0000"/>
        <rFont val="Symbol"/>
        <family val="1"/>
        <charset val="2"/>
      </rPr>
      <t>¯</t>
    </r>
    <r>
      <rPr>
        <b/>
        <sz val="11"/>
        <color rgb="FFFF0000"/>
        <rFont val="Calibri"/>
        <family val="2"/>
      </rPr>
      <t xml:space="preserve"> average of data values</t>
    </r>
  </si>
  <si>
    <t>x</t>
  </si>
  <si>
    <t>A</t>
  </si>
  <si>
    <t>B</t>
  </si>
  <si>
    <t>C</t>
  </si>
  <si>
    <t>D</t>
  </si>
  <si>
    <t>E</t>
  </si>
  <si>
    <t>F</t>
  </si>
  <si>
    <t>G</t>
  </si>
  <si>
    <t>f(x) =</t>
  </si>
  <si>
    <t>c11</t>
  </si>
  <si>
    <t>c12</t>
  </si>
  <si>
    <t>c13</t>
  </si>
  <si>
    <t>c21</t>
  </si>
  <si>
    <t>c22</t>
  </si>
  <si>
    <t>c23</t>
  </si>
  <si>
    <t>[B]</t>
  </si>
  <si>
    <t>Convert to inches (1 decimal)</t>
  </si>
  <si>
    <r>
      <t xml:space="preserve">   </t>
    </r>
    <r>
      <rPr>
        <b/>
        <sz val="11"/>
        <color rgb="FF009999"/>
        <rFont val="Symbol"/>
        <family val="1"/>
        <charset val="2"/>
      </rPr>
      <t>¬</t>
    </r>
    <r>
      <rPr>
        <b/>
        <sz val="11"/>
        <color rgb="FF009999"/>
        <rFont val="Calibri"/>
        <family val="2"/>
      </rPr>
      <t xml:space="preserve"> Calculate the Moment of Inertia here; express as a fraction (to one digit)</t>
    </r>
  </si>
  <si>
    <r>
      <t xml:space="preserve"> </t>
    </r>
    <r>
      <rPr>
        <b/>
        <sz val="11"/>
        <color rgb="FF009999"/>
        <rFont val="Symbol"/>
        <family val="1"/>
        <charset val="2"/>
      </rPr>
      <t>¬</t>
    </r>
    <r>
      <rPr>
        <b/>
        <sz val="11"/>
        <color rgb="FF009999"/>
        <rFont val="Calibri"/>
        <family val="2"/>
      </rPr>
      <t xml:space="preserve"> Calculate the value of W</t>
    </r>
    <r>
      <rPr>
        <b/>
        <vertAlign val="subscript"/>
        <sz val="11"/>
        <color rgb="FF009999"/>
        <rFont val="Calibri"/>
        <family val="2"/>
      </rPr>
      <t>2</t>
    </r>
    <r>
      <rPr>
        <b/>
        <sz val="11"/>
        <color rgb="FF009999"/>
        <rFont val="Calibri"/>
        <family val="2"/>
      </rPr>
      <t xml:space="preserve"> here to 1 decimal place; note that unit conversions are </t>
    </r>
    <r>
      <rPr>
        <b/>
        <u/>
        <sz val="11"/>
        <color rgb="FF009999"/>
        <rFont val="Calibri"/>
        <family val="2"/>
      </rPr>
      <t>not</t>
    </r>
    <r>
      <rPr>
        <b/>
        <sz val="11"/>
        <color rgb="FF009999"/>
        <rFont val="Calibri"/>
        <family val="2"/>
      </rPr>
      <t xml:space="preserve"> needed here…</t>
    </r>
  </si>
  <si>
    <r>
      <t xml:space="preserve">   </t>
    </r>
    <r>
      <rPr>
        <b/>
        <sz val="11"/>
        <color rgb="FF009999"/>
        <rFont val="Symbol"/>
        <family val="1"/>
        <charset val="2"/>
      </rPr>
      <t>¬</t>
    </r>
    <r>
      <rPr>
        <b/>
        <sz val="11"/>
        <color rgb="FF009999"/>
        <rFont val="Calibri"/>
        <family val="2"/>
      </rPr>
      <t xml:space="preserve"> Calculate the value of W</t>
    </r>
    <r>
      <rPr>
        <b/>
        <vertAlign val="subscript"/>
        <sz val="11"/>
        <color rgb="FF009999"/>
        <rFont val="Calibri"/>
        <family val="2"/>
      </rPr>
      <t>1</t>
    </r>
    <r>
      <rPr>
        <b/>
        <sz val="11"/>
        <color rgb="FF009999"/>
        <rFont val="Calibri"/>
        <family val="2"/>
      </rPr>
      <t xml:space="preserve"> here; express to 1 decimal place; </t>
    </r>
    <r>
      <rPr>
        <b/>
        <sz val="12"/>
        <color rgb="FF009999"/>
        <rFont val="Calibri"/>
        <family val="2"/>
      </rPr>
      <t>watch your units when entering L!</t>
    </r>
  </si>
  <si>
    <r>
      <t xml:space="preserve">   Solving for W</t>
    </r>
    <r>
      <rPr>
        <b/>
        <vertAlign val="subscript"/>
        <sz val="11"/>
        <color rgb="FF009900"/>
        <rFont val="Calibri"/>
        <family val="2"/>
        <scheme val="minor"/>
      </rPr>
      <t>1</t>
    </r>
    <r>
      <rPr>
        <b/>
        <sz val="11"/>
        <color rgb="FF009900"/>
        <rFont val="Calibri"/>
        <family val="2"/>
        <scheme val="minor"/>
      </rPr>
      <t xml:space="preserve">: </t>
    </r>
  </si>
  <si>
    <r>
      <t xml:space="preserve">   Here, E is called the </t>
    </r>
    <r>
      <rPr>
        <b/>
        <i/>
        <sz val="11"/>
        <color rgb="FF009900"/>
        <rFont val="Calibri"/>
        <family val="2"/>
        <scheme val="minor"/>
      </rPr>
      <t>Modulus of Elasticity</t>
    </r>
    <r>
      <rPr>
        <b/>
        <sz val="11"/>
        <color rgb="FF009900"/>
        <rFont val="Calibri"/>
        <family val="2"/>
        <scheme val="minor"/>
      </rPr>
      <t xml:space="preserve">, while </t>
    </r>
    <r>
      <rPr>
        <b/>
        <sz val="11"/>
        <color rgb="FF009900"/>
        <rFont val="Times New Roman"/>
        <family val="1"/>
      </rPr>
      <t>I</t>
    </r>
    <r>
      <rPr>
        <b/>
        <sz val="11"/>
        <color rgb="FF009900"/>
        <rFont val="Calibri"/>
        <family val="2"/>
        <scheme val="minor"/>
      </rPr>
      <t xml:space="preserve"> is the beam's </t>
    </r>
    <r>
      <rPr>
        <b/>
        <i/>
        <sz val="11"/>
        <color rgb="FF009900"/>
        <rFont val="Calibri"/>
        <family val="2"/>
        <scheme val="minor"/>
      </rPr>
      <t>Moment of Inertia</t>
    </r>
    <r>
      <rPr>
        <b/>
        <sz val="11"/>
        <color rgb="FF009900"/>
        <rFont val="Calibri"/>
        <family val="2"/>
        <scheme val="minor"/>
      </rPr>
      <t xml:space="preserve">; </t>
    </r>
    <r>
      <rPr>
        <b/>
        <sz val="11"/>
        <color rgb="FF009900"/>
        <rFont val="Times New Roman"/>
        <family val="1"/>
      </rPr>
      <t xml:space="preserve"> I</t>
    </r>
    <r>
      <rPr>
        <b/>
        <sz val="11"/>
        <color rgb="FF009900"/>
        <rFont val="Calibri"/>
        <family val="2"/>
        <scheme val="minor"/>
      </rPr>
      <t xml:space="preserve"> is a function of the beam's cross-section and is determined by: </t>
    </r>
  </si>
  <si>
    <r>
      <t xml:space="preserve">   Now let's calculate W</t>
    </r>
    <r>
      <rPr>
        <b/>
        <vertAlign val="subscript"/>
        <sz val="11"/>
        <color rgb="FF009900"/>
        <rFont val="Calibri"/>
        <family val="2"/>
        <scheme val="minor"/>
      </rPr>
      <t>2</t>
    </r>
    <r>
      <rPr>
        <b/>
        <sz val="11"/>
        <color rgb="FF009900"/>
        <rFont val="Calibri"/>
        <family val="2"/>
        <scheme val="minor"/>
      </rPr>
      <t>; this is a donated block of granite, and its value is given as:</t>
    </r>
  </si>
  <si>
    <r>
      <t xml:space="preserve">                  </t>
    </r>
    <r>
      <rPr>
        <b/>
        <sz val="11"/>
        <color rgb="FF009900"/>
        <rFont val="Symbol"/>
        <family val="1"/>
        <charset val="2"/>
      </rPr>
      <t>'</t>
    </r>
    <r>
      <rPr>
        <b/>
        <sz val="11"/>
        <color rgb="FF009900"/>
        <rFont val="Calibri"/>
        <family val="2"/>
      </rPr>
      <t xml:space="preserve"> </t>
    </r>
    <r>
      <rPr>
        <b/>
        <sz val="11"/>
        <color rgb="FF009900"/>
        <rFont val="Symbol"/>
        <family val="1"/>
        <charset val="2"/>
      </rPr>
      <t>g</t>
    </r>
    <r>
      <rPr>
        <b/>
        <sz val="11"/>
        <color rgb="FF009900"/>
        <rFont val="Calibri"/>
        <family val="2"/>
      </rPr>
      <t xml:space="preserve"> = density &amp; V = volume</t>
    </r>
  </si>
  <si>
    <t xml:space="preserve">Obviously, we are going to have to do some "algebra first" on the distance equation before we can enter its values below . . . </t>
  </si>
  <si>
    <t>This includes the labels for your unknowns along Column E!</t>
  </si>
  <si>
    <r>
      <t xml:space="preserve">Remember to </t>
    </r>
    <r>
      <rPr>
        <b/>
        <i/>
        <u/>
        <sz val="11"/>
        <color rgb="FFC00000"/>
        <rFont val="Calibri"/>
        <family val="2"/>
        <scheme val="minor"/>
      </rPr>
      <t>not</t>
    </r>
    <r>
      <rPr>
        <b/>
        <i/>
        <sz val="11"/>
        <color rgb="FFC00000"/>
        <rFont val="Calibri"/>
        <family val="2"/>
        <scheme val="minor"/>
      </rPr>
      <t xml:space="preserve"> type in any values (see above)!</t>
    </r>
  </si>
  <si>
    <r>
      <rPr>
        <b/>
        <sz val="11"/>
        <color rgb="FFC00000"/>
        <rFont val="Symbol"/>
        <family val="1"/>
        <charset val="2"/>
      </rPr>
      <t xml:space="preserve">¯ </t>
    </r>
    <r>
      <rPr>
        <b/>
        <i/>
        <sz val="11"/>
        <color rgb="FFC00000"/>
        <rFont val="Calibri"/>
        <family val="2"/>
        <scheme val="minor"/>
      </rPr>
      <t xml:space="preserve">Other values to be selected </t>
    </r>
    <r>
      <rPr>
        <b/>
        <sz val="11"/>
        <color rgb="FFC00000"/>
        <rFont val="Symbol"/>
        <family val="1"/>
        <charset val="2"/>
      </rPr>
      <t>¯</t>
    </r>
  </si>
  <si>
    <t>Formatting</t>
  </si>
  <si>
    <t>You shade in per your choice(s) of color(s)</t>
  </si>
  <si>
    <t xml:space="preserve">f(3) =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</si>
</sst>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E+00"/>
    <numFmt numFmtId="165" formatCode="0.0"/>
  </numFmts>
  <fonts count="38" x14ac:knownFonts="1">
    <font>
      <sz val="11"/>
      <color theme="1"/>
      <name val="Calibri"/>
      <family val="2"/>
      <scheme val="minor"/>
    </font>
    <font>
      <b/>
      <sz val="11"/>
      <color theme="1"/>
      <name val="Calibri"/>
      <family val="2"/>
      <scheme val="minor"/>
    </font>
    <font>
      <b/>
      <i/>
      <sz val="11"/>
      <color rgb="FFC00000"/>
      <name val="Calibri"/>
      <family val="2"/>
      <scheme val="minor"/>
    </font>
    <font>
      <b/>
      <i/>
      <sz val="11"/>
      <color rgb="FFFF0000"/>
      <name val="Calibri"/>
      <family val="2"/>
      <scheme val="minor"/>
    </font>
    <font>
      <b/>
      <sz val="11"/>
      <color rgb="FFC00000"/>
      <name val="Symbol"/>
      <family val="1"/>
      <charset val="2"/>
    </font>
    <font>
      <b/>
      <sz val="11"/>
      <color theme="4" tint="-0.249977111117893"/>
      <name val="Calibri"/>
      <family val="2"/>
      <scheme val="minor"/>
    </font>
    <font>
      <b/>
      <sz val="11"/>
      <color theme="4" tint="-0.249977111117893"/>
      <name val="Symbol"/>
      <family val="1"/>
      <charset val="2"/>
    </font>
    <font>
      <b/>
      <sz val="11"/>
      <color rgb="FFFF0000"/>
      <name val="Calibri"/>
      <family val="2"/>
      <scheme val="minor"/>
    </font>
    <font>
      <b/>
      <vertAlign val="superscript"/>
      <sz val="11"/>
      <color theme="4" tint="-0.249977111117893"/>
      <name val="Calibri"/>
      <family val="2"/>
      <scheme val="minor"/>
    </font>
    <font>
      <b/>
      <vertAlign val="subscript"/>
      <sz val="11"/>
      <color theme="4" tint="-0.249977111117893"/>
      <name val="Calibri"/>
      <family val="2"/>
      <scheme val="minor"/>
    </font>
    <font>
      <b/>
      <sz val="11"/>
      <color rgb="FF00B050"/>
      <name val="Calibri"/>
      <family val="2"/>
      <scheme val="minor"/>
    </font>
    <font>
      <b/>
      <sz val="11"/>
      <color theme="1"/>
      <name val="Times New Roman"/>
      <family val="1"/>
    </font>
    <font>
      <b/>
      <sz val="11"/>
      <color rgb="FFC00000"/>
      <name val="Calibri"/>
      <family val="2"/>
      <scheme val="minor"/>
    </font>
    <font>
      <b/>
      <vertAlign val="subscript"/>
      <sz val="11"/>
      <color theme="1"/>
      <name val="Calibri"/>
      <family val="2"/>
      <scheme val="minor"/>
    </font>
    <font>
      <b/>
      <i/>
      <sz val="11"/>
      <color rgb="FF00B050"/>
      <name val="Calibri"/>
      <family val="2"/>
      <scheme val="minor"/>
    </font>
    <font>
      <b/>
      <i/>
      <u/>
      <sz val="11"/>
      <color rgb="FFC00000"/>
      <name val="Calibri"/>
      <family val="2"/>
      <scheme val="minor"/>
    </font>
    <font>
      <b/>
      <i/>
      <sz val="11"/>
      <color theme="1" tint="0.249977111117893"/>
      <name val="Calibri"/>
      <family val="2"/>
      <scheme val="minor"/>
    </font>
    <font>
      <b/>
      <sz val="11"/>
      <color rgb="FFFF0000"/>
      <name val="Symbol"/>
      <family val="1"/>
      <charset val="2"/>
    </font>
    <font>
      <b/>
      <sz val="11"/>
      <color rgb="FFFF0000"/>
      <name val="Calibri"/>
      <family val="2"/>
    </font>
    <font>
      <b/>
      <i/>
      <sz val="11"/>
      <color theme="1" tint="0.34998626667073579"/>
      <name val="Calibri"/>
      <family val="2"/>
      <scheme val="minor"/>
    </font>
    <font>
      <b/>
      <i/>
      <sz val="11"/>
      <color theme="0" tint="-4.9989318521683403E-2"/>
      <name val="Calibri"/>
      <family val="2"/>
      <scheme val="minor"/>
    </font>
    <font>
      <sz val="11"/>
      <color theme="5" tint="0.79998168889431442"/>
      <name val="Calibri"/>
      <family val="2"/>
      <scheme val="minor"/>
    </font>
    <font>
      <b/>
      <sz val="11"/>
      <name val="Calibri"/>
      <family val="2"/>
      <scheme val="minor"/>
    </font>
    <font>
      <b/>
      <sz val="11"/>
      <color theme="4"/>
      <name val="Calibri"/>
      <family val="2"/>
      <scheme val="minor"/>
    </font>
    <font>
      <b/>
      <sz val="11"/>
      <color theme="8"/>
      <name val="Calibri"/>
      <family val="2"/>
      <scheme val="minor"/>
    </font>
    <font>
      <b/>
      <sz val="11"/>
      <color rgb="FF009999"/>
      <name val="Calibri"/>
      <family val="2"/>
      <scheme val="minor"/>
    </font>
    <font>
      <b/>
      <sz val="11"/>
      <color rgb="FF009999"/>
      <name val="Symbol"/>
      <family val="1"/>
      <charset val="2"/>
    </font>
    <font>
      <b/>
      <sz val="11"/>
      <color rgb="FF009999"/>
      <name val="Calibri"/>
      <family val="2"/>
    </font>
    <font>
      <b/>
      <vertAlign val="subscript"/>
      <sz val="11"/>
      <color rgb="FF009999"/>
      <name val="Calibri"/>
      <family val="2"/>
    </font>
    <font>
      <b/>
      <sz val="12"/>
      <color rgb="FF009999"/>
      <name val="Calibri"/>
      <family val="2"/>
    </font>
    <font>
      <b/>
      <u/>
      <sz val="11"/>
      <color rgb="FF009999"/>
      <name val="Calibri"/>
      <family val="2"/>
    </font>
    <font>
      <b/>
      <sz val="11"/>
      <color rgb="FF009900"/>
      <name val="Calibri"/>
      <family val="2"/>
      <scheme val="minor"/>
    </font>
    <font>
      <b/>
      <vertAlign val="subscript"/>
      <sz val="11"/>
      <color rgb="FF009900"/>
      <name val="Calibri"/>
      <family val="2"/>
      <scheme val="minor"/>
    </font>
    <font>
      <b/>
      <i/>
      <sz val="11"/>
      <color rgb="FF009900"/>
      <name val="Calibri"/>
      <family val="2"/>
      <scheme val="minor"/>
    </font>
    <font>
      <b/>
      <sz val="11"/>
      <color rgb="FF009900"/>
      <name val="Times New Roman"/>
      <family val="1"/>
    </font>
    <font>
      <b/>
      <i/>
      <sz val="11"/>
      <color rgb="FF009999"/>
      <name val="Calibri"/>
      <family val="2"/>
      <scheme val="minor"/>
    </font>
    <font>
      <b/>
      <sz val="11"/>
      <color rgb="FF009900"/>
      <name val="Symbol"/>
      <family val="1"/>
      <charset val="2"/>
    </font>
    <font>
      <b/>
      <sz val="11"/>
      <color rgb="FF009900"/>
      <name val="Calibri"/>
      <family val="2"/>
    </font>
  </fonts>
  <fills count="21">
    <fill>
      <patternFill patternType="none"/>
    </fill>
    <fill>
      <patternFill patternType="gray125"/>
    </fill>
    <fill>
      <patternFill patternType="solid">
        <fgColor rgb="FFFFFF99"/>
        <bgColor indexed="64"/>
      </patternFill>
    </fill>
    <fill>
      <patternFill patternType="solid">
        <fgColor rgb="FFFFCCFF"/>
        <bgColor indexed="64"/>
      </patternFill>
    </fill>
    <fill>
      <patternFill patternType="solid">
        <fgColor rgb="FFFFCC66"/>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3" tint="0.39997558519241921"/>
        <bgColor indexed="64"/>
      </patternFill>
    </fill>
    <fill>
      <patternFill patternType="solid">
        <fgColor rgb="FFCCFF66"/>
        <bgColor indexed="64"/>
      </patternFill>
    </fill>
    <fill>
      <patternFill patternType="solid">
        <fgColor rgb="FF99FF66"/>
        <bgColor indexed="64"/>
      </patternFill>
    </fill>
    <fill>
      <patternFill patternType="solid">
        <fgColor theme="8" tint="0.59999389629810485"/>
        <bgColor indexed="64"/>
      </patternFill>
    </fill>
    <fill>
      <patternFill patternType="solid">
        <fgColor rgb="FFCCFFFF"/>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rgb="FF002060"/>
        <bgColor indexed="64"/>
      </patternFill>
    </fill>
    <fill>
      <patternFill patternType="solid">
        <fgColor theme="9" tint="0.59999389629810485"/>
        <bgColor indexed="64"/>
      </patternFill>
    </fill>
    <fill>
      <patternFill patternType="solid">
        <fgColor rgb="FF009900"/>
        <bgColor indexed="64"/>
      </patternFill>
    </fill>
    <fill>
      <patternFill patternType="solid">
        <fgColor theme="9" tint="0.39997558519241921"/>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center"/>
    </xf>
    <xf numFmtId="0" fontId="1" fillId="0" borderId="0" xfId="0" applyFont="1" applyAlignment="1">
      <alignment horizont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xf>
    <xf numFmtId="164" fontId="10" fillId="0" borderId="0" xfId="0" applyNumberFormat="1" applyFont="1" applyAlignment="1">
      <alignment horizontal="center" vertical="center"/>
    </xf>
    <xf numFmtId="0" fontId="10" fillId="0" borderId="0" xfId="0" applyFont="1" applyAlignment="1">
      <alignment horizontal="center" vertical="center"/>
    </xf>
    <xf numFmtId="0" fontId="1" fillId="0" borderId="0" xfId="0" applyFont="1" applyAlignment="1">
      <alignment horizontal="right" vertical="center"/>
    </xf>
    <xf numFmtId="0" fontId="1" fillId="0" borderId="0" xfId="0" applyFont="1" applyAlignment="1">
      <alignment horizontal="left" vertical="center"/>
    </xf>
    <xf numFmtId="0" fontId="1" fillId="0" borderId="0" xfId="0" applyFont="1" applyAlignment="1">
      <alignment horizontal="right"/>
    </xf>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0" fillId="5" borderId="0" xfId="0" applyNumberFormat="1" applyFill="1" applyAlignment="1">
      <alignment horizontal="center" vertical="center"/>
    </xf>
    <xf numFmtId="0" fontId="1" fillId="6" borderId="5" xfId="0" applyFont="1" applyFill="1" applyBorder="1" applyAlignment="1">
      <alignment horizontal="center" vertical="center"/>
    </xf>
    <xf numFmtId="0" fontId="0" fillId="0" borderId="6" xfId="0" applyBorder="1" applyAlignment="1">
      <alignment horizontal="center" vertical="center"/>
    </xf>
    <xf numFmtId="0" fontId="2" fillId="0" borderId="0" xfId="0" applyFont="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4" fillId="0" borderId="8" xfId="0" applyFont="1" applyBorder="1" applyAlignment="1">
      <alignment horizontal="center" vertical="center"/>
    </xf>
    <xf numFmtId="0" fontId="0" fillId="0" borderId="9" xfId="0" applyBorder="1" applyAlignment="1">
      <alignment horizontal="center" vertical="center"/>
    </xf>
    <xf numFmtId="0" fontId="12" fillId="0" borderId="0" xfId="0" applyFont="1" applyAlignment="1">
      <alignment horizontal="right"/>
    </xf>
    <xf numFmtId="0" fontId="16" fillId="0" borderId="0" xfId="0" applyFont="1" applyAlignment="1">
      <alignment horizontal="center"/>
    </xf>
    <xf numFmtId="0" fontId="12" fillId="0" borderId="0" xfId="0" applyFont="1" applyAlignment="1"/>
    <xf numFmtId="0" fontId="1" fillId="0" borderId="0" xfId="0" applyFont="1" applyAlignment="1">
      <alignment horizontal="left"/>
    </xf>
    <xf numFmtId="0" fontId="19" fillId="0" borderId="0" xfId="0" applyFont="1" applyAlignment="1">
      <alignment horizontal="center"/>
    </xf>
    <xf numFmtId="0" fontId="0" fillId="6" borderId="0" xfId="0" applyFill="1" applyAlignment="1">
      <alignment horizontal="center"/>
    </xf>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center"/>
    </xf>
    <xf numFmtId="0" fontId="0" fillId="0" borderId="0" xfId="0" applyBorder="1"/>
    <xf numFmtId="0" fontId="1" fillId="0" borderId="0" xfId="0" applyFont="1" applyAlignment="1"/>
    <xf numFmtId="0" fontId="1" fillId="0" borderId="0" xfId="0" applyFont="1" applyBorder="1" applyAlignment="1"/>
    <xf numFmtId="0" fontId="1" fillId="0" borderId="0" xfId="0" applyFont="1" applyBorder="1" applyAlignment="1">
      <alignment horizontal="center"/>
    </xf>
    <xf numFmtId="0" fontId="2" fillId="0" borderId="0" xfId="0" applyFont="1" applyAlignment="1">
      <alignment vertical="center" textRotation="180"/>
    </xf>
    <xf numFmtId="0" fontId="2" fillId="0" borderId="0" xfId="0" applyFont="1" applyAlignment="1">
      <alignment vertical="center"/>
    </xf>
    <xf numFmtId="0" fontId="0" fillId="10"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4" borderId="0" xfId="0" applyFill="1" applyAlignment="1">
      <alignment horizontal="center"/>
    </xf>
    <xf numFmtId="0" fontId="0" fillId="15" borderId="0" xfId="0" applyFill="1" applyAlignment="1">
      <alignment horizontal="center"/>
    </xf>
    <xf numFmtId="0" fontId="0" fillId="13" borderId="1" xfId="0" applyFill="1" applyBorder="1" applyAlignment="1">
      <alignment horizontal="center"/>
    </xf>
    <xf numFmtId="0" fontId="0" fillId="0" borderId="0" xfId="0" applyAlignment="1">
      <alignment horizontal="center" vertical="center"/>
    </xf>
    <xf numFmtId="0" fontId="21" fillId="16" borderId="0" xfId="0" applyFont="1" applyFill="1" applyAlignment="1">
      <alignment horizontal="center" vertical="center"/>
    </xf>
    <xf numFmtId="0" fontId="23" fillId="0" borderId="3" xfId="0" applyFont="1" applyBorder="1" applyAlignment="1">
      <alignment horizontal="center" vertical="center"/>
    </xf>
    <xf numFmtId="0" fontId="24" fillId="0" borderId="3" xfId="0" applyFont="1" applyBorder="1" applyAlignment="1">
      <alignment horizontal="center" vertical="center"/>
    </xf>
    <xf numFmtId="0" fontId="25" fillId="0" borderId="0" xfId="0" applyFont="1" applyAlignment="1">
      <alignment horizontal="left" vertical="center"/>
    </xf>
    <xf numFmtId="0" fontId="31" fillId="0" borderId="0" xfId="0" applyFont="1" applyAlignment="1">
      <alignment horizontal="left" vertical="center"/>
    </xf>
    <xf numFmtId="0" fontId="35" fillId="0" borderId="0" xfId="0" applyFont="1" applyAlignment="1">
      <alignment horizontal="center" vertical="center"/>
    </xf>
    <xf numFmtId="0" fontId="22" fillId="0" borderId="0" xfId="0" applyFont="1" applyAlignment="1">
      <alignment horizontal="left" vertical="center"/>
    </xf>
    <xf numFmtId="0" fontId="1" fillId="6" borderId="0" xfId="0" applyFont="1" applyFill="1" applyAlignment="1">
      <alignment horizontal="center" vertical="center"/>
    </xf>
    <xf numFmtId="0" fontId="1" fillId="7" borderId="0" xfId="0" applyNumberFormat="1" applyFont="1" applyFill="1" applyAlignment="1">
      <alignment horizontal="center" vertical="center"/>
    </xf>
    <xf numFmtId="165" fontId="12" fillId="0" borderId="1" xfId="0" applyNumberFormat="1" applyFont="1" applyBorder="1" applyAlignment="1">
      <alignment horizontal="center" vertical="center"/>
    </xf>
    <xf numFmtId="12" fontId="12" fillId="0" borderId="1" xfId="0" applyNumberFormat="1" applyFont="1" applyBorder="1" applyAlignment="1">
      <alignment horizontal="center" vertical="center"/>
    </xf>
    <xf numFmtId="165" fontId="0" fillId="5" borderId="0" xfId="0" applyNumberFormat="1" applyFill="1" applyAlignment="1">
      <alignment horizontal="center" vertical="center"/>
    </xf>
    <xf numFmtId="165" fontId="12" fillId="8" borderId="0" xfId="0" applyNumberFormat="1" applyFont="1" applyFill="1" applyBorder="1" applyAlignment="1">
      <alignment horizontal="center" vertical="center"/>
    </xf>
    <xf numFmtId="165" fontId="12" fillId="15" borderId="0" xfId="0" applyNumberFormat="1" applyFont="1" applyFill="1" applyBorder="1" applyAlignment="1">
      <alignment horizontal="center" vertical="center"/>
    </xf>
    <xf numFmtId="0" fontId="0" fillId="17" borderId="0" xfId="0" applyFill="1" applyAlignment="1">
      <alignment horizontal="center"/>
    </xf>
    <xf numFmtId="12" fontId="0" fillId="18" borderId="0" xfId="0" applyNumberFormat="1" applyFill="1" applyAlignment="1">
      <alignment horizontal="center"/>
    </xf>
    <xf numFmtId="0" fontId="1" fillId="0" borderId="0" xfId="0" applyFont="1" applyAlignment="1">
      <alignment horizontal="center"/>
    </xf>
    <xf numFmtId="0" fontId="0" fillId="0" borderId="0" xfId="0" quotePrefix="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quotePrefix="1" applyBorder="1" applyAlignment="1">
      <alignment horizontal="center" vertical="center"/>
    </xf>
    <xf numFmtId="0" fontId="0" fillId="0" borderId="0" xfId="0" applyBorder="1" applyAlignment="1">
      <alignment horizontal="center" vertical="center"/>
    </xf>
    <xf numFmtId="0" fontId="25" fillId="0" borderId="0" xfId="0" applyFont="1" applyAlignment="1">
      <alignment horizontal="left" vertical="center" wrapText="1"/>
    </xf>
    <xf numFmtId="0" fontId="20" fillId="9" borderId="0" xfId="0" applyFont="1" applyFill="1" applyAlignment="1">
      <alignment horizontal="center"/>
    </xf>
    <xf numFmtId="0" fontId="12" fillId="0" borderId="0" xfId="0" applyFont="1" applyAlignment="1">
      <alignment horizontal="center" vertical="center" wrapText="1"/>
    </xf>
    <xf numFmtId="0" fontId="19" fillId="0" borderId="10" xfId="0" applyFont="1" applyBorder="1" applyAlignment="1">
      <alignment horizontal="center"/>
    </xf>
    <xf numFmtId="0" fontId="1" fillId="13" borderId="0" xfId="0" applyFont="1" applyFill="1" applyAlignment="1">
      <alignment horizontal="center"/>
    </xf>
    <xf numFmtId="165" fontId="0" fillId="8" borderId="0" xfId="0" applyNumberFormat="1" applyFill="1" applyBorder="1" applyAlignment="1">
      <alignment horizontal="center"/>
    </xf>
    <xf numFmtId="0" fontId="0" fillId="19" borderId="0" xfId="0" applyFill="1" applyBorder="1" applyAlignment="1">
      <alignment horizontal="center"/>
    </xf>
    <xf numFmtId="165" fontId="0" fillId="20" borderId="0" xfId="0" applyNumberFormat="1" applyFill="1" applyBorder="1" applyAlignment="1">
      <alignment horizontal="center"/>
    </xf>
  </cellXfs>
  <cellStyles count="1">
    <cellStyle name="Normal" xfId="0" builtinId="0"/>
  </cellStyles>
  <dxfs count="0"/>
  <tableStyles count="0" defaultTableStyle="TableStyleMedium2" defaultPivotStyle="PivotStyleMedium9"/>
  <colors>
    <mruColors>
      <color rgb="FF009900"/>
      <color rgb="FF009999"/>
      <color rgb="FFD600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6" Type="http://schemas.openxmlformats.org/officeDocument/2006/relationships/image" Target="../media/image12.png"/><Relationship Id="rId5" Type="http://schemas.openxmlformats.org/officeDocument/2006/relationships/image" Target="../media/image11.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5" Type="http://schemas.openxmlformats.org/officeDocument/2006/relationships/image" Target="../media/image6.emf"/><Relationship Id="rId4" Type="http://schemas.openxmlformats.org/officeDocument/2006/relationships/image" Target="../media/image5.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3.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wmf"/></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6</xdr:row>
      <xdr:rowOff>161925</xdr:rowOff>
    </xdr:from>
    <xdr:to>
      <xdr:col>10</xdr:col>
      <xdr:colOff>551667</xdr:colOff>
      <xdr:row>24</xdr:row>
      <xdr:rowOff>94830</xdr:rowOff>
    </xdr:to>
    <xdr:pic>
      <xdr:nvPicPr>
        <xdr:cNvPr id="2" name="Picture 1"/>
        <xdr:cNvPicPr>
          <a:picLocks noChangeAspect="1"/>
        </xdr:cNvPicPr>
      </xdr:nvPicPr>
      <xdr:blipFill>
        <a:blip xmlns:r="http://schemas.openxmlformats.org/officeDocument/2006/relationships" r:embed="rId1"/>
        <a:stretch>
          <a:fillRect/>
        </a:stretch>
      </xdr:blipFill>
      <xdr:spPr>
        <a:xfrm>
          <a:off x="381000" y="1304925"/>
          <a:ext cx="6266667" cy="3361905"/>
        </a:xfrm>
        <a:prstGeom prst="rect">
          <a:avLst/>
        </a:prstGeom>
        <a:ln>
          <a:solidFill>
            <a:schemeClr val="accent1"/>
          </a:solidFill>
        </a:ln>
      </xdr:spPr>
    </xdr:pic>
    <xdr:clientData/>
  </xdr:twoCellAnchor>
  <xdr:twoCellAnchor>
    <xdr:from>
      <xdr:col>0</xdr:col>
      <xdr:colOff>342900</xdr:colOff>
      <xdr:row>0</xdr:row>
      <xdr:rowOff>152401</xdr:rowOff>
    </xdr:from>
    <xdr:to>
      <xdr:col>10</xdr:col>
      <xdr:colOff>552450</xdr:colOff>
      <xdr:row>6</xdr:row>
      <xdr:rowOff>1</xdr:rowOff>
    </xdr:to>
    <xdr:sp macro="" textlink="">
      <xdr:nvSpPr>
        <xdr:cNvPr id="3" name="TextBox 2"/>
        <xdr:cNvSpPr txBox="1"/>
      </xdr:nvSpPr>
      <xdr:spPr>
        <a:xfrm>
          <a:off x="342900" y="152401"/>
          <a:ext cx="6305550" cy="990600"/>
        </a:xfrm>
        <a:prstGeom prst="rect">
          <a:avLst/>
        </a:prstGeom>
        <a:solidFill>
          <a:schemeClr val="tx2">
            <a:lumMod val="20000"/>
            <a:lumOff val="80000"/>
          </a:schemeClr>
        </a:solidFill>
        <a:ln w="19050" cmpd="sng">
          <a:solidFill>
            <a:srgbClr val="00206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Here is our first of two mobile problems.  The weights are based on a geometric progression, while the rod</a:t>
          </a:r>
          <a:r>
            <a:rPr lang="en-US" sz="1100" b="1" baseline="0"/>
            <a:t> lengths are based on a Fibanocci Sequence.  Type in values for [C] and [R], as applicable.</a:t>
          </a:r>
          <a:endParaRPr lang="en-US" sz="1100" b="1"/>
        </a:p>
        <a:p>
          <a:endParaRPr lang="en-US" sz="1100" b="1"/>
        </a:p>
        <a:p>
          <a:r>
            <a:rPr lang="en-US" sz="1100" b="1"/>
            <a:t>Set up and solve it as we have done.  Remember to shade your matrice</a:t>
          </a:r>
          <a:r>
            <a:rPr lang="en-US" sz="1100" b="1">
              <a:solidFill>
                <a:sysClr val="windowText" lastClr="000000"/>
              </a:solidFill>
            </a:rPr>
            <a:t>s; </a:t>
          </a:r>
          <a:r>
            <a:rPr lang="en-US" sz="1100" b="1">
              <a:solidFill>
                <a:srgbClr val="C00000"/>
              </a:solidFill>
            </a:rPr>
            <a:t>final values in fractional form</a:t>
          </a:r>
          <a:r>
            <a:rPr lang="en-US" sz="1100" b="1"/>
            <a: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0</xdr:row>
      <xdr:rowOff>152400</xdr:rowOff>
    </xdr:from>
    <xdr:to>
      <xdr:col>9</xdr:col>
      <xdr:colOff>247649</xdr:colOff>
      <xdr:row>14</xdr:row>
      <xdr:rowOff>136922</xdr:rowOff>
    </xdr:to>
    <xdr:sp macro="" textlink="">
      <xdr:nvSpPr>
        <xdr:cNvPr id="2" name="TextBox 1"/>
        <xdr:cNvSpPr txBox="1"/>
      </xdr:nvSpPr>
      <xdr:spPr>
        <a:xfrm>
          <a:off x="190500" y="152400"/>
          <a:ext cx="5522118" cy="2651522"/>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the right is a simple cantilever</a:t>
          </a:r>
          <a:r>
            <a:rPr lang="en-US" sz="1100" b="1" baseline="0"/>
            <a:t> system that we will design using the collective techniques that we have thus far learned.  You will need to first determine what weight, W</a:t>
          </a:r>
          <a:r>
            <a:rPr lang="en-US" sz="1100" b="1" baseline="-25000"/>
            <a:t>1</a:t>
          </a:r>
          <a:r>
            <a:rPr lang="en-US" sz="1100" b="1" baseline="0"/>
            <a:t>, is needed at the right end of the system to cause the desired deflection in the square beam.  You will then have to also calculate the weight of the mass</a:t>
          </a:r>
          <a:r>
            <a:rPr lang="en-US" sz="1100" b="1" baseline="0">
              <a:solidFill>
                <a:schemeClr val="dk1"/>
              </a:solidFill>
              <a:effectLst/>
              <a:latin typeface="+mn-lt"/>
              <a:ea typeface="+mn-ea"/>
              <a:cs typeface="+mn-cs"/>
            </a:rPr>
            <a:t>, W</a:t>
          </a:r>
          <a:r>
            <a:rPr lang="en-US" sz="1100" b="1" baseline="-25000">
              <a:solidFill>
                <a:schemeClr val="dk1"/>
              </a:solidFill>
              <a:effectLst/>
              <a:latin typeface="+mn-lt"/>
              <a:ea typeface="+mn-ea"/>
              <a:cs typeface="+mn-cs"/>
            </a:rPr>
            <a:t>2</a:t>
          </a:r>
          <a:r>
            <a:rPr lang="en-US" sz="1100" b="1" baseline="0">
              <a:solidFill>
                <a:schemeClr val="dk1"/>
              </a:solidFill>
              <a:effectLst/>
              <a:latin typeface="+mn-lt"/>
              <a:ea typeface="+mn-ea"/>
              <a:cs typeface="+mn-cs"/>
            </a:rPr>
            <a:t>,</a:t>
          </a:r>
          <a:r>
            <a:rPr lang="en-US" sz="1100" b="1" baseline="0"/>
            <a:t> on the left side of the system.</a:t>
          </a:r>
        </a:p>
        <a:p>
          <a:endParaRPr lang="en-US" sz="800" b="1" baseline="0"/>
        </a:p>
        <a:p>
          <a:r>
            <a:rPr lang="en-US" sz="1100" b="1" baseline="0"/>
            <a:t>Once calculated, you will use these values to determine the overall lateral length, L, of the square beam (assuming then that the beam does not deflect downward) along with the distance, d, to the left of the pivot point.</a:t>
          </a:r>
        </a:p>
        <a:p>
          <a:endParaRPr lang="en-US" sz="800" b="1" baseline="0">
            <a:solidFill>
              <a:schemeClr val="dk1"/>
            </a:solidFill>
            <a:latin typeface="+mn-lt"/>
            <a:ea typeface="+mn-ea"/>
            <a:cs typeface="+mn-cs"/>
          </a:endParaRPr>
        </a:p>
        <a:p>
          <a:r>
            <a:rPr lang="en-US" sz="1100" b="1" baseline="0"/>
            <a:t>Just follow my lead below on how to solve for this "artsy" system </a:t>
          </a:r>
          <a:r>
            <a:rPr lang="en-US" sz="1100" b="1" baseline="0">
              <a:sym typeface="Symbol" panose="05050102010706020507" pitchFamily="18" charset="2"/>
            </a:rPr>
            <a:t></a:t>
          </a:r>
        </a:p>
        <a:p>
          <a:endParaRPr lang="en-US" sz="1100" b="1" baseline="0">
            <a:sym typeface="Symbol" panose="05050102010706020507" pitchFamily="18" charset="2"/>
          </a:endParaRPr>
        </a:p>
        <a:p>
          <a:pPr algn="ctr"/>
          <a:r>
            <a:rPr lang="en-US" sz="1200" b="1" baseline="0">
              <a:solidFill>
                <a:srgbClr val="C00000"/>
              </a:solidFill>
              <a:sym typeface="Symbol" panose="05050102010706020507" pitchFamily="18" charset="2"/>
            </a:rPr>
            <a:t>WATCH YOUR UNITS OF MEASURE FOR W</a:t>
          </a:r>
          <a:r>
            <a:rPr lang="en-US" sz="1200" b="1" baseline="-25000">
              <a:solidFill>
                <a:srgbClr val="C00000"/>
              </a:solidFill>
              <a:sym typeface="Symbol" panose="05050102010706020507" pitchFamily="18" charset="2"/>
            </a:rPr>
            <a:t>1</a:t>
          </a:r>
          <a:r>
            <a:rPr lang="en-US" sz="1200" b="1" baseline="0">
              <a:solidFill>
                <a:srgbClr val="C00000"/>
              </a:solidFill>
              <a:sym typeface="Symbol" panose="05050102010706020507" pitchFamily="18" charset="2"/>
            </a:rPr>
            <a:t>!!</a:t>
          </a:r>
          <a:endParaRPr lang="en-US" sz="1100" b="1" baseline="0">
            <a:solidFill>
              <a:schemeClr val="dk1"/>
            </a:solidFill>
            <a:sym typeface="Symbol" panose="05050102010706020507" pitchFamily="18" charset="2"/>
          </a:endParaRPr>
        </a:p>
        <a:p>
          <a:pPr algn="ctr"/>
          <a:endParaRPr lang="en-US" sz="300" b="1" baseline="0">
            <a:solidFill>
              <a:schemeClr val="dk1"/>
            </a:solidFill>
            <a:sym typeface="Symbol" panose="05050102010706020507" pitchFamily="18" charset="2"/>
          </a:endParaRPr>
        </a:p>
        <a:p>
          <a:pPr algn="ctr"/>
          <a:r>
            <a:rPr lang="en-US" sz="1100" b="1" baseline="0">
              <a:solidFill>
                <a:srgbClr val="D60093"/>
              </a:solidFill>
              <a:sym typeface="Symbol" panose="05050102010706020507" pitchFamily="18" charset="2"/>
            </a:rPr>
            <a:t>Make sure to </a:t>
          </a:r>
          <a:r>
            <a:rPr lang="en-US" sz="1100" b="1" u="sng" baseline="0">
              <a:solidFill>
                <a:srgbClr val="D60093"/>
              </a:solidFill>
              <a:sym typeface="Symbol" panose="05050102010706020507" pitchFamily="18" charset="2"/>
            </a:rPr>
            <a:t>select</a:t>
          </a:r>
          <a:r>
            <a:rPr lang="en-US" sz="1100" b="1" baseline="0">
              <a:solidFill>
                <a:srgbClr val="D60093"/>
              </a:solidFill>
              <a:sym typeface="Symbol" panose="05050102010706020507" pitchFamily="18" charset="2"/>
            </a:rPr>
            <a:t> ALL values for the formulae and matrices;</a:t>
          </a:r>
        </a:p>
        <a:p>
          <a:pPr algn="ctr"/>
          <a:r>
            <a:rPr lang="en-US" sz="1100" b="1" baseline="0">
              <a:solidFill>
                <a:srgbClr val="D60093"/>
              </a:solidFill>
              <a:sym typeface="Symbol" panose="05050102010706020507" pitchFamily="18" charset="2"/>
            </a:rPr>
            <a:t>EVERYTHING (all values) that you need to use are found in a cell on this worksheet.</a:t>
          </a:r>
          <a:endParaRPr lang="en-US" sz="1200" b="1" baseline="0">
            <a:solidFill>
              <a:srgbClr val="D60093"/>
            </a:solidFill>
            <a:sym typeface="Symbol" panose="05050102010706020507" pitchFamily="18" charset="2"/>
          </a:endParaRPr>
        </a:p>
      </xdr:txBody>
    </xdr:sp>
    <xdr:clientData/>
  </xdr:twoCellAnchor>
  <xdr:twoCellAnchor editAs="oneCell">
    <xdr:from>
      <xdr:col>10</xdr:col>
      <xdr:colOff>104775</xdr:colOff>
      <xdr:row>1</xdr:row>
      <xdr:rowOff>113213</xdr:rowOff>
    </xdr:from>
    <xdr:to>
      <xdr:col>18</xdr:col>
      <xdr:colOff>599209</xdr:colOff>
      <xdr:row>14</xdr:row>
      <xdr:rowOff>104377</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00775" y="303713"/>
          <a:ext cx="5371234" cy="2467664"/>
        </a:xfrm>
        <a:prstGeom prst="rect">
          <a:avLst/>
        </a:prstGeom>
        <a:ln>
          <a:solidFill>
            <a:schemeClr val="bg2">
              <a:lumMod val="50000"/>
            </a:schemeClr>
          </a:solidFill>
        </a:ln>
      </xdr:spPr>
    </xdr:pic>
    <xdr:clientData/>
  </xdr:twoCellAnchor>
  <mc:AlternateContent xmlns:mc="http://schemas.openxmlformats.org/markup-compatibility/2006">
    <mc:Choice xmlns:a14="http://schemas.microsoft.com/office/drawing/2010/main" Requires="a14">
      <xdr:twoCellAnchor editAs="oneCell">
        <xdr:from>
          <xdr:col>8</xdr:col>
          <xdr:colOff>295275</xdr:colOff>
          <xdr:row>15</xdr:row>
          <xdr:rowOff>95250</xdr:rowOff>
        </xdr:from>
        <xdr:to>
          <xdr:col>9</xdr:col>
          <xdr:colOff>257175</xdr:colOff>
          <xdr:row>17</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E6EEF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485775</xdr:colOff>
          <xdr:row>17</xdr:row>
          <xdr:rowOff>133350</xdr:rowOff>
        </xdr:from>
        <xdr:to>
          <xdr:col>7</xdr:col>
          <xdr:colOff>561975</xdr:colOff>
          <xdr:row>19</xdr:row>
          <xdr:rowOff>104775</xdr:rowOff>
        </xdr:to>
        <xdr:sp macro="" textlink="">
          <xdr:nvSpPr>
            <xdr:cNvPr id="3074" name="Object 2" hidden="1">
              <a:extLst>
                <a:ext uri="{63B3BB69-23CF-44E3-9099-C40C66FF867C}">
                  <a14:compatExt spid="_x0000_s3074"/>
                </a:ext>
              </a:extLst>
            </xdr:cNvPr>
            <xdr:cNvSpPr/>
          </xdr:nvSpPr>
          <xdr:spPr bwMode="auto">
            <a:xfrm>
              <a:off x="0" y="0"/>
              <a:ext cx="0" cy="0"/>
            </a:xfrm>
            <a:prstGeom prst="rect">
              <a:avLst/>
            </a:prstGeom>
            <a:solidFill>
              <a:srgbClr val="E6EEF5"/>
            </a:solidFill>
            <a:ln w="9525">
              <a:solidFill>
                <a:srgbClr val="FFFFFF"/>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381000</xdr:colOff>
          <xdr:row>19</xdr:row>
          <xdr:rowOff>85725</xdr:rowOff>
        </xdr:from>
        <xdr:to>
          <xdr:col>17</xdr:col>
          <xdr:colOff>228600</xdr:colOff>
          <xdr:row>21</xdr:row>
          <xdr:rowOff>123825</xdr:rowOff>
        </xdr:to>
        <xdr:sp macro="" textlink="">
          <xdr:nvSpPr>
            <xdr:cNvPr id="3075" name="Object 3" hidden="1">
              <a:extLst>
                <a:ext uri="{63B3BB69-23CF-44E3-9099-C40C66FF867C}">
                  <a14:compatExt spid="_x0000_s3075"/>
                </a:ext>
              </a:extLst>
            </xdr:cNvPr>
            <xdr:cNvSpPr/>
          </xdr:nvSpPr>
          <xdr:spPr bwMode="auto">
            <a:xfrm>
              <a:off x="0" y="0"/>
              <a:ext cx="0" cy="0"/>
            </a:xfrm>
            <a:prstGeom prst="rect">
              <a:avLst/>
            </a:prstGeom>
            <a:solidFill>
              <a:srgbClr val="E6EEF5"/>
            </a:solidFill>
            <a:ln w="9525">
              <a:solidFill>
                <a:srgbClr val="FFFFFF"/>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219075</xdr:colOff>
          <xdr:row>32</xdr:row>
          <xdr:rowOff>180975</xdr:rowOff>
        </xdr:from>
        <xdr:to>
          <xdr:col>9</xdr:col>
          <xdr:colOff>438150</xdr:colOff>
          <xdr:row>33</xdr:row>
          <xdr:rowOff>228600</xdr:rowOff>
        </xdr:to>
        <xdr:sp macro="" textlink="">
          <xdr:nvSpPr>
            <xdr:cNvPr id="3076" name="Object 4" hidden="1">
              <a:extLst>
                <a:ext uri="{63B3BB69-23CF-44E3-9099-C40C66FF867C}">
                  <a14:compatExt spid="_x0000_s3076"/>
                </a:ext>
              </a:extLst>
            </xdr:cNvPr>
            <xdr:cNvSpPr/>
          </xdr:nvSpPr>
          <xdr:spPr bwMode="auto">
            <a:xfrm>
              <a:off x="0" y="0"/>
              <a:ext cx="0" cy="0"/>
            </a:xfrm>
            <a:prstGeom prst="rect">
              <a:avLst/>
            </a:prstGeom>
            <a:solidFill>
              <a:srgbClr val="E6EEF5"/>
            </a:solidFill>
            <a:ln w="9525">
              <a:solidFill>
                <a:srgbClr val="FFFFFF"/>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390525</xdr:colOff>
          <xdr:row>41</xdr:row>
          <xdr:rowOff>28575</xdr:rowOff>
        </xdr:from>
        <xdr:to>
          <xdr:col>6</xdr:col>
          <xdr:colOff>552450</xdr:colOff>
          <xdr:row>43</xdr:row>
          <xdr:rowOff>76200</xdr:rowOff>
        </xdr:to>
        <xdr:sp macro="" textlink="">
          <xdr:nvSpPr>
            <xdr:cNvPr id="3077" name="Object 5" hidden="1">
              <a:extLst>
                <a:ext uri="{63B3BB69-23CF-44E3-9099-C40C66FF867C}">
                  <a14:compatExt spid="_x0000_s3077"/>
                </a:ext>
              </a:extLst>
            </xdr:cNvPr>
            <xdr:cNvSpPr/>
          </xdr:nvSpPr>
          <xdr:spPr bwMode="auto">
            <a:xfrm>
              <a:off x="0" y="0"/>
              <a:ext cx="0" cy="0"/>
            </a:xfrm>
            <a:prstGeom prst="rect">
              <a:avLst/>
            </a:prstGeom>
            <a:solidFill>
              <a:srgbClr val="E6EEF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6</xdr:col>
      <xdr:colOff>480298</xdr:colOff>
      <xdr:row>17</xdr:row>
      <xdr:rowOff>147556</xdr:rowOff>
    </xdr:from>
    <xdr:to>
      <xdr:col>7</xdr:col>
      <xdr:colOff>534228</xdr:colOff>
      <xdr:row>19</xdr:row>
      <xdr:rowOff>115085</xdr:rowOff>
    </xdr:to>
    <xdr:pic>
      <xdr:nvPicPr>
        <xdr:cNvPr id="4" name="Picture 3"/>
        <xdr:cNvPicPr>
          <a:picLocks noChangeAspect="1"/>
        </xdr:cNvPicPr>
      </xdr:nvPicPr>
      <xdr:blipFill>
        <a:blip xmlns:r="http://schemas.openxmlformats.org/officeDocument/2006/relationships" r:embed="rId2" cstate="email">
          <a:extLst>
            <a:ext uri="{28A0092B-C50C-407E-A947-70E740481C1C}">
              <a14:useLocalDpi xmlns:a14="http://schemas.microsoft.com/office/drawing/2010/main"/>
            </a:ext>
          </a:extLst>
        </a:blip>
        <a:stretch>
          <a:fillRect/>
        </a:stretch>
      </xdr:blipFill>
      <xdr:spPr>
        <a:xfrm>
          <a:off x="4157776" y="3386056"/>
          <a:ext cx="666843" cy="389942"/>
        </a:xfrm>
        <a:prstGeom prst="rect">
          <a:avLst/>
        </a:prstGeom>
      </xdr:spPr>
    </xdr:pic>
    <xdr:clientData/>
  </xdr:twoCellAnchor>
  <xdr:twoCellAnchor editAs="oneCell">
    <xdr:from>
      <xdr:col>8</xdr:col>
      <xdr:colOff>295772</xdr:colOff>
      <xdr:row>15</xdr:row>
      <xdr:rowOff>104056</xdr:rowOff>
    </xdr:from>
    <xdr:to>
      <xdr:col>9</xdr:col>
      <xdr:colOff>251095</xdr:colOff>
      <xdr:row>17</xdr:row>
      <xdr:rowOff>147020</xdr:rowOff>
    </xdr:to>
    <xdr:pic>
      <xdr:nvPicPr>
        <xdr:cNvPr id="5" name="Picture 4"/>
        <xdr:cNvPicPr>
          <a:picLocks noChangeAspect="1"/>
        </xdr:cNvPicPr>
      </xdr:nvPicPr>
      <xdr:blipFill>
        <a:blip xmlns:r="http://schemas.openxmlformats.org/officeDocument/2006/relationships" r:embed="rId3" cstate="email">
          <a:extLst>
            <a:ext uri="{28A0092B-C50C-407E-A947-70E740481C1C}">
              <a14:useLocalDpi xmlns:a14="http://schemas.microsoft.com/office/drawing/2010/main"/>
            </a:ext>
          </a:extLst>
        </a:blip>
        <a:stretch>
          <a:fillRect/>
        </a:stretch>
      </xdr:blipFill>
      <xdr:spPr>
        <a:xfrm>
          <a:off x="5188614" y="2771056"/>
          <a:ext cx="566928" cy="423964"/>
        </a:xfrm>
        <a:prstGeom prst="rect">
          <a:avLst/>
        </a:prstGeom>
      </xdr:spPr>
    </xdr:pic>
    <xdr:clientData/>
  </xdr:twoCellAnchor>
  <xdr:twoCellAnchor editAs="oneCell">
    <xdr:from>
      <xdr:col>8</xdr:col>
      <xdr:colOff>215565</xdr:colOff>
      <xdr:row>32</xdr:row>
      <xdr:rowOff>187823</xdr:rowOff>
    </xdr:from>
    <xdr:to>
      <xdr:col>9</xdr:col>
      <xdr:colOff>447215</xdr:colOff>
      <xdr:row>34</xdr:row>
      <xdr:rowOff>13731</xdr:rowOff>
    </xdr:to>
    <xdr:pic>
      <xdr:nvPicPr>
        <xdr:cNvPr id="6" name="Picture 5"/>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5108407" y="6213639"/>
          <a:ext cx="843255" cy="248321"/>
        </a:xfrm>
        <a:prstGeom prst="rect">
          <a:avLst/>
        </a:prstGeom>
      </xdr:spPr>
    </xdr:pic>
    <xdr:clientData/>
  </xdr:twoCellAnchor>
  <xdr:twoCellAnchor editAs="oneCell">
    <xdr:from>
      <xdr:col>5</xdr:col>
      <xdr:colOff>401053</xdr:colOff>
      <xdr:row>41</xdr:row>
      <xdr:rowOff>37399</xdr:rowOff>
    </xdr:from>
    <xdr:to>
      <xdr:col>6</xdr:col>
      <xdr:colOff>556460</xdr:colOff>
      <xdr:row>43</xdr:row>
      <xdr:rowOff>70587</xdr:rowOff>
    </xdr:to>
    <xdr:pic>
      <xdr:nvPicPr>
        <xdr:cNvPr id="7" name="Picture 6"/>
        <xdr:cNvPicPr>
          <a:picLocks noChangeAspect="1"/>
        </xdr:cNvPicPr>
      </xdr:nvPicPr>
      <xdr:blipFill>
        <a:blip xmlns:r="http://schemas.openxmlformats.org/officeDocument/2006/relationships" r:embed="rId5" cstate="email">
          <a:extLst>
            <a:ext uri="{28A0092B-C50C-407E-A947-70E740481C1C}">
              <a14:useLocalDpi xmlns:a14="http://schemas.microsoft.com/office/drawing/2010/main"/>
            </a:ext>
          </a:extLst>
        </a:blip>
        <a:stretch>
          <a:fillRect/>
        </a:stretch>
      </xdr:blipFill>
      <xdr:spPr>
        <a:xfrm>
          <a:off x="3459079" y="7817820"/>
          <a:ext cx="767013" cy="414188"/>
        </a:xfrm>
        <a:prstGeom prst="rect">
          <a:avLst/>
        </a:prstGeom>
      </xdr:spPr>
    </xdr:pic>
    <xdr:clientData/>
  </xdr:twoCellAnchor>
  <xdr:twoCellAnchor editAs="oneCell">
    <xdr:from>
      <xdr:col>16</xdr:col>
      <xdr:colOff>393151</xdr:colOff>
      <xdr:row>19</xdr:row>
      <xdr:rowOff>97573</xdr:rowOff>
    </xdr:from>
    <xdr:to>
      <xdr:col>17</xdr:col>
      <xdr:colOff>209085</xdr:colOff>
      <xdr:row>21</xdr:row>
      <xdr:rowOff>123300</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131883" y="3563744"/>
          <a:ext cx="424604" cy="406727"/>
        </a:xfrm>
        <a:prstGeom prst="rect">
          <a:avLst/>
        </a:prstGeom>
      </xdr:spPr>
    </xdr:pic>
    <xdr:clientData/>
  </xdr:twoCellAnchor>
  <xdr:twoCellAnchor>
    <xdr:from>
      <xdr:col>8</xdr:col>
      <xdr:colOff>8283</xdr:colOff>
      <xdr:row>17</xdr:row>
      <xdr:rowOff>182214</xdr:rowOff>
    </xdr:from>
    <xdr:to>
      <xdr:col>9</xdr:col>
      <xdr:colOff>49696</xdr:colOff>
      <xdr:row>18</xdr:row>
      <xdr:rowOff>207062</xdr:rowOff>
    </xdr:to>
    <xdr:sp macro="" textlink="">
      <xdr:nvSpPr>
        <xdr:cNvPr id="9" name="Left-Up Arrow 8"/>
        <xdr:cNvSpPr/>
      </xdr:nvSpPr>
      <xdr:spPr>
        <a:xfrm>
          <a:off x="4911587" y="3420714"/>
          <a:ext cx="654326" cy="215348"/>
        </a:xfrm>
        <a:prstGeom prst="leftUp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11</xdr:col>
      <xdr:colOff>347871</xdr:colOff>
      <xdr:row>22</xdr:row>
      <xdr:rowOff>28157</xdr:rowOff>
    </xdr:from>
    <xdr:to>
      <xdr:col>17</xdr:col>
      <xdr:colOff>91108</xdr:colOff>
      <xdr:row>28</xdr:row>
      <xdr:rowOff>16565</xdr:rowOff>
    </xdr:to>
    <xdr:sp macro="" textlink="">
      <xdr:nvSpPr>
        <xdr:cNvPr id="15" name="Left-Up Arrow 14"/>
        <xdr:cNvSpPr/>
      </xdr:nvSpPr>
      <xdr:spPr>
        <a:xfrm>
          <a:off x="7089914" y="4260570"/>
          <a:ext cx="3420716" cy="1172821"/>
        </a:xfrm>
        <a:prstGeom prst="leftUpArrow">
          <a:avLst>
            <a:gd name="adj1" fmla="val 3466"/>
            <a:gd name="adj2" fmla="val 7839"/>
            <a:gd name="adj3" fmla="val 14233"/>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604633</xdr:colOff>
      <xdr:row>18</xdr:row>
      <xdr:rowOff>16563</xdr:rowOff>
    </xdr:from>
    <xdr:to>
      <xdr:col>2</xdr:col>
      <xdr:colOff>99394</xdr:colOff>
      <xdr:row>30</xdr:row>
      <xdr:rowOff>66259</xdr:rowOff>
    </xdr:to>
    <xdr:sp macro="" textlink="">
      <xdr:nvSpPr>
        <xdr:cNvPr id="10" name="Curved Right Arrow 9"/>
        <xdr:cNvSpPr/>
      </xdr:nvSpPr>
      <xdr:spPr>
        <a:xfrm>
          <a:off x="604633" y="3445563"/>
          <a:ext cx="720587" cy="2459935"/>
        </a:xfrm>
        <a:prstGeom prst="curved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446314</xdr:colOff>
      <xdr:row>26</xdr:row>
      <xdr:rowOff>21774</xdr:rowOff>
    </xdr:from>
    <xdr:to>
      <xdr:col>10</xdr:col>
      <xdr:colOff>17689</xdr:colOff>
      <xdr:row>29</xdr:row>
      <xdr:rowOff>31296</xdr:rowOff>
    </xdr:to>
    <xdr:cxnSp macro="">
      <xdr:nvCxnSpPr>
        <xdr:cNvPr id="2" name="Straight Arrow Connector 1"/>
        <xdr:cNvCxnSpPr/>
      </xdr:nvCxnSpPr>
      <xdr:spPr>
        <a:xfrm flipV="1">
          <a:off x="5323114" y="4974774"/>
          <a:ext cx="790575" cy="581022"/>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xdr:from>
          <xdr:col>0</xdr:col>
          <xdr:colOff>247650</xdr:colOff>
          <xdr:row>0</xdr:row>
          <xdr:rowOff>142875</xdr:rowOff>
        </xdr:from>
        <xdr:to>
          <xdr:col>7</xdr:col>
          <xdr:colOff>85725</xdr:colOff>
          <xdr:row>2</xdr:row>
          <xdr:rowOff>85725</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solidFill>
              <a:srgbClr val="FFFF66"/>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12</xdr:col>
      <xdr:colOff>47625</xdr:colOff>
      <xdr:row>18</xdr:row>
      <xdr:rowOff>66675</xdr:rowOff>
    </xdr:from>
    <xdr:to>
      <xdr:col>20</xdr:col>
      <xdr:colOff>400050</xdr:colOff>
      <xdr:row>27</xdr:row>
      <xdr:rowOff>161925</xdr:rowOff>
    </xdr:to>
    <xdr:sp macro="" textlink="">
      <xdr:nvSpPr>
        <xdr:cNvPr id="4" name="TextBox 3"/>
        <xdr:cNvSpPr txBox="1"/>
      </xdr:nvSpPr>
      <xdr:spPr>
        <a:xfrm>
          <a:off x="7362825" y="3495675"/>
          <a:ext cx="4238625" cy="18097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Type</a:t>
          </a:r>
          <a:r>
            <a:rPr lang="en-US" sz="1100" b="1" baseline="0"/>
            <a:t> out the equation below where indicated in this text box, based on the applicable coefficient values you have determined at the left.  You may use a ^ to represent an exponent.  Then calculate f(3), either offline or in the space immediately below the text box.</a:t>
          </a:r>
        </a:p>
        <a:p>
          <a:endParaRPr lang="en-US" sz="1100" b="1" baseline="0"/>
        </a:p>
        <a:p>
          <a:r>
            <a:rPr lang="en-US" sz="1100" b="1" baseline="0">
              <a:solidFill>
                <a:srgbClr val="C00000"/>
              </a:solidFill>
            </a:rPr>
            <a:t>f(x) = x^6 - 2.6x^3  - 0.2x^2 -0.7x + 1.8</a:t>
          </a:r>
        </a:p>
        <a:p>
          <a:r>
            <a:rPr lang="en-US" sz="1100" b="1" baseline="0">
              <a:solidFill>
                <a:srgbClr val="C00000"/>
              </a:solidFill>
            </a:rPr>
            <a:t>f(3) = 656.7</a:t>
          </a:r>
          <a:endParaRPr lang="en-US" sz="1100" b="1">
            <a:solidFill>
              <a:srgbClr val="C00000"/>
            </a:solidFill>
          </a:endParaRPr>
        </a:p>
      </xdr:txBody>
    </xdr:sp>
    <xdr:clientData/>
  </xdr:twoCellAnchor>
  <xdr:twoCellAnchor>
    <xdr:from>
      <xdr:col>10</xdr:col>
      <xdr:colOff>323850</xdr:colOff>
      <xdr:row>15</xdr:row>
      <xdr:rowOff>38100</xdr:rowOff>
    </xdr:from>
    <xdr:to>
      <xdr:col>10</xdr:col>
      <xdr:colOff>323850</xdr:colOff>
      <xdr:row>16</xdr:row>
      <xdr:rowOff>0</xdr:rowOff>
    </xdr:to>
    <xdr:cxnSp macro="">
      <xdr:nvCxnSpPr>
        <xdr:cNvPr id="5" name="Straight Arrow Connector 4"/>
        <xdr:cNvCxnSpPr/>
      </xdr:nvCxnSpPr>
      <xdr:spPr>
        <a:xfrm flipV="1">
          <a:off x="6419850" y="2895600"/>
          <a:ext cx="0" cy="152400"/>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333375</xdr:colOff>
      <xdr:row>17</xdr:row>
      <xdr:rowOff>0</xdr:rowOff>
    </xdr:from>
    <xdr:to>
      <xdr:col>10</xdr:col>
      <xdr:colOff>333375</xdr:colOff>
      <xdr:row>17</xdr:row>
      <xdr:rowOff>152400</xdr:rowOff>
    </xdr:to>
    <xdr:cxnSp macro="">
      <xdr:nvCxnSpPr>
        <xdr:cNvPr id="6" name="Straight Arrow Connector 5"/>
        <xdr:cNvCxnSpPr/>
      </xdr:nvCxnSpPr>
      <xdr:spPr>
        <a:xfrm>
          <a:off x="6429375" y="3238500"/>
          <a:ext cx="0" cy="152400"/>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329293</xdr:colOff>
      <xdr:row>26</xdr:row>
      <xdr:rowOff>76200</xdr:rowOff>
    </xdr:from>
    <xdr:to>
      <xdr:col>8</xdr:col>
      <xdr:colOff>453118</xdr:colOff>
      <xdr:row>29</xdr:row>
      <xdr:rowOff>28576</xdr:rowOff>
    </xdr:to>
    <xdr:cxnSp macro="">
      <xdr:nvCxnSpPr>
        <xdr:cNvPr id="7" name="Straight Arrow Connector 6"/>
        <xdr:cNvCxnSpPr/>
      </xdr:nvCxnSpPr>
      <xdr:spPr>
        <a:xfrm flipH="1" flipV="1">
          <a:off x="5206093" y="5029200"/>
          <a:ext cx="123825" cy="523876"/>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0</xdr:col>
      <xdr:colOff>200025</xdr:colOff>
      <xdr:row>0</xdr:row>
      <xdr:rowOff>104775</xdr:rowOff>
    </xdr:from>
    <xdr:to>
      <xdr:col>7</xdr:col>
      <xdr:colOff>123301</xdr:colOff>
      <xdr:row>2</xdr:row>
      <xdr:rowOff>123775</xdr:rowOff>
    </xdr:to>
    <xdr:pic>
      <xdr:nvPicPr>
        <xdr:cNvPr id="3" name="Picture 2"/>
        <xdr:cNvPicPr>
          <a:picLocks noChangeAspect="1"/>
        </xdr:cNvPicPr>
      </xdr:nvPicPr>
      <xdr:blipFill>
        <a:blip xmlns:r="http://schemas.openxmlformats.org/officeDocument/2006/relationships" r:embed="rId1"/>
        <a:stretch>
          <a:fillRect/>
        </a:stretch>
      </xdr:blipFill>
      <xdr:spPr>
        <a:xfrm>
          <a:off x="200025" y="104775"/>
          <a:ext cx="4190476" cy="4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266700</xdr:colOff>
          <xdr:row>0</xdr:row>
          <xdr:rowOff>142875</xdr:rowOff>
        </xdr:from>
        <xdr:to>
          <xdr:col>3</xdr:col>
          <xdr:colOff>9525</xdr:colOff>
          <xdr:row>3</xdr:row>
          <xdr:rowOff>28575</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solidFill>
              <a:srgbClr val="CCFFCC" mc:Ignorable="a14" a14:legacySpreadsheetColorIndex="42"/>
            </a:solidFill>
            <a:ln w="9525">
              <a:solidFill>
                <a:srgbClr val="000000" mc:Ignorable="a14" a14:legacySpreadsheetColorIndex="64"/>
              </a:solidFill>
              <a:miter lim="800000"/>
              <a:headEnd/>
              <a:tailEnd/>
            </a:ln>
          </xdr:spPr>
        </xdr:sp>
        <xdr:clientData/>
      </xdr:twoCellAnchor>
    </mc:Choice>
    <mc:Fallback/>
  </mc:AlternateContent>
  <xdr:twoCellAnchor editAs="oneCell">
    <xdr:from>
      <xdr:col>0</xdr:col>
      <xdr:colOff>179293</xdr:colOff>
      <xdr:row>3</xdr:row>
      <xdr:rowOff>149038</xdr:rowOff>
    </xdr:from>
    <xdr:to>
      <xdr:col>6</xdr:col>
      <xdr:colOff>58916</xdr:colOff>
      <xdr:row>9</xdr:row>
      <xdr:rowOff>158419</xdr:rowOff>
    </xdr:to>
    <xdr:pic>
      <xdr:nvPicPr>
        <xdr:cNvPr id="3" name="Picture 2"/>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79293" y="720538"/>
          <a:ext cx="3537223" cy="1152381"/>
        </a:xfrm>
        <a:prstGeom prst="rect">
          <a:avLst/>
        </a:prstGeom>
        <a:ln>
          <a:solidFill>
            <a:schemeClr val="accent3">
              <a:lumMod val="75000"/>
            </a:schemeClr>
          </a:solidFill>
        </a:ln>
      </xdr:spPr>
    </xdr:pic>
    <xdr:clientData/>
  </xdr:twoCellAnchor>
  <mc:AlternateContent xmlns:mc="http://schemas.openxmlformats.org/markup-compatibility/2006">
    <mc:Choice xmlns:a14="http://schemas.microsoft.com/office/drawing/2010/main" Requires="a14">
      <xdr:twoCellAnchor editAs="oneCell">
        <xdr:from>
          <xdr:col>3</xdr:col>
          <xdr:colOff>314325</xdr:colOff>
          <xdr:row>0</xdr:row>
          <xdr:rowOff>171450</xdr:rowOff>
        </xdr:from>
        <xdr:to>
          <xdr:col>4</xdr:col>
          <xdr:colOff>590550</xdr:colOff>
          <xdr:row>3</xdr:row>
          <xdr:rowOff>19050</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CCFFCC" mc:Ignorable="a14" a14:legacySpreadsheetColorIndex="42"/>
            </a:solidFill>
            <a:ln w="9525">
              <a:solidFill>
                <a:srgbClr val="000000" mc:Ignorable="a14" a14:legacySpreadsheetColorIndex="64"/>
              </a:solidFill>
              <a:miter lim="800000"/>
              <a:headEnd/>
              <a:tailEnd/>
            </a:ln>
          </xdr:spPr>
        </xdr:sp>
        <xdr:clientData/>
      </xdr:twoCellAnchor>
    </mc:Choice>
    <mc:Fallback/>
  </mc:AlternateContent>
  <xdr:twoCellAnchor>
    <xdr:from>
      <xdr:col>10</xdr:col>
      <xdr:colOff>323850</xdr:colOff>
      <xdr:row>11</xdr:row>
      <xdr:rowOff>133350</xdr:rowOff>
    </xdr:from>
    <xdr:to>
      <xdr:col>16</xdr:col>
      <xdr:colOff>361950</xdr:colOff>
      <xdr:row>18</xdr:row>
      <xdr:rowOff>38100</xdr:rowOff>
    </xdr:to>
    <xdr:sp macro="" textlink="">
      <xdr:nvSpPr>
        <xdr:cNvPr id="5" name="TextBox 4"/>
        <xdr:cNvSpPr txBox="1"/>
      </xdr:nvSpPr>
      <xdr:spPr>
        <a:xfrm>
          <a:off x="6153150" y="2228850"/>
          <a:ext cx="3695700" cy="123825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 let's now assume that the coefficients values we have</a:t>
          </a:r>
          <a:r>
            <a:rPr lang="en-US" sz="1100" b="1" baseline="0"/>
            <a:t> just determined are elements within a matrix.  Using Excel's built-in functionality, place each value in [S] into its correct element location in the below B-matrix.</a:t>
          </a:r>
        </a:p>
        <a:p>
          <a:endParaRPr lang="en-US" sz="1100" b="1" baseline="0"/>
        </a:p>
        <a:p>
          <a:pPr algn="ctr"/>
          <a:r>
            <a:rPr lang="en-US" sz="1100" b="1" baseline="0">
              <a:sym typeface="Symbol"/>
            </a:rPr>
            <a:t>          </a:t>
          </a:r>
          <a:endParaRPr lang="en-US" sz="1100" b="1"/>
        </a:p>
      </xdr:txBody>
    </xdr:sp>
    <xdr:clientData/>
  </xdr:twoCellAnchor>
  <xdr:twoCellAnchor editAs="oneCell">
    <xdr:from>
      <xdr:col>0</xdr:col>
      <xdr:colOff>219075</xdr:colOff>
      <xdr:row>0</xdr:row>
      <xdr:rowOff>85725</xdr:rowOff>
    </xdr:from>
    <xdr:to>
      <xdr:col>5</xdr:col>
      <xdr:colOff>66313</xdr:colOff>
      <xdr:row>3</xdr:row>
      <xdr:rowOff>85654</xdr:rowOff>
    </xdr:to>
    <xdr:pic>
      <xdr:nvPicPr>
        <xdr:cNvPr id="2" name="Picture 1"/>
        <xdr:cNvPicPr>
          <a:picLocks noChangeAspect="1"/>
        </xdr:cNvPicPr>
      </xdr:nvPicPr>
      <xdr:blipFill>
        <a:blip xmlns:r="http://schemas.openxmlformats.org/officeDocument/2006/relationships" r:embed="rId2"/>
        <a:stretch>
          <a:fillRect/>
        </a:stretch>
      </xdr:blipFill>
      <xdr:spPr>
        <a:xfrm>
          <a:off x="219075" y="85725"/>
          <a:ext cx="2895238" cy="5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6.emf"/><Relationship Id="rId3" Type="http://schemas.openxmlformats.org/officeDocument/2006/relationships/vmlDrawing" Target="../drawings/vmlDrawing1.vml"/><Relationship Id="rId7" Type="http://schemas.openxmlformats.org/officeDocument/2006/relationships/image" Target="../media/image3.emf"/><Relationship Id="rId12" Type="http://schemas.openxmlformats.org/officeDocument/2006/relationships/oleObject" Target="../embeddings/oleObject5.bin"/><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5.emf"/><Relationship Id="rId5" Type="http://schemas.openxmlformats.org/officeDocument/2006/relationships/image" Target="../media/image2.e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13.emf"/><Relationship Id="rId4" Type="http://schemas.openxmlformats.org/officeDocument/2006/relationships/oleObject" Target="../embeddings/oleObject6.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16.emf"/><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oleObject" Target="../embeddings/oleObject8.bin"/><Relationship Id="rId5" Type="http://schemas.openxmlformats.org/officeDocument/2006/relationships/image" Target="../media/image15.wmf"/><Relationship Id="rId4" Type="http://schemas.openxmlformats.org/officeDocument/2006/relationships/oleObject" Target="../embeddings/oleObject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M3:AA31"/>
  <sheetViews>
    <sheetView workbookViewId="0">
      <selection activeCell="U29" sqref="U29"/>
    </sheetView>
  </sheetViews>
  <sheetFormatPr defaultColWidth="9.125" defaultRowHeight="15" x14ac:dyDescent="0.25"/>
  <cols>
    <col min="1" max="11" width="9.125" style="1"/>
    <col min="12" max="12" width="3.125" style="1" customWidth="1"/>
    <col min="13" max="27" width="7.75" style="1" customWidth="1"/>
    <col min="28" max="16384" width="9.125" style="1"/>
  </cols>
  <sheetData>
    <row r="3" spans="13:27" x14ac:dyDescent="0.25">
      <c r="M3" s="69" t="s">
        <v>0</v>
      </c>
      <c r="N3" s="69"/>
      <c r="O3" s="69"/>
      <c r="P3" s="69"/>
      <c r="Q3" s="69"/>
      <c r="R3" s="69"/>
      <c r="S3" s="69"/>
      <c r="T3" s="69"/>
      <c r="U3" s="69"/>
      <c r="V3" s="69"/>
      <c r="W3" s="69"/>
      <c r="X3" s="69"/>
      <c r="Y3" s="2" t="s">
        <v>1</v>
      </c>
      <c r="Z3" s="2"/>
      <c r="AA3" s="2" t="s">
        <v>2</v>
      </c>
    </row>
    <row r="4" spans="13:27" x14ac:dyDescent="0.25">
      <c r="M4" s="2" t="s">
        <v>3</v>
      </c>
      <c r="N4" s="2" t="s">
        <v>4</v>
      </c>
      <c r="O4" s="2" t="s">
        <v>5</v>
      </c>
      <c r="P4" s="2" t="s">
        <v>6</v>
      </c>
      <c r="Q4" s="2" t="s">
        <v>7</v>
      </c>
      <c r="R4" s="2" t="s">
        <v>8</v>
      </c>
      <c r="S4" s="2" t="s">
        <v>9</v>
      </c>
      <c r="T4" s="2" t="s">
        <v>10</v>
      </c>
      <c r="U4" s="2" t="s">
        <v>11</v>
      </c>
      <c r="V4" s="2" t="s">
        <v>12</v>
      </c>
      <c r="W4" s="2" t="s">
        <v>13</v>
      </c>
      <c r="X4" s="2" t="s">
        <v>14</v>
      </c>
      <c r="Y4" s="2"/>
      <c r="Z4" s="2"/>
      <c r="AA4" s="2"/>
    </row>
    <row r="5" spans="13:27" x14ac:dyDescent="0.25">
      <c r="M5" s="3">
        <v>1</v>
      </c>
      <c r="N5" s="3">
        <v>1</v>
      </c>
      <c r="O5" s="3">
        <v>0</v>
      </c>
      <c r="P5" s="3">
        <v>0</v>
      </c>
      <c r="Q5" s="3">
        <v>0</v>
      </c>
      <c r="R5" s="3">
        <v>0</v>
      </c>
      <c r="S5" s="3">
        <v>0</v>
      </c>
      <c r="T5" s="3">
        <v>0</v>
      </c>
      <c r="U5" s="3">
        <v>0</v>
      </c>
      <c r="V5" s="3">
        <v>0</v>
      </c>
      <c r="W5" s="3">
        <v>0</v>
      </c>
      <c r="X5" s="3">
        <v>0</v>
      </c>
      <c r="Y5" s="4" t="str">
        <f>M4</f>
        <v>d1</v>
      </c>
      <c r="Z5" s="70" t="s">
        <v>15</v>
      </c>
      <c r="AA5" s="5">
        <v>21</v>
      </c>
    </row>
    <row r="6" spans="13:27" x14ac:dyDescent="0.25">
      <c r="M6" s="3">
        <v>0</v>
      </c>
      <c r="N6" s="3">
        <v>0</v>
      </c>
      <c r="O6" s="3">
        <v>1</v>
      </c>
      <c r="P6" s="3">
        <v>1</v>
      </c>
      <c r="Q6" s="3">
        <v>0</v>
      </c>
      <c r="R6" s="3">
        <v>0</v>
      </c>
      <c r="S6" s="3">
        <v>0</v>
      </c>
      <c r="T6" s="3">
        <v>0</v>
      </c>
      <c r="U6" s="3">
        <v>0</v>
      </c>
      <c r="V6" s="3">
        <v>0</v>
      </c>
      <c r="W6" s="3">
        <v>0</v>
      </c>
      <c r="X6" s="3">
        <v>0</v>
      </c>
      <c r="Y6" s="4" t="str">
        <f>N4</f>
        <v>d2</v>
      </c>
      <c r="Z6" s="71"/>
      <c r="AA6" s="5">
        <v>13</v>
      </c>
    </row>
    <row r="7" spans="13:27" x14ac:dyDescent="0.25">
      <c r="M7" s="3">
        <v>0</v>
      </c>
      <c r="N7" s="3">
        <v>0</v>
      </c>
      <c r="O7" s="3">
        <v>0</v>
      </c>
      <c r="P7" s="3">
        <v>0</v>
      </c>
      <c r="Q7" s="3">
        <v>1</v>
      </c>
      <c r="R7" s="3">
        <v>1</v>
      </c>
      <c r="S7" s="3">
        <v>0</v>
      </c>
      <c r="T7" s="3">
        <v>0</v>
      </c>
      <c r="U7" s="3">
        <v>0</v>
      </c>
      <c r="V7" s="3">
        <v>0</v>
      </c>
      <c r="W7" s="3">
        <v>0</v>
      </c>
      <c r="X7" s="3">
        <v>0</v>
      </c>
      <c r="Y7" s="4" t="str">
        <f>O4</f>
        <v>d3</v>
      </c>
      <c r="Z7" s="71"/>
      <c r="AA7" s="5">
        <v>8</v>
      </c>
    </row>
    <row r="8" spans="13:27" x14ac:dyDescent="0.25">
      <c r="M8" s="3">
        <v>0</v>
      </c>
      <c r="N8" s="3">
        <v>0</v>
      </c>
      <c r="O8" s="3">
        <v>0</v>
      </c>
      <c r="P8" s="3">
        <v>0</v>
      </c>
      <c r="Q8" s="3">
        <v>0</v>
      </c>
      <c r="R8" s="3">
        <v>0</v>
      </c>
      <c r="S8" s="3">
        <v>1</v>
      </c>
      <c r="T8" s="3">
        <v>1</v>
      </c>
      <c r="U8" s="3">
        <v>0</v>
      </c>
      <c r="V8" s="3">
        <v>0</v>
      </c>
      <c r="W8" s="3">
        <v>0</v>
      </c>
      <c r="X8" s="3">
        <v>0</v>
      </c>
      <c r="Y8" s="4" t="str">
        <f>P4</f>
        <v>d4</v>
      </c>
      <c r="Z8" s="71"/>
      <c r="AA8" s="5">
        <v>5</v>
      </c>
    </row>
    <row r="9" spans="13:27" x14ac:dyDescent="0.25">
      <c r="M9" s="3">
        <v>0</v>
      </c>
      <c r="N9" s="3">
        <v>0</v>
      </c>
      <c r="O9" s="3">
        <v>0</v>
      </c>
      <c r="P9" s="3">
        <v>0</v>
      </c>
      <c r="Q9" s="3">
        <v>0</v>
      </c>
      <c r="R9" s="3">
        <v>0</v>
      </c>
      <c r="S9" s="3">
        <v>0</v>
      </c>
      <c r="T9" s="3">
        <v>0</v>
      </c>
      <c r="U9" s="3">
        <v>1</v>
      </c>
      <c r="V9" s="3">
        <v>1</v>
      </c>
      <c r="W9" s="3">
        <v>0</v>
      </c>
      <c r="X9" s="3">
        <v>0</v>
      </c>
      <c r="Y9" s="4" t="str">
        <f>Q4</f>
        <v>d5</v>
      </c>
      <c r="Z9" s="71"/>
      <c r="AA9" s="5">
        <v>3</v>
      </c>
    </row>
    <row r="10" spans="13:27" x14ac:dyDescent="0.25">
      <c r="M10" s="3">
        <v>0</v>
      </c>
      <c r="N10" s="3">
        <v>0</v>
      </c>
      <c r="O10" s="3">
        <v>0</v>
      </c>
      <c r="P10" s="3">
        <v>0</v>
      </c>
      <c r="Q10" s="3">
        <v>0</v>
      </c>
      <c r="R10" s="3">
        <v>0</v>
      </c>
      <c r="S10" s="3">
        <v>0</v>
      </c>
      <c r="T10" s="3">
        <v>0</v>
      </c>
      <c r="U10" s="3">
        <v>0</v>
      </c>
      <c r="V10" s="3">
        <v>0</v>
      </c>
      <c r="W10" s="3">
        <v>1</v>
      </c>
      <c r="X10" s="3">
        <v>1</v>
      </c>
      <c r="Y10" s="4" t="str">
        <f>R4</f>
        <v>d6</v>
      </c>
      <c r="Z10" s="71"/>
      <c r="AA10" s="5">
        <v>2</v>
      </c>
    </row>
    <row r="11" spans="13:27" x14ac:dyDescent="0.25">
      <c r="M11" s="3">
        <v>32</v>
      </c>
      <c r="N11" s="3">
        <v>-32</v>
      </c>
      <c r="O11" s="3">
        <v>0</v>
      </c>
      <c r="P11" s="3">
        <v>0</v>
      </c>
      <c r="Q11" s="3">
        <v>0</v>
      </c>
      <c r="R11" s="3">
        <v>0</v>
      </c>
      <c r="S11" s="3">
        <v>0</v>
      </c>
      <c r="T11" s="3">
        <v>0</v>
      </c>
      <c r="U11" s="3">
        <v>0</v>
      </c>
      <c r="V11" s="3">
        <v>0</v>
      </c>
      <c r="W11" s="3">
        <v>0</v>
      </c>
      <c r="X11" s="3">
        <v>0</v>
      </c>
      <c r="Y11" s="4" t="str">
        <f>S4</f>
        <v>d7</v>
      </c>
      <c r="Z11" s="71"/>
      <c r="AA11" s="5">
        <v>0</v>
      </c>
    </row>
    <row r="12" spans="13:27" x14ac:dyDescent="0.25">
      <c r="M12" s="3">
        <v>0</v>
      </c>
      <c r="N12" s="3">
        <v>0</v>
      </c>
      <c r="O12" s="3">
        <v>16</v>
      </c>
      <c r="P12" s="3">
        <v>-16</v>
      </c>
      <c r="Q12" s="3">
        <v>0</v>
      </c>
      <c r="R12" s="3">
        <v>0</v>
      </c>
      <c r="S12" s="3">
        <v>0</v>
      </c>
      <c r="T12" s="3">
        <v>0</v>
      </c>
      <c r="U12" s="3">
        <v>0</v>
      </c>
      <c r="V12" s="3">
        <v>0</v>
      </c>
      <c r="W12" s="3">
        <v>0</v>
      </c>
      <c r="X12" s="3">
        <v>0</v>
      </c>
      <c r="Y12" s="4" t="str">
        <f>T4</f>
        <v>d8</v>
      </c>
      <c r="Z12" s="71"/>
      <c r="AA12" s="5">
        <v>0</v>
      </c>
    </row>
    <row r="13" spans="13:27" x14ac:dyDescent="0.25">
      <c r="M13" s="3">
        <v>0</v>
      </c>
      <c r="N13" s="3">
        <v>0</v>
      </c>
      <c r="O13" s="3">
        <v>0</v>
      </c>
      <c r="P13" s="3">
        <v>0</v>
      </c>
      <c r="Q13" s="3">
        <v>8</v>
      </c>
      <c r="R13" s="3">
        <v>-8</v>
      </c>
      <c r="S13" s="3">
        <v>0</v>
      </c>
      <c r="T13" s="3">
        <v>0</v>
      </c>
      <c r="U13" s="3">
        <v>0</v>
      </c>
      <c r="V13" s="3">
        <v>0</v>
      </c>
      <c r="W13" s="3">
        <v>0</v>
      </c>
      <c r="X13" s="3">
        <v>0</v>
      </c>
      <c r="Y13" s="4" t="str">
        <f>U4</f>
        <v>d9</v>
      </c>
      <c r="Z13" s="71"/>
      <c r="AA13" s="5">
        <v>0</v>
      </c>
    </row>
    <row r="14" spans="13:27" x14ac:dyDescent="0.25">
      <c r="M14" s="3">
        <v>0</v>
      </c>
      <c r="N14" s="3">
        <v>0</v>
      </c>
      <c r="O14" s="3">
        <v>0</v>
      </c>
      <c r="P14" s="3">
        <v>0</v>
      </c>
      <c r="Q14" s="3">
        <v>0</v>
      </c>
      <c r="R14" s="3">
        <v>0</v>
      </c>
      <c r="S14" s="3">
        <v>4</v>
      </c>
      <c r="T14" s="3">
        <v>-4</v>
      </c>
      <c r="U14" s="3">
        <v>0</v>
      </c>
      <c r="V14" s="3">
        <v>0</v>
      </c>
      <c r="W14" s="3">
        <v>0</v>
      </c>
      <c r="X14" s="3">
        <v>0</v>
      </c>
      <c r="Y14" s="4" t="str">
        <f>V4</f>
        <v>d10</v>
      </c>
      <c r="Z14" s="71"/>
      <c r="AA14" s="5">
        <v>0</v>
      </c>
    </row>
    <row r="15" spans="13:27" x14ac:dyDescent="0.25">
      <c r="M15" s="3">
        <v>0</v>
      </c>
      <c r="N15" s="3">
        <v>0</v>
      </c>
      <c r="O15" s="3">
        <v>0</v>
      </c>
      <c r="P15" s="3">
        <v>0</v>
      </c>
      <c r="Q15" s="3">
        <v>0</v>
      </c>
      <c r="R15" s="3">
        <v>0</v>
      </c>
      <c r="S15" s="3">
        <v>0</v>
      </c>
      <c r="T15" s="3">
        <v>0</v>
      </c>
      <c r="U15" s="3">
        <v>2</v>
      </c>
      <c r="V15" s="3">
        <v>-2</v>
      </c>
      <c r="W15" s="3">
        <v>0</v>
      </c>
      <c r="X15" s="3">
        <v>0</v>
      </c>
      <c r="Y15" s="4" t="str">
        <f>W4</f>
        <v>d11</v>
      </c>
      <c r="Z15" s="71"/>
      <c r="AA15" s="5">
        <v>0</v>
      </c>
    </row>
    <row r="16" spans="13:27" x14ac:dyDescent="0.25">
      <c r="M16" s="3">
        <v>0</v>
      </c>
      <c r="N16" s="3">
        <v>0</v>
      </c>
      <c r="O16" s="3">
        <v>0</v>
      </c>
      <c r="P16" s="3">
        <v>0</v>
      </c>
      <c r="Q16" s="3">
        <v>0</v>
      </c>
      <c r="R16" s="3">
        <v>0</v>
      </c>
      <c r="S16" s="3">
        <v>0</v>
      </c>
      <c r="T16" s="3">
        <v>0</v>
      </c>
      <c r="U16" s="3">
        <v>0</v>
      </c>
      <c r="V16" s="3">
        <v>0</v>
      </c>
      <c r="W16" s="3">
        <v>1</v>
      </c>
      <c r="X16" s="3">
        <v>-1</v>
      </c>
      <c r="Y16" s="4" t="str">
        <f>X4</f>
        <v>d12</v>
      </c>
      <c r="Z16" s="71"/>
      <c r="AA16" s="5">
        <v>0</v>
      </c>
    </row>
    <row r="19" spans="13:24" x14ac:dyDescent="0.25">
      <c r="M19" s="2"/>
      <c r="N19" s="2"/>
      <c r="O19" s="2" t="s">
        <v>1</v>
      </c>
      <c r="P19" s="2"/>
      <c r="Q19" s="2" t="s">
        <v>16</v>
      </c>
      <c r="R19" s="2"/>
      <c r="S19" s="2"/>
      <c r="T19" s="2"/>
      <c r="U19" s="2"/>
      <c r="V19" s="2"/>
      <c r="W19" s="2"/>
      <c r="X19" s="2"/>
    </row>
    <row r="20" spans="13:24" x14ac:dyDescent="0.25">
      <c r="O20" s="67" t="str">
        <f t="array" ref="O20:O31">Y5:Y16</f>
        <v>d1</v>
      </c>
      <c r="P20" s="71" t="s">
        <v>15</v>
      </c>
      <c r="Q20" s="68">
        <f t="array" ref="Q20:Q31">MMULT(MINVERSE(M5:X16),AA5:AA16)</f>
        <v>10.5</v>
      </c>
    </row>
    <row r="21" spans="13:24" x14ac:dyDescent="0.25">
      <c r="O21" s="67" t="str">
        <v>d2</v>
      </c>
      <c r="P21" s="71"/>
      <c r="Q21" s="68">
        <v>10.5</v>
      </c>
    </row>
    <row r="22" spans="13:24" x14ac:dyDescent="0.25">
      <c r="O22" s="67" t="str">
        <v>d3</v>
      </c>
      <c r="P22" s="71"/>
      <c r="Q22" s="68">
        <v>6.5</v>
      </c>
    </row>
    <row r="23" spans="13:24" x14ac:dyDescent="0.25">
      <c r="O23" s="67" t="str">
        <v>d4</v>
      </c>
      <c r="P23" s="71"/>
      <c r="Q23" s="68">
        <v>6.5</v>
      </c>
    </row>
    <row r="24" spans="13:24" x14ac:dyDescent="0.25">
      <c r="O24" s="67" t="str">
        <v>d5</v>
      </c>
      <c r="P24" s="71"/>
      <c r="Q24" s="68">
        <v>4</v>
      </c>
    </row>
    <row r="25" spans="13:24" x14ac:dyDescent="0.25">
      <c r="O25" s="67" t="str">
        <v>d6</v>
      </c>
      <c r="P25" s="71"/>
      <c r="Q25" s="68">
        <v>4</v>
      </c>
    </row>
    <row r="26" spans="13:24" x14ac:dyDescent="0.25">
      <c r="O26" s="67" t="str">
        <v>d7</v>
      </c>
      <c r="P26" s="71"/>
      <c r="Q26" s="68">
        <v>2.5</v>
      </c>
    </row>
    <row r="27" spans="13:24" x14ac:dyDescent="0.25">
      <c r="O27" s="67" t="str">
        <v>d8</v>
      </c>
      <c r="P27" s="71"/>
      <c r="Q27" s="68">
        <v>2.5</v>
      </c>
    </row>
    <row r="28" spans="13:24" x14ac:dyDescent="0.25">
      <c r="O28" s="67" t="str">
        <v>d9</v>
      </c>
      <c r="P28" s="71"/>
      <c r="Q28" s="68">
        <v>1.5</v>
      </c>
    </row>
    <row r="29" spans="13:24" x14ac:dyDescent="0.25">
      <c r="O29" s="67" t="str">
        <v>d10</v>
      </c>
      <c r="P29" s="71"/>
      <c r="Q29" s="68">
        <v>1.5</v>
      </c>
    </row>
    <row r="30" spans="13:24" x14ac:dyDescent="0.25">
      <c r="O30" s="67" t="str">
        <v>d11</v>
      </c>
      <c r="P30" s="71"/>
      <c r="Q30" s="68">
        <v>1</v>
      </c>
    </row>
    <row r="31" spans="13:24" x14ac:dyDescent="0.25">
      <c r="O31" s="67" t="str">
        <v>d12</v>
      </c>
      <c r="P31" s="71"/>
      <c r="Q31" s="68">
        <v>1</v>
      </c>
    </row>
  </sheetData>
  <mergeCells count="3">
    <mergeCell ref="M3:X3"/>
    <mergeCell ref="Z5:Z16"/>
    <mergeCell ref="P20:P31"/>
  </mergeCells>
  <pageMargins left="0.7" right="0.7" top="0.75" bottom="0.75" header="0.3" footer="0.3"/>
  <pageSetup orientation="portrait" horizontalDpi="4294967293" verticalDpi="4294967293" r:id="rId1"/>
  <headerFooter>
    <oddHeader>&amp;C(c)2016 Second Wind Productions, LLC</oddHeader>
    <oddFooter>&amp;C(c)2016 Second Wind Productions, LLC</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4:P50"/>
  <sheetViews>
    <sheetView topLeftCell="A16" zoomScale="90" zoomScaleNormal="90" workbookViewId="0">
      <selection activeCell="I36" sqref="I36"/>
    </sheetView>
  </sheetViews>
  <sheetFormatPr defaultColWidth="9.125" defaultRowHeight="15" x14ac:dyDescent="0.25"/>
  <cols>
    <col min="1" max="1" width="9.125" style="8"/>
    <col min="2" max="3" width="9.125" style="7"/>
    <col min="4" max="4" width="11.375" style="7" bestFit="1" customWidth="1"/>
    <col min="5" max="14" width="9.125" style="7"/>
    <col min="15" max="15" width="9.125" style="7" customWidth="1"/>
    <col min="16" max="16384" width="9.125" style="7"/>
  </cols>
  <sheetData>
    <row r="14" spans="1:1" s="52" customFormat="1" x14ac:dyDescent="0.25">
      <c r="A14" s="8"/>
    </row>
    <row r="17" spans="1:14" x14ac:dyDescent="0.25">
      <c r="A17" s="57" t="s">
        <v>17</v>
      </c>
    </row>
    <row r="19" spans="1:14" ht="18" x14ac:dyDescent="0.25">
      <c r="F19" s="57" t="s">
        <v>57</v>
      </c>
    </row>
    <row r="21" spans="1:14" x14ac:dyDescent="0.25">
      <c r="C21" s="57" t="s">
        <v>58</v>
      </c>
    </row>
    <row r="23" spans="1:14" s="10" customFormat="1" ht="18" x14ac:dyDescent="0.25">
      <c r="A23" s="9"/>
      <c r="I23" s="10" t="s">
        <v>18</v>
      </c>
      <c r="J23" s="10" t="s">
        <v>19</v>
      </c>
      <c r="K23" s="10" t="s">
        <v>20</v>
      </c>
      <c r="L23" s="10" t="s">
        <v>21</v>
      </c>
      <c r="M23" s="10" t="s">
        <v>22</v>
      </c>
      <c r="N23" s="10" t="s">
        <v>23</v>
      </c>
    </row>
    <row r="24" spans="1:14" x14ac:dyDescent="0.25">
      <c r="B24" s="57" t="s">
        <v>24</v>
      </c>
      <c r="I24" s="11">
        <v>30000000</v>
      </c>
      <c r="J24" s="12">
        <v>18</v>
      </c>
      <c r="K24" s="12">
        <v>20</v>
      </c>
      <c r="L24" s="12">
        <v>2</v>
      </c>
      <c r="M24" s="12">
        <v>170</v>
      </c>
      <c r="N24" s="12">
        <v>15</v>
      </c>
    </row>
    <row r="25" spans="1:14" x14ac:dyDescent="0.25">
      <c r="I25" s="72" t="s">
        <v>64</v>
      </c>
      <c r="J25" s="72"/>
      <c r="K25" s="72"/>
      <c r="L25" s="72"/>
      <c r="M25" s="72"/>
    </row>
    <row r="26" spans="1:14" x14ac:dyDescent="0.25">
      <c r="I26" s="53">
        <v>0</v>
      </c>
      <c r="J26" s="53">
        <v>1</v>
      </c>
      <c r="K26" s="53">
        <v>3</v>
      </c>
      <c r="L26" s="53">
        <v>4</v>
      </c>
      <c r="M26" s="53">
        <v>12</v>
      </c>
    </row>
    <row r="27" spans="1:14" s="52" customFormat="1" x14ac:dyDescent="0.25">
      <c r="A27" s="8"/>
    </row>
    <row r="28" spans="1:14" x14ac:dyDescent="0.25">
      <c r="C28" s="13" t="s">
        <v>25</v>
      </c>
      <c r="D28" s="63">
        <f>((L24)^L26)/M26</f>
        <v>1.3333333333333333</v>
      </c>
      <c r="E28" s="56" t="s">
        <v>54</v>
      </c>
    </row>
    <row r="30" spans="1:14" ht="18" x14ac:dyDescent="0.35">
      <c r="C30" s="15" t="s">
        <v>26</v>
      </c>
      <c r="D30" s="62">
        <f>(K26*(I24)*D28*J24)/((K24*M26)^K26)</f>
        <v>156.25</v>
      </c>
      <c r="E30" s="56" t="s">
        <v>56</v>
      </c>
    </row>
    <row r="31" spans="1:14" x14ac:dyDescent="0.25">
      <c r="D31" s="58" t="s">
        <v>27</v>
      </c>
    </row>
    <row r="34" spans="1:16" ht="18" x14ac:dyDescent="0.25">
      <c r="A34" s="57" t="s">
        <v>59</v>
      </c>
      <c r="J34" s="57" t="s">
        <v>60</v>
      </c>
    </row>
    <row r="36" spans="1:16" ht="18" x14ac:dyDescent="0.35">
      <c r="H36" s="15" t="s">
        <v>28</v>
      </c>
      <c r="I36" s="62">
        <f>(M24*N24)</f>
        <v>2550</v>
      </c>
      <c r="J36" s="76" t="s">
        <v>55</v>
      </c>
      <c r="K36" s="76"/>
      <c r="L36" s="76"/>
      <c r="M36" s="76"/>
      <c r="N36" s="76"/>
      <c r="O36" s="76"/>
    </row>
    <row r="37" spans="1:16" x14ac:dyDescent="0.25">
      <c r="I37" s="58" t="s">
        <v>27</v>
      </c>
      <c r="J37" s="76"/>
      <c r="K37" s="76"/>
      <c r="L37" s="76"/>
      <c r="M37" s="76"/>
      <c r="N37" s="76"/>
      <c r="O37" s="76"/>
    </row>
    <row r="40" spans="1:16" x14ac:dyDescent="0.25">
      <c r="A40" s="59" t="s">
        <v>29</v>
      </c>
    </row>
    <row r="42" spans="1:16" x14ac:dyDescent="0.25">
      <c r="B42" s="57" t="s">
        <v>30</v>
      </c>
      <c r="H42" s="57" t="s">
        <v>61</v>
      </c>
    </row>
    <row r="44" spans="1:16" ht="15.75" thickBot="1" x14ac:dyDescent="0.3"/>
    <row r="45" spans="1:16" s="16" customFormat="1" x14ac:dyDescent="0.25">
      <c r="A45" s="14"/>
      <c r="C45" s="73" t="s">
        <v>0</v>
      </c>
      <c r="D45" s="73"/>
      <c r="E45" s="16" t="s">
        <v>1</v>
      </c>
      <c r="G45" s="16" t="s">
        <v>2</v>
      </c>
      <c r="J45" s="17" t="s">
        <v>1</v>
      </c>
      <c r="K45" s="18"/>
      <c r="L45" s="55" t="s">
        <v>16</v>
      </c>
      <c r="M45" s="18"/>
      <c r="N45" s="18"/>
      <c r="O45" s="54" t="s">
        <v>16</v>
      </c>
      <c r="P45" s="19"/>
    </row>
    <row r="46" spans="1:16" s="16" customFormat="1" x14ac:dyDescent="0.25">
      <c r="A46" s="14"/>
      <c r="C46" s="16" t="s">
        <v>31</v>
      </c>
      <c r="D46" s="16" t="s">
        <v>32</v>
      </c>
      <c r="J46" s="20"/>
      <c r="K46" s="21"/>
      <c r="L46" s="21"/>
      <c r="M46" s="21"/>
      <c r="N46" s="21"/>
      <c r="O46" s="21"/>
      <c r="P46" s="22"/>
    </row>
    <row r="47" spans="1:16" x14ac:dyDescent="0.25">
      <c r="C47" s="23">
        <f>-J26</f>
        <v>-1</v>
      </c>
      <c r="D47" s="23">
        <f>J26</f>
        <v>1</v>
      </c>
      <c r="E47" s="60" t="str">
        <f>C46</f>
        <v>d</v>
      </c>
      <c r="F47" s="70" t="s">
        <v>15</v>
      </c>
      <c r="G47" s="61">
        <f>K24</f>
        <v>20</v>
      </c>
      <c r="J47" s="24" t="str">
        <f>IF(E47&gt;0,E47,"")</f>
        <v>d</v>
      </c>
      <c r="K47" s="74" t="s">
        <v>15</v>
      </c>
      <c r="L47" s="65">
        <f t="array" ref="L47:L48">MMULT(MINVERSE(C47:D48),G47:G48)</f>
        <v>1.2254901960784312</v>
      </c>
      <c r="M47" s="74" t="s">
        <v>15</v>
      </c>
      <c r="N47" s="74"/>
      <c r="O47" s="66">
        <f>L47*M26</f>
        <v>14.705882352941174</v>
      </c>
      <c r="P47" s="25"/>
    </row>
    <row r="48" spans="1:16" x14ac:dyDescent="0.25">
      <c r="C48" s="64">
        <f>I36</f>
        <v>2550</v>
      </c>
      <c r="D48" s="23">
        <f>-I26</f>
        <v>0</v>
      </c>
      <c r="E48" s="60" t="str">
        <f>D46</f>
        <v>L</v>
      </c>
      <c r="F48" s="71"/>
      <c r="G48" s="61">
        <f>K24*D30</f>
        <v>3125</v>
      </c>
      <c r="J48" s="24" t="str">
        <f>IF(E48&gt;0,E48,"")</f>
        <v>L</v>
      </c>
      <c r="K48" s="75"/>
      <c r="L48" s="65">
        <v>21.225490196078432</v>
      </c>
      <c r="M48" s="74"/>
      <c r="N48" s="74"/>
      <c r="O48" s="66">
        <f>L48*M26</f>
        <v>254.70588235294119</v>
      </c>
      <c r="P48" s="25"/>
    </row>
    <row r="49" spans="5:16" ht="15.75" thickBot="1" x14ac:dyDescent="0.3">
      <c r="E49" s="26" t="s">
        <v>63</v>
      </c>
      <c r="J49" s="27"/>
      <c r="K49" s="28"/>
      <c r="L49" s="29" t="s">
        <v>33</v>
      </c>
      <c r="M49" s="28"/>
      <c r="N49" s="28"/>
      <c r="O49" s="29" t="s">
        <v>53</v>
      </c>
      <c r="P49" s="30"/>
    </row>
    <row r="50" spans="5:16" x14ac:dyDescent="0.25">
      <c r="E50" s="26" t="s">
        <v>62</v>
      </c>
    </row>
  </sheetData>
  <mergeCells count="6">
    <mergeCell ref="I25:M25"/>
    <mergeCell ref="C45:D45"/>
    <mergeCell ref="F47:F48"/>
    <mergeCell ref="K47:K48"/>
    <mergeCell ref="M47:N48"/>
    <mergeCell ref="J36:O37"/>
  </mergeCells>
  <pageMargins left="0.7" right="0.7" top="0.75" bottom="0.75" header="0.3" footer="0.3"/>
  <pageSetup orientation="portrait" horizontalDpi="4294967293" verticalDpi="4294967293" r:id="rId1"/>
  <headerFooter>
    <oddHeader>&amp;C(c)2016 Second Wind Productions, LLC</oddHeader>
    <oddFooter>&amp;C(c)2016 Second Wind Productions, LLC</oddFooter>
  </headerFooter>
  <drawing r:id="rId2"/>
  <legacyDrawing r:id="rId3"/>
  <oleObjects>
    <mc:AlternateContent xmlns:mc="http://schemas.openxmlformats.org/markup-compatibility/2006">
      <mc:Choice Requires="x14">
        <oleObject progId="Equation.3" shapeId="3073" r:id="rId4">
          <objectPr defaultSize="0" autoPict="0" r:id="rId5">
            <anchor moveWithCells="1">
              <from>
                <xdr:col>8</xdr:col>
                <xdr:colOff>295275</xdr:colOff>
                <xdr:row>15</xdr:row>
                <xdr:rowOff>95250</xdr:rowOff>
              </from>
              <to>
                <xdr:col>9</xdr:col>
                <xdr:colOff>257175</xdr:colOff>
                <xdr:row>17</xdr:row>
                <xdr:rowOff>133350</xdr:rowOff>
              </to>
            </anchor>
          </objectPr>
        </oleObject>
      </mc:Choice>
      <mc:Fallback>
        <oleObject progId="Equation.3" shapeId="3073" r:id="rId4"/>
      </mc:Fallback>
    </mc:AlternateContent>
    <mc:AlternateContent xmlns:mc="http://schemas.openxmlformats.org/markup-compatibility/2006">
      <mc:Choice Requires="x14">
        <oleObject progId="Equation.3" shapeId="3074" r:id="rId6">
          <objectPr defaultSize="0" autoPict="0" r:id="rId7">
            <anchor moveWithCells="1">
              <from>
                <xdr:col>6</xdr:col>
                <xdr:colOff>485775</xdr:colOff>
                <xdr:row>17</xdr:row>
                <xdr:rowOff>133350</xdr:rowOff>
              </from>
              <to>
                <xdr:col>7</xdr:col>
                <xdr:colOff>561975</xdr:colOff>
                <xdr:row>19</xdr:row>
                <xdr:rowOff>104775</xdr:rowOff>
              </to>
            </anchor>
          </objectPr>
        </oleObject>
      </mc:Choice>
      <mc:Fallback>
        <oleObject progId="Equation.3" shapeId="3074" r:id="rId6"/>
      </mc:Fallback>
    </mc:AlternateContent>
    <mc:AlternateContent xmlns:mc="http://schemas.openxmlformats.org/markup-compatibility/2006">
      <mc:Choice Requires="x14">
        <oleObject progId="Equation.3" shapeId="3075" r:id="rId8">
          <objectPr defaultSize="0" autoPict="0" r:id="rId9">
            <anchor moveWithCells="1">
              <from>
                <xdr:col>16</xdr:col>
                <xdr:colOff>381000</xdr:colOff>
                <xdr:row>19</xdr:row>
                <xdr:rowOff>85725</xdr:rowOff>
              </from>
              <to>
                <xdr:col>17</xdr:col>
                <xdr:colOff>228600</xdr:colOff>
                <xdr:row>21</xdr:row>
                <xdr:rowOff>123825</xdr:rowOff>
              </to>
            </anchor>
          </objectPr>
        </oleObject>
      </mc:Choice>
      <mc:Fallback>
        <oleObject progId="Equation.3" shapeId="3075" r:id="rId8"/>
      </mc:Fallback>
    </mc:AlternateContent>
    <mc:AlternateContent xmlns:mc="http://schemas.openxmlformats.org/markup-compatibility/2006">
      <mc:Choice Requires="x14">
        <oleObject progId="Equation.3" shapeId="3076" r:id="rId10">
          <objectPr defaultSize="0" autoPict="0" r:id="rId11">
            <anchor moveWithCells="1">
              <from>
                <xdr:col>8</xdr:col>
                <xdr:colOff>219075</xdr:colOff>
                <xdr:row>32</xdr:row>
                <xdr:rowOff>180975</xdr:rowOff>
              </from>
              <to>
                <xdr:col>9</xdr:col>
                <xdr:colOff>438150</xdr:colOff>
                <xdr:row>33</xdr:row>
                <xdr:rowOff>228600</xdr:rowOff>
              </to>
            </anchor>
          </objectPr>
        </oleObject>
      </mc:Choice>
      <mc:Fallback>
        <oleObject progId="Equation.3" shapeId="3076" r:id="rId10"/>
      </mc:Fallback>
    </mc:AlternateContent>
    <mc:AlternateContent xmlns:mc="http://schemas.openxmlformats.org/markup-compatibility/2006">
      <mc:Choice Requires="x14">
        <oleObject progId="Equation.3" shapeId="3077" r:id="rId12">
          <objectPr defaultSize="0" autoPict="0" r:id="rId13">
            <anchor moveWithCells="1">
              <from>
                <xdr:col>5</xdr:col>
                <xdr:colOff>390525</xdr:colOff>
                <xdr:row>41</xdr:row>
                <xdr:rowOff>28575</xdr:rowOff>
              </from>
              <to>
                <xdr:col>6</xdr:col>
                <xdr:colOff>552450</xdr:colOff>
                <xdr:row>43</xdr:row>
                <xdr:rowOff>76200</xdr:rowOff>
              </to>
            </anchor>
          </objectPr>
        </oleObject>
      </mc:Choice>
      <mc:Fallback>
        <oleObject progId="Equation.3" shapeId="3077" r:id="rId12"/>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U30"/>
  <sheetViews>
    <sheetView workbookViewId="0">
      <selection activeCell="M32" sqref="M32"/>
    </sheetView>
  </sheetViews>
  <sheetFormatPr defaultColWidth="9.125" defaultRowHeight="15" x14ac:dyDescent="0.25"/>
  <cols>
    <col min="1" max="8" width="9.125" style="1"/>
    <col min="9" max="11" width="8.125" style="1" customWidth="1"/>
    <col min="12" max="21" width="7.25" style="1" customWidth="1"/>
    <col min="22" max="16384" width="9.125" style="1"/>
  </cols>
  <sheetData>
    <row r="4" spans="1:21" x14ac:dyDescent="0.25">
      <c r="A4"/>
      <c r="B4"/>
      <c r="C4"/>
      <c r="D4"/>
      <c r="E4"/>
      <c r="F4"/>
      <c r="G4"/>
      <c r="H4"/>
      <c r="I4"/>
      <c r="J4" s="31" t="s">
        <v>34</v>
      </c>
      <c r="L4" s="32"/>
      <c r="M4" s="33"/>
      <c r="N4" s="33"/>
      <c r="O4" s="33"/>
      <c r="P4" s="33"/>
      <c r="Q4"/>
      <c r="R4"/>
      <c r="S4"/>
      <c r="T4"/>
      <c r="U4"/>
    </row>
    <row r="5" spans="1:21" x14ac:dyDescent="0.25">
      <c r="A5" s="78" t="s">
        <v>35</v>
      </c>
      <c r="B5"/>
      <c r="C5"/>
      <c r="D5"/>
      <c r="E5"/>
      <c r="F5"/>
      <c r="G5"/>
      <c r="H5"/>
      <c r="I5"/>
      <c r="J5"/>
      <c r="K5"/>
      <c r="L5" s="32"/>
      <c r="M5" s="32"/>
      <c r="N5" s="32"/>
      <c r="O5" s="32"/>
      <c r="P5" s="32"/>
      <c r="Q5" s="32"/>
      <c r="R5" s="32"/>
      <c r="S5" s="32"/>
      <c r="T5" s="32"/>
      <c r="U5" s="32"/>
    </row>
    <row r="6" spans="1:21" x14ac:dyDescent="0.25">
      <c r="A6" s="78"/>
      <c r="B6" s="6">
        <v>6</v>
      </c>
      <c r="C6" s="6">
        <v>5</v>
      </c>
      <c r="D6" s="6">
        <v>4</v>
      </c>
      <c r="E6" s="6">
        <v>3</v>
      </c>
      <c r="F6" s="6">
        <v>2</v>
      </c>
      <c r="G6" s="6">
        <v>1</v>
      </c>
      <c r="H6" s="6">
        <v>0</v>
      </c>
      <c r="I6"/>
      <c r="J6"/>
      <c r="K6" s="34" t="s">
        <v>36</v>
      </c>
      <c r="L6"/>
      <c r="M6"/>
      <c r="N6"/>
      <c r="O6"/>
      <c r="P6"/>
      <c r="Q6"/>
      <c r="R6"/>
      <c r="S6"/>
      <c r="T6"/>
      <c r="U6"/>
    </row>
    <row r="7" spans="1:21" x14ac:dyDescent="0.25">
      <c r="A7" s="78"/>
      <c r="B7" s="69" t="s">
        <v>0</v>
      </c>
      <c r="C7" s="69"/>
      <c r="D7" s="69"/>
      <c r="E7" s="69"/>
      <c r="F7" s="69"/>
      <c r="G7" s="69"/>
      <c r="H7" s="69"/>
      <c r="I7" s="2" t="s">
        <v>1</v>
      </c>
      <c r="J7" s="2"/>
      <c r="K7" s="2" t="s">
        <v>2</v>
      </c>
      <c r="L7" s="2"/>
      <c r="N7" s="2"/>
      <c r="O7" s="2"/>
      <c r="P7" s="2"/>
      <c r="Q7" s="2"/>
      <c r="R7" s="2"/>
      <c r="S7" s="2"/>
      <c r="T7" s="2"/>
      <c r="U7" s="2"/>
    </row>
    <row r="8" spans="1:21" x14ac:dyDescent="0.25">
      <c r="A8" s="35" t="s">
        <v>37</v>
      </c>
      <c r="B8" s="2" t="s">
        <v>38</v>
      </c>
      <c r="C8" s="2" t="s">
        <v>39</v>
      </c>
      <c r="D8" s="2" t="s">
        <v>40</v>
      </c>
      <c r="E8" s="2" t="s">
        <v>41</v>
      </c>
      <c r="F8" s="2" t="s">
        <v>42</v>
      </c>
      <c r="G8" s="2" t="s">
        <v>43</v>
      </c>
      <c r="H8" s="2" t="s">
        <v>44</v>
      </c>
      <c r="I8" s="2"/>
      <c r="J8" s="2"/>
      <c r="K8" s="2"/>
      <c r="L8" s="79" t="s">
        <v>45</v>
      </c>
      <c r="M8" s="79"/>
      <c r="N8" s="79"/>
      <c r="O8" s="79"/>
      <c r="P8" s="79"/>
      <c r="Q8" s="79"/>
      <c r="R8" s="79"/>
      <c r="S8" s="79"/>
      <c r="T8" s="79"/>
      <c r="U8" s="79"/>
    </row>
    <row r="9" spans="1:21" x14ac:dyDescent="0.25">
      <c r="A9" s="6">
        <v>-3</v>
      </c>
      <c r="B9" s="3">
        <f t="array" ref="B9:H15">IFERROR(A9:A15^B6:H6,1)</f>
        <v>729</v>
      </c>
      <c r="C9" s="3">
        <v>-243</v>
      </c>
      <c r="D9" s="3">
        <v>81</v>
      </c>
      <c r="E9" s="3">
        <v>-27</v>
      </c>
      <c r="F9" s="3">
        <v>9</v>
      </c>
      <c r="G9" s="3">
        <v>-3</v>
      </c>
      <c r="H9" s="3">
        <v>1</v>
      </c>
      <c r="I9" s="36" t="str">
        <f t="array" ref="I9:I15">TRANSPOSE(B8:H8)</f>
        <v>A</v>
      </c>
      <c r="J9" s="70" t="s">
        <v>15</v>
      </c>
      <c r="K9" s="81">
        <f>AVERAGE(L9:U9)</f>
        <v>810.1</v>
      </c>
      <c r="L9" s="32">
        <v>804</v>
      </c>
      <c r="M9" s="32">
        <v>809</v>
      </c>
      <c r="N9" s="32">
        <v>817</v>
      </c>
      <c r="O9" s="32">
        <v>811</v>
      </c>
      <c r="P9" s="32">
        <v>817</v>
      </c>
      <c r="Q9" s="32">
        <v>814</v>
      </c>
      <c r="R9" s="32">
        <v>807</v>
      </c>
      <c r="S9" s="32">
        <v>810</v>
      </c>
      <c r="T9" s="32">
        <v>803</v>
      </c>
      <c r="U9" s="32">
        <v>809</v>
      </c>
    </row>
    <row r="10" spans="1:21" x14ac:dyDescent="0.25">
      <c r="A10" s="6">
        <v>-2</v>
      </c>
      <c r="B10" s="3">
        <v>64</v>
      </c>
      <c r="C10" s="3">
        <v>-32</v>
      </c>
      <c r="D10" s="3">
        <v>16</v>
      </c>
      <c r="E10" s="3">
        <v>-8</v>
      </c>
      <c r="F10" s="3">
        <v>4</v>
      </c>
      <c r="G10" s="3">
        <v>-2</v>
      </c>
      <c r="H10" s="3">
        <v>1</v>
      </c>
      <c r="I10" s="36" t="str">
        <v>B</v>
      </c>
      <c r="J10" s="71"/>
      <c r="K10" s="81">
        <f t="shared" ref="K10:K15" si="0">AVERAGE(L10:U10)</f>
        <v>88.5</v>
      </c>
      <c r="L10" s="32">
        <v>89</v>
      </c>
      <c r="M10" s="32">
        <v>88</v>
      </c>
      <c r="N10" s="32">
        <v>90</v>
      </c>
      <c r="O10" s="32">
        <v>87</v>
      </c>
      <c r="P10" s="32">
        <v>90</v>
      </c>
      <c r="Q10" s="32">
        <v>87</v>
      </c>
      <c r="R10" s="32">
        <v>88</v>
      </c>
      <c r="S10" s="32">
        <v>87</v>
      </c>
      <c r="T10" s="32">
        <v>91</v>
      </c>
      <c r="U10" s="32">
        <v>88</v>
      </c>
    </row>
    <row r="11" spans="1:21" x14ac:dyDescent="0.25">
      <c r="A11" s="6">
        <v>-1</v>
      </c>
      <c r="B11" s="3">
        <v>1</v>
      </c>
      <c r="C11" s="3">
        <v>-1</v>
      </c>
      <c r="D11" s="3">
        <v>1</v>
      </c>
      <c r="E11" s="3">
        <v>-1</v>
      </c>
      <c r="F11" s="3">
        <v>1</v>
      </c>
      <c r="G11" s="3">
        <v>-1</v>
      </c>
      <c r="H11" s="3">
        <v>1</v>
      </c>
      <c r="I11" s="36" t="str">
        <v>C</v>
      </c>
      <c r="J11" s="71"/>
      <c r="K11" s="81">
        <f t="shared" si="0"/>
        <v>6</v>
      </c>
      <c r="L11" s="32">
        <v>5</v>
      </c>
      <c r="M11" s="32">
        <v>6</v>
      </c>
      <c r="N11" s="32">
        <v>7</v>
      </c>
      <c r="O11" s="32">
        <v>8</v>
      </c>
      <c r="P11" s="32">
        <v>6</v>
      </c>
      <c r="Q11" s="32">
        <v>4</v>
      </c>
      <c r="R11" s="32">
        <v>6</v>
      </c>
      <c r="S11" s="32">
        <v>8</v>
      </c>
      <c r="T11" s="32">
        <v>7</v>
      </c>
      <c r="U11" s="32">
        <v>3</v>
      </c>
    </row>
    <row r="12" spans="1:21" x14ac:dyDescent="0.25">
      <c r="A12" s="6">
        <v>0</v>
      </c>
      <c r="B12" s="3">
        <v>0</v>
      </c>
      <c r="C12" s="3">
        <v>0</v>
      </c>
      <c r="D12" s="3">
        <v>0</v>
      </c>
      <c r="E12" s="3">
        <v>0</v>
      </c>
      <c r="F12" s="3">
        <v>0</v>
      </c>
      <c r="G12" s="3">
        <v>0</v>
      </c>
      <c r="H12" s="3">
        <v>1</v>
      </c>
      <c r="I12" s="36" t="str">
        <v>D</v>
      </c>
      <c r="J12" s="71"/>
      <c r="K12" s="81">
        <f t="shared" si="0"/>
        <v>1.8</v>
      </c>
      <c r="L12" s="32">
        <v>1</v>
      </c>
      <c r="M12" s="32">
        <v>3</v>
      </c>
      <c r="N12" s="32">
        <v>2</v>
      </c>
      <c r="O12" s="32">
        <v>1</v>
      </c>
      <c r="P12" s="32">
        <v>1</v>
      </c>
      <c r="Q12" s="32">
        <v>4</v>
      </c>
      <c r="R12" s="32">
        <v>3</v>
      </c>
      <c r="S12" s="32">
        <v>1</v>
      </c>
      <c r="T12" s="32">
        <v>1</v>
      </c>
      <c r="U12" s="32">
        <v>1</v>
      </c>
    </row>
    <row r="13" spans="1:21" x14ac:dyDescent="0.25">
      <c r="A13" s="6">
        <v>1</v>
      </c>
      <c r="B13" s="3">
        <v>1</v>
      </c>
      <c r="C13" s="3">
        <v>1</v>
      </c>
      <c r="D13" s="3">
        <v>1</v>
      </c>
      <c r="E13" s="3">
        <v>1</v>
      </c>
      <c r="F13" s="3">
        <v>1</v>
      </c>
      <c r="G13" s="3">
        <v>1</v>
      </c>
      <c r="H13" s="3">
        <v>1</v>
      </c>
      <c r="I13" s="36" t="str">
        <v>E</v>
      </c>
      <c r="J13" s="71"/>
      <c r="K13" s="81">
        <f t="shared" si="0"/>
        <v>-0.7</v>
      </c>
      <c r="L13" s="32">
        <v>-1</v>
      </c>
      <c r="M13" s="32">
        <v>-1</v>
      </c>
      <c r="N13" s="32">
        <v>0</v>
      </c>
      <c r="O13" s="32">
        <v>-1</v>
      </c>
      <c r="P13" s="32">
        <v>-1</v>
      </c>
      <c r="Q13" s="32">
        <v>0</v>
      </c>
      <c r="R13" s="32">
        <v>-1</v>
      </c>
      <c r="S13" s="32">
        <v>0</v>
      </c>
      <c r="T13" s="32">
        <v>-1</v>
      </c>
      <c r="U13" s="32">
        <v>-1</v>
      </c>
    </row>
    <row r="14" spans="1:21" x14ac:dyDescent="0.25">
      <c r="A14" s="6">
        <v>2</v>
      </c>
      <c r="B14" s="3">
        <v>64</v>
      </c>
      <c r="C14" s="3">
        <v>32</v>
      </c>
      <c r="D14" s="3">
        <v>16</v>
      </c>
      <c r="E14" s="3">
        <v>8</v>
      </c>
      <c r="F14" s="3">
        <v>4</v>
      </c>
      <c r="G14" s="3">
        <v>2</v>
      </c>
      <c r="H14" s="3">
        <v>1</v>
      </c>
      <c r="I14" s="36" t="str">
        <v>F</v>
      </c>
      <c r="J14" s="71"/>
      <c r="K14" s="81">
        <f t="shared" si="0"/>
        <v>42.3</v>
      </c>
      <c r="L14" s="32">
        <v>44</v>
      </c>
      <c r="M14" s="32">
        <v>43</v>
      </c>
      <c r="N14" s="32">
        <v>42</v>
      </c>
      <c r="O14" s="32">
        <v>41</v>
      </c>
      <c r="P14" s="32">
        <v>45</v>
      </c>
      <c r="Q14" s="32">
        <v>42</v>
      </c>
      <c r="R14" s="32">
        <v>40</v>
      </c>
      <c r="S14" s="32">
        <v>43</v>
      </c>
      <c r="T14" s="32">
        <v>40</v>
      </c>
      <c r="U14" s="32">
        <v>43</v>
      </c>
    </row>
    <row r="15" spans="1:21" x14ac:dyDescent="0.25">
      <c r="A15" s="6">
        <v>3</v>
      </c>
      <c r="B15" s="3">
        <v>729</v>
      </c>
      <c r="C15" s="3">
        <v>243</v>
      </c>
      <c r="D15" s="3">
        <v>81</v>
      </c>
      <c r="E15" s="3">
        <v>27</v>
      </c>
      <c r="F15" s="3">
        <v>9</v>
      </c>
      <c r="G15" s="3">
        <v>3</v>
      </c>
      <c r="H15" s="3">
        <v>1</v>
      </c>
      <c r="I15" s="36" t="str">
        <v>G</v>
      </c>
      <c r="J15" s="71"/>
      <c r="K15" s="81">
        <f t="shared" si="0"/>
        <v>651.6</v>
      </c>
      <c r="L15" s="32">
        <v>657</v>
      </c>
      <c r="M15" s="32">
        <v>648</v>
      </c>
      <c r="N15" s="32">
        <v>665</v>
      </c>
      <c r="O15" s="32">
        <v>641</v>
      </c>
      <c r="P15" s="32">
        <v>651</v>
      </c>
      <c r="Q15" s="32">
        <v>662</v>
      </c>
      <c r="R15" s="32">
        <v>658</v>
      </c>
      <c r="S15" s="32">
        <v>645</v>
      </c>
      <c r="T15" s="32">
        <v>657</v>
      </c>
      <c r="U15" s="32">
        <v>632</v>
      </c>
    </row>
    <row r="16" spans="1:21" x14ac:dyDescent="0.25">
      <c r="K16" s="6"/>
    </row>
    <row r="17" spans="2:16" x14ac:dyDescent="0.25">
      <c r="B17"/>
      <c r="C17"/>
      <c r="D17"/>
      <c r="E17"/>
      <c r="F17"/>
      <c r="G17" s="37"/>
      <c r="H17" s="38"/>
      <c r="I17"/>
      <c r="J17"/>
      <c r="K17" s="39" t="s">
        <v>65</v>
      </c>
      <c r="L17"/>
      <c r="M17"/>
      <c r="N17"/>
      <c r="O17"/>
      <c r="P17"/>
    </row>
    <row r="18" spans="2:16" x14ac:dyDescent="0.25">
      <c r="B18"/>
      <c r="C18"/>
      <c r="D18"/>
      <c r="E18"/>
      <c r="F18"/>
      <c r="G18"/>
      <c r="H18" s="40"/>
      <c r="I18" s="40"/>
      <c r="J18" s="40"/>
      <c r="K18" s="40"/>
      <c r="L18" s="40"/>
      <c r="M18"/>
      <c r="N18"/>
      <c r="O18"/>
      <c r="P18"/>
    </row>
    <row r="19" spans="2:16" x14ac:dyDescent="0.25">
      <c r="B19" s="41"/>
      <c r="C19" s="41"/>
      <c r="D19" s="41"/>
      <c r="E19" s="41"/>
      <c r="F19" s="41"/>
      <c r="G19" s="41"/>
      <c r="H19" s="42"/>
      <c r="I19" s="43" t="s">
        <v>1</v>
      </c>
      <c r="J19" s="43"/>
      <c r="K19" s="43" t="s">
        <v>16</v>
      </c>
      <c r="L19" s="40"/>
      <c r="M19" s="44"/>
      <c r="N19"/>
      <c r="O19"/>
      <c r="P19"/>
    </row>
    <row r="20" spans="2:16" x14ac:dyDescent="0.25">
      <c r="B20"/>
      <c r="C20"/>
      <c r="D20"/>
      <c r="E20"/>
      <c r="F20"/>
      <c r="G20"/>
      <c r="H20" s="40"/>
      <c r="I20" s="82" t="str">
        <f t="array" ref="I20:I26">TRANSPOSE(B8:H8)</f>
        <v>A</v>
      </c>
      <c r="J20" s="74" t="s">
        <v>15</v>
      </c>
      <c r="K20" s="83">
        <f t="array" ref="K20:K26">MMULT(MINVERSE(B9:H15),K9:K15)</f>
        <v>1.0005555555555556</v>
      </c>
      <c r="L20" s="40"/>
      <c r="M20" s="44"/>
      <c r="N20"/>
      <c r="O20"/>
      <c r="P20"/>
    </row>
    <row r="21" spans="2:16" x14ac:dyDescent="0.25">
      <c r="B21"/>
      <c r="C21"/>
      <c r="D21"/>
      <c r="E21"/>
      <c r="F21"/>
      <c r="G21"/>
      <c r="H21" s="40"/>
      <c r="I21" s="82" t="str">
        <v>B</v>
      </c>
      <c r="J21" s="75"/>
      <c r="K21" s="83">
        <v>-2.9999999999999805E-2</v>
      </c>
      <c r="L21" s="40"/>
      <c r="M21" s="44"/>
      <c r="N21"/>
      <c r="O21"/>
      <c r="P21"/>
    </row>
    <row r="22" spans="2:16" x14ac:dyDescent="0.25">
      <c r="B22"/>
      <c r="C22"/>
      <c r="D22"/>
      <c r="E22"/>
      <c r="F22"/>
      <c r="G22"/>
      <c r="H22" s="40"/>
      <c r="I22" s="82" t="str">
        <v>C</v>
      </c>
      <c r="J22" s="75"/>
      <c r="K22" s="83">
        <v>1.3888888888888395E-2</v>
      </c>
      <c r="L22" s="40"/>
      <c r="M22" s="44"/>
      <c r="N22"/>
      <c r="O22"/>
      <c r="P22" s="45"/>
    </row>
    <row r="23" spans="2:16" x14ac:dyDescent="0.25">
      <c r="B23"/>
      <c r="C23"/>
      <c r="D23"/>
      <c r="E23"/>
      <c r="F23"/>
      <c r="G23"/>
      <c r="H23" s="40"/>
      <c r="I23" s="82" t="str">
        <v>D</v>
      </c>
      <c r="J23" s="75"/>
      <c r="K23" s="83">
        <v>-2.5833333333333357</v>
      </c>
      <c r="L23" s="40"/>
      <c r="M23" s="44"/>
      <c r="N23"/>
      <c r="O23"/>
      <c r="P23" s="45"/>
    </row>
    <row r="24" spans="2:16" x14ac:dyDescent="0.25">
      <c r="B24"/>
      <c r="C24"/>
      <c r="D24"/>
      <c r="E24"/>
      <c r="F24"/>
      <c r="G24"/>
      <c r="H24" s="40"/>
      <c r="I24" s="82" t="str">
        <v>E</v>
      </c>
      <c r="J24" s="75"/>
      <c r="K24" s="83">
        <v>-0.16444444444444706</v>
      </c>
      <c r="L24" s="40"/>
      <c r="M24" s="44"/>
      <c r="N24"/>
      <c r="O24"/>
      <c r="P24" s="45"/>
    </row>
    <row r="25" spans="2:16" x14ac:dyDescent="0.25">
      <c r="B25"/>
      <c r="C25"/>
      <c r="D25"/>
      <c r="E25"/>
      <c r="F25"/>
      <c r="G25"/>
      <c r="H25" s="40"/>
      <c r="I25" s="82" t="str">
        <v>F</v>
      </c>
      <c r="J25" s="75"/>
      <c r="K25" s="83">
        <v>-0.73666666666666636</v>
      </c>
      <c r="L25" s="40"/>
      <c r="M25" s="44"/>
      <c r="N25"/>
      <c r="O25"/>
      <c r="P25"/>
    </row>
    <row r="26" spans="2:16" x14ac:dyDescent="0.25">
      <c r="B26"/>
      <c r="C26"/>
      <c r="D26"/>
      <c r="E26"/>
      <c r="F26"/>
      <c r="G26"/>
      <c r="H26" s="40"/>
      <c r="I26" s="82" t="str">
        <v>G</v>
      </c>
      <c r="J26" s="75"/>
      <c r="K26" s="83">
        <v>1.8</v>
      </c>
      <c r="L26" s="40"/>
      <c r="M26" s="44"/>
      <c r="N26"/>
      <c r="O26"/>
      <c r="P26"/>
    </row>
    <row r="27" spans="2:16" x14ac:dyDescent="0.25">
      <c r="B27"/>
      <c r="C27"/>
      <c r="D27"/>
      <c r="E27"/>
      <c r="F27"/>
      <c r="G27"/>
      <c r="H27" s="40"/>
      <c r="I27" s="40"/>
      <c r="J27" s="40"/>
      <c r="K27" s="40"/>
      <c r="L27" s="40"/>
      <c r="M27"/>
      <c r="N27"/>
      <c r="O27"/>
      <c r="P27"/>
    </row>
    <row r="28" spans="2:16" x14ac:dyDescent="0.25">
      <c r="B28"/>
      <c r="C28"/>
      <c r="D28"/>
      <c r="E28"/>
      <c r="F28"/>
      <c r="G28"/>
      <c r="H28"/>
      <c r="I28"/>
      <c r="J28"/>
      <c r="K28"/>
      <c r="L28"/>
      <c r="M28"/>
      <c r="N28"/>
      <c r="O28"/>
      <c r="P28"/>
    </row>
    <row r="29" spans="2:16" x14ac:dyDescent="0.25">
      <c r="B29"/>
      <c r="C29"/>
      <c r="D29"/>
      <c r="E29"/>
      <c r="F29"/>
      <c r="G29"/>
      <c r="H29"/>
      <c r="I29"/>
      <c r="J29"/>
      <c r="K29"/>
      <c r="L29"/>
      <c r="M29" t="s">
        <v>67</v>
      </c>
      <c r="N29">
        <f>3^6+(-2.6*(3)^3)+(-0.2*(3)^2)+(-0.7*(3))+1.8</f>
        <v>656.69999999999993</v>
      </c>
      <c r="O29"/>
      <c r="P29"/>
    </row>
    <row r="30" spans="2:16" x14ac:dyDescent="0.25">
      <c r="B30"/>
      <c r="C30"/>
      <c r="D30"/>
      <c r="E30" s="77" t="s">
        <v>66</v>
      </c>
      <c r="F30" s="77"/>
      <c r="G30" s="77"/>
      <c r="H30" s="77"/>
      <c r="I30" s="77"/>
      <c r="K30"/>
      <c r="L30"/>
      <c r="O30"/>
      <c r="P30"/>
    </row>
  </sheetData>
  <mergeCells count="6">
    <mergeCell ref="E30:I30"/>
    <mergeCell ref="A5:A7"/>
    <mergeCell ref="B7:H7"/>
    <mergeCell ref="L8:U8"/>
    <mergeCell ref="J9:J15"/>
    <mergeCell ref="J20:J26"/>
  </mergeCells>
  <pageMargins left="0.7" right="0.7" top="0.75" bottom="0.75" header="0.3" footer="0.3"/>
  <pageSetup orientation="portrait" horizontalDpi="4294967293" verticalDpi="4294967293" r:id="rId1"/>
  <headerFooter>
    <oddHeader>&amp;C(c)2016 Second Wind Productions, LLC</oddHeader>
    <oddFooter>&amp;C(c)2016 Second Wind Productions, LLC</oddFooter>
  </headerFooter>
  <drawing r:id="rId2"/>
  <legacyDrawing r:id="rId3"/>
  <oleObjects>
    <mc:AlternateContent xmlns:mc="http://schemas.openxmlformats.org/markup-compatibility/2006">
      <mc:Choice Requires="x14">
        <oleObject progId="Equation.3" shapeId="4097" r:id="rId4">
          <objectPr defaultSize="0" autoPict="0" r:id="rId5">
            <anchor moveWithCells="1" sizeWithCells="1">
              <from>
                <xdr:col>0</xdr:col>
                <xdr:colOff>247650</xdr:colOff>
                <xdr:row>0</xdr:row>
                <xdr:rowOff>142875</xdr:rowOff>
              </from>
              <to>
                <xdr:col>7</xdr:col>
                <xdr:colOff>85725</xdr:colOff>
                <xdr:row>2</xdr:row>
                <xdr:rowOff>85725</xdr:rowOff>
              </to>
            </anchor>
          </objectPr>
        </oleObject>
      </mc:Choice>
      <mc:Fallback>
        <oleObject progId="Equation.3" shapeId="4097"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2:O27"/>
  <sheetViews>
    <sheetView tabSelected="1" workbookViewId="0">
      <selection activeCell="L30" sqref="L30"/>
    </sheetView>
  </sheetViews>
  <sheetFormatPr defaultColWidth="9.125" defaultRowHeight="15" x14ac:dyDescent="0.25"/>
  <cols>
    <col min="1" max="8" width="9.125" style="1"/>
    <col min="9" max="9" width="5.125" style="1" customWidth="1"/>
    <col min="10" max="16384" width="9.125" style="1"/>
  </cols>
  <sheetData>
    <row r="12" spans="2:10" x14ac:dyDescent="0.25">
      <c r="B12" s="2" t="s">
        <v>46</v>
      </c>
      <c r="C12" s="2" t="s">
        <v>47</v>
      </c>
      <c r="D12" s="2" t="s">
        <v>48</v>
      </c>
      <c r="E12" s="2" t="s">
        <v>49</v>
      </c>
      <c r="F12" s="2" t="s">
        <v>50</v>
      </c>
      <c r="G12" s="2" t="s">
        <v>51</v>
      </c>
      <c r="H12" s="2" t="s">
        <v>1</v>
      </c>
      <c r="J12" s="2" t="s">
        <v>2</v>
      </c>
    </row>
    <row r="13" spans="2:10" x14ac:dyDescent="0.25">
      <c r="B13" s="46">
        <v>1</v>
      </c>
      <c r="C13" s="46">
        <v>0</v>
      </c>
      <c r="D13" s="46">
        <v>0</v>
      </c>
      <c r="E13" s="46">
        <v>0</v>
      </c>
      <c r="F13" s="46">
        <v>0</v>
      </c>
      <c r="G13" s="46">
        <v>0</v>
      </c>
      <c r="H13" s="47" t="str">
        <f t="array" ref="H13:H18">TRANSPOSE(B12:G12)</f>
        <v>c11</v>
      </c>
      <c r="I13" s="70" t="s">
        <v>15</v>
      </c>
      <c r="J13" s="48">
        <v>2</v>
      </c>
    </row>
    <row r="14" spans="2:10" x14ac:dyDescent="0.25">
      <c r="B14" s="46">
        <v>0</v>
      </c>
      <c r="C14" s="46">
        <v>0</v>
      </c>
      <c r="D14" s="46">
        <v>0</v>
      </c>
      <c r="E14" s="46">
        <v>1</v>
      </c>
      <c r="F14" s="46">
        <v>0</v>
      </c>
      <c r="G14" s="46">
        <v>0</v>
      </c>
      <c r="H14" s="47" t="str">
        <v>c12</v>
      </c>
      <c r="I14" s="71"/>
      <c r="J14" s="48">
        <v>9</v>
      </c>
    </row>
    <row r="15" spans="2:10" x14ac:dyDescent="0.25">
      <c r="B15" s="46">
        <v>0</v>
      </c>
      <c r="C15" s="46">
        <v>0</v>
      </c>
      <c r="D15" s="46">
        <v>7</v>
      </c>
      <c r="E15" s="46">
        <v>0</v>
      </c>
      <c r="F15" s="46">
        <v>0</v>
      </c>
      <c r="G15" s="46">
        <v>5</v>
      </c>
      <c r="H15" s="47" t="str">
        <v>c13</v>
      </c>
      <c r="I15" s="71"/>
      <c r="J15" s="48">
        <v>0</v>
      </c>
    </row>
    <row r="16" spans="2:10" x14ac:dyDescent="0.25">
      <c r="B16" s="46">
        <v>0</v>
      </c>
      <c r="C16" s="46">
        <v>1</v>
      </c>
      <c r="D16" s="46">
        <v>1</v>
      </c>
      <c r="E16" s="46">
        <v>0</v>
      </c>
      <c r="F16" s="46">
        <v>-9</v>
      </c>
      <c r="G16" s="46">
        <v>-9</v>
      </c>
      <c r="H16" s="47" t="str">
        <v>c21</v>
      </c>
      <c r="I16" s="71"/>
      <c r="J16" s="48">
        <v>79</v>
      </c>
    </row>
    <row r="17" spans="2:15" x14ac:dyDescent="0.25">
      <c r="B17" s="46">
        <v>0</v>
      </c>
      <c r="C17" s="46">
        <v>58</v>
      </c>
      <c r="D17" s="46">
        <v>29</v>
      </c>
      <c r="E17" s="46">
        <v>0</v>
      </c>
      <c r="F17" s="46">
        <v>-70</v>
      </c>
      <c r="G17" s="46">
        <v>-35</v>
      </c>
      <c r="H17" s="47" t="str">
        <v>c22</v>
      </c>
      <c r="I17" s="71"/>
      <c r="J17" s="48">
        <v>1028</v>
      </c>
    </row>
    <row r="18" spans="2:15" x14ac:dyDescent="0.25">
      <c r="B18" s="46">
        <v>0</v>
      </c>
      <c r="C18" s="46">
        <v>111</v>
      </c>
      <c r="D18" s="46">
        <v>37</v>
      </c>
      <c r="E18" s="46">
        <v>0</v>
      </c>
      <c r="F18" s="46">
        <v>-84</v>
      </c>
      <c r="G18" s="46">
        <v>-28</v>
      </c>
      <c r="H18" s="47" t="str">
        <v>c23</v>
      </c>
      <c r="I18" s="71"/>
      <c r="J18" s="48">
        <v>1602</v>
      </c>
    </row>
    <row r="20" spans="2:15" x14ac:dyDescent="0.25">
      <c r="M20" s="80" t="s">
        <v>52</v>
      </c>
      <c r="N20" s="80"/>
      <c r="O20" s="80"/>
    </row>
    <row r="21" spans="2:15" x14ac:dyDescent="0.25">
      <c r="H21" s="2" t="s">
        <v>1</v>
      </c>
      <c r="J21" s="2" t="s">
        <v>16</v>
      </c>
    </row>
    <row r="22" spans="2:15" x14ac:dyDescent="0.25">
      <c r="H22" s="49" t="str">
        <f t="array" ref="H22:H27">TRANSPOSE(B12:G12)</f>
        <v>c11</v>
      </c>
      <c r="I22" s="70" t="s">
        <v>15</v>
      </c>
      <c r="J22" s="50">
        <f t="array" ref="J22:J27">MMULT(MINVERSE(B13:G18),J13:J18)</f>
        <v>2</v>
      </c>
      <c r="M22" s="51">
        <f t="array" ref="M22:O22">TRANSPOSE(J22:J24)</f>
        <v>2</v>
      </c>
      <c r="N22" s="51">
        <v>11</v>
      </c>
      <c r="O22" s="51">
        <v>4.9999999999996589</v>
      </c>
    </row>
    <row r="23" spans="2:15" x14ac:dyDescent="0.25">
      <c r="H23" s="49" t="str">
        <v>c12</v>
      </c>
      <c r="I23" s="71"/>
      <c r="J23" s="50">
        <v>11</v>
      </c>
      <c r="M23" s="51">
        <f t="array" ref="M23:O23">TRANSPOSE(J25:J27)</f>
        <v>9</v>
      </c>
      <c r="N23" s="51">
        <v>0</v>
      </c>
      <c r="O23" s="51">
        <v>-7.0000000000001137</v>
      </c>
    </row>
    <row r="24" spans="2:15" x14ac:dyDescent="0.25">
      <c r="H24" s="49" t="str">
        <v>c13</v>
      </c>
      <c r="I24" s="71"/>
      <c r="J24" s="50">
        <v>4.9999999999996589</v>
      </c>
    </row>
    <row r="25" spans="2:15" x14ac:dyDescent="0.25">
      <c r="H25" s="49" t="str">
        <v>c21</v>
      </c>
      <c r="I25" s="71"/>
      <c r="J25" s="50">
        <v>9</v>
      </c>
    </row>
    <row r="26" spans="2:15" x14ac:dyDescent="0.25">
      <c r="H26" s="49" t="str">
        <v>c22</v>
      </c>
      <c r="I26" s="71"/>
      <c r="J26" s="50">
        <v>0</v>
      </c>
    </row>
    <row r="27" spans="2:15" x14ac:dyDescent="0.25">
      <c r="H27" s="49" t="str">
        <v>c23</v>
      </c>
      <c r="I27" s="71"/>
      <c r="J27" s="50">
        <v>-7.0000000000001137</v>
      </c>
    </row>
  </sheetData>
  <mergeCells count="3">
    <mergeCell ref="I13:I18"/>
    <mergeCell ref="M20:O20"/>
    <mergeCell ref="I22:I27"/>
  </mergeCells>
  <pageMargins left="0.7" right="0.7" top="0.75" bottom="0.75" header="0.3" footer="0.3"/>
  <pageSetup orientation="portrait" horizontalDpi="4294967293" verticalDpi="4294967293" r:id="rId1"/>
  <headerFooter>
    <oddHeader>&amp;C(c)2016 Second Wind Productions, LLC</oddHeader>
    <oddFooter>&amp;C(c)2016 Second Wind Productions, LLC</oddFooter>
  </headerFooter>
  <drawing r:id="rId2"/>
  <legacyDrawing r:id="rId3"/>
  <oleObjects>
    <mc:AlternateContent xmlns:mc="http://schemas.openxmlformats.org/markup-compatibility/2006">
      <mc:Choice Requires="x14">
        <oleObject progId="Equation.3" shapeId="5121" r:id="rId4">
          <objectPr defaultSize="0" autoPict="0" r:id="rId5">
            <anchor moveWithCells="1" sizeWithCells="1">
              <from>
                <xdr:col>0</xdr:col>
                <xdr:colOff>266700</xdr:colOff>
                <xdr:row>0</xdr:row>
                <xdr:rowOff>142875</xdr:rowOff>
              </from>
              <to>
                <xdr:col>3</xdr:col>
                <xdr:colOff>9525</xdr:colOff>
                <xdr:row>3</xdr:row>
                <xdr:rowOff>28575</xdr:rowOff>
              </to>
            </anchor>
          </objectPr>
        </oleObject>
      </mc:Choice>
      <mc:Fallback>
        <oleObject progId="Equation.3" shapeId="5121" r:id="rId4"/>
      </mc:Fallback>
    </mc:AlternateContent>
    <mc:AlternateContent xmlns:mc="http://schemas.openxmlformats.org/markup-compatibility/2006">
      <mc:Choice Requires="x14">
        <oleObject progId="Equation.3" shapeId="5122" r:id="rId6">
          <objectPr defaultSize="0" autoPict="0" r:id="rId7">
            <anchor moveWithCells="1">
              <from>
                <xdr:col>3</xdr:col>
                <xdr:colOff>314325</xdr:colOff>
                <xdr:row>0</xdr:row>
                <xdr:rowOff>171450</xdr:rowOff>
              </from>
              <to>
                <xdr:col>4</xdr:col>
                <xdr:colOff>590550</xdr:colOff>
                <xdr:row>3</xdr:row>
                <xdr:rowOff>19050</xdr:rowOff>
              </to>
            </anchor>
          </objectPr>
        </oleObject>
      </mc:Choice>
      <mc:Fallback>
        <oleObject progId="Equation.3" shapeId="5122"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Mobile1</vt:lpstr>
      <vt:lpstr>Mobile2</vt:lpstr>
      <vt:lpstr>Curve1</vt:lpstr>
      <vt:lpstr>Curve2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2016-10-01T00:38:51Z</dcterms:modified>
</cp:coreProperties>
</file>