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esktop/Dissertation/"/>
    </mc:Choice>
  </mc:AlternateContent>
  <xr:revisionPtr revIDLastSave="0" documentId="8_{DCDCF050-90F1-2740-B8D3-003BEC2A390C}" xr6:coauthVersionLast="47" xr6:coauthVersionMax="47" xr10:uidLastSave="{00000000-0000-0000-0000-000000000000}"/>
  <bookViews>
    <workbookView xWindow="0" yWindow="860" windowWidth="41120" windowHeight="25720" activeTab="1" xr2:uid="{DD664CF9-F188-2C40-96AF-E196D2BA09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F20" i="2"/>
  <c r="F19" i="2"/>
  <c r="F21" i="2" s="1"/>
  <c r="P10" i="2" s="1"/>
  <c r="F29" i="2"/>
  <c r="F30" i="2"/>
  <c r="F28" i="2"/>
  <c r="K17" i="2"/>
  <c r="K18" i="2"/>
  <c r="K16" i="2"/>
  <c r="F11" i="2"/>
  <c r="F10" i="2"/>
  <c r="F12" i="2" s="1"/>
  <c r="P12" i="2"/>
  <c r="F36" i="2"/>
  <c r="F35" i="2"/>
  <c r="K12" i="2"/>
  <c r="K24" i="2"/>
  <c r="K23" i="2"/>
  <c r="O5" i="2"/>
  <c r="F34" i="2"/>
  <c r="K22" i="2"/>
  <c r="K10" i="2"/>
  <c r="D3" i="2"/>
  <c r="D2" i="2"/>
  <c r="P6" i="1"/>
  <c r="G35" i="1"/>
  <c r="G36" i="1" s="1"/>
  <c r="J30" i="1"/>
  <c r="L30" i="1" s="1"/>
  <c r="J31" i="1"/>
  <c r="L31" i="1" s="1"/>
  <c r="J29" i="1"/>
  <c r="L29" i="1" s="1"/>
  <c r="L24" i="1"/>
  <c r="L23" i="1"/>
  <c r="L18" i="1"/>
  <c r="L17" i="1"/>
  <c r="L12" i="1"/>
  <c r="L11" i="1"/>
  <c r="G21" i="1"/>
  <c r="G22" i="1"/>
  <c r="G23" i="1"/>
  <c r="G24" i="1"/>
  <c r="G20" i="1"/>
  <c r="G12" i="1"/>
  <c r="G13" i="1"/>
  <c r="G14" i="1"/>
  <c r="G15" i="1"/>
  <c r="G11" i="1"/>
  <c r="E4" i="1"/>
  <c r="E3" i="1"/>
  <c r="K25" i="2" l="1"/>
  <c r="P15" i="2" s="1"/>
  <c r="F37" i="2"/>
  <c r="P14" i="2" s="1"/>
  <c r="P9" i="2"/>
  <c r="F31" i="2"/>
  <c r="P11" i="2" s="1"/>
  <c r="K19" i="2"/>
  <c r="P13" i="2" s="1"/>
  <c r="Q15" i="1"/>
  <c r="G25" i="1"/>
  <c r="Q11" i="1" s="1"/>
  <c r="G16" i="1"/>
  <c r="Q10" i="1" s="1"/>
  <c r="G31" i="1"/>
  <c r="Q12" i="1" s="1"/>
  <c r="L19" i="1"/>
  <c r="Q14" i="1" s="1"/>
  <c r="L13" i="1"/>
  <c r="Q13" i="1" s="1"/>
  <c r="L32" i="1"/>
  <c r="Q16" i="1" s="1"/>
  <c r="L25" i="1"/>
  <c r="Q17" i="1" s="1"/>
  <c r="C4" i="2" l="1"/>
  <c r="D4" i="2" s="1"/>
  <c r="B6" i="2" s="1"/>
  <c r="D5" i="1"/>
  <c r="E5" i="1" s="1"/>
  <c r="C7" i="1" s="1"/>
</calcChain>
</file>

<file path=xl/sharedStrings.xml><?xml version="1.0" encoding="utf-8"?>
<sst xmlns="http://schemas.openxmlformats.org/spreadsheetml/2006/main" count="139" uniqueCount="55">
  <si>
    <t xml:space="preserve">First year </t>
  </si>
  <si>
    <t>Second year</t>
  </si>
  <si>
    <t>Final year</t>
  </si>
  <si>
    <t>Total Grade</t>
  </si>
  <si>
    <t>Grade</t>
  </si>
  <si>
    <t>Innovation 101</t>
  </si>
  <si>
    <t xml:space="preserve">Assignment </t>
  </si>
  <si>
    <t xml:space="preserve">Weighting </t>
  </si>
  <si>
    <t xml:space="preserve">Engagement </t>
  </si>
  <si>
    <t xml:space="preserve">Thought Leadership Blog </t>
  </si>
  <si>
    <t xml:space="preserve">Innovation Journey </t>
  </si>
  <si>
    <t>Innovation Video</t>
  </si>
  <si>
    <t>Innovation Project</t>
  </si>
  <si>
    <t>Total</t>
  </si>
  <si>
    <t xml:space="preserve">Communicating Science </t>
  </si>
  <si>
    <t>Factsheet</t>
  </si>
  <si>
    <t xml:space="preserve">Critique </t>
  </si>
  <si>
    <t>Feature Article</t>
  </si>
  <si>
    <t>Presentation</t>
  </si>
  <si>
    <t>Poster</t>
  </si>
  <si>
    <t>Weighting</t>
  </si>
  <si>
    <t xml:space="preserve">Inorganic </t>
  </si>
  <si>
    <t>Assignment</t>
  </si>
  <si>
    <t>Exam</t>
  </si>
  <si>
    <t>Lab Report</t>
  </si>
  <si>
    <t>Organic</t>
  </si>
  <si>
    <t>Physical</t>
  </si>
  <si>
    <t>Analytical</t>
  </si>
  <si>
    <t>Group Project</t>
  </si>
  <si>
    <t>Extended Lab</t>
  </si>
  <si>
    <t>Lab 1</t>
  </si>
  <si>
    <t>Lab 2</t>
  </si>
  <si>
    <t>Energy</t>
  </si>
  <si>
    <t>Innovation</t>
  </si>
  <si>
    <t>Comm Sci</t>
  </si>
  <si>
    <t>Inorganic</t>
  </si>
  <si>
    <t>ML</t>
  </si>
  <si>
    <t>Machine Learning</t>
  </si>
  <si>
    <t xml:space="preserve">Neural Network </t>
  </si>
  <si>
    <t xml:space="preserve">Social Informatics </t>
  </si>
  <si>
    <t>Business School</t>
  </si>
  <si>
    <t>Neural</t>
  </si>
  <si>
    <t>SI</t>
  </si>
  <si>
    <t>PM</t>
  </si>
  <si>
    <t>ADB</t>
  </si>
  <si>
    <t>Advanced Databases</t>
  </si>
  <si>
    <t>Diss</t>
  </si>
  <si>
    <t>Progress Report</t>
  </si>
  <si>
    <t>Project</t>
  </si>
  <si>
    <t>Essay</t>
  </si>
  <si>
    <t>Report</t>
  </si>
  <si>
    <t>BS</t>
  </si>
  <si>
    <t>Coursework</t>
  </si>
  <si>
    <t>Project Management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</si>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</sst>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FE81-E21D-014C-956F-601BF28CAF8F}">
  <dimension ref="B2:Q36"/>
  <sheetViews>
    <sheetView topLeftCell="A8" zoomScale="89" workbookViewId="0">
      <selection activeCell="C9" sqref="C9"/>
    </sheetView>
  </sheetViews>
  <sheetFormatPr baseColWidth="10" defaultRowHeight="16" x14ac:dyDescent="0.2"/>
  <cols>
    <col min="4" max="4" width="22.1640625" bestFit="1" customWidth="1"/>
    <col min="9" max="9" width="12.33203125" bestFit="1" customWidth="1"/>
    <col min="16" max="16" width="12.5" bestFit="1" customWidth="1"/>
  </cols>
  <sheetData>
    <row r="2" spans="2:17" x14ac:dyDescent="0.2">
      <c r="D2" t="s">
        <v>4</v>
      </c>
    </row>
    <row r="3" spans="2:17" x14ac:dyDescent="0.2">
      <c r="B3" s="1" t="s">
        <v>0</v>
      </c>
      <c r="C3" s="1">
        <v>0.1</v>
      </c>
      <c r="D3">
        <v>70.3</v>
      </c>
      <c r="E3">
        <f>C3*D3</f>
        <v>7.03</v>
      </c>
    </row>
    <row r="4" spans="2:17" x14ac:dyDescent="0.2">
      <c r="B4" s="1" t="s">
        <v>1</v>
      </c>
      <c r="C4" s="1">
        <v>0.3</v>
      </c>
      <c r="D4">
        <v>70.400000000000006</v>
      </c>
      <c r="E4">
        <f>C4*D4</f>
        <v>21.12</v>
      </c>
    </row>
    <row r="5" spans="2:17" x14ac:dyDescent="0.2">
      <c r="B5" s="1" t="s">
        <v>2</v>
      </c>
      <c r="C5" s="1">
        <v>0.6</v>
      </c>
      <c r="D5">
        <f>SUM(Q10:Q17)</f>
        <v>21.711999999999996</v>
      </c>
      <c r="E5">
        <f>C5*D5</f>
        <v>13.027199999999997</v>
      </c>
    </row>
    <row r="6" spans="2:17" ht="17" thickBot="1" x14ac:dyDescent="0.25">
      <c r="P6">
        <f>(15/120)</f>
        <v>0.125</v>
      </c>
    </row>
    <row r="7" spans="2:17" ht="17" thickBot="1" x14ac:dyDescent="0.25">
      <c r="B7" s="2" t="s">
        <v>3</v>
      </c>
      <c r="C7" s="3">
        <f>E3+E4+E5</f>
        <v>41.177199999999999</v>
      </c>
    </row>
    <row r="8" spans="2:17" ht="17" thickBot="1" x14ac:dyDescent="0.25"/>
    <row r="9" spans="2:17" ht="17" thickBot="1" x14ac:dyDescent="0.25">
      <c r="D9" s="5" t="s">
        <v>5</v>
      </c>
      <c r="I9" s="5" t="s">
        <v>25</v>
      </c>
    </row>
    <row r="10" spans="2:17" ht="17" thickBot="1" x14ac:dyDescent="0.25">
      <c r="D10" s="6" t="s">
        <v>6</v>
      </c>
      <c r="E10" s="7" t="s">
        <v>7</v>
      </c>
      <c r="F10" s="7"/>
      <c r="G10" s="8" t="s">
        <v>13</v>
      </c>
      <c r="I10" s="6" t="s">
        <v>22</v>
      </c>
      <c r="J10" s="7" t="s">
        <v>20</v>
      </c>
      <c r="K10" s="7" t="s">
        <v>4</v>
      </c>
      <c r="L10" s="8" t="s">
        <v>13</v>
      </c>
      <c r="P10" t="s">
        <v>33</v>
      </c>
      <c r="Q10">
        <f>G16*P6</f>
        <v>9.3562499999999993</v>
      </c>
    </row>
    <row r="11" spans="2:17" x14ac:dyDescent="0.2">
      <c r="D11" t="s">
        <v>8</v>
      </c>
      <c r="E11">
        <v>0.15</v>
      </c>
      <c r="F11">
        <v>68</v>
      </c>
      <c r="G11">
        <f>E11*F11</f>
        <v>10.199999999999999</v>
      </c>
      <c r="I11" t="s">
        <v>23</v>
      </c>
      <c r="J11">
        <v>0.67</v>
      </c>
      <c r="L11">
        <f>J11*K11</f>
        <v>0</v>
      </c>
      <c r="P11" t="s">
        <v>34</v>
      </c>
      <c r="Q11">
        <f>G25*P6</f>
        <v>9.0062499999999996</v>
      </c>
    </row>
    <row r="12" spans="2:17" ht="17" thickBot="1" x14ac:dyDescent="0.25">
      <c r="D12" t="s">
        <v>9</v>
      </c>
      <c r="E12">
        <v>0.15</v>
      </c>
      <c r="F12">
        <v>78</v>
      </c>
      <c r="G12">
        <f t="shared" ref="G12:G15" si="0">E12*F12</f>
        <v>11.7</v>
      </c>
      <c r="I12" t="s">
        <v>24</v>
      </c>
      <c r="J12">
        <v>0.33</v>
      </c>
      <c r="L12">
        <f>J12*K12</f>
        <v>0</v>
      </c>
      <c r="P12" t="s">
        <v>35</v>
      </c>
      <c r="Q12">
        <f>G31*P6</f>
        <v>0</v>
      </c>
    </row>
    <row r="13" spans="2:17" ht="17" thickBot="1" x14ac:dyDescent="0.25">
      <c r="D13" t="s">
        <v>10</v>
      </c>
      <c r="E13">
        <v>0.15</v>
      </c>
      <c r="F13">
        <v>75</v>
      </c>
      <c r="G13">
        <f t="shared" si="0"/>
        <v>11.25</v>
      </c>
      <c r="L13" s="4">
        <f>SUM(L11:L12)</f>
        <v>0</v>
      </c>
      <c r="P13" t="s">
        <v>25</v>
      </c>
      <c r="Q13">
        <f>L13*P6</f>
        <v>0</v>
      </c>
    </row>
    <row r="14" spans="2:17" ht="17" thickBot="1" x14ac:dyDescent="0.25">
      <c r="D14" t="s">
        <v>11</v>
      </c>
      <c r="E14">
        <v>0.15</v>
      </c>
      <c r="F14">
        <v>78</v>
      </c>
      <c r="G14">
        <f t="shared" si="0"/>
        <v>11.7</v>
      </c>
      <c r="P14" t="s">
        <v>26</v>
      </c>
      <c r="Q14">
        <f>L19*P6</f>
        <v>0</v>
      </c>
    </row>
    <row r="15" spans="2:17" ht="17" thickBot="1" x14ac:dyDescent="0.25">
      <c r="D15" t="s">
        <v>12</v>
      </c>
      <c r="E15">
        <v>0.4</v>
      </c>
      <c r="F15">
        <v>75</v>
      </c>
      <c r="G15">
        <f t="shared" si="0"/>
        <v>30</v>
      </c>
      <c r="I15" s="5" t="s">
        <v>26</v>
      </c>
      <c r="P15" t="s">
        <v>32</v>
      </c>
      <c r="Q15">
        <f>G36*P6</f>
        <v>0</v>
      </c>
    </row>
    <row r="16" spans="2:17" ht="17" thickBot="1" x14ac:dyDescent="0.25">
      <c r="G16" s="4">
        <f>SUM(G11:G15)</f>
        <v>74.849999999999994</v>
      </c>
      <c r="I16" s="6" t="s">
        <v>22</v>
      </c>
      <c r="J16" s="7" t="s">
        <v>20</v>
      </c>
      <c r="K16" s="7" t="s">
        <v>4</v>
      </c>
      <c r="L16" s="8" t="s">
        <v>13</v>
      </c>
      <c r="P16" t="s">
        <v>29</v>
      </c>
      <c r="Q16">
        <f>L32*P6</f>
        <v>0</v>
      </c>
    </row>
    <row r="17" spans="4:17" ht="17" thickBot="1" x14ac:dyDescent="0.25">
      <c r="I17" t="s">
        <v>23</v>
      </c>
      <c r="J17">
        <v>0.67</v>
      </c>
      <c r="L17">
        <f>J17*K17</f>
        <v>0</v>
      </c>
      <c r="P17" t="s">
        <v>27</v>
      </c>
      <c r="Q17">
        <f>P6*L25</f>
        <v>3.3495000000000004</v>
      </c>
    </row>
    <row r="18" spans="4:17" ht="17" thickBot="1" x14ac:dyDescent="0.25">
      <c r="D18" s="5" t="s">
        <v>14</v>
      </c>
      <c r="I18" t="s">
        <v>24</v>
      </c>
      <c r="J18">
        <v>0.33</v>
      </c>
      <c r="L18">
        <f>J18*K18</f>
        <v>0</v>
      </c>
    </row>
    <row r="19" spans="4:17" ht="17" thickBot="1" x14ac:dyDescent="0.25">
      <c r="D19" s="6" t="s">
        <v>6</v>
      </c>
      <c r="E19" s="7" t="s">
        <v>20</v>
      </c>
      <c r="F19" s="7" t="s">
        <v>4</v>
      </c>
      <c r="G19" s="8" t="s">
        <v>13</v>
      </c>
      <c r="L19" s="4">
        <f>SUM(L17:L18)</f>
        <v>0</v>
      </c>
    </row>
    <row r="20" spans="4:17" ht="17" thickBot="1" x14ac:dyDescent="0.25">
      <c r="D20" t="s">
        <v>15</v>
      </c>
      <c r="E20">
        <v>0.15</v>
      </c>
      <c r="F20">
        <v>88</v>
      </c>
      <c r="G20">
        <f>E20*F20</f>
        <v>13.2</v>
      </c>
    </row>
    <row r="21" spans="4:17" ht="17" thickBot="1" x14ac:dyDescent="0.25">
      <c r="D21" t="s">
        <v>16</v>
      </c>
      <c r="E21">
        <v>0.2</v>
      </c>
      <c r="F21">
        <v>65</v>
      </c>
      <c r="G21">
        <f t="shared" ref="G21:G24" si="1">E21*F21</f>
        <v>13</v>
      </c>
      <c r="I21" s="5" t="s">
        <v>27</v>
      </c>
    </row>
    <row r="22" spans="4:17" ht="17" thickBot="1" x14ac:dyDescent="0.25">
      <c r="D22" t="s">
        <v>17</v>
      </c>
      <c r="E22">
        <v>0.25</v>
      </c>
      <c r="F22">
        <v>65</v>
      </c>
      <c r="G22">
        <f t="shared" si="1"/>
        <v>16.25</v>
      </c>
      <c r="I22" s="6" t="s">
        <v>22</v>
      </c>
      <c r="J22" s="7" t="s">
        <v>20</v>
      </c>
      <c r="K22" s="7" t="s">
        <v>4</v>
      </c>
      <c r="L22" s="8" t="s">
        <v>13</v>
      </c>
    </row>
    <row r="23" spans="4:17" x14ac:dyDescent="0.2">
      <c r="D23" t="s">
        <v>18</v>
      </c>
      <c r="E23">
        <v>0.2</v>
      </c>
      <c r="F23">
        <v>74</v>
      </c>
      <c r="G23">
        <f t="shared" si="1"/>
        <v>14.8</v>
      </c>
      <c r="I23" t="s">
        <v>23</v>
      </c>
      <c r="J23">
        <v>0.67</v>
      </c>
      <c r="L23">
        <f>J23*K23</f>
        <v>0</v>
      </c>
    </row>
    <row r="24" spans="4:17" ht="17" thickBot="1" x14ac:dyDescent="0.25">
      <c r="D24" t="s">
        <v>19</v>
      </c>
      <c r="E24">
        <v>0.2</v>
      </c>
      <c r="F24">
        <v>74</v>
      </c>
      <c r="G24">
        <f t="shared" si="1"/>
        <v>14.8</v>
      </c>
      <c r="I24" t="s">
        <v>28</v>
      </c>
      <c r="J24">
        <v>0.33</v>
      </c>
      <c r="K24">
        <v>81.2</v>
      </c>
      <c r="L24">
        <f>J24*K24</f>
        <v>26.796000000000003</v>
      </c>
    </row>
    <row r="25" spans="4:17" ht="17" thickBot="1" x14ac:dyDescent="0.25">
      <c r="G25" s="4">
        <f>SUM(G20:G24)</f>
        <v>72.05</v>
      </c>
      <c r="L25" s="4">
        <f>SUM(L23:L24)</f>
        <v>26.796000000000003</v>
      </c>
    </row>
    <row r="26" spans="4:17" ht="17" thickBot="1" x14ac:dyDescent="0.25"/>
    <row r="27" spans="4:17" ht="17" thickBot="1" x14ac:dyDescent="0.25">
      <c r="D27" s="5" t="s">
        <v>21</v>
      </c>
      <c r="I27" s="5" t="s">
        <v>29</v>
      </c>
    </row>
    <row r="28" spans="4:17" ht="17" thickBot="1" x14ac:dyDescent="0.25">
      <c r="D28" s="6" t="s">
        <v>22</v>
      </c>
      <c r="E28" s="7" t="s">
        <v>20</v>
      </c>
      <c r="F28" s="7" t="s">
        <v>4</v>
      </c>
      <c r="G28" s="8" t="s">
        <v>13</v>
      </c>
      <c r="I28" s="6" t="s">
        <v>22</v>
      </c>
      <c r="J28" s="7" t="s">
        <v>20</v>
      </c>
      <c r="K28" s="7" t="s">
        <v>4</v>
      </c>
      <c r="L28" s="8" t="s">
        <v>13</v>
      </c>
      <c r="P28" t="s">
        <v>54</v>
      </c>
    </row>
    <row r="29" spans="4:17" x14ac:dyDescent="0.2">
      <c r="D29" t="s">
        <v>23</v>
      </c>
      <c r="E29">
        <v>0.67</v>
      </c>
      <c r="G29">
        <f>E29*F29</f>
        <v>0</v>
      </c>
      <c r="I29" t="s">
        <v>30</v>
      </c>
      <c r="J29" s="9">
        <f>(1/3)</f>
        <v>0.33333333333333331</v>
      </c>
      <c r="L29">
        <f>J29*K29</f>
        <v>0</v>
      </c>
    </row>
    <row r="30" spans="4:17" ht="17" thickBot="1" x14ac:dyDescent="0.25">
      <c r="D30" t="s">
        <v>24</v>
      </c>
      <c r="E30">
        <v>0.33</v>
      </c>
      <c r="G30">
        <f>E30*F30</f>
        <v>0</v>
      </c>
      <c r="I30" t="s">
        <v>31</v>
      </c>
      <c r="J30" s="9">
        <f t="shared" ref="J30:J31" si="2">(1/3)</f>
        <v>0.33333333333333331</v>
      </c>
      <c r="L30">
        <f t="shared" ref="L30:L31" si="3">J30*K30</f>
        <v>0</v>
      </c>
    </row>
    <row r="31" spans="4:17" ht="17" thickBot="1" x14ac:dyDescent="0.25">
      <c r="G31" s="4">
        <f>SUM(G29:G30)</f>
        <v>0</v>
      </c>
      <c r="I31" t="s">
        <v>19</v>
      </c>
      <c r="J31" s="9">
        <f t="shared" si="2"/>
        <v>0.33333333333333331</v>
      </c>
      <c r="L31">
        <f t="shared" si="3"/>
        <v>0</v>
      </c>
    </row>
    <row r="32" spans="4:17" ht="17" thickBot="1" x14ac:dyDescent="0.25">
      <c r="L32" s="4">
        <f>SUM(L29:L31)</f>
        <v>0</v>
      </c>
    </row>
    <row r="33" spans="4:7" ht="17" thickBot="1" x14ac:dyDescent="0.25">
      <c r="D33" s="5" t="s">
        <v>32</v>
      </c>
    </row>
    <row r="34" spans="4:7" ht="17" thickBot="1" x14ac:dyDescent="0.25">
      <c r="D34" s="6" t="s">
        <v>22</v>
      </c>
      <c r="E34" s="7" t="s">
        <v>20</v>
      </c>
      <c r="F34" s="7" t="s">
        <v>4</v>
      </c>
      <c r="G34" s="8" t="s">
        <v>13</v>
      </c>
    </row>
    <row r="35" spans="4:7" ht="17" thickBot="1" x14ac:dyDescent="0.25">
      <c r="D35" t="s">
        <v>23</v>
      </c>
      <c r="E35">
        <v>1</v>
      </c>
      <c r="G35">
        <f>E35*F35</f>
        <v>0</v>
      </c>
    </row>
    <row r="36" spans="4:7" ht="17" thickBot="1" x14ac:dyDescent="0.25">
      <c r="G36" s="4">
        <f>G35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AAB9-C230-2647-86C2-517E14612A06}">
  <dimension ref="A1:P37"/>
  <sheetViews>
    <sheetView tabSelected="1" zoomScale="118" workbookViewId="0">
      <selection activeCell="J25" sqref="J25"/>
    </sheetView>
  </sheetViews>
  <sheetFormatPr baseColWidth="10" defaultRowHeight="16" x14ac:dyDescent="0.2"/>
  <cols>
    <col min="3" max="3" width="22.1640625" bestFit="1" customWidth="1"/>
    <col min="8" max="8" width="18.5" bestFit="1" customWidth="1"/>
    <col min="15" max="15" width="14.1640625" bestFit="1" customWidth="1"/>
  </cols>
  <sheetData>
    <row r="1" spans="1:16" x14ac:dyDescent="0.2">
      <c r="C1" t="s">
        <v>4</v>
      </c>
    </row>
    <row r="2" spans="1:16" x14ac:dyDescent="0.2">
      <c r="A2" s="1" t="s">
        <v>0</v>
      </c>
      <c r="B2" s="1">
        <v>0.1</v>
      </c>
      <c r="C2">
        <v>67.599999999999994</v>
      </c>
      <c r="D2">
        <f>B2*C2</f>
        <v>6.76</v>
      </c>
    </row>
    <row r="3" spans="1:16" x14ac:dyDescent="0.2">
      <c r="A3" s="1" t="s">
        <v>1</v>
      </c>
      <c r="B3" s="1">
        <v>0.3</v>
      </c>
      <c r="C3">
        <v>69.3</v>
      </c>
      <c r="D3">
        <f>B3*C3</f>
        <v>20.79</v>
      </c>
    </row>
    <row r="4" spans="1:16" x14ac:dyDescent="0.2">
      <c r="A4" s="1" t="s">
        <v>2</v>
      </c>
      <c r="B4" s="1">
        <v>0.6</v>
      </c>
      <c r="C4">
        <f>SUM(P9:P15)</f>
        <v>70.132500000000007</v>
      </c>
      <c r="D4">
        <f>B4*C4</f>
        <v>42.079500000000003</v>
      </c>
    </row>
    <row r="5" spans="1:16" ht="17" thickBot="1" x14ac:dyDescent="0.25">
      <c r="O5">
        <f>(15/120)</f>
        <v>0.125</v>
      </c>
    </row>
    <row r="6" spans="1:16" ht="17" thickBot="1" x14ac:dyDescent="0.25">
      <c r="A6" s="2" t="s">
        <v>3</v>
      </c>
      <c r="B6" s="3">
        <f>D2+D3+D4</f>
        <v>69.629500000000007</v>
      </c>
    </row>
    <row r="7" spans="1:16" ht="17" thickBot="1" x14ac:dyDescent="0.25"/>
    <row r="8" spans="1:16" ht="17" thickBot="1" x14ac:dyDescent="0.25">
      <c r="C8" s="5" t="s">
        <v>37</v>
      </c>
      <c r="H8" s="5" t="s">
        <v>40</v>
      </c>
    </row>
    <row r="9" spans="1:16" ht="17" thickBot="1" x14ac:dyDescent="0.25">
      <c r="C9" s="6" t="s">
        <v>6</v>
      </c>
      <c r="D9" s="7" t="s">
        <v>7</v>
      </c>
      <c r="E9" s="7" t="s">
        <v>4</v>
      </c>
      <c r="F9" s="8" t="s">
        <v>13</v>
      </c>
      <c r="H9" s="6" t="s">
        <v>22</v>
      </c>
      <c r="I9" s="7" t="s">
        <v>20</v>
      </c>
      <c r="J9" s="7" t="s">
        <v>4</v>
      </c>
      <c r="K9" s="8" t="s">
        <v>13</v>
      </c>
      <c r="O9" t="s">
        <v>36</v>
      </c>
      <c r="P9">
        <f>F12*O5</f>
        <v>8.4</v>
      </c>
    </row>
    <row r="10" spans="1:16" x14ac:dyDescent="0.2">
      <c r="C10" t="s">
        <v>23</v>
      </c>
      <c r="D10">
        <v>0.6</v>
      </c>
      <c r="E10">
        <v>60</v>
      </c>
      <c r="F10">
        <f>D10*E10</f>
        <v>36</v>
      </c>
      <c r="H10" t="s">
        <v>49</v>
      </c>
      <c r="I10">
        <v>1</v>
      </c>
      <c r="J10">
        <v>76</v>
      </c>
      <c r="K10">
        <f>I10*J10</f>
        <v>76</v>
      </c>
      <c r="O10" t="s">
        <v>41</v>
      </c>
      <c r="P10">
        <f>F21*O5</f>
        <v>8.4749999999999996</v>
      </c>
    </row>
    <row r="11" spans="1:16" ht="17" thickBot="1" x14ac:dyDescent="0.25">
      <c r="C11" t="s">
        <v>52</v>
      </c>
      <c r="D11">
        <v>0.4</v>
      </c>
      <c r="E11">
        <v>78</v>
      </c>
      <c r="F11">
        <f>D11*E11</f>
        <v>31.200000000000003</v>
      </c>
      <c r="O11" t="s">
        <v>42</v>
      </c>
      <c r="P11">
        <f>F31*O5</f>
        <v>8.1449999999999996</v>
      </c>
    </row>
    <row r="12" spans="1:16" ht="17" thickBot="1" x14ac:dyDescent="0.25">
      <c r="F12" s="4">
        <f>SUM(F10:F11)</f>
        <v>67.2</v>
      </c>
      <c r="K12" s="4">
        <f>SUM(K10)</f>
        <v>76</v>
      </c>
      <c r="O12" t="s">
        <v>51</v>
      </c>
      <c r="P12">
        <f>K12*O5</f>
        <v>9.5</v>
      </c>
    </row>
    <row r="13" spans="1:16" ht="17" thickBot="1" x14ac:dyDescent="0.25">
      <c r="O13" t="s">
        <v>44</v>
      </c>
      <c r="P13">
        <f>K19*O5</f>
        <v>8.5124999999999993</v>
      </c>
    </row>
    <row r="14" spans="1:16" ht="17" thickBot="1" x14ac:dyDescent="0.25">
      <c r="H14" s="5" t="s">
        <v>45</v>
      </c>
      <c r="O14" t="s">
        <v>43</v>
      </c>
      <c r="P14">
        <f>F37*O5</f>
        <v>8.2625000000000011</v>
      </c>
    </row>
    <row r="15" spans="1:16" ht="17" thickBot="1" x14ac:dyDescent="0.25">
      <c r="F15" s="1"/>
      <c r="H15" s="6" t="s">
        <v>22</v>
      </c>
      <c r="I15" s="7" t="s">
        <v>20</v>
      </c>
      <c r="J15" s="7" t="s">
        <v>4</v>
      </c>
      <c r="K15" s="8" t="s">
        <v>13</v>
      </c>
      <c r="O15" t="s">
        <v>46</v>
      </c>
      <c r="P15">
        <f>K25*(30/120)</f>
        <v>18.837500000000002</v>
      </c>
    </row>
    <row r="16" spans="1:16" ht="17" thickBot="1" x14ac:dyDescent="0.25">
      <c r="H16" t="s">
        <v>23</v>
      </c>
      <c r="I16">
        <v>0.7</v>
      </c>
      <c r="J16">
        <v>60</v>
      </c>
      <c r="K16">
        <f>I16*J16</f>
        <v>42</v>
      </c>
    </row>
    <row r="17" spans="3:11" ht="17" thickBot="1" x14ac:dyDescent="0.25">
      <c r="C17" s="5" t="s">
        <v>38</v>
      </c>
      <c r="H17" t="s">
        <v>52</v>
      </c>
      <c r="I17">
        <v>0.15</v>
      </c>
      <c r="J17">
        <v>90</v>
      </c>
      <c r="K17">
        <f t="shared" ref="K17:K18" si="0">I17*J17</f>
        <v>13.5</v>
      </c>
    </row>
    <row r="18" spans="3:11" ht="17" thickBot="1" x14ac:dyDescent="0.25">
      <c r="C18" s="6" t="s">
        <v>6</v>
      </c>
      <c r="D18" s="7" t="s">
        <v>20</v>
      </c>
      <c r="E18" s="7" t="s">
        <v>4</v>
      </c>
      <c r="F18" s="8" t="s">
        <v>13</v>
      </c>
      <c r="H18" t="s">
        <v>52</v>
      </c>
      <c r="I18">
        <v>0.15</v>
      </c>
      <c r="J18">
        <v>84</v>
      </c>
      <c r="K18">
        <f t="shared" si="0"/>
        <v>12.6</v>
      </c>
    </row>
    <row r="19" spans="3:11" ht="17" thickBot="1" x14ac:dyDescent="0.25">
      <c r="C19" t="s">
        <v>23</v>
      </c>
      <c r="D19">
        <v>0.8</v>
      </c>
      <c r="E19">
        <v>60</v>
      </c>
      <c r="F19">
        <f>D19*E19</f>
        <v>48</v>
      </c>
      <c r="K19" s="4">
        <f>SUM(K16:K18)</f>
        <v>68.099999999999994</v>
      </c>
    </row>
    <row r="20" spans="3:11" ht="17" thickBot="1" x14ac:dyDescent="0.25">
      <c r="C20" t="s">
        <v>52</v>
      </c>
      <c r="D20">
        <v>0.2</v>
      </c>
      <c r="E20">
        <v>99</v>
      </c>
      <c r="F20">
        <f>D20*E20</f>
        <v>19.8</v>
      </c>
      <c r="H20" s="5" t="s">
        <v>46</v>
      </c>
    </row>
    <row r="21" spans="3:11" ht="17" thickBot="1" x14ac:dyDescent="0.25">
      <c r="F21" s="4">
        <f>SUM(F19:F20)</f>
        <v>67.8</v>
      </c>
      <c r="H21" s="6" t="s">
        <v>22</v>
      </c>
      <c r="I21" s="7" t="s">
        <v>20</v>
      </c>
      <c r="J21" s="7" t="s">
        <v>4</v>
      </c>
      <c r="K21" s="8" t="s">
        <v>13</v>
      </c>
    </row>
    <row r="22" spans="3:11" x14ac:dyDescent="0.2">
      <c r="H22" t="s">
        <v>47</v>
      </c>
      <c r="I22">
        <v>0.05</v>
      </c>
      <c r="J22">
        <v>78</v>
      </c>
      <c r="K22">
        <f>I22*J22</f>
        <v>3.9000000000000004</v>
      </c>
    </row>
    <row r="23" spans="3:11" x14ac:dyDescent="0.2">
      <c r="H23" t="s">
        <v>18</v>
      </c>
      <c r="I23">
        <v>0.15</v>
      </c>
      <c r="J23">
        <v>71</v>
      </c>
      <c r="K23">
        <f>I23*J23</f>
        <v>10.65</v>
      </c>
    </row>
    <row r="24" spans="3:11" ht="17" thickBot="1" x14ac:dyDescent="0.25">
      <c r="F24" s="1"/>
      <c r="H24" t="s">
        <v>48</v>
      </c>
      <c r="I24">
        <v>0.8</v>
      </c>
      <c r="J24">
        <v>76</v>
      </c>
      <c r="K24">
        <f>I24*J24</f>
        <v>60.800000000000004</v>
      </c>
    </row>
    <row r="25" spans="3:11" ht="17" thickBot="1" x14ac:dyDescent="0.25">
      <c r="K25" s="4">
        <f>SUM(K22:K24)</f>
        <v>75.350000000000009</v>
      </c>
    </row>
    <row r="26" spans="3:11" ht="17" thickBot="1" x14ac:dyDescent="0.25">
      <c r="C26" s="5" t="s">
        <v>39</v>
      </c>
      <c r="H26" s="1"/>
    </row>
    <row r="27" spans="3:11" ht="17" thickBot="1" x14ac:dyDescent="0.25">
      <c r="C27" s="6" t="s">
        <v>22</v>
      </c>
      <c r="D27" s="7" t="s">
        <v>20</v>
      </c>
      <c r="E27" s="7" t="s">
        <v>4</v>
      </c>
      <c r="F27" s="8" t="s">
        <v>13</v>
      </c>
    </row>
    <row r="28" spans="3:11" x14ac:dyDescent="0.2">
      <c r="C28" t="s">
        <v>52</v>
      </c>
      <c r="D28">
        <v>0.12</v>
      </c>
      <c r="E28">
        <v>92.5</v>
      </c>
      <c r="F28">
        <f>D28*E28</f>
        <v>11.1</v>
      </c>
      <c r="I28" s="9"/>
    </row>
    <row r="29" spans="3:11" x14ac:dyDescent="0.2">
      <c r="C29" t="s">
        <v>52</v>
      </c>
      <c r="D29">
        <v>0.18</v>
      </c>
      <c r="E29">
        <v>67</v>
      </c>
      <c r="F29">
        <f t="shared" ref="F29:F30" si="1">D29*E29</f>
        <v>12.059999999999999</v>
      </c>
      <c r="I29" s="9"/>
    </row>
    <row r="30" spans="3:11" ht="17" thickBot="1" x14ac:dyDescent="0.25">
      <c r="C30" t="s">
        <v>23</v>
      </c>
      <c r="D30">
        <v>0.7</v>
      </c>
      <c r="E30">
        <v>60</v>
      </c>
      <c r="F30">
        <f t="shared" si="1"/>
        <v>42</v>
      </c>
      <c r="I30" s="9"/>
    </row>
    <row r="31" spans="3:11" ht="17" thickBot="1" x14ac:dyDescent="0.25">
      <c r="F31" s="4">
        <f>SUM(F28:F30)</f>
        <v>65.16</v>
      </c>
      <c r="K31" s="1"/>
    </row>
    <row r="32" spans="3:11" ht="17" thickBot="1" x14ac:dyDescent="0.25">
      <c r="C32" s="5" t="s">
        <v>53</v>
      </c>
    </row>
    <row r="33" spans="3:6" ht="17" thickBot="1" x14ac:dyDescent="0.25">
      <c r="C33" s="6" t="s">
        <v>22</v>
      </c>
      <c r="D33" s="7" t="s">
        <v>20</v>
      </c>
      <c r="E33" s="7" t="s">
        <v>4</v>
      </c>
      <c r="F33" s="8" t="s">
        <v>13</v>
      </c>
    </row>
    <row r="34" spans="3:6" x14ac:dyDescent="0.2">
      <c r="C34" t="s">
        <v>23</v>
      </c>
      <c r="D34">
        <v>0.7</v>
      </c>
      <c r="E34">
        <v>60</v>
      </c>
      <c r="F34">
        <f>D34*E34</f>
        <v>42</v>
      </c>
    </row>
    <row r="35" spans="3:6" x14ac:dyDescent="0.2">
      <c r="C35" t="s">
        <v>50</v>
      </c>
      <c r="D35">
        <v>0.2</v>
      </c>
      <c r="E35">
        <v>82</v>
      </c>
      <c r="F35">
        <f>D35*E35</f>
        <v>16.400000000000002</v>
      </c>
    </row>
    <row r="36" spans="3:6" ht="17" thickBot="1" x14ac:dyDescent="0.25">
      <c r="C36" t="s">
        <v>18</v>
      </c>
      <c r="D36">
        <v>0.1</v>
      </c>
      <c r="E36">
        <v>77</v>
      </c>
      <c r="F36">
        <f>D36*E36</f>
        <v>7.7</v>
      </c>
    </row>
    <row r="37" spans="3:6" ht="17" thickBot="1" x14ac:dyDescent="0.25">
      <c r="F37" s="4">
        <f>SUM(F34:F36)</f>
        <v>66.100000000000009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HARPER, CHARLOTTE (UG)</dc:creator>
  <cp:lastModifiedBy>Joshua Castelino</cp:lastModifiedBy>
  <dcterms:created xsi:type="dcterms:W3CDTF">2023-11-29T22:01:15Z</dcterms:created>
  <dcterms:modified xsi:type="dcterms:W3CDTF">2024-05-31T19:25:46Z</dcterms:modified>
</cp:coreProperties>
</file>