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ocuments\GitHub\ECO6416\Data\"/>
    </mc:Choice>
  </mc:AlternateContent>
  <xr:revisionPtr revIDLastSave="0" documentId="8_{00F461B0-49FB-451D-A72F-53C73B16E40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imple time trend" sheetId="13" r:id="rId1"/>
    <sheet name="Sheet3" sheetId="14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I59" i="1"/>
  <c r="H61" i="1"/>
  <c r="G61" i="1"/>
  <c r="H60" i="1"/>
  <c r="G60" i="1"/>
  <c r="F61" i="1"/>
  <c r="F60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<sst xmlns="http://schemas.openxmlformats.org/spreadsheetml/2006/main" count="62" uniqueCount="34">
  <si>
    <t>Yr</t>
  </si>
  <si>
    <t>1stClVol</t>
  </si>
  <si>
    <t>PopUSA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</si>
  <si>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</si>
  <si>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</si>
  <si>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</si>
  <si>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</si>
  <si>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</si>
  <si>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</si>
  <si>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</si>
  <si>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</si>
  <si>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</si>
  <si>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</si>
  <si>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</si>
  <si>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</si>
  <si>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</si>
  <si>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</si>
  <si>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</si>
  <si>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</si>
  <si>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</si>
  <si>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</si>
  <si>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</si>
  <si>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</si>
  <si>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</si>
  <si>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</si>
  <si>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Time</t>
  </si>
  <si>
    <t>Time^2</t>
  </si>
  <si>
    <t>LogPopUSA</t>
  </si>
  <si>
    <t>Log1stClVol</t>
  </si>
  <si>
    <t>LN1stClVol</t>
  </si>
  <si>
    <t>Price</t>
  </si>
  <si>
    <t xml:space="preserve"> </t>
  </si>
  <si>
    <t>Lower 80.0%</t>
  </si>
  <si>
    <t>Upper 80.0%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</si>
</sst>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1stClVol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Data!$A$1:$A$59</c:f>
              <c:strCache>
                <c:ptCount val="59"/>
                <c:pt idx="0">
                  <c:v>Yr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strCache>
            </c:strRef>
          </c:cat>
          <c:val>
            <c:numRef>
              <c:f>Data!$B$2:$B$59</c:f>
              <c:numCache>
                <c:formatCode>0.00</c:formatCode>
                <c:ptCount val="58"/>
                <c:pt idx="0">
                  <c:v>33.200000762939453</c:v>
                </c:pt>
                <c:pt idx="1">
                  <c:v>34.299999237060547</c:v>
                </c:pt>
                <c:pt idx="2">
                  <c:v>35.299999237060547</c:v>
                </c:pt>
                <c:pt idx="3">
                  <c:v>35.799999237060547</c:v>
                </c:pt>
                <c:pt idx="4">
                  <c:v>36.900001525878906</c:v>
                </c:pt>
                <c:pt idx="5">
                  <c:v>38.099998474121094</c:v>
                </c:pt>
                <c:pt idx="6">
                  <c:v>40.400001525878906</c:v>
                </c:pt>
                <c:pt idx="7">
                  <c:v>42</c:v>
                </c:pt>
                <c:pt idx="8">
                  <c:v>43.200000762939453</c:v>
                </c:pt>
                <c:pt idx="9">
                  <c:v>46.400001525878906</c:v>
                </c:pt>
                <c:pt idx="10">
                  <c:v>48.599998474121094</c:v>
                </c:pt>
                <c:pt idx="11">
                  <c:v>51.5</c:v>
                </c:pt>
                <c:pt idx="12">
                  <c:v>50.299999237060547</c:v>
                </c:pt>
                <c:pt idx="13">
                  <c:v>52.299999237060547</c:v>
                </c:pt>
                <c:pt idx="14">
                  <c:v>52.900001525878906</c:v>
                </c:pt>
                <c:pt idx="15">
                  <c:v>52.5</c:v>
                </c:pt>
                <c:pt idx="16">
                  <c:v>52.5</c:v>
                </c:pt>
                <c:pt idx="17">
                  <c:v>53.700000762939453</c:v>
                </c:pt>
                <c:pt idx="18">
                  <c:v>56</c:v>
                </c:pt>
                <c:pt idx="19">
                  <c:v>58</c:v>
                </c:pt>
                <c:pt idx="20">
                  <c:v>60.299999237060547</c:v>
                </c:pt>
                <c:pt idx="21">
                  <c:v>61.5</c:v>
                </c:pt>
                <c:pt idx="22">
                  <c:v>62.299999237060547</c:v>
                </c:pt>
                <c:pt idx="23">
                  <c:v>64.300003051757813</c:v>
                </c:pt>
                <c:pt idx="24">
                  <c:v>68.5</c:v>
                </c:pt>
                <c:pt idx="25">
                  <c:v>72.5</c:v>
                </c:pt>
                <c:pt idx="26">
                  <c:v>76.300003051757813</c:v>
                </c:pt>
                <c:pt idx="27">
                  <c:v>78.900001525878906</c:v>
                </c:pt>
                <c:pt idx="28">
                  <c:v>82.400001525878906</c:v>
                </c:pt>
                <c:pt idx="29">
                  <c:v>85.800003051757813</c:v>
                </c:pt>
                <c:pt idx="30">
                  <c:v>89.900001525878906</c:v>
                </c:pt>
                <c:pt idx="31">
                  <c:v>90.300003051757813</c:v>
                </c:pt>
                <c:pt idx="32">
                  <c:v>90.800003051757813</c:v>
                </c:pt>
                <c:pt idx="33">
                  <c:v>92.199996948242188</c:v>
                </c:pt>
                <c:pt idx="34">
                  <c:v>95.300003051757813</c:v>
                </c:pt>
                <c:pt idx="35">
                  <c:v>96.300003051757813</c:v>
                </c:pt>
                <c:pt idx="36">
                  <c:v>99.730000000000018</c:v>
                </c:pt>
                <c:pt idx="37">
                  <c:v>101.328</c:v>
                </c:pt>
                <c:pt idx="38">
                  <c:v>104.524</c:v>
                </c:pt>
                <c:pt idx="39">
                  <c:v>106.92100000000002</c:v>
                </c:pt>
                <c:pt idx="40">
                  <c:v>103.5</c:v>
                </c:pt>
                <c:pt idx="41">
                  <c:v>103.7</c:v>
                </c:pt>
                <c:pt idx="42">
                  <c:v>102.4</c:v>
                </c:pt>
                <c:pt idx="43">
                  <c:v>99.1</c:v>
                </c:pt>
                <c:pt idx="44">
                  <c:v>97.9</c:v>
                </c:pt>
                <c:pt idx="45">
                  <c:v>98.1</c:v>
                </c:pt>
                <c:pt idx="46">
                  <c:v>97.5</c:v>
                </c:pt>
                <c:pt idx="47">
                  <c:v>95.9</c:v>
                </c:pt>
                <c:pt idx="48">
                  <c:v>91.7</c:v>
                </c:pt>
                <c:pt idx="49">
                  <c:v>82.7</c:v>
                </c:pt>
                <c:pt idx="50" formatCode="General">
                  <c:v>77.599999999999994</c:v>
                </c:pt>
                <c:pt idx="51" formatCode="General">
                  <c:v>72.5</c:v>
                </c:pt>
                <c:pt idx="52" formatCode="General">
                  <c:v>68.7</c:v>
                </c:pt>
                <c:pt idx="53" formatCode="General">
                  <c:v>65.8</c:v>
                </c:pt>
                <c:pt idx="54" formatCode="General">
                  <c:v>63.8</c:v>
                </c:pt>
                <c:pt idx="55" formatCode="General">
                  <c:v>62.6</c:v>
                </c:pt>
                <c:pt idx="56" formatCode="General">
                  <c:v>61.2</c:v>
                </c:pt>
                <c:pt idx="57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9-41A4-A13B-CF9B80E5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22504"/>
        <c:axId val="267323288"/>
      </c:lineChart>
      <c:catAx>
        <c:axId val="2673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3288"/>
        <c:crosses val="autoZero"/>
        <c:auto val="1"/>
        <c:lblAlgn val="ctr"/>
        <c:lblOffset val="100"/>
        <c:noMultiLvlLbl val="0"/>
      </c:catAx>
      <c:valAx>
        <c:axId val="2673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2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0</xdr:row>
      <xdr:rowOff>9525</xdr:rowOff>
    </xdr:from>
    <xdr:to>
      <xdr:col>26</xdr:col>
      <xdr:colOff>590550</xdr:colOff>
      <xdr:row>13</xdr:row>
      <xdr:rowOff>152400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Q17" sqref="Q17"/>
    </sheetView>
  </sheetViews>
  <sheetFormatPr defaultRowHeight="14.5" x14ac:dyDescent="0.35"/>
  <cols>
    <col min="1" max="1" width="18" bestFit="1" customWidth="1"/>
    <col min="2" max="2" width="12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453125" bestFit="1" customWidth="1"/>
    <col min="9" max="9" width="12.5429687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7" t="s">
        <v>5</v>
      </c>
      <c r="B3" s="7"/>
    </row>
    <row r="4" spans="1:9" x14ac:dyDescent="0.35">
      <c r="A4" s="4" t="s">
        <v>6</v>
      </c>
      <c r="B4" s="4">
        <v>0.98532143367093405</v>
      </c>
    </row>
    <row r="5" spans="1:9" x14ac:dyDescent="0.35">
      <c r="A5" s="4" t="s">
        <v>7</v>
      </c>
      <c r="B5" s="4">
        <v>0.97085832765134494</v>
      </c>
    </row>
    <row r="6" spans="1:9" x14ac:dyDescent="0.35">
      <c r="A6" s="4" t="s">
        <v>8</v>
      </c>
      <c r="B6" s="4">
        <v>0.97009144153690674</v>
      </c>
    </row>
    <row r="7" spans="1:9" x14ac:dyDescent="0.35">
      <c r="A7" s="4" t="s">
        <v>3</v>
      </c>
      <c r="B7" s="4">
        <v>3.943370254166592</v>
      </c>
    </row>
    <row r="8" spans="1:9" ht="15" thickBot="1" x14ac:dyDescent="0.4">
      <c r="A8" s="5" t="s">
        <v>9</v>
      </c>
      <c r="B8" s="5">
        <v>40</v>
      </c>
    </row>
    <row r="10" spans="1:9" ht="15" thickBot="1" x14ac:dyDescent="0.4">
      <c r="A10" t="s">
        <v>10</v>
      </c>
    </row>
    <row r="11" spans="1:9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5">
      <c r="A12" s="4" t="s">
        <v>11</v>
      </c>
      <c r="B12" s="4">
        <v>1</v>
      </c>
      <c r="C12" s="4">
        <v>19686.118640527246</v>
      </c>
      <c r="D12" s="4">
        <v>19686.118640527246</v>
      </c>
      <c r="E12" s="4">
        <v>1265.9745813267862</v>
      </c>
      <c r="F12" s="4">
        <v>8.7309818523487667E-31</v>
      </c>
    </row>
    <row r="13" spans="1:9" x14ac:dyDescent="0.35">
      <c r="A13" s="4" t="s">
        <v>12</v>
      </c>
      <c r="B13" s="4">
        <v>38</v>
      </c>
      <c r="C13" s="4">
        <v>590.90642053494389</v>
      </c>
      <c r="D13" s="4">
        <v>15.550168961445891</v>
      </c>
      <c r="E13" s="4"/>
      <c r="F13" s="4"/>
    </row>
    <row r="14" spans="1:9" ht="15" thickBot="1" x14ac:dyDescent="0.4">
      <c r="A14" s="5" t="s">
        <v>13</v>
      </c>
      <c r="B14" s="5">
        <v>39</v>
      </c>
      <c r="C14" s="5">
        <v>20277.025061062188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20</v>
      </c>
      <c r="C16" s="6" t="s">
        <v>3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32</v>
      </c>
      <c r="I16" s="6" t="s">
        <v>33</v>
      </c>
    </row>
    <row r="17" spans="1:9" x14ac:dyDescent="0.35">
      <c r="A17" s="4" t="s">
        <v>14</v>
      </c>
      <c r="B17" s="4">
        <v>25.452426670720016</v>
      </c>
      <c r="C17" s="4">
        <v>1.2707577417840097</v>
      </c>
      <c r="D17" s="4">
        <v>20.029330401707799</v>
      </c>
      <c r="E17" s="4">
        <v>8.582457487669326E-22</v>
      </c>
      <c r="F17" s="4">
        <v>22.87991211450651</v>
      </c>
      <c r="G17" s="4">
        <v>28.024941226933521</v>
      </c>
      <c r="H17" s="4">
        <v>23.795066042057623</v>
      </c>
      <c r="I17" s="4">
        <v>27.109787299382408</v>
      </c>
    </row>
    <row r="18" spans="1:9" ht="15" thickBot="1" x14ac:dyDescent="0.4">
      <c r="A18" s="5" t="s">
        <v>25</v>
      </c>
      <c r="B18" s="5">
        <v>1.9218365317797352</v>
      </c>
      <c r="C18" s="5">
        <v>5.4013702940429294E-2</v>
      </c>
      <c r="D18" s="5">
        <v>35.580536551980025</v>
      </c>
      <c r="E18" s="5">
        <v>8.7309818523486424E-31</v>
      </c>
      <c r="F18" s="5">
        <v>1.8124915067758554</v>
      </c>
      <c r="G18" s="5">
        <v>2.0311815567836153</v>
      </c>
      <c r="H18" s="5">
        <v>1.8513902289808581</v>
      </c>
      <c r="I18" s="5">
        <v>1.9922828345786123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S22" sqref="S22"/>
    </sheetView>
  </sheetViews>
  <sheetFormatPr defaultRowHeight="14.5" x14ac:dyDescent="0.35"/>
  <cols>
    <col min="1" max="1" width="18" bestFit="1" customWidth="1"/>
    <col min="2" max="2" width="12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7" t="s">
        <v>5</v>
      </c>
      <c r="B3" s="7"/>
    </row>
    <row r="4" spans="1:9" x14ac:dyDescent="0.35">
      <c r="A4" s="4" t="s">
        <v>6</v>
      </c>
      <c r="B4" s="4">
        <v>0.98873195862525765</v>
      </c>
    </row>
    <row r="5" spans="1:9" x14ac:dyDescent="0.35">
      <c r="A5" s="4" t="s">
        <v>7</v>
      </c>
      <c r="B5" s="4">
        <v>0.97759088600693822</v>
      </c>
    </row>
    <row r="6" spans="1:9" x14ac:dyDescent="0.35">
      <c r="A6" s="4" t="s">
        <v>8</v>
      </c>
      <c r="B6" s="4">
        <v>0.97700117248080509</v>
      </c>
    </row>
    <row r="7" spans="1:9" x14ac:dyDescent="0.35">
      <c r="A7" s="4" t="s">
        <v>3</v>
      </c>
      <c r="B7" s="4">
        <v>3.4579814846598502</v>
      </c>
    </row>
    <row r="8" spans="1:9" ht="15" thickBot="1" x14ac:dyDescent="0.4">
      <c r="A8" s="5" t="s">
        <v>9</v>
      </c>
      <c r="B8" s="5">
        <v>40</v>
      </c>
    </row>
    <row r="10" spans="1:9" ht="15" thickBot="1" x14ac:dyDescent="0.4">
      <c r="A10" t="s">
        <v>10</v>
      </c>
    </row>
    <row r="11" spans="1:9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5">
      <c r="A12" s="4" t="s">
        <v>11</v>
      </c>
      <c r="B12" s="4">
        <v>1</v>
      </c>
      <c r="C12" s="4">
        <v>19822.634895028674</v>
      </c>
      <c r="D12" s="4">
        <v>19822.634895028674</v>
      </c>
      <c r="E12" s="4">
        <v>1657.7386183034907</v>
      </c>
      <c r="F12" s="4">
        <v>5.9147079468513321E-33</v>
      </c>
    </row>
    <row r="13" spans="1:9" x14ac:dyDescent="0.35">
      <c r="A13" s="4" t="s">
        <v>12</v>
      </c>
      <c r="B13" s="4">
        <v>38</v>
      </c>
      <c r="C13" s="4">
        <v>454.39016603351297</v>
      </c>
      <c r="D13" s="4">
        <v>11.957635948250342</v>
      </c>
      <c r="E13" s="4"/>
      <c r="F13" s="4"/>
    </row>
    <row r="14" spans="1:9" ht="15" thickBot="1" x14ac:dyDescent="0.4">
      <c r="A14" s="5" t="s">
        <v>13</v>
      </c>
      <c r="B14" s="5">
        <v>39</v>
      </c>
      <c r="C14" s="5">
        <v>20277.025061062188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20</v>
      </c>
      <c r="C16" s="6" t="s">
        <v>3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32</v>
      </c>
      <c r="I16" s="6" t="s">
        <v>33</v>
      </c>
    </row>
    <row r="17" spans="1:9" x14ac:dyDescent="0.35">
      <c r="A17" s="4" t="s">
        <v>14</v>
      </c>
      <c r="B17" s="4">
        <v>-118.19058797057039</v>
      </c>
      <c r="C17" s="4">
        <v>4.5287455557555552</v>
      </c>
      <c r="D17" s="4">
        <v>-26.097864522409012</v>
      </c>
      <c r="E17" s="4">
        <v>7.1992214277681715E-26</v>
      </c>
      <c r="F17" s="4">
        <v>-127.3585540434842</v>
      </c>
      <c r="G17" s="4">
        <v>-109.02262189765658</v>
      </c>
      <c r="H17" s="4">
        <v>-124.09711471012166</v>
      </c>
      <c r="I17" s="4">
        <v>-112.28406123101912</v>
      </c>
    </row>
    <row r="18" spans="1:9" ht="15" thickBot="1" x14ac:dyDescent="0.4">
      <c r="A18" s="5" t="s">
        <v>2</v>
      </c>
      <c r="B18" s="5">
        <v>0.8054355417067921</v>
      </c>
      <c r="C18" s="5">
        <v>1.9782116835787421E-2</v>
      </c>
      <c r="D18" s="5">
        <v>40.715336401698693</v>
      </c>
      <c r="E18" s="5">
        <v>5.9147079468513321E-33</v>
      </c>
      <c r="F18" s="5">
        <v>0.76538873983459932</v>
      </c>
      <c r="G18" s="5">
        <v>0.84548234357898489</v>
      </c>
      <c r="H18" s="5">
        <v>0.7796351074326674</v>
      </c>
      <c r="I18" s="5">
        <v>0.83123597598091681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tabSelected="1" workbookViewId="0">
      <selection activeCell="J3" sqref="J3"/>
    </sheetView>
  </sheetViews>
  <sheetFormatPr defaultColWidth="9.1796875" defaultRowHeight="15.5" x14ac:dyDescent="0.35"/>
  <cols>
    <col min="1" max="1" width="6.7265625" style="1" customWidth="1"/>
    <col min="2" max="2" width="9.1796875" style="1"/>
    <col min="3" max="3" width="9.54296875" style="1" bestFit="1" customWidth="1"/>
    <col min="4" max="6" width="9.1796875" style="1"/>
    <col min="7" max="7" width="12.81640625" style="1" customWidth="1"/>
    <col min="8" max="8" width="13.453125" style="1" customWidth="1"/>
    <col min="9" max="9" width="12.1796875" style="1" customWidth="1"/>
    <col min="10" max="10" width="8.7265625" customWidth="1"/>
    <col min="11" max="16384" width="9.1796875" style="1"/>
  </cols>
  <sheetData>
    <row r="1" spans="1:19" x14ac:dyDescent="0.35">
      <c r="A1" s="8" t="s">
        <v>0</v>
      </c>
      <c r="B1" s="8" t="s">
        <v>1</v>
      </c>
      <c r="C1" s="8" t="s">
        <v>2</v>
      </c>
      <c r="D1" s="1" t="s">
        <v>30</v>
      </c>
      <c r="E1" s="8" t="s">
        <v>25</v>
      </c>
      <c r="F1" s="8" t="s">
        <v>26</v>
      </c>
      <c r="G1" s="1" t="s">
        <v>27</v>
      </c>
      <c r="H1" s="1" t="s">
        <v>28</v>
      </c>
      <c r="I1" s="1" t="s">
        <v>29</v>
      </c>
      <c r="K1"/>
      <c r="L1"/>
      <c r="M1"/>
      <c r="N1"/>
      <c r="O1"/>
      <c r="P1"/>
      <c r="Q1"/>
      <c r="R1"/>
      <c r="S1"/>
    </row>
    <row r="2" spans="1:19" x14ac:dyDescent="0.35">
      <c r="A2" s="2">
        <v>1960</v>
      </c>
      <c r="B2" s="3">
        <v>33.200000762939453</v>
      </c>
      <c r="C2" s="2">
        <v>180.67099999999999</v>
      </c>
      <c r="D2" s="1">
        <v>4</v>
      </c>
      <c r="E2" s="1">
        <v>1</v>
      </c>
      <c r="F2" s="1">
        <f>E2^2</f>
        <v>1</v>
      </c>
      <c r="G2" s="1">
        <f>LOG10(B2)</f>
        <v>1.5211380936841685</v>
      </c>
      <c r="H2" s="1">
        <f>LOG10(B2)</f>
        <v>1.5211380936841685</v>
      </c>
      <c r="I2" s="1">
        <f>LN(B2)</f>
        <v>3.5025498989025468</v>
      </c>
      <c r="K2"/>
      <c r="L2"/>
      <c r="M2"/>
      <c r="N2"/>
      <c r="O2"/>
      <c r="P2"/>
      <c r="Q2"/>
      <c r="R2"/>
      <c r="S2"/>
    </row>
    <row r="3" spans="1:19" x14ac:dyDescent="0.35">
      <c r="A3" s="2">
        <v>1961</v>
      </c>
      <c r="B3" s="3">
        <v>34.299999237060547</v>
      </c>
      <c r="C3" s="2">
        <v>183.691</v>
      </c>
      <c r="D3" s="1">
        <v>4</v>
      </c>
      <c r="E3" s="1">
        <v>2</v>
      </c>
      <c r="F3" s="1">
        <f t="shared" ref="F3:F61" si="0">E3^2</f>
        <v>4</v>
      </c>
      <c r="G3" s="1">
        <f t="shared" ref="G3:G59" si="1">LOG10(B3)</f>
        <v>1.5352941103827005</v>
      </c>
      <c r="H3" s="1">
        <f t="shared" ref="H3:H59" si="2">LOG10(B3)</f>
        <v>1.5352941103827005</v>
      </c>
      <c r="I3" s="1">
        <f t="shared" ref="I3:I61" si="3">LN(B3)</f>
        <v>3.5351453319287613</v>
      </c>
    </row>
    <row r="4" spans="1:19" x14ac:dyDescent="0.35">
      <c r="A4" s="2">
        <v>1962</v>
      </c>
      <c r="B4" s="3">
        <v>35.299999237060547</v>
      </c>
      <c r="C4" s="2">
        <v>186.53800000000001</v>
      </c>
      <c r="D4" s="1">
        <v>4</v>
      </c>
      <c r="E4" s="1">
        <v>3</v>
      </c>
      <c r="F4" s="1">
        <f t="shared" si="0"/>
        <v>9</v>
      </c>
      <c r="G4" s="1">
        <f t="shared" si="1"/>
        <v>1.5477746960014089</v>
      </c>
      <c r="H4" s="1">
        <f t="shared" si="2"/>
        <v>1.5477746960014089</v>
      </c>
      <c r="I4" s="1">
        <f t="shared" si="3"/>
        <v>3.5638829423262353</v>
      </c>
    </row>
    <row r="5" spans="1:19" x14ac:dyDescent="0.35">
      <c r="A5" s="2">
        <v>1963</v>
      </c>
      <c r="B5" s="3">
        <v>35.799999237060547</v>
      </c>
      <c r="C5" s="2">
        <v>189.24199999999999</v>
      </c>
      <c r="D5" s="1">
        <v>5</v>
      </c>
      <c r="E5" s="1">
        <v>4</v>
      </c>
      <c r="F5" s="1">
        <f t="shared" si="0"/>
        <v>16</v>
      </c>
      <c r="G5" s="1">
        <f t="shared" si="1"/>
        <v>1.5538830173885561</v>
      </c>
      <c r="H5" s="1">
        <f t="shared" si="2"/>
        <v>1.5538830173885561</v>
      </c>
      <c r="I5" s="1">
        <f t="shared" si="3"/>
        <v>3.5779478720954967</v>
      </c>
    </row>
    <row r="6" spans="1:19" x14ac:dyDescent="0.35">
      <c r="A6" s="2">
        <v>1964</v>
      </c>
      <c r="B6" s="3">
        <v>36.900001525878906</v>
      </c>
      <c r="C6" s="2">
        <v>191.88900000000001</v>
      </c>
      <c r="D6" s="1">
        <v>5</v>
      </c>
      <c r="E6" s="1">
        <v>5</v>
      </c>
      <c r="F6" s="1">
        <f t="shared" si="0"/>
        <v>25</v>
      </c>
      <c r="G6" s="1">
        <f t="shared" si="1"/>
        <v>1.5670263841178889</v>
      </c>
      <c r="H6" s="1">
        <f t="shared" si="2"/>
        <v>1.5670263841178889</v>
      </c>
      <c r="I6" s="1">
        <f t="shared" si="3"/>
        <v>3.6082115923982125</v>
      </c>
    </row>
    <row r="7" spans="1:19" x14ac:dyDescent="0.35">
      <c r="A7" s="2">
        <v>1965</v>
      </c>
      <c r="B7" s="3">
        <v>38.099998474121094</v>
      </c>
      <c r="C7" s="2">
        <v>194.303</v>
      </c>
      <c r="D7" s="1">
        <v>5</v>
      </c>
      <c r="E7" s="1">
        <v>6</v>
      </c>
      <c r="F7" s="1">
        <f t="shared" si="0"/>
        <v>36</v>
      </c>
      <c r="G7" s="1">
        <f t="shared" si="1"/>
        <v>1.5809249582824223</v>
      </c>
      <c r="H7" s="1">
        <f t="shared" si="2"/>
        <v>1.5809249582824223</v>
      </c>
      <c r="I7" s="1">
        <f t="shared" si="3"/>
        <v>3.6402142420833394</v>
      </c>
    </row>
    <row r="8" spans="1:19" x14ac:dyDescent="0.35">
      <c r="A8" s="2">
        <v>1966</v>
      </c>
      <c r="B8" s="3">
        <v>40.400001525878906</v>
      </c>
      <c r="C8" s="2">
        <v>196.56</v>
      </c>
      <c r="D8" s="1">
        <v>5</v>
      </c>
      <c r="E8" s="1">
        <v>7</v>
      </c>
      <c r="F8" s="1">
        <f t="shared" si="0"/>
        <v>49</v>
      </c>
      <c r="G8" s="1">
        <f t="shared" si="1"/>
        <v>1.6063813815135946</v>
      </c>
      <c r="H8" s="1">
        <f t="shared" si="2"/>
        <v>1.6063813815135946</v>
      </c>
      <c r="I8" s="1">
        <f t="shared" si="3"/>
        <v>3.6988298227363834</v>
      </c>
    </row>
    <row r="9" spans="1:19" x14ac:dyDescent="0.35">
      <c r="A9" s="2">
        <v>1967</v>
      </c>
      <c r="B9" s="3">
        <v>42</v>
      </c>
      <c r="C9" s="2">
        <v>198.71199999999999</v>
      </c>
      <c r="D9" s="1">
        <v>5</v>
      </c>
      <c r="E9" s="1">
        <v>8</v>
      </c>
      <c r="F9" s="1">
        <f t="shared" si="0"/>
        <v>64</v>
      </c>
      <c r="G9" s="1">
        <f t="shared" si="1"/>
        <v>1.6232492903979006</v>
      </c>
      <c r="H9" s="1">
        <f t="shared" si="2"/>
        <v>1.6232492903979006</v>
      </c>
      <c r="I9" s="1">
        <f t="shared" si="3"/>
        <v>3.7376696182833684</v>
      </c>
    </row>
    <row r="10" spans="1:19" x14ac:dyDescent="0.35">
      <c r="A10" s="2">
        <v>1968</v>
      </c>
      <c r="B10" s="3">
        <v>43.200000762939453</v>
      </c>
      <c r="C10" s="2">
        <v>200.70599999999999</v>
      </c>
      <c r="D10" s="1">
        <v>6</v>
      </c>
      <c r="E10" s="1">
        <v>9</v>
      </c>
      <c r="F10" s="1">
        <f t="shared" si="0"/>
        <v>81</v>
      </c>
      <c r="G10" s="1">
        <f t="shared" si="1"/>
        <v>1.6354837544848286</v>
      </c>
      <c r="H10" s="1">
        <f t="shared" si="2"/>
        <v>1.6354837544848286</v>
      </c>
      <c r="I10" s="1">
        <f t="shared" si="3"/>
        <v>3.7658405129107</v>
      </c>
    </row>
    <row r="11" spans="1:19" x14ac:dyDescent="0.35">
      <c r="A11" s="2">
        <v>1969</v>
      </c>
      <c r="B11" s="3">
        <v>46.400001525878906</v>
      </c>
      <c r="C11" s="2">
        <v>202.67699999999999</v>
      </c>
      <c r="D11" s="1">
        <v>6</v>
      </c>
      <c r="E11" s="1">
        <v>10</v>
      </c>
      <c r="F11" s="1">
        <f t="shared" si="0"/>
        <v>100</v>
      </c>
      <c r="G11" s="1">
        <f t="shared" si="1"/>
        <v>1.6665179948367941</v>
      </c>
      <c r="H11" s="1">
        <f t="shared" si="2"/>
        <v>1.6665179948367941</v>
      </c>
      <c r="I11" s="1">
        <f t="shared" si="3"/>
        <v>3.8372994921175301</v>
      </c>
    </row>
    <row r="12" spans="1:19" x14ac:dyDescent="0.35">
      <c r="A12" s="2">
        <v>1970</v>
      </c>
      <c r="B12" s="3">
        <v>48.599998474121094</v>
      </c>
      <c r="C12" s="2">
        <v>205.05199999999999</v>
      </c>
      <c r="D12" s="1">
        <v>6</v>
      </c>
      <c r="E12" s="1">
        <v>11</v>
      </c>
      <c r="F12" s="1">
        <f t="shared" si="0"/>
        <v>121</v>
      </c>
      <c r="G12" s="1">
        <f t="shared" si="1"/>
        <v>1.6866362556268859</v>
      </c>
      <c r="H12" s="1">
        <f t="shared" si="2"/>
        <v>1.6866362556268859</v>
      </c>
      <c r="I12" s="1">
        <f t="shared" si="3"/>
        <v>3.8836234995097625</v>
      </c>
    </row>
    <row r="13" spans="1:19" x14ac:dyDescent="0.35">
      <c r="A13" s="2">
        <v>1971</v>
      </c>
      <c r="B13" s="3">
        <v>51.5</v>
      </c>
      <c r="C13" s="2">
        <v>207.661</v>
      </c>
      <c r="D13" s="1">
        <v>8</v>
      </c>
      <c r="E13" s="1">
        <v>12</v>
      </c>
      <c r="F13" s="1">
        <f t="shared" si="0"/>
        <v>144</v>
      </c>
      <c r="G13" s="1">
        <f t="shared" si="1"/>
        <v>1.711807229041191</v>
      </c>
      <c r="H13" s="1">
        <f t="shared" si="2"/>
        <v>1.711807229041191</v>
      </c>
      <c r="I13" s="1">
        <f t="shared" si="3"/>
        <v>3.9415818076696905</v>
      </c>
    </row>
    <row r="14" spans="1:19" x14ac:dyDescent="0.35">
      <c r="A14" s="2">
        <v>1972</v>
      </c>
      <c r="B14" s="3">
        <v>50.299999237060547</v>
      </c>
      <c r="C14" s="2">
        <v>209.89599999999999</v>
      </c>
      <c r="D14" s="1">
        <v>8</v>
      </c>
      <c r="E14" s="1">
        <v>13</v>
      </c>
      <c r="F14" s="1">
        <f t="shared" si="0"/>
        <v>169</v>
      </c>
      <c r="G14" s="1">
        <f t="shared" si="1"/>
        <v>1.7015679784686433</v>
      </c>
      <c r="H14" s="1">
        <f t="shared" si="2"/>
        <v>1.7015679784686433</v>
      </c>
      <c r="I14" s="1">
        <f t="shared" si="3"/>
        <v>3.9180050619379112</v>
      </c>
    </row>
    <row r="15" spans="1:19" x14ac:dyDescent="0.35">
      <c r="A15" s="2">
        <v>1973</v>
      </c>
      <c r="B15" s="3">
        <v>52.299999237060547</v>
      </c>
      <c r="C15" s="2">
        <v>211.90899999999999</v>
      </c>
      <c r="D15" s="1">
        <v>8</v>
      </c>
      <c r="E15" s="1">
        <v>14</v>
      </c>
      <c r="F15" s="1">
        <f t="shared" si="0"/>
        <v>196</v>
      </c>
      <c r="G15" s="1">
        <f t="shared" si="1"/>
        <v>1.7185016825318937</v>
      </c>
      <c r="H15" s="1">
        <f t="shared" si="2"/>
        <v>1.7185016825318937</v>
      </c>
      <c r="I15" s="1">
        <f t="shared" si="3"/>
        <v>3.9569963564831245</v>
      </c>
    </row>
    <row r="16" spans="1:19" x14ac:dyDescent="0.35">
      <c r="A16" s="2">
        <v>1974</v>
      </c>
      <c r="B16" s="3">
        <v>52.900001525878906</v>
      </c>
      <c r="C16" s="2">
        <v>213.85400000000001</v>
      </c>
      <c r="D16" s="1">
        <v>10</v>
      </c>
      <c r="E16" s="1">
        <v>15</v>
      </c>
      <c r="F16" s="1">
        <f t="shared" si="0"/>
        <v>225</v>
      </c>
      <c r="G16" s="1">
        <f t="shared" si="1"/>
        <v>1.7234556845622326</v>
      </c>
      <c r="H16" s="1">
        <f t="shared" si="2"/>
        <v>1.7234556845622326</v>
      </c>
      <c r="I16" s="1">
        <f t="shared" si="3"/>
        <v>3.9684033677088451</v>
      </c>
    </row>
    <row r="17" spans="1:9" x14ac:dyDescent="0.35">
      <c r="A17" s="2">
        <v>1975</v>
      </c>
      <c r="B17" s="3">
        <v>52.5</v>
      </c>
      <c r="C17" s="2">
        <v>215.97300000000001</v>
      </c>
      <c r="D17" s="1">
        <v>10</v>
      </c>
      <c r="E17" s="1">
        <v>16</v>
      </c>
      <c r="F17" s="1">
        <f t="shared" si="0"/>
        <v>256</v>
      </c>
      <c r="G17" s="1">
        <f t="shared" si="1"/>
        <v>1.7201593034059568</v>
      </c>
      <c r="H17" s="1">
        <f t="shared" si="2"/>
        <v>1.7201593034059568</v>
      </c>
      <c r="I17" s="1">
        <f t="shared" si="3"/>
        <v>3.9608131695975781</v>
      </c>
    </row>
    <row r="18" spans="1:9" x14ac:dyDescent="0.35">
      <c r="A18" s="2">
        <v>1976</v>
      </c>
      <c r="B18" s="3">
        <v>52.5</v>
      </c>
      <c r="C18" s="2">
        <v>218.035</v>
      </c>
      <c r="D18" s="1">
        <v>13</v>
      </c>
      <c r="E18" s="1">
        <v>17</v>
      </c>
      <c r="F18" s="1">
        <f t="shared" si="0"/>
        <v>289</v>
      </c>
      <c r="G18" s="1">
        <f t="shared" si="1"/>
        <v>1.7201593034059568</v>
      </c>
      <c r="H18" s="1">
        <f t="shared" si="2"/>
        <v>1.7201593034059568</v>
      </c>
      <c r="I18" s="1">
        <f t="shared" si="3"/>
        <v>3.9608131695975781</v>
      </c>
    </row>
    <row r="19" spans="1:9" x14ac:dyDescent="0.35">
      <c r="A19" s="2">
        <v>1977</v>
      </c>
      <c r="B19" s="3">
        <v>53.700000762939453</v>
      </c>
      <c r="C19" s="2">
        <v>220.239</v>
      </c>
      <c r="D19" s="1">
        <v>13</v>
      </c>
      <c r="E19" s="1">
        <v>18</v>
      </c>
      <c r="F19" s="1">
        <f t="shared" si="0"/>
        <v>324</v>
      </c>
      <c r="G19" s="1">
        <f t="shared" si="1"/>
        <v>1.7299742918697678</v>
      </c>
      <c r="H19" s="1">
        <f t="shared" si="2"/>
        <v>1.7299742918697678</v>
      </c>
      <c r="I19" s="1">
        <f t="shared" si="3"/>
        <v>3.9834130157222574</v>
      </c>
    </row>
    <row r="20" spans="1:9" x14ac:dyDescent="0.35">
      <c r="A20" s="2">
        <v>1978</v>
      </c>
      <c r="B20" s="3">
        <v>56</v>
      </c>
      <c r="C20" s="2">
        <v>222.58500000000001</v>
      </c>
      <c r="D20" s="1">
        <v>15</v>
      </c>
      <c r="E20" s="1">
        <v>19</v>
      </c>
      <c r="F20" s="1">
        <f t="shared" si="0"/>
        <v>361</v>
      </c>
      <c r="G20" s="1">
        <f t="shared" si="1"/>
        <v>1.7481880270062005</v>
      </c>
      <c r="H20" s="1">
        <f t="shared" si="2"/>
        <v>1.7481880270062005</v>
      </c>
      <c r="I20" s="1">
        <f t="shared" si="3"/>
        <v>4.0253516907351496</v>
      </c>
    </row>
    <row r="21" spans="1:9" x14ac:dyDescent="0.35">
      <c r="A21" s="2">
        <v>1979</v>
      </c>
      <c r="B21" s="3">
        <v>58</v>
      </c>
      <c r="C21" s="2">
        <v>225.05500000000001</v>
      </c>
      <c r="D21" s="1">
        <v>15</v>
      </c>
      <c r="E21" s="1">
        <v>20</v>
      </c>
      <c r="F21" s="1">
        <f t="shared" si="0"/>
        <v>400</v>
      </c>
      <c r="G21" s="1">
        <f t="shared" si="1"/>
        <v>1.7634279935629373</v>
      </c>
      <c r="H21" s="1">
        <f t="shared" si="2"/>
        <v>1.7634279935629373</v>
      </c>
      <c r="I21" s="1">
        <f t="shared" si="3"/>
        <v>4.0604430105464191</v>
      </c>
    </row>
    <row r="22" spans="1:9" x14ac:dyDescent="0.35">
      <c r="A22" s="2">
        <v>1980</v>
      </c>
      <c r="B22" s="3">
        <v>60.299999237060547</v>
      </c>
      <c r="C22" s="2">
        <v>227.22499999999999</v>
      </c>
      <c r="D22" s="1">
        <v>15</v>
      </c>
      <c r="E22" s="1">
        <v>21</v>
      </c>
      <c r="F22" s="1">
        <f t="shared" si="0"/>
        <v>441</v>
      </c>
      <c r="G22" s="1">
        <f t="shared" si="1"/>
        <v>1.7803173066452858</v>
      </c>
      <c r="H22" s="1">
        <f t="shared" si="2"/>
        <v>1.7803173066452858</v>
      </c>
      <c r="I22" s="1">
        <f t="shared" si="3"/>
        <v>4.0993320910807443</v>
      </c>
    </row>
    <row r="23" spans="1:9" x14ac:dyDescent="0.35">
      <c r="A23" s="2">
        <v>1981</v>
      </c>
      <c r="B23" s="3">
        <v>61.5</v>
      </c>
      <c r="C23" s="2">
        <v>229.46600000000001</v>
      </c>
      <c r="D23" s="1">
        <v>18</v>
      </c>
      <c r="E23" s="1">
        <v>22</v>
      </c>
      <c r="F23" s="1">
        <f t="shared" si="0"/>
        <v>484</v>
      </c>
      <c r="G23" s="1">
        <f t="shared" si="1"/>
        <v>1.7888751157754168</v>
      </c>
      <c r="H23" s="1">
        <f t="shared" si="2"/>
        <v>1.7888751157754168</v>
      </c>
      <c r="I23" s="1">
        <f t="shared" si="3"/>
        <v>4.1190371748124726</v>
      </c>
    </row>
    <row r="24" spans="1:9" x14ac:dyDescent="0.35">
      <c r="A24" s="2">
        <v>1982</v>
      </c>
      <c r="B24" s="3">
        <v>62.299999237060547</v>
      </c>
      <c r="C24" s="2">
        <v>231.66399999999999</v>
      </c>
      <c r="D24" s="1">
        <v>20</v>
      </c>
      <c r="E24" s="1">
        <v>23</v>
      </c>
      <c r="F24" s="1">
        <f t="shared" si="0"/>
        <v>529</v>
      </c>
      <c r="G24" s="1">
        <f t="shared" si="1"/>
        <v>1.7944880413407043</v>
      </c>
      <c r="H24" s="1">
        <f t="shared" si="2"/>
        <v>1.7944880413407043</v>
      </c>
      <c r="I24" s="1">
        <f t="shared" si="3"/>
        <v>4.131961413547188</v>
      </c>
    </row>
    <row r="25" spans="1:9" x14ac:dyDescent="0.35">
      <c r="A25" s="2">
        <v>1983</v>
      </c>
      <c r="B25" s="3">
        <v>64.300003051757813</v>
      </c>
      <c r="C25" s="2">
        <v>233.792</v>
      </c>
      <c r="D25" s="1">
        <v>20</v>
      </c>
      <c r="E25" s="1">
        <v>24</v>
      </c>
      <c r="F25" s="1">
        <f t="shared" si="0"/>
        <v>576</v>
      </c>
      <c r="G25" s="1">
        <f t="shared" si="1"/>
        <v>1.8082109935363768</v>
      </c>
      <c r="H25" s="1">
        <f t="shared" si="2"/>
        <v>1.8082109935363768</v>
      </c>
      <c r="I25" s="1">
        <f t="shared" si="3"/>
        <v>4.1635596787048135</v>
      </c>
    </row>
    <row r="26" spans="1:9" x14ac:dyDescent="0.35">
      <c r="A26" s="2">
        <v>1984</v>
      </c>
      <c r="B26" s="3">
        <v>68.5</v>
      </c>
      <c r="C26" s="2">
        <v>235.82499999999999</v>
      </c>
      <c r="D26" s="1">
        <v>20</v>
      </c>
      <c r="E26" s="1">
        <v>25</v>
      </c>
      <c r="F26" s="1">
        <f t="shared" si="0"/>
        <v>625</v>
      </c>
      <c r="G26" s="1">
        <f t="shared" si="1"/>
        <v>1.8356905714924256</v>
      </c>
      <c r="H26" s="1">
        <f t="shared" si="2"/>
        <v>1.8356905714924256</v>
      </c>
      <c r="I26" s="1">
        <f t="shared" si="3"/>
        <v>4.2268337452681797</v>
      </c>
    </row>
    <row r="27" spans="1:9" x14ac:dyDescent="0.35">
      <c r="A27" s="2">
        <v>1985</v>
      </c>
      <c r="B27" s="3">
        <v>72.5</v>
      </c>
      <c r="C27" s="2">
        <v>237.92400000000001</v>
      </c>
      <c r="D27" s="1">
        <v>22</v>
      </c>
      <c r="E27" s="1">
        <v>26</v>
      </c>
      <c r="F27" s="1">
        <f t="shared" si="0"/>
        <v>676</v>
      </c>
      <c r="G27" s="1">
        <f t="shared" si="1"/>
        <v>1.8603380065709938</v>
      </c>
      <c r="H27" s="1">
        <f t="shared" si="2"/>
        <v>1.8603380065709938</v>
      </c>
      <c r="I27" s="1">
        <f t="shared" si="3"/>
        <v>4.2835865618606288</v>
      </c>
    </row>
    <row r="28" spans="1:9" x14ac:dyDescent="0.35">
      <c r="A28" s="2">
        <v>1986</v>
      </c>
      <c r="B28" s="3">
        <v>76.300003051757813</v>
      </c>
      <c r="C28" s="2">
        <v>240.13300000000001</v>
      </c>
      <c r="D28" s="1">
        <v>22</v>
      </c>
      <c r="E28" s="1">
        <v>27</v>
      </c>
      <c r="F28" s="1">
        <f t="shared" si="0"/>
        <v>729</v>
      </c>
      <c r="G28" s="1">
        <f t="shared" si="1"/>
        <v>1.882524555325281</v>
      </c>
      <c r="H28" s="1">
        <f t="shared" si="2"/>
        <v>1.882524555325281</v>
      </c>
      <c r="I28" s="1">
        <f t="shared" si="3"/>
        <v>4.3346729782872364</v>
      </c>
    </row>
    <row r="29" spans="1:9" x14ac:dyDescent="0.35">
      <c r="A29" s="2">
        <v>1987</v>
      </c>
      <c r="B29" s="3">
        <v>78.900001525878906</v>
      </c>
      <c r="C29" s="2">
        <v>242.28899999999999</v>
      </c>
      <c r="D29" s="1">
        <v>22</v>
      </c>
      <c r="E29" s="1">
        <v>28</v>
      </c>
      <c r="F29" s="1">
        <f t="shared" si="0"/>
        <v>784</v>
      </c>
      <c r="G29" s="1">
        <f t="shared" si="1"/>
        <v>1.8970770116084164</v>
      </c>
      <c r="H29" s="1">
        <f t="shared" si="2"/>
        <v>1.8970770116084164</v>
      </c>
      <c r="I29" s="1">
        <f t="shared" si="3"/>
        <v>4.3681812471912318</v>
      </c>
    </row>
    <row r="30" spans="1:9" x14ac:dyDescent="0.35">
      <c r="A30" s="2">
        <v>1988</v>
      </c>
      <c r="B30" s="3">
        <v>82.400001525878906</v>
      </c>
      <c r="C30" s="2">
        <v>244.499</v>
      </c>
      <c r="D30" s="1">
        <v>25</v>
      </c>
      <c r="E30" s="1">
        <v>29</v>
      </c>
      <c r="F30" s="1">
        <f t="shared" si="0"/>
        <v>841</v>
      </c>
      <c r="G30" s="1">
        <f t="shared" si="1"/>
        <v>1.9159272197393582</v>
      </c>
      <c r="H30" s="1">
        <f t="shared" si="2"/>
        <v>1.9159272197393582</v>
      </c>
      <c r="I30" s="1">
        <f t="shared" si="3"/>
        <v>4.4115854554333733</v>
      </c>
    </row>
    <row r="31" spans="1:9" x14ac:dyDescent="0.35">
      <c r="A31" s="2">
        <v>1989</v>
      </c>
      <c r="B31" s="3">
        <v>85.800003051757813</v>
      </c>
      <c r="C31" s="2">
        <v>246.81899999999999</v>
      </c>
      <c r="D31" s="1">
        <v>25</v>
      </c>
      <c r="E31" s="1">
        <v>30</v>
      </c>
      <c r="F31" s="1">
        <f t="shared" si="0"/>
        <v>900</v>
      </c>
      <c r="G31" s="1">
        <f t="shared" si="1"/>
        <v>1.9334873032958098</v>
      </c>
      <c r="H31" s="1">
        <f t="shared" si="2"/>
        <v>1.9334873032958098</v>
      </c>
      <c r="I31" s="1">
        <f t="shared" si="3"/>
        <v>4.4520190420621892</v>
      </c>
    </row>
    <row r="32" spans="1:9" x14ac:dyDescent="0.35">
      <c r="A32" s="2">
        <v>1990</v>
      </c>
      <c r="B32" s="3">
        <v>89.900001525878906</v>
      </c>
      <c r="C32" s="2">
        <v>249.62299999999999</v>
      </c>
      <c r="D32" s="1">
        <v>25</v>
      </c>
      <c r="E32" s="1">
        <v>31</v>
      </c>
      <c r="F32" s="1">
        <f t="shared" si="0"/>
        <v>961</v>
      </c>
      <c r="G32" s="1">
        <f t="shared" si="1"/>
        <v>1.9537596991045389</v>
      </c>
      <c r="H32" s="1">
        <f t="shared" si="2"/>
        <v>1.9537596991045389</v>
      </c>
      <c r="I32" s="1">
        <f t="shared" si="3"/>
        <v>4.4986979584506432</v>
      </c>
    </row>
    <row r="33" spans="1:9" x14ac:dyDescent="0.35">
      <c r="A33" s="2">
        <v>1991</v>
      </c>
      <c r="B33" s="3">
        <v>90.300003051757813</v>
      </c>
      <c r="C33" s="2">
        <v>252.98099999999999</v>
      </c>
      <c r="D33" s="1">
        <v>29</v>
      </c>
      <c r="E33" s="1">
        <v>32</v>
      </c>
      <c r="F33" s="1">
        <f t="shared" si="0"/>
        <v>1024</v>
      </c>
      <c r="G33" s="1">
        <f t="shared" si="1"/>
        <v>1.9556877649908209</v>
      </c>
      <c r="H33" s="1">
        <f t="shared" si="2"/>
        <v>1.9556877649908209</v>
      </c>
      <c r="I33" s="1">
        <f t="shared" si="3"/>
        <v>4.5031374942187066</v>
      </c>
    </row>
    <row r="34" spans="1:9" x14ac:dyDescent="0.35">
      <c r="A34" s="2">
        <v>1992</v>
      </c>
      <c r="B34" s="3">
        <v>90.800003051757813</v>
      </c>
      <c r="C34" s="2">
        <v>256.51400000000001</v>
      </c>
      <c r="D34" s="1">
        <v>29</v>
      </c>
      <c r="E34" s="1">
        <v>33</v>
      </c>
      <c r="F34" s="1">
        <f t="shared" si="0"/>
        <v>1089</v>
      </c>
      <c r="G34" s="1">
        <f t="shared" si="1"/>
        <v>1.9580858631175779</v>
      </c>
      <c r="H34" s="1">
        <f t="shared" si="2"/>
        <v>1.9580858631175779</v>
      </c>
      <c r="I34" s="1">
        <f t="shared" si="3"/>
        <v>4.5086593192169149</v>
      </c>
    </row>
    <row r="35" spans="1:9" x14ac:dyDescent="0.35">
      <c r="A35" s="2">
        <v>1993</v>
      </c>
      <c r="B35" s="3">
        <v>92.199996948242188</v>
      </c>
      <c r="C35" s="2">
        <v>259.91899999999998</v>
      </c>
      <c r="D35" s="1">
        <v>29</v>
      </c>
      <c r="E35" s="1">
        <v>34</v>
      </c>
      <c r="F35" s="1">
        <f t="shared" si="0"/>
        <v>1156</v>
      </c>
      <c r="G35" s="1">
        <f t="shared" si="1"/>
        <v>1.9647309066787746</v>
      </c>
      <c r="H35" s="1">
        <f t="shared" si="2"/>
        <v>1.9647309066787746</v>
      </c>
      <c r="I35" s="1">
        <f t="shared" si="3"/>
        <v>4.5239600974632221</v>
      </c>
    </row>
    <row r="36" spans="1:9" x14ac:dyDescent="0.35">
      <c r="A36" s="2">
        <v>1994</v>
      </c>
      <c r="B36" s="3">
        <v>95.300003051757813</v>
      </c>
      <c r="C36" s="2">
        <v>263.12599999999998</v>
      </c>
      <c r="D36" s="1">
        <v>29</v>
      </c>
      <c r="E36" s="1">
        <v>35</v>
      </c>
      <c r="F36" s="1">
        <f t="shared" si="0"/>
        <v>1225</v>
      </c>
      <c r="G36" s="1">
        <f t="shared" si="1"/>
        <v>1.9790929145455831</v>
      </c>
      <c r="H36" s="1">
        <f t="shared" si="2"/>
        <v>1.9790929145455831</v>
      </c>
      <c r="I36" s="1">
        <f t="shared" si="3"/>
        <v>4.5570298426827982</v>
      </c>
    </row>
    <row r="37" spans="1:9" x14ac:dyDescent="0.35">
      <c r="A37" s="2">
        <v>1995</v>
      </c>
      <c r="B37" s="3">
        <v>96.300003051757813</v>
      </c>
      <c r="C37" s="2">
        <v>266.27800000000002</v>
      </c>
      <c r="D37" s="1">
        <v>32</v>
      </c>
      <c r="E37" s="1">
        <v>36</v>
      </c>
      <c r="F37" s="1">
        <f t="shared" si="0"/>
        <v>1296</v>
      </c>
      <c r="G37" s="1">
        <f t="shared" si="1"/>
        <v>1.9836263008873751</v>
      </c>
      <c r="H37" s="1">
        <f t="shared" si="2"/>
        <v>1.9836263008873751</v>
      </c>
      <c r="I37" s="1">
        <f t="shared" si="3"/>
        <v>4.5674683504941918</v>
      </c>
    </row>
    <row r="38" spans="1:9" x14ac:dyDescent="0.35">
      <c r="A38" s="2">
        <v>1996</v>
      </c>
      <c r="B38" s="3">
        <v>99.730000000000018</v>
      </c>
      <c r="C38" s="2">
        <v>269.39400000000001</v>
      </c>
      <c r="D38" s="1">
        <v>32</v>
      </c>
      <c r="E38" s="1">
        <v>37</v>
      </c>
      <c r="F38" s="1">
        <f t="shared" si="0"/>
        <v>1369</v>
      </c>
      <c r="G38" s="1">
        <f t="shared" si="1"/>
        <v>1.9988258190402861</v>
      </c>
      <c r="H38" s="1">
        <f t="shared" si="2"/>
        <v>1.9988258190402861</v>
      </c>
      <c r="I38" s="1">
        <f t="shared" si="3"/>
        <v>4.602466534413777</v>
      </c>
    </row>
    <row r="39" spans="1:9" x14ac:dyDescent="0.35">
      <c r="A39" s="2">
        <v>1997</v>
      </c>
      <c r="B39" s="3">
        <v>101.328</v>
      </c>
      <c r="C39" s="2">
        <v>272.65699999999998</v>
      </c>
      <c r="D39" s="1">
        <v>32</v>
      </c>
      <c r="E39" s="1">
        <v>38</v>
      </c>
      <c r="F39" s="1">
        <f t="shared" si="0"/>
        <v>1444</v>
      </c>
      <c r="G39" s="1">
        <f t="shared" si="1"/>
        <v>2.0057294706832436</v>
      </c>
      <c r="H39" s="1">
        <f t="shared" si="2"/>
        <v>2.0057294706832436</v>
      </c>
      <c r="I39" s="1">
        <f t="shared" si="3"/>
        <v>4.6183627797740749</v>
      </c>
    </row>
    <row r="40" spans="1:9" x14ac:dyDescent="0.35">
      <c r="A40" s="2">
        <v>1998</v>
      </c>
      <c r="B40" s="3">
        <v>104.524</v>
      </c>
      <c r="C40" s="2">
        <v>275.85399999999998</v>
      </c>
      <c r="D40" s="1">
        <v>32</v>
      </c>
      <c r="E40" s="1">
        <v>39</v>
      </c>
      <c r="F40" s="1">
        <f t="shared" si="0"/>
        <v>1521</v>
      </c>
      <c r="G40" s="1">
        <f t="shared" si="1"/>
        <v>2.019216021268524</v>
      </c>
      <c r="H40" s="1">
        <f t="shared" si="2"/>
        <v>2.019216021268524</v>
      </c>
      <c r="I40" s="1">
        <f t="shared" si="3"/>
        <v>4.6494167101076505</v>
      </c>
    </row>
    <row r="41" spans="1:9" x14ac:dyDescent="0.35">
      <c r="A41" s="2">
        <v>1999</v>
      </c>
      <c r="B41" s="3">
        <v>106.92100000000002</v>
      </c>
      <c r="C41" s="2">
        <v>279.04000000000002</v>
      </c>
      <c r="D41" s="1">
        <v>33</v>
      </c>
      <c r="E41" s="1">
        <v>40</v>
      </c>
      <c r="F41" s="1">
        <f t="shared" si="0"/>
        <v>1600</v>
      </c>
      <c r="G41" s="1">
        <f t="shared" si="1"/>
        <v>2.0290630119293462</v>
      </c>
      <c r="H41" s="1">
        <f t="shared" si="2"/>
        <v>2.0290630119293462</v>
      </c>
      <c r="I41" s="1">
        <f t="shared" si="3"/>
        <v>4.6720902440141119</v>
      </c>
    </row>
    <row r="42" spans="1:9" x14ac:dyDescent="0.35">
      <c r="A42" s="2">
        <v>2000</v>
      </c>
      <c r="B42" s="3">
        <v>103.5</v>
      </c>
      <c r="C42" s="2">
        <v>282.16241100000002</v>
      </c>
      <c r="D42" s="1">
        <v>33</v>
      </c>
      <c r="E42" s="1">
        <v>41</v>
      </c>
      <c r="F42" s="1">
        <f t="shared" si="0"/>
        <v>1681</v>
      </c>
      <c r="G42" s="1">
        <f t="shared" si="1"/>
        <v>2.0149403497929366</v>
      </c>
      <c r="H42" s="1">
        <f t="shared" si="2"/>
        <v>2.0149403497929366</v>
      </c>
      <c r="I42" s="1">
        <f t="shared" si="3"/>
        <v>4.6395716127054234</v>
      </c>
    </row>
    <row r="43" spans="1:9" x14ac:dyDescent="0.35">
      <c r="A43" s="2">
        <v>2001</v>
      </c>
      <c r="B43" s="3">
        <v>103.7</v>
      </c>
      <c r="C43" s="2">
        <v>284.96895499999999</v>
      </c>
      <c r="D43" s="1">
        <v>34</v>
      </c>
      <c r="E43" s="1">
        <v>42</v>
      </c>
      <c r="F43" s="1">
        <f t="shared" si="0"/>
        <v>1764</v>
      </c>
      <c r="G43" s="1">
        <f t="shared" si="1"/>
        <v>2.0157787563890408</v>
      </c>
      <c r="H43" s="1">
        <f t="shared" si="2"/>
        <v>2.0157787563890408</v>
      </c>
      <c r="I43" s="1">
        <f t="shared" si="3"/>
        <v>4.6415021152354816</v>
      </c>
    </row>
    <row r="44" spans="1:9" x14ac:dyDescent="0.35">
      <c r="A44" s="2">
        <v>2002</v>
      </c>
      <c r="B44" s="3">
        <v>102.4</v>
      </c>
      <c r="C44" s="2">
        <v>287.62519300000002</v>
      </c>
      <c r="D44" s="1">
        <v>37</v>
      </c>
      <c r="E44" s="1">
        <v>43</v>
      </c>
      <c r="F44" s="1">
        <f t="shared" si="0"/>
        <v>1849</v>
      </c>
      <c r="G44" s="1">
        <f t="shared" si="1"/>
        <v>2.0102999566398121</v>
      </c>
      <c r="H44" s="1">
        <f t="shared" si="2"/>
        <v>2.0102999566398121</v>
      </c>
      <c r="I44" s="1">
        <f t="shared" si="3"/>
        <v>4.6288867126054072</v>
      </c>
    </row>
    <row r="45" spans="1:9" x14ac:dyDescent="0.35">
      <c r="A45" s="2">
        <v>2003</v>
      </c>
      <c r="B45" s="3">
        <v>99.1</v>
      </c>
      <c r="C45" s="2">
        <v>290.107933</v>
      </c>
      <c r="D45" s="1">
        <v>37</v>
      </c>
      <c r="E45" s="1">
        <v>44</v>
      </c>
      <c r="F45" s="1">
        <f t="shared" si="0"/>
        <v>1936</v>
      </c>
      <c r="G45" s="1">
        <f t="shared" si="1"/>
        <v>1.9960736544852753</v>
      </c>
      <c r="H45" s="1">
        <f t="shared" si="2"/>
        <v>1.9960736544852753</v>
      </c>
      <c r="I45" s="1">
        <f t="shared" si="3"/>
        <v>4.5961294413359424</v>
      </c>
    </row>
    <row r="46" spans="1:9" x14ac:dyDescent="0.35">
      <c r="A46" s="2">
        <v>2004</v>
      </c>
      <c r="B46" s="3">
        <v>97.9</v>
      </c>
      <c r="C46" s="2">
        <v>292.80529799999999</v>
      </c>
      <c r="D46" s="1">
        <v>37</v>
      </c>
      <c r="E46" s="1">
        <v>45</v>
      </c>
      <c r="F46" s="1">
        <f t="shared" si="0"/>
        <v>2025</v>
      </c>
      <c r="G46" s="1">
        <f t="shared" si="1"/>
        <v>1.9907826918031379</v>
      </c>
      <c r="H46" s="1">
        <f t="shared" si="2"/>
        <v>1.9907826918031379</v>
      </c>
      <c r="I46" s="1">
        <f t="shared" si="3"/>
        <v>4.5839465495364644</v>
      </c>
    </row>
    <row r="47" spans="1:9" x14ac:dyDescent="0.35">
      <c r="A47" s="2">
        <v>2005</v>
      </c>
      <c r="B47" s="3">
        <v>98.1</v>
      </c>
      <c r="C47" s="2">
        <v>295.51659899999999</v>
      </c>
      <c r="D47" s="1">
        <v>37</v>
      </c>
      <c r="E47" s="1">
        <v>46</v>
      </c>
      <c r="F47" s="1">
        <f t="shared" si="0"/>
        <v>2116</v>
      </c>
      <c r="G47" s="1">
        <f t="shared" si="1"/>
        <v>1.9916690073799486</v>
      </c>
      <c r="H47" s="1">
        <f t="shared" si="2"/>
        <v>1.9916690073799486</v>
      </c>
      <c r="I47" s="1">
        <f t="shared" si="3"/>
        <v>4.5859873665713176</v>
      </c>
    </row>
    <row r="48" spans="1:9" x14ac:dyDescent="0.35">
      <c r="A48" s="2">
        <v>2006</v>
      </c>
      <c r="B48" s="3">
        <v>97.5</v>
      </c>
      <c r="C48" s="2">
        <v>298.37991199999999</v>
      </c>
      <c r="D48" s="1">
        <v>39</v>
      </c>
      <c r="E48" s="1">
        <v>47</v>
      </c>
      <c r="F48" s="1">
        <f t="shared" si="0"/>
        <v>2209</v>
      </c>
      <c r="G48" s="1">
        <f t="shared" si="1"/>
        <v>1.9890046156985368</v>
      </c>
      <c r="H48" s="1">
        <f t="shared" si="2"/>
        <v>1.9890046156985368</v>
      </c>
      <c r="I48" s="1">
        <f t="shared" si="3"/>
        <v>4.5798523780038014</v>
      </c>
    </row>
    <row r="49" spans="1:9" x14ac:dyDescent="0.35">
      <c r="A49" s="2">
        <v>2007</v>
      </c>
      <c r="B49" s="3">
        <v>95.9</v>
      </c>
      <c r="C49" s="2">
        <v>301.23120699999998</v>
      </c>
      <c r="D49" s="1">
        <v>41</v>
      </c>
      <c r="E49" s="1">
        <v>48</v>
      </c>
      <c r="F49" s="1">
        <f t="shared" si="0"/>
        <v>2304</v>
      </c>
      <c r="G49" s="1">
        <f t="shared" si="1"/>
        <v>1.9818186071706636</v>
      </c>
      <c r="H49" s="1">
        <f t="shared" si="2"/>
        <v>1.9818186071706636</v>
      </c>
      <c r="I49" s="1">
        <f t="shared" si="3"/>
        <v>4.5633059818893926</v>
      </c>
    </row>
    <row r="50" spans="1:9" x14ac:dyDescent="0.35">
      <c r="A50" s="2">
        <v>2008</v>
      </c>
      <c r="B50" s="3">
        <v>91.7</v>
      </c>
      <c r="C50" s="2">
        <v>304.09396600000002</v>
      </c>
      <c r="D50" s="1">
        <v>42</v>
      </c>
      <c r="E50" s="1">
        <v>49</v>
      </c>
      <c r="F50" s="1">
        <f t="shared" si="0"/>
        <v>2401</v>
      </c>
      <c r="G50" s="1">
        <f t="shared" si="1"/>
        <v>1.9623693356700211</v>
      </c>
      <c r="H50" s="1">
        <f t="shared" si="2"/>
        <v>1.9623693356700211</v>
      </c>
      <c r="I50" s="1">
        <f t="shared" si="3"/>
        <v>4.5185223792624196</v>
      </c>
    </row>
    <row r="51" spans="1:9" x14ac:dyDescent="0.35">
      <c r="A51" s="2">
        <v>2009</v>
      </c>
      <c r="B51" s="3">
        <v>82.7</v>
      </c>
      <c r="C51" s="2">
        <v>306.77152899999999</v>
      </c>
      <c r="D51" s="1">
        <v>44</v>
      </c>
      <c r="E51" s="1">
        <v>50</v>
      </c>
      <c r="F51" s="1">
        <f t="shared" si="0"/>
        <v>2500</v>
      </c>
      <c r="G51" s="1">
        <f t="shared" si="1"/>
        <v>1.9175055095525466</v>
      </c>
      <c r="H51" s="1">
        <f t="shared" si="2"/>
        <v>1.9175055095525466</v>
      </c>
      <c r="I51" s="1">
        <f t="shared" si="3"/>
        <v>4.4152196020296453</v>
      </c>
    </row>
    <row r="52" spans="1:9" x14ac:dyDescent="0.35">
      <c r="A52" s="2">
        <v>2010</v>
      </c>
      <c r="B52" s="1">
        <v>77.599999999999994</v>
      </c>
      <c r="C52" s="2">
        <v>309.33842099999998</v>
      </c>
      <c r="D52" s="1">
        <v>44</v>
      </c>
      <c r="E52" s="1">
        <v>51</v>
      </c>
      <c r="F52" s="1">
        <f t="shared" si="0"/>
        <v>2601</v>
      </c>
      <c r="G52" s="1">
        <f t="shared" si="1"/>
        <v>1.8898617212581883</v>
      </c>
      <c r="H52" s="1">
        <f t="shared" si="2"/>
        <v>1.8898617212581883</v>
      </c>
      <c r="I52" s="1">
        <f t="shared" si="3"/>
        <v>4.3515674271891731</v>
      </c>
    </row>
    <row r="53" spans="1:9" x14ac:dyDescent="0.35">
      <c r="A53" s="2">
        <v>2011</v>
      </c>
      <c r="B53" s="1">
        <v>72.5</v>
      </c>
      <c r="C53" s="2">
        <v>311.64427999999998</v>
      </c>
      <c r="D53" s="1">
        <v>44</v>
      </c>
      <c r="E53" s="1">
        <v>52</v>
      </c>
      <c r="F53" s="1">
        <f t="shared" si="0"/>
        <v>2704</v>
      </c>
      <c r="G53" s="1">
        <f t="shared" si="1"/>
        <v>1.8603380065709938</v>
      </c>
      <c r="H53" s="1">
        <f t="shared" si="2"/>
        <v>1.8603380065709938</v>
      </c>
      <c r="I53" s="1">
        <f t="shared" si="3"/>
        <v>4.2835865618606288</v>
      </c>
    </row>
    <row r="54" spans="1:9" x14ac:dyDescent="0.35">
      <c r="A54" s="2">
        <v>2012</v>
      </c>
      <c r="B54" s="1">
        <v>68.7</v>
      </c>
      <c r="C54" s="2">
        <v>313.99327199999999</v>
      </c>
      <c r="D54" s="1">
        <v>45</v>
      </c>
      <c r="E54" s="1">
        <v>53</v>
      </c>
      <c r="F54" s="1">
        <f t="shared" si="0"/>
        <v>2809</v>
      </c>
      <c r="G54" s="1">
        <f t="shared" si="1"/>
        <v>1.8369567370595505</v>
      </c>
      <c r="H54" s="1">
        <f t="shared" si="2"/>
        <v>1.8369567370595505</v>
      </c>
      <c r="I54" s="1">
        <f t="shared" si="3"/>
        <v>4.2297491992283041</v>
      </c>
    </row>
    <row r="55" spans="1:9" x14ac:dyDescent="0.35">
      <c r="A55" s="2">
        <v>2013</v>
      </c>
      <c r="B55" s="1">
        <v>65.8</v>
      </c>
      <c r="C55" s="2">
        <v>316.23450500000001</v>
      </c>
      <c r="D55" s="1">
        <v>46</v>
      </c>
      <c r="E55" s="1">
        <v>54</v>
      </c>
      <c r="F55" s="1">
        <f t="shared" si="0"/>
        <v>2916</v>
      </c>
      <c r="G55" s="1">
        <f t="shared" si="1"/>
        <v>1.8182258936139555</v>
      </c>
      <c r="H55" s="1">
        <f t="shared" si="2"/>
        <v>1.8182258936139555</v>
      </c>
      <c r="I55" s="1">
        <f t="shared" si="3"/>
        <v>4.1866198383312714</v>
      </c>
    </row>
    <row r="56" spans="1:9" x14ac:dyDescent="0.35">
      <c r="A56" s="2">
        <v>2014</v>
      </c>
      <c r="B56" s="1">
        <v>63.8</v>
      </c>
      <c r="C56" s="2">
        <v>318.622525</v>
      </c>
      <c r="D56" s="1">
        <v>49</v>
      </c>
      <c r="E56" s="1">
        <v>55</v>
      </c>
      <c r="F56" s="1">
        <f t="shared" si="0"/>
        <v>3025</v>
      </c>
      <c r="G56" s="1">
        <f t="shared" si="1"/>
        <v>1.8048206787211623</v>
      </c>
      <c r="H56" s="1">
        <f t="shared" si="2"/>
        <v>1.8048206787211623</v>
      </c>
      <c r="I56" s="1">
        <f t="shared" si="3"/>
        <v>4.1557531903507439</v>
      </c>
    </row>
    <row r="57" spans="1:9" x14ac:dyDescent="0.35">
      <c r="A57" s="2">
        <v>2015</v>
      </c>
      <c r="B57" s="1">
        <v>62.6</v>
      </c>
      <c r="C57" s="2">
        <v>321.03983899999997</v>
      </c>
      <c r="D57" s="1">
        <v>49</v>
      </c>
      <c r="E57" s="1">
        <v>56</v>
      </c>
      <c r="F57" s="1">
        <f t="shared" si="0"/>
        <v>3136</v>
      </c>
      <c r="G57" s="1">
        <f t="shared" si="1"/>
        <v>1.7965743332104296</v>
      </c>
      <c r="H57" s="1">
        <f t="shared" si="2"/>
        <v>1.7965743332104296</v>
      </c>
      <c r="I57" s="1">
        <f t="shared" si="3"/>
        <v>4.1367652781060524</v>
      </c>
    </row>
    <row r="58" spans="1:9" x14ac:dyDescent="0.35">
      <c r="A58" s="2">
        <v>2016</v>
      </c>
      <c r="B58" s="1">
        <v>61.2</v>
      </c>
      <c r="C58" s="2">
        <v>323.405935</v>
      </c>
      <c r="D58" s="1">
        <v>49</v>
      </c>
      <c r="E58" s="1">
        <v>57</v>
      </c>
      <c r="F58" s="1">
        <f t="shared" si="0"/>
        <v>3249</v>
      </c>
      <c r="G58" s="1">
        <f t="shared" si="1"/>
        <v>1.7867514221455612</v>
      </c>
      <c r="H58" s="1">
        <f t="shared" si="2"/>
        <v>1.7867514221455612</v>
      </c>
      <c r="I58" s="1">
        <f t="shared" si="3"/>
        <v>4.1141471895182802</v>
      </c>
    </row>
    <row r="59" spans="1:9" x14ac:dyDescent="0.35">
      <c r="A59" s="2">
        <v>2017</v>
      </c>
      <c r="B59" s="1">
        <v>58.7</v>
      </c>
      <c r="C59" s="2">
        <v>325.719178</v>
      </c>
      <c r="D59" s="1">
        <v>49</v>
      </c>
      <c r="E59" s="1">
        <v>58</v>
      </c>
      <c r="F59" s="1">
        <f t="shared" si="0"/>
        <v>3364</v>
      </c>
      <c r="G59" s="1">
        <f t="shared" si="1"/>
        <v>1.7686381012476144</v>
      </c>
      <c r="H59" s="1">
        <f t="shared" si="2"/>
        <v>1.7686381012476144</v>
      </c>
      <c r="I59" s="1">
        <f t="shared" si="3"/>
        <v>4.0724397268340509</v>
      </c>
    </row>
    <row r="60" spans="1:9" x14ac:dyDescent="0.35">
      <c r="A60" s="10">
        <v>2018</v>
      </c>
      <c r="B60" s="11">
        <v>56.7</v>
      </c>
      <c r="C60" s="1">
        <v>327</v>
      </c>
      <c r="D60" s="1">
        <v>50</v>
      </c>
      <c r="E60" s="1">
        <v>59</v>
      </c>
      <c r="F60" s="1">
        <f t="shared" si="0"/>
        <v>3481</v>
      </c>
      <c r="G60" s="1">
        <f>LOG10(B60)</f>
        <v>1.7535830588929067</v>
      </c>
      <c r="H60" s="1">
        <f>LOG10(B60)</f>
        <v>1.7535830588929067</v>
      </c>
      <c r="I60" s="1">
        <f t="shared" si="3"/>
        <v>4.0377742107337067</v>
      </c>
    </row>
    <row r="61" spans="1:9" x14ac:dyDescent="0.35">
      <c r="A61" s="10">
        <v>2019</v>
      </c>
      <c r="B61" s="11">
        <v>54.9</v>
      </c>
      <c r="C61" s="1">
        <v>328</v>
      </c>
      <c r="D61" s="1">
        <v>55</v>
      </c>
      <c r="E61" s="1">
        <v>60</v>
      </c>
      <c r="F61" s="1">
        <f t="shared" si="0"/>
        <v>3600</v>
      </c>
      <c r="G61" s="1">
        <f>LOG10(B61)</f>
        <v>1.7395723444500919</v>
      </c>
      <c r="H61" s="1">
        <f>LOG10(B61)</f>
        <v>1.7395723444500919</v>
      </c>
      <c r="I61" s="1">
        <f t="shared" si="3"/>
        <v>4.0055133485154846</v>
      </c>
    </row>
    <row r="62" spans="1:9" x14ac:dyDescent="0.35">
      <c r="D62" s="9" t="s">
        <v>31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time trend</vt:lpstr>
      <vt:lpstr>Sheet3</vt:lpstr>
      <vt:lpstr>Data</vt:lpstr>
    </vt:vector>
  </TitlesOfParts>
  <Company>UCF 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bbraun</dc:creator>
  <cp:lastModifiedBy>Keith Bassett</cp:lastModifiedBy>
  <dcterms:created xsi:type="dcterms:W3CDTF">2012-12-06T15:02:04Z</dcterms:created>
  <dcterms:modified xsi:type="dcterms:W3CDTF">2022-09-12T01:51:47Z</dcterms:modified>
</cp:coreProperties>
</file>