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sh\Google Drive\2018 Fall\Research\python\MoonlightResults\"/>
    </mc:Choice>
  </mc:AlternateContent>
  <bookViews>
    <workbookView xWindow="0" yWindow="0" windowWidth="11520" windowHeight="6930" firstSheet="3" activeTab="3"/>
  </bookViews>
  <sheets>
    <sheet name="baselineSummary" sheetId="12" r:id="rId1"/>
    <sheet name="threadedSummary" sheetId="21" r:id="rId2"/>
    <sheet name="Co.Var" sheetId="28" r:id="rId3"/>
    <sheet name="ComparisonMax" sheetId="27" r:id="rId4"/>
    <sheet name="Comparison98" sheetId="15" r:id="rId5"/>
    <sheet name="Comparison95" sheetId="25" r:id="rId6"/>
    <sheet name="ComparisonAvg" sheetId="26" r:id="rId7"/>
    <sheet name="Sheet2" sheetId="23" r:id="rId8"/>
    <sheet name="Sheet3" sheetId="24" r:id="rId9"/>
  </sheets>
  <definedNames>
    <definedName name="_xlnm._FilterDatabase" localSheetId="0" hidden="1">baselineSummary!$A$1:$Q$1</definedName>
    <definedName name="_xlnm._FilterDatabase" localSheetId="1" hidden="1">threadedSummary!$A$1:$M$362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3" i="23" l="1"/>
  <c r="U4" i="23"/>
  <c r="U5" i="23"/>
  <c r="U6" i="23"/>
  <c r="U7" i="23"/>
  <c r="U8" i="23"/>
  <c r="U9" i="23"/>
  <c r="U10" i="23"/>
  <c r="U11" i="23"/>
  <c r="U12" i="23"/>
  <c r="U13" i="23"/>
  <c r="U14" i="23"/>
  <c r="U15" i="23"/>
  <c r="U16" i="23"/>
  <c r="U17" i="23"/>
  <c r="U18" i="23"/>
  <c r="U19" i="23"/>
  <c r="U20" i="23"/>
  <c r="U2" i="23"/>
  <c r="B3" i="24"/>
  <c r="C3" i="24"/>
  <c r="D3" i="24"/>
  <c r="B4" i="24"/>
  <c r="C4" i="24"/>
  <c r="D4" i="24"/>
  <c r="B5" i="24"/>
  <c r="C5" i="24"/>
  <c r="D5" i="24"/>
  <c r="B6" i="24"/>
  <c r="C6" i="24"/>
  <c r="D6" i="24"/>
  <c r="B7" i="24"/>
  <c r="C7" i="24"/>
  <c r="D7" i="24"/>
  <c r="B8" i="24"/>
  <c r="C8" i="24"/>
  <c r="D8" i="24"/>
  <c r="B9" i="24"/>
  <c r="C9" i="24"/>
  <c r="D9" i="24"/>
  <c r="B10" i="24"/>
  <c r="C10" i="24"/>
  <c r="D10" i="24"/>
  <c r="B11" i="24"/>
  <c r="C11" i="24"/>
  <c r="D11" i="24"/>
  <c r="B12" i="24"/>
  <c r="C12" i="24"/>
  <c r="D12" i="24"/>
  <c r="B13" i="24"/>
  <c r="C13" i="24"/>
  <c r="D13" i="24"/>
  <c r="B14" i="24"/>
  <c r="C14" i="24"/>
  <c r="D14" i="24"/>
  <c r="B15" i="24"/>
  <c r="C15" i="24"/>
  <c r="D15" i="24"/>
  <c r="B16" i="24"/>
  <c r="C16" i="24"/>
  <c r="D16" i="24"/>
  <c r="B17" i="24"/>
  <c r="C17" i="24"/>
  <c r="D17" i="24"/>
  <c r="B18" i="24"/>
  <c r="C18" i="24"/>
  <c r="D18" i="24"/>
  <c r="B19" i="24"/>
  <c r="C19" i="24"/>
  <c r="D19" i="24"/>
  <c r="B20" i="24"/>
  <c r="C20" i="24"/>
  <c r="D20" i="24"/>
  <c r="D2" i="24"/>
  <c r="C2" i="24"/>
  <c r="B2" i="24"/>
  <c r="B16" i="27" l="1"/>
  <c r="AB16" i="27" s="1"/>
  <c r="C16" i="27"/>
  <c r="AC16" i="27" s="1"/>
  <c r="D16" i="27"/>
  <c r="AD16" i="27" s="1"/>
  <c r="E16" i="27"/>
  <c r="AE16" i="27" s="1"/>
  <c r="F16" i="27"/>
  <c r="AF16" i="27" s="1"/>
  <c r="G16" i="27"/>
  <c r="AG16" i="27" s="1"/>
  <c r="H16" i="27"/>
  <c r="AH16" i="27" s="1"/>
  <c r="I16" i="27"/>
  <c r="AI16" i="27" s="1"/>
  <c r="J16" i="27"/>
  <c r="AJ16" i="27" s="1"/>
  <c r="K16" i="27"/>
  <c r="AK16" i="27" s="1"/>
  <c r="L16" i="27"/>
  <c r="AL16" i="27" s="1"/>
  <c r="M16" i="27"/>
  <c r="AM16" i="27" s="1"/>
  <c r="N16" i="27"/>
  <c r="AN16" i="27" s="1"/>
  <c r="O16" i="27"/>
  <c r="AO16" i="27" s="1"/>
  <c r="P16" i="27"/>
  <c r="AP16" i="27" s="1"/>
  <c r="Q16" i="27"/>
  <c r="AQ16" i="27" s="1"/>
  <c r="R16" i="27"/>
  <c r="AR16" i="27" s="1"/>
  <c r="S16" i="27"/>
  <c r="AS16" i="27" s="1"/>
  <c r="T16" i="27"/>
  <c r="AT16" i="27" s="1"/>
  <c r="K21" i="21"/>
  <c r="B3" i="28" s="1"/>
  <c r="AB3" i="28" s="1"/>
  <c r="K22" i="21"/>
  <c r="C3" i="28" s="1"/>
  <c r="AC3" i="28" s="1"/>
  <c r="K23" i="21"/>
  <c r="D3" i="28" s="1"/>
  <c r="AD3" i="28" s="1"/>
  <c r="K24" i="21"/>
  <c r="E3" i="28" s="1"/>
  <c r="AE3" i="28" s="1"/>
  <c r="K25" i="21"/>
  <c r="F3" i="28" s="1"/>
  <c r="AF3" i="28" s="1"/>
  <c r="K26" i="21"/>
  <c r="G3" i="28" s="1"/>
  <c r="AG3" i="28" s="1"/>
  <c r="K27" i="21"/>
  <c r="H3" i="28" s="1"/>
  <c r="AH3" i="28" s="1"/>
  <c r="K28" i="21"/>
  <c r="I3" i="28" s="1"/>
  <c r="AI3" i="28" s="1"/>
  <c r="K29" i="21"/>
  <c r="J3" i="28" s="1"/>
  <c r="AJ3" i="28" s="1"/>
  <c r="K30" i="21"/>
  <c r="K3" i="28" s="1"/>
  <c r="AK3" i="28" s="1"/>
  <c r="K31" i="21"/>
  <c r="L3" i="28" s="1"/>
  <c r="AL3" i="28" s="1"/>
  <c r="K32" i="21"/>
  <c r="M3" i="28" s="1"/>
  <c r="AM3" i="28" s="1"/>
  <c r="K33" i="21"/>
  <c r="N3" i="28" s="1"/>
  <c r="AN3" i="28" s="1"/>
  <c r="K34" i="21"/>
  <c r="O3" i="28" s="1"/>
  <c r="AO3" i="28" s="1"/>
  <c r="K35" i="21"/>
  <c r="P3" i="28" s="1"/>
  <c r="AP3" i="28" s="1"/>
  <c r="K36" i="21"/>
  <c r="Q3" i="28" s="1"/>
  <c r="AQ3" i="28" s="1"/>
  <c r="K37" i="21"/>
  <c r="R3" i="28" s="1"/>
  <c r="AR3" i="28" s="1"/>
  <c r="K38" i="21"/>
  <c r="S3" i="28" s="1"/>
  <c r="AS3" i="28" s="1"/>
  <c r="K39" i="21"/>
  <c r="T3" i="28" s="1"/>
  <c r="AT3" i="28" s="1"/>
  <c r="K40" i="21"/>
  <c r="B4" i="28" s="1"/>
  <c r="AB4" i="28" s="1"/>
  <c r="K41" i="21"/>
  <c r="C4" i="28" s="1"/>
  <c r="AC4" i="28" s="1"/>
  <c r="K42" i="21"/>
  <c r="D4" i="28" s="1"/>
  <c r="AD4" i="28" s="1"/>
  <c r="K43" i="21"/>
  <c r="E4" i="28" s="1"/>
  <c r="AE4" i="28" s="1"/>
  <c r="K44" i="21"/>
  <c r="F4" i="28" s="1"/>
  <c r="AF4" i="28" s="1"/>
  <c r="K45" i="21"/>
  <c r="G4" i="28" s="1"/>
  <c r="AG4" i="28" s="1"/>
  <c r="K46" i="21"/>
  <c r="H4" i="28" s="1"/>
  <c r="AH4" i="28" s="1"/>
  <c r="K47" i="21"/>
  <c r="I4" i="28" s="1"/>
  <c r="AI4" i="28" s="1"/>
  <c r="K48" i="21"/>
  <c r="J4" i="28" s="1"/>
  <c r="AJ4" i="28" s="1"/>
  <c r="K49" i="21"/>
  <c r="K4" i="28" s="1"/>
  <c r="AK4" i="28" s="1"/>
  <c r="K50" i="21"/>
  <c r="L4" i="28" s="1"/>
  <c r="AL4" i="28" s="1"/>
  <c r="K51" i="21"/>
  <c r="M4" i="28" s="1"/>
  <c r="AM4" i="28" s="1"/>
  <c r="K52" i="21"/>
  <c r="N4" i="28" s="1"/>
  <c r="AN4" i="28" s="1"/>
  <c r="K53" i="21"/>
  <c r="O4" i="28" s="1"/>
  <c r="AO4" i="28" s="1"/>
  <c r="K54" i="21"/>
  <c r="P4" i="28" s="1"/>
  <c r="AP4" i="28" s="1"/>
  <c r="K55" i="21"/>
  <c r="Q4" i="28" s="1"/>
  <c r="AQ4" i="28" s="1"/>
  <c r="K56" i="21"/>
  <c r="R4" i="28" s="1"/>
  <c r="AR4" i="28" s="1"/>
  <c r="K57" i="21"/>
  <c r="S4" i="28" s="1"/>
  <c r="AS4" i="28" s="1"/>
  <c r="K58" i="21"/>
  <c r="T4" i="28" s="1"/>
  <c r="AT4" i="28" s="1"/>
  <c r="K59" i="21"/>
  <c r="B5" i="28" s="1"/>
  <c r="AB5" i="28" s="1"/>
  <c r="K60" i="21"/>
  <c r="C5" i="28" s="1"/>
  <c r="AC5" i="28" s="1"/>
  <c r="K61" i="21"/>
  <c r="D5" i="28" s="1"/>
  <c r="AD5" i="28" s="1"/>
  <c r="K62" i="21"/>
  <c r="E5" i="28" s="1"/>
  <c r="AE5" i="28" s="1"/>
  <c r="K63" i="21"/>
  <c r="F5" i="28" s="1"/>
  <c r="AF5" i="28" s="1"/>
  <c r="K64" i="21"/>
  <c r="G5" i="28" s="1"/>
  <c r="AG5" i="28" s="1"/>
  <c r="K65" i="21"/>
  <c r="H5" i="28" s="1"/>
  <c r="AH5" i="28" s="1"/>
  <c r="K66" i="21"/>
  <c r="I5" i="28" s="1"/>
  <c r="AI5" i="28" s="1"/>
  <c r="K67" i="21"/>
  <c r="J5" i="28" s="1"/>
  <c r="AJ5" i="28" s="1"/>
  <c r="K68" i="21"/>
  <c r="K5" i="28" s="1"/>
  <c r="AK5" i="28" s="1"/>
  <c r="K69" i="21"/>
  <c r="L5" i="28" s="1"/>
  <c r="AL5" i="28" s="1"/>
  <c r="K70" i="21"/>
  <c r="M5" i="28" s="1"/>
  <c r="AM5" i="28" s="1"/>
  <c r="K71" i="21"/>
  <c r="N5" i="28" s="1"/>
  <c r="AN5" i="28" s="1"/>
  <c r="K72" i="21"/>
  <c r="O5" i="28" s="1"/>
  <c r="AO5" i="28" s="1"/>
  <c r="K73" i="21"/>
  <c r="P5" i="28" s="1"/>
  <c r="AP5" i="28" s="1"/>
  <c r="K74" i="21"/>
  <c r="Q5" i="28" s="1"/>
  <c r="AQ5" i="28" s="1"/>
  <c r="K75" i="21"/>
  <c r="R5" i="28" s="1"/>
  <c r="AR5" i="28" s="1"/>
  <c r="K76" i="21"/>
  <c r="S5" i="28" s="1"/>
  <c r="AS5" i="28" s="1"/>
  <c r="K77" i="21"/>
  <c r="T5" i="28" s="1"/>
  <c r="AT5" i="28" s="1"/>
  <c r="K78" i="21"/>
  <c r="B6" i="28" s="1"/>
  <c r="AB6" i="28" s="1"/>
  <c r="K79" i="21"/>
  <c r="C6" i="28" s="1"/>
  <c r="AC6" i="28" s="1"/>
  <c r="K80" i="21"/>
  <c r="D6" i="28" s="1"/>
  <c r="AD6" i="28" s="1"/>
  <c r="K81" i="21"/>
  <c r="E6" i="28" s="1"/>
  <c r="AE6" i="28" s="1"/>
  <c r="K82" i="21"/>
  <c r="F6" i="28" s="1"/>
  <c r="AF6" i="28" s="1"/>
  <c r="K83" i="21"/>
  <c r="G6" i="28" s="1"/>
  <c r="AG6" i="28" s="1"/>
  <c r="K84" i="21"/>
  <c r="H6" i="28" s="1"/>
  <c r="AH6" i="28" s="1"/>
  <c r="K85" i="21"/>
  <c r="I6" i="28" s="1"/>
  <c r="AI6" i="28" s="1"/>
  <c r="K86" i="21"/>
  <c r="J6" i="28" s="1"/>
  <c r="AJ6" i="28" s="1"/>
  <c r="K87" i="21"/>
  <c r="K6" i="28" s="1"/>
  <c r="AK6" i="28" s="1"/>
  <c r="K88" i="21"/>
  <c r="L6" i="28" s="1"/>
  <c r="AL6" i="28" s="1"/>
  <c r="K89" i="21"/>
  <c r="M6" i="28" s="1"/>
  <c r="AM6" i="28" s="1"/>
  <c r="K90" i="21"/>
  <c r="N6" i="28" s="1"/>
  <c r="AN6" i="28" s="1"/>
  <c r="K91" i="21"/>
  <c r="O6" i="28" s="1"/>
  <c r="AO6" i="28" s="1"/>
  <c r="K92" i="21"/>
  <c r="P6" i="28" s="1"/>
  <c r="AP6" i="28" s="1"/>
  <c r="K93" i="21"/>
  <c r="Q6" i="28" s="1"/>
  <c r="AQ6" i="28" s="1"/>
  <c r="K94" i="21"/>
  <c r="R6" i="28" s="1"/>
  <c r="AR6" i="28" s="1"/>
  <c r="K95" i="21"/>
  <c r="S6" i="28" s="1"/>
  <c r="AS6" i="28" s="1"/>
  <c r="K96" i="21"/>
  <c r="T6" i="28" s="1"/>
  <c r="AT6" i="28" s="1"/>
  <c r="K97" i="21"/>
  <c r="B7" i="28" s="1"/>
  <c r="AB7" i="28" s="1"/>
  <c r="K98" i="21"/>
  <c r="C7" i="28" s="1"/>
  <c r="AC7" i="28" s="1"/>
  <c r="K99" i="21"/>
  <c r="D7" i="28" s="1"/>
  <c r="AD7" i="28" s="1"/>
  <c r="K100" i="21"/>
  <c r="E7" i="28" s="1"/>
  <c r="AE7" i="28" s="1"/>
  <c r="K101" i="21"/>
  <c r="F7" i="28" s="1"/>
  <c r="AF7" i="28" s="1"/>
  <c r="K102" i="21"/>
  <c r="G7" i="28" s="1"/>
  <c r="AG7" i="28" s="1"/>
  <c r="K103" i="21"/>
  <c r="H7" i="28" s="1"/>
  <c r="AH7" i="28" s="1"/>
  <c r="K104" i="21"/>
  <c r="I7" i="28" s="1"/>
  <c r="AI7" i="28" s="1"/>
  <c r="K105" i="21"/>
  <c r="J7" i="28" s="1"/>
  <c r="AJ7" i="28" s="1"/>
  <c r="K106" i="21"/>
  <c r="K7" i="28" s="1"/>
  <c r="AK7" i="28" s="1"/>
  <c r="K107" i="21"/>
  <c r="L7" i="28" s="1"/>
  <c r="AL7" i="28" s="1"/>
  <c r="K108" i="21"/>
  <c r="M7" i="28" s="1"/>
  <c r="AM7" i="28" s="1"/>
  <c r="K109" i="21"/>
  <c r="N7" i="28" s="1"/>
  <c r="AN7" i="28" s="1"/>
  <c r="K110" i="21"/>
  <c r="O7" i="28" s="1"/>
  <c r="AO7" i="28" s="1"/>
  <c r="K111" i="21"/>
  <c r="P7" i="28" s="1"/>
  <c r="AP7" i="28" s="1"/>
  <c r="K112" i="21"/>
  <c r="Q7" i="28" s="1"/>
  <c r="AQ7" i="28" s="1"/>
  <c r="K113" i="21"/>
  <c r="R7" i="28" s="1"/>
  <c r="AR7" i="28" s="1"/>
  <c r="K114" i="21"/>
  <c r="S7" i="28" s="1"/>
  <c r="AS7" i="28" s="1"/>
  <c r="K115" i="21"/>
  <c r="T7" i="28" s="1"/>
  <c r="AT7" i="28" s="1"/>
  <c r="K116" i="21"/>
  <c r="B8" i="28" s="1"/>
  <c r="AB8" i="28" s="1"/>
  <c r="K117" i="21"/>
  <c r="C8" i="28" s="1"/>
  <c r="AC8" i="28" s="1"/>
  <c r="K118" i="21"/>
  <c r="D8" i="28" s="1"/>
  <c r="AD8" i="28" s="1"/>
  <c r="K119" i="21"/>
  <c r="E8" i="28" s="1"/>
  <c r="AE8" i="28" s="1"/>
  <c r="K120" i="21"/>
  <c r="F8" i="28" s="1"/>
  <c r="AF8" i="28" s="1"/>
  <c r="K121" i="21"/>
  <c r="G8" i="28" s="1"/>
  <c r="AG8" i="28" s="1"/>
  <c r="K122" i="21"/>
  <c r="H8" i="28" s="1"/>
  <c r="AH8" i="28" s="1"/>
  <c r="K123" i="21"/>
  <c r="I8" i="28" s="1"/>
  <c r="AI8" i="28" s="1"/>
  <c r="K124" i="21"/>
  <c r="J8" i="28" s="1"/>
  <c r="AJ8" i="28" s="1"/>
  <c r="K125" i="21"/>
  <c r="K8" i="28" s="1"/>
  <c r="AK8" i="28" s="1"/>
  <c r="K126" i="21"/>
  <c r="L8" i="28" s="1"/>
  <c r="AL8" i="28" s="1"/>
  <c r="K127" i="21"/>
  <c r="M8" i="28" s="1"/>
  <c r="AM8" i="28" s="1"/>
  <c r="K128" i="21"/>
  <c r="N8" i="28" s="1"/>
  <c r="AN8" i="28" s="1"/>
  <c r="K129" i="21"/>
  <c r="O8" i="28" s="1"/>
  <c r="AO8" i="28" s="1"/>
  <c r="K130" i="21"/>
  <c r="P8" i="28" s="1"/>
  <c r="AP8" i="28" s="1"/>
  <c r="K131" i="21"/>
  <c r="Q8" i="28" s="1"/>
  <c r="AQ8" i="28" s="1"/>
  <c r="K132" i="21"/>
  <c r="R8" i="28" s="1"/>
  <c r="AR8" i="28" s="1"/>
  <c r="K133" i="21"/>
  <c r="S8" i="28" s="1"/>
  <c r="AS8" i="28" s="1"/>
  <c r="K134" i="21"/>
  <c r="T8" i="28" s="1"/>
  <c r="AT8" i="28" s="1"/>
  <c r="K135" i="21"/>
  <c r="B9" i="28" s="1"/>
  <c r="AB9" i="28" s="1"/>
  <c r="K136" i="21"/>
  <c r="C9" i="28" s="1"/>
  <c r="AC9" i="28" s="1"/>
  <c r="K137" i="21"/>
  <c r="D9" i="28" s="1"/>
  <c r="AD9" i="28" s="1"/>
  <c r="K138" i="21"/>
  <c r="E9" i="28" s="1"/>
  <c r="AE9" i="28" s="1"/>
  <c r="K139" i="21"/>
  <c r="F9" i="28" s="1"/>
  <c r="AF9" i="28" s="1"/>
  <c r="K140" i="21"/>
  <c r="G9" i="28" s="1"/>
  <c r="AG9" i="28" s="1"/>
  <c r="K141" i="21"/>
  <c r="H9" i="28" s="1"/>
  <c r="AH9" i="28" s="1"/>
  <c r="K142" i="21"/>
  <c r="I9" i="28" s="1"/>
  <c r="AI9" i="28" s="1"/>
  <c r="K143" i="21"/>
  <c r="J9" i="28" s="1"/>
  <c r="AJ9" i="28" s="1"/>
  <c r="K144" i="21"/>
  <c r="K9" i="28" s="1"/>
  <c r="AK9" i="28" s="1"/>
  <c r="K145" i="21"/>
  <c r="L9" i="28" s="1"/>
  <c r="AL9" i="28" s="1"/>
  <c r="K146" i="21"/>
  <c r="M9" i="28" s="1"/>
  <c r="AM9" i="28" s="1"/>
  <c r="K147" i="21"/>
  <c r="N9" i="28" s="1"/>
  <c r="AN9" i="28" s="1"/>
  <c r="K148" i="21"/>
  <c r="O9" i="28" s="1"/>
  <c r="AO9" i="28" s="1"/>
  <c r="K149" i="21"/>
  <c r="P9" i="28" s="1"/>
  <c r="AP9" i="28" s="1"/>
  <c r="K150" i="21"/>
  <c r="Q9" i="28" s="1"/>
  <c r="AQ9" i="28" s="1"/>
  <c r="K151" i="21"/>
  <c r="R9" i="28" s="1"/>
  <c r="AR9" i="28" s="1"/>
  <c r="K152" i="21"/>
  <c r="S9" i="28" s="1"/>
  <c r="AS9" i="28" s="1"/>
  <c r="K153" i="21"/>
  <c r="T9" i="28" s="1"/>
  <c r="AT9" i="28" s="1"/>
  <c r="K154" i="21"/>
  <c r="B10" i="28" s="1"/>
  <c r="AB10" i="28" s="1"/>
  <c r="K155" i="21"/>
  <c r="C10" i="28" s="1"/>
  <c r="AC10" i="28" s="1"/>
  <c r="K156" i="21"/>
  <c r="D10" i="28" s="1"/>
  <c r="AD10" i="28" s="1"/>
  <c r="K157" i="21"/>
  <c r="E10" i="28" s="1"/>
  <c r="AE10" i="28" s="1"/>
  <c r="K158" i="21"/>
  <c r="F10" i="28" s="1"/>
  <c r="AF10" i="28" s="1"/>
  <c r="K159" i="21"/>
  <c r="G10" i="28" s="1"/>
  <c r="AG10" i="28" s="1"/>
  <c r="K160" i="21"/>
  <c r="H10" i="28" s="1"/>
  <c r="AH10" i="28" s="1"/>
  <c r="K161" i="21"/>
  <c r="I10" i="28" s="1"/>
  <c r="AI10" i="28" s="1"/>
  <c r="K162" i="21"/>
  <c r="J10" i="28" s="1"/>
  <c r="AJ10" i="28" s="1"/>
  <c r="K163" i="21"/>
  <c r="K10" i="28" s="1"/>
  <c r="AK10" i="28" s="1"/>
  <c r="K164" i="21"/>
  <c r="L10" i="28" s="1"/>
  <c r="AL10" i="28" s="1"/>
  <c r="K165" i="21"/>
  <c r="M10" i="28" s="1"/>
  <c r="AM10" i="28" s="1"/>
  <c r="K166" i="21"/>
  <c r="N10" i="28" s="1"/>
  <c r="AN10" i="28" s="1"/>
  <c r="K167" i="21"/>
  <c r="O10" i="28" s="1"/>
  <c r="AO10" i="28" s="1"/>
  <c r="K168" i="21"/>
  <c r="P10" i="28" s="1"/>
  <c r="AP10" i="28" s="1"/>
  <c r="K169" i="21"/>
  <c r="Q10" i="28" s="1"/>
  <c r="AQ10" i="28" s="1"/>
  <c r="K170" i="21"/>
  <c r="R10" i="28" s="1"/>
  <c r="AR10" i="28" s="1"/>
  <c r="K171" i="21"/>
  <c r="S10" i="28" s="1"/>
  <c r="AS10" i="28" s="1"/>
  <c r="K172" i="21"/>
  <c r="T10" i="28" s="1"/>
  <c r="AT10" i="28" s="1"/>
  <c r="K173" i="21"/>
  <c r="B11" i="28" s="1"/>
  <c r="AB11" i="28" s="1"/>
  <c r="K174" i="21"/>
  <c r="C11" i="28" s="1"/>
  <c r="AC11" i="28" s="1"/>
  <c r="K175" i="21"/>
  <c r="D11" i="28" s="1"/>
  <c r="AD11" i="28" s="1"/>
  <c r="K176" i="21"/>
  <c r="E11" i="28" s="1"/>
  <c r="AE11" i="28" s="1"/>
  <c r="K177" i="21"/>
  <c r="F11" i="28" s="1"/>
  <c r="AF11" i="28" s="1"/>
  <c r="K178" i="21"/>
  <c r="G11" i="28" s="1"/>
  <c r="AG11" i="28" s="1"/>
  <c r="K179" i="21"/>
  <c r="H11" i="28" s="1"/>
  <c r="AH11" i="28" s="1"/>
  <c r="K180" i="21"/>
  <c r="I11" i="28" s="1"/>
  <c r="AI11" i="28" s="1"/>
  <c r="K181" i="21"/>
  <c r="J11" i="28" s="1"/>
  <c r="AJ11" i="28" s="1"/>
  <c r="K182" i="21"/>
  <c r="K11" i="28" s="1"/>
  <c r="AK11" i="28" s="1"/>
  <c r="K183" i="21"/>
  <c r="L11" i="28" s="1"/>
  <c r="AL11" i="28" s="1"/>
  <c r="K184" i="21"/>
  <c r="M11" i="28" s="1"/>
  <c r="AM11" i="28" s="1"/>
  <c r="K185" i="21"/>
  <c r="N11" i="28" s="1"/>
  <c r="AN11" i="28" s="1"/>
  <c r="K186" i="21"/>
  <c r="O11" i="28" s="1"/>
  <c r="AO11" i="28" s="1"/>
  <c r="K187" i="21"/>
  <c r="P11" i="28" s="1"/>
  <c r="AP11" i="28" s="1"/>
  <c r="K188" i="21"/>
  <c r="Q11" i="28" s="1"/>
  <c r="AQ11" i="28" s="1"/>
  <c r="K189" i="21"/>
  <c r="R11" i="28" s="1"/>
  <c r="AR11" i="28" s="1"/>
  <c r="K190" i="21"/>
  <c r="S11" i="28" s="1"/>
  <c r="AS11" i="28" s="1"/>
  <c r="K191" i="21"/>
  <c r="T11" i="28" s="1"/>
  <c r="AT11" i="28" s="1"/>
  <c r="K192" i="21"/>
  <c r="B12" i="28" s="1"/>
  <c r="AB12" i="28" s="1"/>
  <c r="K193" i="21"/>
  <c r="C12" i="28" s="1"/>
  <c r="AC12" i="28" s="1"/>
  <c r="K194" i="21"/>
  <c r="D12" i="28" s="1"/>
  <c r="AD12" i="28" s="1"/>
  <c r="K195" i="21"/>
  <c r="E12" i="28" s="1"/>
  <c r="AE12" i="28" s="1"/>
  <c r="K196" i="21"/>
  <c r="F12" i="28" s="1"/>
  <c r="AF12" i="28" s="1"/>
  <c r="K197" i="21"/>
  <c r="G12" i="28" s="1"/>
  <c r="AG12" i="28" s="1"/>
  <c r="K198" i="21"/>
  <c r="H12" i="28" s="1"/>
  <c r="AH12" i="28" s="1"/>
  <c r="K199" i="21"/>
  <c r="I12" i="28" s="1"/>
  <c r="AI12" i="28" s="1"/>
  <c r="K200" i="21"/>
  <c r="J12" i="28" s="1"/>
  <c r="AJ12" i="28" s="1"/>
  <c r="K201" i="21"/>
  <c r="K12" i="28" s="1"/>
  <c r="AK12" i="28" s="1"/>
  <c r="K202" i="21"/>
  <c r="L12" i="28" s="1"/>
  <c r="AL12" i="28" s="1"/>
  <c r="K203" i="21"/>
  <c r="M12" i="28" s="1"/>
  <c r="AM12" i="28" s="1"/>
  <c r="K204" i="21"/>
  <c r="N12" i="28" s="1"/>
  <c r="AN12" i="28" s="1"/>
  <c r="K205" i="21"/>
  <c r="O12" i="28" s="1"/>
  <c r="AO12" i="28" s="1"/>
  <c r="K206" i="21"/>
  <c r="P12" i="28" s="1"/>
  <c r="AP12" i="28" s="1"/>
  <c r="K207" i="21"/>
  <c r="Q12" i="28" s="1"/>
  <c r="AQ12" i="28" s="1"/>
  <c r="K208" i="21"/>
  <c r="R12" i="28" s="1"/>
  <c r="AR12" i="28" s="1"/>
  <c r="K209" i="21"/>
  <c r="S12" i="28" s="1"/>
  <c r="AS12" i="28" s="1"/>
  <c r="K210" i="21"/>
  <c r="T12" i="28" s="1"/>
  <c r="AT12" i="28" s="1"/>
  <c r="K211" i="21"/>
  <c r="B13" i="28" s="1"/>
  <c r="AB13" i="28" s="1"/>
  <c r="K212" i="21"/>
  <c r="C13" i="28" s="1"/>
  <c r="AC13" i="28" s="1"/>
  <c r="K213" i="21"/>
  <c r="D13" i="28" s="1"/>
  <c r="AD13" i="28" s="1"/>
  <c r="K214" i="21"/>
  <c r="E13" i="28" s="1"/>
  <c r="AE13" i="28" s="1"/>
  <c r="K215" i="21"/>
  <c r="F13" i="28" s="1"/>
  <c r="AF13" i="28" s="1"/>
  <c r="K216" i="21"/>
  <c r="G13" i="28" s="1"/>
  <c r="AG13" i="28" s="1"/>
  <c r="K217" i="21"/>
  <c r="H13" i="28" s="1"/>
  <c r="AH13" i="28" s="1"/>
  <c r="K218" i="21"/>
  <c r="I13" i="28" s="1"/>
  <c r="AI13" i="28" s="1"/>
  <c r="K219" i="21"/>
  <c r="J13" i="28" s="1"/>
  <c r="AJ13" i="28" s="1"/>
  <c r="K220" i="21"/>
  <c r="K13" i="28" s="1"/>
  <c r="AK13" i="28" s="1"/>
  <c r="K221" i="21"/>
  <c r="L13" i="28" s="1"/>
  <c r="AL13" i="28" s="1"/>
  <c r="K222" i="21"/>
  <c r="M13" i="28" s="1"/>
  <c r="AM13" i="28" s="1"/>
  <c r="K223" i="21"/>
  <c r="N13" i="28" s="1"/>
  <c r="AN13" i="28" s="1"/>
  <c r="K224" i="21"/>
  <c r="O13" i="28" s="1"/>
  <c r="AO13" i="28" s="1"/>
  <c r="K225" i="21"/>
  <c r="P13" i="28" s="1"/>
  <c r="AP13" i="28" s="1"/>
  <c r="K226" i="21"/>
  <c r="Q13" i="28" s="1"/>
  <c r="AQ13" i="28" s="1"/>
  <c r="K227" i="21"/>
  <c r="R13" i="28" s="1"/>
  <c r="AR13" i="28" s="1"/>
  <c r="K228" i="21"/>
  <c r="S13" i="28" s="1"/>
  <c r="AS13" i="28" s="1"/>
  <c r="K229" i="21"/>
  <c r="T13" i="28" s="1"/>
  <c r="AT13" i="28" s="1"/>
  <c r="K230" i="21"/>
  <c r="B14" i="28" s="1"/>
  <c r="AB14" i="28" s="1"/>
  <c r="K231" i="21"/>
  <c r="C14" i="28" s="1"/>
  <c r="AC14" i="28" s="1"/>
  <c r="K232" i="21"/>
  <c r="D14" i="28" s="1"/>
  <c r="AD14" i="28" s="1"/>
  <c r="K233" i="21"/>
  <c r="E14" i="28" s="1"/>
  <c r="AE14" i="28" s="1"/>
  <c r="K234" i="21"/>
  <c r="F14" i="28" s="1"/>
  <c r="AF14" i="28" s="1"/>
  <c r="K235" i="21"/>
  <c r="G14" i="28" s="1"/>
  <c r="AG14" i="28" s="1"/>
  <c r="K236" i="21"/>
  <c r="H14" i="28" s="1"/>
  <c r="AH14" i="28" s="1"/>
  <c r="K237" i="21"/>
  <c r="I14" i="28" s="1"/>
  <c r="AI14" i="28" s="1"/>
  <c r="K238" i="21"/>
  <c r="J14" i="28" s="1"/>
  <c r="AJ14" i="28" s="1"/>
  <c r="K239" i="21"/>
  <c r="K14" i="28" s="1"/>
  <c r="AK14" i="28" s="1"/>
  <c r="K240" i="21"/>
  <c r="L14" i="28" s="1"/>
  <c r="AL14" i="28" s="1"/>
  <c r="K241" i="21"/>
  <c r="M14" i="28" s="1"/>
  <c r="AM14" i="28" s="1"/>
  <c r="K242" i="21"/>
  <c r="N14" i="28" s="1"/>
  <c r="AN14" i="28" s="1"/>
  <c r="K243" i="21"/>
  <c r="O14" i="28" s="1"/>
  <c r="AO14" i="28" s="1"/>
  <c r="K244" i="21"/>
  <c r="P14" i="28" s="1"/>
  <c r="AP14" i="28" s="1"/>
  <c r="K245" i="21"/>
  <c r="Q14" i="28" s="1"/>
  <c r="AQ14" i="28" s="1"/>
  <c r="K246" i="21"/>
  <c r="R14" i="28" s="1"/>
  <c r="AR14" i="28" s="1"/>
  <c r="K247" i="21"/>
  <c r="S14" i="28" s="1"/>
  <c r="AS14" i="28" s="1"/>
  <c r="K248" i="21"/>
  <c r="T14" i="28" s="1"/>
  <c r="AT14" i="28" s="1"/>
  <c r="K249" i="21"/>
  <c r="B15" i="28" s="1"/>
  <c r="AB15" i="28" s="1"/>
  <c r="K250" i="21"/>
  <c r="C15" i="28" s="1"/>
  <c r="AC15" i="28" s="1"/>
  <c r="K251" i="21"/>
  <c r="D15" i="28" s="1"/>
  <c r="AD15" i="28" s="1"/>
  <c r="K252" i="21"/>
  <c r="E15" i="28" s="1"/>
  <c r="AE15" i="28" s="1"/>
  <c r="K253" i="21"/>
  <c r="F15" i="28" s="1"/>
  <c r="AF15" i="28" s="1"/>
  <c r="K254" i="21"/>
  <c r="G15" i="28" s="1"/>
  <c r="AG15" i="28" s="1"/>
  <c r="K255" i="21"/>
  <c r="H15" i="28" s="1"/>
  <c r="AH15" i="28" s="1"/>
  <c r="K256" i="21"/>
  <c r="I15" i="28" s="1"/>
  <c r="AI15" i="28" s="1"/>
  <c r="K257" i="21"/>
  <c r="J15" i="28" s="1"/>
  <c r="AJ15" i="28" s="1"/>
  <c r="K258" i="21"/>
  <c r="K15" i="28" s="1"/>
  <c r="AK15" i="28" s="1"/>
  <c r="K259" i="21"/>
  <c r="L15" i="28" s="1"/>
  <c r="AL15" i="28" s="1"/>
  <c r="K260" i="21"/>
  <c r="M15" i="28" s="1"/>
  <c r="AM15" i="28" s="1"/>
  <c r="K261" i="21"/>
  <c r="N15" i="28" s="1"/>
  <c r="AN15" i="28" s="1"/>
  <c r="K262" i="21"/>
  <c r="O15" i="28" s="1"/>
  <c r="AO15" i="28" s="1"/>
  <c r="K263" i="21"/>
  <c r="P15" i="28" s="1"/>
  <c r="AP15" i="28" s="1"/>
  <c r="K264" i="21"/>
  <c r="Q15" i="28" s="1"/>
  <c r="AQ15" i="28" s="1"/>
  <c r="K265" i="21"/>
  <c r="R15" i="28" s="1"/>
  <c r="AR15" i="28" s="1"/>
  <c r="K266" i="21"/>
  <c r="S15" i="28" s="1"/>
  <c r="AS15" i="28" s="1"/>
  <c r="K267" i="21"/>
  <c r="T15" i="28" s="1"/>
  <c r="AT15" i="28" s="1"/>
  <c r="K268" i="21"/>
  <c r="B16" i="28" s="1"/>
  <c r="AB16" i="28" s="1"/>
  <c r="K269" i="21"/>
  <c r="C16" i="28" s="1"/>
  <c r="AC16" i="28" s="1"/>
  <c r="K270" i="21"/>
  <c r="D16" i="28" s="1"/>
  <c r="AD16" i="28" s="1"/>
  <c r="K271" i="21"/>
  <c r="E16" i="28" s="1"/>
  <c r="AE16" i="28" s="1"/>
  <c r="K272" i="21"/>
  <c r="F16" i="28" s="1"/>
  <c r="AF16" i="28" s="1"/>
  <c r="K273" i="21"/>
  <c r="G16" i="28" s="1"/>
  <c r="AG16" i="28" s="1"/>
  <c r="K274" i="21"/>
  <c r="H16" i="28" s="1"/>
  <c r="AH16" i="28" s="1"/>
  <c r="K275" i="21"/>
  <c r="I16" i="28" s="1"/>
  <c r="AI16" i="28" s="1"/>
  <c r="K276" i="21"/>
  <c r="J16" i="28" s="1"/>
  <c r="AJ16" i="28" s="1"/>
  <c r="K277" i="21"/>
  <c r="K16" i="28" s="1"/>
  <c r="AK16" i="28" s="1"/>
  <c r="K278" i="21"/>
  <c r="L16" i="28" s="1"/>
  <c r="AL16" i="28" s="1"/>
  <c r="K279" i="21"/>
  <c r="M16" i="28" s="1"/>
  <c r="AM16" i="28" s="1"/>
  <c r="K280" i="21"/>
  <c r="N16" i="28" s="1"/>
  <c r="AN16" i="28" s="1"/>
  <c r="K281" i="21"/>
  <c r="O16" i="28" s="1"/>
  <c r="AO16" i="28" s="1"/>
  <c r="K282" i="21"/>
  <c r="P16" i="28" s="1"/>
  <c r="AP16" i="28" s="1"/>
  <c r="K283" i="21"/>
  <c r="Q16" i="28" s="1"/>
  <c r="AQ16" i="28" s="1"/>
  <c r="K284" i="21"/>
  <c r="R16" i="28" s="1"/>
  <c r="AR16" i="28" s="1"/>
  <c r="K285" i="21"/>
  <c r="S16" i="28" s="1"/>
  <c r="AS16" i="28" s="1"/>
  <c r="K286" i="21"/>
  <c r="T16" i="28" s="1"/>
  <c r="AT16" i="28" s="1"/>
  <c r="K287" i="21"/>
  <c r="B17" i="28" s="1"/>
  <c r="AB17" i="28" s="1"/>
  <c r="K288" i="21"/>
  <c r="C17" i="28" s="1"/>
  <c r="AC17" i="28" s="1"/>
  <c r="K289" i="21"/>
  <c r="D17" i="28" s="1"/>
  <c r="AD17" i="28" s="1"/>
  <c r="K290" i="21"/>
  <c r="E17" i="28" s="1"/>
  <c r="AE17" i="28" s="1"/>
  <c r="K291" i="21"/>
  <c r="F17" i="28" s="1"/>
  <c r="AF17" i="28" s="1"/>
  <c r="K292" i="21"/>
  <c r="G17" i="28" s="1"/>
  <c r="AG17" i="28" s="1"/>
  <c r="K293" i="21"/>
  <c r="H17" i="28" s="1"/>
  <c r="AH17" i="28" s="1"/>
  <c r="K294" i="21"/>
  <c r="I17" i="28" s="1"/>
  <c r="AI17" i="28" s="1"/>
  <c r="K295" i="21"/>
  <c r="J17" i="28" s="1"/>
  <c r="AJ17" i="28" s="1"/>
  <c r="K296" i="21"/>
  <c r="K17" i="28" s="1"/>
  <c r="AK17" i="28" s="1"/>
  <c r="K297" i="21"/>
  <c r="L17" i="28" s="1"/>
  <c r="AL17" i="28" s="1"/>
  <c r="K298" i="21"/>
  <c r="M17" i="28" s="1"/>
  <c r="AM17" i="28" s="1"/>
  <c r="K299" i="21"/>
  <c r="N17" i="28" s="1"/>
  <c r="AN17" i="28" s="1"/>
  <c r="K300" i="21"/>
  <c r="O17" i="28" s="1"/>
  <c r="AO17" i="28" s="1"/>
  <c r="K301" i="21"/>
  <c r="P17" i="28" s="1"/>
  <c r="AP17" i="28" s="1"/>
  <c r="K302" i="21"/>
  <c r="Q17" i="28" s="1"/>
  <c r="AQ17" i="28" s="1"/>
  <c r="K303" i="21"/>
  <c r="R17" i="28" s="1"/>
  <c r="AR17" i="28" s="1"/>
  <c r="K304" i="21"/>
  <c r="S17" i="28" s="1"/>
  <c r="AS17" i="28" s="1"/>
  <c r="K305" i="21"/>
  <c r="T17" i="28" s="1"/>
  <c r="AT17" i="28" s="1"/>
  <c r="K306" i="21"/>
  <c r="B18" i="28" s="1"/>
  <c r="AB18" i="28" s="1"/>
  <c r="K307" i="21"/>
  <c r="C18" i="28" s="1"/>
  <c r="AC18" i="28" s="1"/>
  <c r="K308" i="21"/>
  <c r="D18" i="28" s="1"/>
  <c r="AD18" i="28" s="1"/>
  <c r="K309" i="21"/>
  <c r="E18" i="28" s="1"/>
  <c r="AE18" i="28" s="1"/>
  <c r="K310" i="21"/>
  <c r="F18" i="28" s="1"/>
  <c r="AF18" i="28" s="1"/>
  <c r="K311" i="21"/>
  <c r="G18" i="28" s="1"/>
  <c r="AG18" i="28" s="1"/>
  <c r="K312" i="21"/>
  <c r="H18" i="28" s="1"/>
  <c r="AH18" i="28" s="1"/>
  <c r="K313" i="21"/>
  <c r="I18" i="28" s="1"/>
  <c r="AI18" i="28" s="1"/>
  <c r="K314" i="21"/>
  <c r="J18" i="28" s="1"/>
  <c r="AJ18" i="28" s="1"/>
  <c r="K315" i="21"/>
  <c r="K18" i="28" s="1"/>
  <c r="AK18" i="28" s="1"/>
  <c r="K316" i="21"/>
  <c r="L18" i="28" s="1"/>
  <c r="AL18" i="28" s="1"/>
  <c r="K317" i="21"/>
  <c r="M18" i="28" s="1"/>
  <c r="AM18" i="28" s="1"/>
  <c r="K318" i="21"/>
  <c r="N18" i="28" s="1"/>
  <c r="AN18" i="28" s="1"/>
  <c r="K319" i="21"/>
  <c r="O18" i="28" s="1"/>
  <c r="AO18" i="28" s="1"/>
  <c r="K320" i="21"/>
  <c r="P18" i="28" s="1"/>
  <c r="AP18" i="28" s="1"/>
  <c r="K321" i="21"/>
  <c r="Q18" i="28" s="1"/>
  <c r="AQ18" i="28" s="1"/>
  <c r="K322" i="21"/>
  <c r="R18" i="28" s="1"/>
  <c r="AR18" i="28" s="1"/>
  <c r="K323" i="21"/>
  <c r="S18" i="28" s="1"/>
  <c r="AS18" i="28" s="1"/>
  <c r="K324" i="21"/>
  <c r="T18" i="28" s="1"/>
  <c r="AT18" i="28" s="1"/>
  <c r="K325" i="21"/>
  <c r="B19" i="28" s="1"/>
  <c r="AB19" i="28" s="1"/>
  <c r="K326" i="21"/>
  <c r="C19" i="28" s="1"/>
  <c r="AC19" i="28" s="1"/>
  <c r="K327" i="21"/>
  <c r="D19" i="28" s="1"/>
  <c r="AD19" i="28" s="1"/>
  <c r="K328" i="21"/>
  <c r="E19" i="28" s="1"/>
  <c r="AE19" i="28" s="1"/>
  <c r="K329" i="21"/>
  <c r="F19" i="28" s="1"/>
  <c r="AF19" i="28" s="1"/>
  <c r="K330" i="21"/>
  <c r="G19" i="28" s="1"/>
  <c r="AG19" i="28" s="1"/>
  <c r="K331" i="21"/>
  <c r="H19" i="28" s="1"/>
  <c r="AH19" i="28" s="1"/>
  <c r="K332" i="21"/>
  <c r="I19" i="28" s="1"/>
  <c r="AI19" i="28" s="1"/>
  <c r="K333" i="21"/>
  <c r="J19" i="28" s="1"/>
  <c r="AJ19" i="28" s="1"/>
  <c r="K334" i="21"/>
  <c r="K19" i="28" s="1"/>
  <c r="AK19" i="28" s="1"/>
  <c r="K335" i="21"/>
  <c r="L19" i="28" s="1"/>
  <c r="AL19" i="28" s="1"/>
  <c r="K336" i="21"/>
  <c r="M19" i="28" s="1"/>
  <c r="AM19" i="28" s="1"/>
  <c r="K337" i="21"/>
  <c r="N19" i="28" s="1"/>
  <c r="AN19" i="28" s="1"/>
  <c r="K338" i="21"/>
  <c r="O19" i="28" s="1"/>
  <c r="AO19" i="28" s="1"/>
  <c r="K339" i="21"/>
  <c r="P19" i="28" s="1"/>
  <c r="AP19" i="28" s="1"/>
  <c r="K340" i="21"/>
  <c r="Q19" i="28" s="1"/>
  <c r="AQ19" i="28" s="1"/>
  <c r="K341" i="21"/>
  <c r="R19" i="28" s="1"/>
  <c r="AR19" i="28" s="1"/>
  <c r="K342" i="21"/>
  <c r="S19" i="28" s="1"/>
  <c r="AS19" i="28" s="1"/>
  <c r="K343" i="21"/>
  <c r="T19" i="28" s="1"/>
  <c r="AT19" i="28" s="1"/>
  <c r="K344" i="21"/>
  <c r="B20" i="28" s="1"/>
  <c r="AB20" i="28" s="1"/>
  <c r="K345" i="21"/>
  <c r="C20" i="28" s="1"/>
  <c r="AC20" i="28" s="1"/>
  <c r="K346" i="21"/>
  <c r="D20" i="28" s="1"/>
  <c r="AD20" i="28" s="1"/>
  <c r="K347" i="21"/>
  <c r="E20" i="28" s="1"/>
  <c r="AE20" i="28" s="1"/>
  <c r="K348" i="21"/>
  <c r="F20" i="28" s="1"/>
  <c r="AF20" i="28" s="1"/>
  <c r="K349" i="21"/>
  <c r="G20" i="28" s="1"/>
  <c r="AG20" i="28" s="1"/>
  <c r="K350" i="21"/>
  <c r="H20" i="28" s="1"/>
  <c r="AH20" i="28" s="1"/>
  <c r="K351" i="21"/>
  <c r="I20" i="28" s="1"/>
  <c r="AI20" i="28" s="1"/>
  <c r="K352" i="21"/>
  <c r="J20" i="28" s="1"/>
  <c r="AJ20" i="28" s="1"/>
  <c r="K353" i="21"/>
  <c r="K20" i="28" s="1"/>
  <c r="AK20" i="28" s="1"/>
  <c r="K354" i="21"/>
  <c r="L20" i="28" s="1"/>
  <c r="AL20" i="28" s="1"/>
  <c r="K355" i="21"/>
  <c r="M20" i="28" s="1"/>
  <c r="AM20" i="28" s="1"/>
  <c r="K356" i="21"/>
  <c r="N20" i="28" s="1"/>
  <c r="AN20" i="28" s="1"/>
  <c r="K357" i="21"/>
  <c r="O20" i="28" s="1"/>
  <c r="AO20" i="28" s="1"/>
  <c r="K358" i="21"/>
  <c r="P20" i="28" s="1"/>
  <c r="AP20" i="28" s="1"/>
  <c r="K359" i="21"/>
  <c r="Q20" i="28" s="1"/>
  <c r="AQ20" i="28" s="1"/>
  <c r="K360" i="21"/>
  <c r="R20" i="28" s="1"/>
  <c r="AR20" i="28" s="1"/>
  <c r="K361" i="21"/>
  <c r="S20" i="28" s="1"/>
  <c r="AS20" i="28" s="1"/>
  <c r="K362" i="21"/>
  <c r="T20" i="28" s="1"/>
  <c r="AT20" i="28" s="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99" i="21"/>
  <c r="J100" i="21"/>
  <c r="J101" i="21"/>
  <c r="J102" i="21"/>
  <c r="J103" i="21"/>
  <c r="J104" i="21"/>
  <c r="J105" i="21"/>
  <c r="J106" i="21"/>
  <c r="J107" i="21"/>
  <c r="J108" i="21"/>
  <c r="J109" i="21"/>
  <c r="J110" i="21"/>
  <c r="J111" i="21"/>
  <c r="J112" i="21"/>
  <c r="J113" i="21"/>
  <c r="J114" i="21"/>
  <c r="J115" i="21"/>
  <c r="J116" i="21"/>
  <c r="J117" i="21"/>
  <c r="J118" i="21"/>
  <c r="J119" i="21"/>
  <c r="J120" i="21"/>
  <c r="J121" i="21"/>
  <c r="J122" i="21"/>
  <c r="J123" i="21"/>
  <c r="J124" i="21"/>
  <c r="J125" i="21"/>
  <c r="J126" i="21"/>
  <c r="J127" i="21"/>
  <c r="J128" i="21"/>
  <c r="J129" i="21"/>
  <c r="J130" i="21"/>
  <c r="J131" i="21"/>
  <c r="J132" i="21"/>
  <c r="J133" i="21"/>
  <c r="J134" i="21"/>
  <c r="J135" i="21"/>
  <c r="J136" i="21"/>
  <c r="J137" i="21"/>
  <c r="J138" i="21"/>
  <c r="J139" i="21"/>
  <c r="J140" i="21"/>
  <c r="J141" i="21"/>
  <c r="J142" i="21"/>
  <c r="J143" i="21"/>
  <c r="J144" i="21"/>
  <c r="J145" i="21"/>
  <c r="J146" i="21"/>
  <c r="J147" i="21"/>
  <c r="J148" i="21"/>
  <c r="J149" i="21"/>
  <c r="J150" i="21"/>
  <c r="J151" i="21"/>
  <c r="J152" i="21"/>
  <c r="J153" i="21"/>
  <c r="J154" i="21"/>
  <c r="J155" i="21"/>
  <c r="J156" i="21"/>
  <c r="J157" i="21"/>
  <c r="J158" i="21"/>
  <c r="J159" i="21"/>
  <c r="J160" i="21"/>
  <c r="J161" i="21"/>
  <c r="J162" i="21"/>
  <c r="J163" i="21"/>
  <c r="J164" i="21"/>
  <c r="J165" i="21"/>
  <c r="J166" i="21"/>
  <c r="J167" i="21"/>
  <c r="J168" i="21"/>
  <c r="J169" i="21"/>
  <c r="J170" i="21"/>
  <c r="J171" i="21"/>
  <c r="J172" i="21"/>
  <c r="J173" i="21"/>
  <c r="J174" i="21"/>
  <c r="J175" i="21"/>
  <c r="J176" i="21"/>
  <c r="J177" i="21"/>
  <c r="J178" i="21"/>
  <c r="J179" i="21"/>
  <c r="J180" i="21"/>
  <c r="J181" i="21"/>
  <c r="J182" i="21"/>
  <c r="J183" i="21"/>
  <c r="J184" i="21"/>
  <c r="J185" i="21"/>
  <c r="J186" i="21"/>
  <c r="J187" i="21"/>
  <c r="J188" i="21"/>
  <c r="J189" i="21"/>
  <c r="J190" i="21"/>
  <c r="J191" i="21"/>
  <c r="J192" i="21"/>
  <c r="J193" i="21"/>
  <c r="J194" i="21"/>
  <c r="J195" i="21"/>
  <c r="J196" i="21"/>
  <c r="J197" i="21"/>
  <c r="J198" i="21"/>
  <c r="J199" i="21"/>
  <c r="J200" i="21"/>
  <c r="J201" i="21"/>
  <c r="J202" i="21"/>
  <c r="J203" i="21"/>
  <c r="J204" i="21"/>
  <c r="J205" i="21"/>
  <c r="J206" i="21"/>
  <c r="J207" i="21"/>
  <c r="J208" i="21"/>
  <c r="J209" i="21"/>
  <c r="J210" i="21"/>
  <c r="J211" i="21"/>
  <c r="J212" i="21"/>
  <c r="J213" i="21"/>
  <c r="J214" i="21"/>
  <c r="J215" i="21"/>
  <c r="J216" i="21"/>
  <c r="J217" i="21"/>
  <c r="J218" i="21"/>
  <c r="J219" i="21"/>
  <c r="J220" i="21"/>
  <c r="J221" i="21"/>
  <c r="J222" i="21"/>
  <c r="J223" i="21"/>
  <c r="J224" i="21"/>
  <c r="J225" i="21"/>
  <c r="J226" i="21"/>
  <c r="J227" i="21"/>
  <c r="J228" i="21"/>
  <c r="J229" i="21"/>
  <c r="J230" i="21"/>
  <c r="J231" i="21"/>
  <c r="J232" i="21"/>
  <c r="J233" i="21"/>
  <c r="J234" i="21"/>
  <c r="J235" i="21"/>
  <c r="J236" i="21"/>
  <c r="J237" i="21"/>
  <c r="J238" i="21"/>
  <c r="J239" i="21"/>
  <c r="J240" i="21"/>
  <c r="J241" i="21"/>
  <c r="J242" i="21"/>
  <c r="J243" i="21"/>
  <c r="J244" i="21"/>
  <c r="J245" i="21"/>
  <c r="J246" i="21"/>
  <c r="J247" i="21"/>
  <c r="J248" i="21"/>
  <c r="J249" i="21"/>
  <c r="J250" i="21"/>
  <c r="J251" i="21"/>
  <c r="J252" i="21"/>
  <c r="J253" i="21"/>
  <c r="J254" i="21"/>
  <c r="J255" i="21"/>
  <c r="J256" i="21"/>
  <c r="J257" i="21"/>
  <c r="J258" i="21"/>
  <c r="J259" i="21"/>
  <c r="J260" i="21"/>
  <c r="J261" i="21"/>
  <c r="J262" i="21"/>
  <c r="J263" i="21"/>
  <c r="J264" i="21"/>
  <c r="J265" i="21"/>
  <c r="J266" i="21"/>
  <c r="J267" i="21"/>
  <c r="J268" i="21"/>
  <c r="J269" i="21"/>
  <c r="J270" i="21"/>
  <c r="J271" i="21"/>
  <c r="J272" i="21"/>
  <c r="J273" i="21"/>
  <c r="J274" i="21"/>
  <c r="J275" i="21"/>
  <c r="J276" i="21"/>
  <c r="J277" i="21"/>
  <c r="J278" i="21"/>
  <c r="J279" i="21"/>
  <c r="J280" i="21"/>
  <c r="J281" i="21"/>
  <c r="J282" i="21"/>
  <c r="J283" i="21"/>
  <c r="J284" i="21"/>
  <c r="J285" i="21"/>
  <c r="J286" i="21"/>
  <c r="J287" i="21"/>
  <c r="J288" i="21"/>
  <c r="J289" i="21"/>
  <c r="J290" i="21"/>
  <c r="J291" i="21"/>
  <c r="J292" i="21"/>
  <c r="J293" i="21"/>
  <c r="J294" i="21"/>
  <c r="J295" i="21"/>
  <c r="J296" i="21"/>
  <c r="J297" i="21"/>
  <c r="J298" i="21"/>
  <c r="J299" i="21"/>
  <c r="J300" i="21"/>
  <c r="J301" i="21"/>
  <c r="J302" i="21"/>
  <c r="J303" i="21"/>
  <c r="J304" i="21"/>
  <c r="J305" i="21"/>
  <c r="J306" i="21"/>
  <c r="J307" i="21"/>
  <c r="J308" i="21"/>
  <c r="J309" i="21"/>
  <c r="J310" i="21"/>
  <c r="J311" i="21"/>
  <c r="J312" i="21"/>
  <c r="J313" i="21"/>
  <c r="J314" i="21"/>
  <c r="J315" i="21"/>
  <c r="J316" i="21"/>
  <c r="J317" i="21"/>
  <c r="J318" i="21"/>
  <c r="J319" i="21"/>
  <c r="J320" i="21"/>
  <c r="J321" i="21"/>
  <c r="J322" i="21"/>
  <c r="J323" i="21"/>
  <c r="J324" i="21"/>
  <c r="J325" i="21"/>
  <c r="J326" i="21"/>
  <c r="J327" i="21"/>
  <c r="J328" i="21"/>
  <c r="J329" i="21"/>
  <c r="J330" i="21"/>
  <c r="J331" i="21"/>
  <c r="J332" i="21"/>
  <c r="J333" i="21"/>
  <c r="J334" i="21"/>
  <c r="J335" i="21"/>
  <c r="J336" i="21"/>
  <c r="J337" i="21"/>
  <c r="J338" i="21"/>
  <c r="J339" i="21"/>
  <c r="J340" i="21"/>
  <c r="J341" i="21"/>
  <c r="J342" i="21"/>
  <c r="J343" i="21"/>
  <c r="J344" i="21"/>
  <c r="J345" i="21"/>
  <c r="J346" i="21"/>
  <c r="J347" i="21"/>
  <c r="J348" i="21"/>
  <c r="J349" i="21"/>
  <c r="J350" i="21"/>
  <c r="J351" i="21"/>
  <c r="J352" i="21"/>
  <c r="J353" i="21"/>
  <c r="J354" i="21"/>
  <c r="J355" i="21"/>
  <c r="J356" i="21"/>
  <c r="J357" i="21"/>
  <c r="J358" i="21"/>
  <c r="J359" i="21"/>
  <c r="J360" i="21"/>
  <c r="J361" i="21"/>
  <c r="J362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99" i="21"/>
  <c r="I100" i="21"/>
  <c r="I101" i="21"/>
  <c r="I102" i="21"/>
  <c r="I103" i="21"/>
  <c r="I104" i="21"/>
  <c r="I105" i="21"/>
  <c r="I106" i="21"/>
  <c r="I107" i="21"/>
  <c r="I108" i="21"/>
  <c r="I109" i="21"/>
  <c r="I110" i="21"/>
  <c r="I111" i="21"/>
  <c r="I112" i="21"/>
  <c r="I113" i="21"/>
  <c r="I114" i="21"/>
  <c r="I115" i="21"/>
  <c r="I116" i="21"/>
  <c r="I117" i="21"/>
  <c r="I118" i="21"/>
  <c r="I119" i="21"/>
  <c r="I120" i="21"/>
  <c r="I121" i="21"/>
  <c r="I122" i="21"/>
  <c r="I123" i="21"/>
  <c r="I124" i="21"/>
  <c r="I125" i="21"/>
  <c r="I126" i="21"/>
  <c r="I127" i="21"/>
  <c r="I128" i="21"/>
  <c r="I129" i="21"/>
  <c r="I130" i="21"/>
  <c r="I131" i="21"/>
  <c r="I132" i="21"/>
  <c r="I133" i="21"/>
  <c r="I134" i="21"/>
  <c r="I135" i="21"/>
  <c r="I136" i="21"/>
  <c r="I137" i="21"/>
  <c r="I138" i="21"/>
  <c r="I139" i="21"/>
  <c r="I140" i="21"/>
  <c r="I141" i="21"/>
  <c r="I142" i="21"/>
  <c r="I143" i="21"/>
  <c r="I144" i="21"/>
  <c r="I145" i="21"/>
  <c r="I146" i="21"/>
  <c r="I147" i="21"/>
  <c r="I148" i="21"/>
  <c r="I149" i="21"/>
  <c r="I150" i="21"/>
  <c r="I151" i="21"/>
  <c r="I152" i="21"/>
  <c r="I153" i="21"/>
  <c r="I154" i="21"/>
  <c r="I155" i="21"/>
  <c r="I156" i="21"/>
  <c r="I157" i="21"/>
  <c r="I158" i="21"/>
  <c r="I159" i="21"/>
  <c r="I160" i="21"/>
  <c r="I161" i="21"/>
  <c r="I162" i="21"/>
  <c r="I163" i="21"/>
  <c r="I164" i="21"/>
  <c r="I165" i="21"/>
  <c r="I166" i="21"/>
  <c r="I167" i="21"/>
  <c r="I168" i="21"/>
  <c r="I169" i="21"/>
  <c r="I170" i="21"/>
  <c r="I171" i="21"/>
  <c r="I172" i="21"/>
  <c r="I173" i="21"/>
  <c r="I174" i="21"/>
  <c r="I175" i="21"/>
  <c r="I176" i="21"/>
  <c r="I177" i="21"/>
  <c r="I178" i="21"/>
  <c r="I179" i="21"/>
  <c r="I180" i="21"/>
  <c r="I181" i="21"/>
  <c r="I182" i="21"/>
  <c r="I183" i="21"/>
  <c r="I184" i="21"/>
  <c r="I185" i="21"/>
  <c r="I186" i="21"/>
  <c r="I187" i="21"/>
  <c r="I188" i="21"/>
  <c r="I189" i="21"/>
  <c r="I190" i="21"/>
  <c r="I191" i="21"/>
  <c r="I192" i="21"/>
  <c r="I193" i="21"/>
  <c r="I194" i="21"/>
  <c r="I195" i="21"/>
  <c r="I196" i="21"/>
  <c r="I197" i="21"/>
  <c r="I198" i="21"/>
  <c r="I199" i="21"/>
  <c r="I200" i="21"/>
  <c r="I201" i="21"/>
  <c r="I202" i="21"/>
  <c r="I203" i="21"/>
  <c r="I204" i="21"/>
  <c r="I205" i="21"/>
  <c r="I206" i="21"/>
  <c r="I207" i="21"/>
  <c r="I208" i="21"/>
  <c r="I209" i="21"/>
  <c r="I210" i="21"/>
  <c r="I211" i="21"/>
  <c r="I212" i="21"/>
  <c r="I213" i="21"/>
  <c r="I214" i="21"/>
  <c r="I215" i="21"/>
  <c r="I216" i="21"/>
  <c r="I217" i="21"/>
  <c r="I218" i="21"/>
  <c r="I219" i="21"/>
  <c r="I220" i="21"/>
  <c r="I221" i="21"/>
  <c r="I222" i="21"/>
  <c r="I223" i="21"/>
  <c r="I224" i="21"/>
  <c r="I225" i="21"/>
  <c r="I226" i="21"/>
  <c r="I227" i="21"/>
  <c r="I228" i="21"/>
  <c r="I229" i="21"/>
  <c r="I230" i="21"/>
  <c r="I231" i="21"/>
  <c r="I232" i="21"/>
  <c r="I233" i="21"/>
  <c r="I234" i="21"/>
  <c r="I235" i="21"/>
  <c r="I236" i="21"/>
  <c r="I237" i="21"/>
  <c r="I238" i="21"/>
  <c r="I239" i="21"/>
  <c r="I240" i="21"/>
  <c r="I241" i="21"/>
  <c r="I242" i="21"/>
  <c r="I243" i="21"/>
  <c r="I244" i="21"/>
  <c r="I245" i="21"/>
  <c r="I246" i="21"/>
  <c r="I247" i="21"/>
  <c r="I248" i="21"/>
  <c r="I249" i="21"/>
  <c r="I250" i="21"/>
  <c r="I251" i="21"/>
  <c r="I252" i="21"/>
  <c r="I253" i="21"/>
  <c r="I254" i="21"/>
  <c r="I255" i="21"/>
  <c r="I256" i="21"/>
  <c r="I257" i="21"/>
  <c r="I258" i="21"/>
  <c r="I259" i="21"/>
  <c r="I260" i="21"/>
  <c r="I261" i="21"/>
  <c r="I262" i="21"/>
  <c r="I263" i="21"/>
  <c r="I264" i="21"/>
  <c r="I265" i="21"/>
  <c r="I266" i="21"/>
  <c r="I267" i="21"/>
  <c r="I268" i="21"/>
  <c r="I269" i="21"/>
  <c r="I270" i="21"/>
  <c r="I271" i="21"/>
  <c r="I272" i="21"/>
  <c r="I273" i="21"/>
  <c r="I274" i="21"/>
  <c r="I275" i="21"/>
  <c r="I276" i="21"/>
  <c r="I277" i="21"/>
  <c r="I278" i="21"/>
  <c r="I279" i="21"/>
  <c r="I280" i="21"/>
  <c r="I281" i="21"/>
  <c r="I282" i="21"/>
  <c r="I283" i="21"/>
  <c r="I284" i="21"/>
  <c r="I285" i="21"/>
  <c r="I286" i="21"/>
  <c r="I287" i="21"/>
  <c r="I288" i="21"/>
  <c r="I289" i="21"/>
  <c r="I290" i="21"/>
  <c r="I291" i="21"/>
  <c r="I292" i="21"/>
  <c r="I293" i="21"/>
  <c r="I294" i="21"/>
  <c r="I295" i="21"/>
  <c r="I296" i="21"/>
  <c r="I297" i="21"/>
  <c r="I298" i="21"/>
  <c r="I299" i="21"/>
  <c r="I300" i="21"/>
  <c r="I301" i="21"/>
  <c r="I302" i="21"/>
  <c r="I303" i="21"/>
  <c r="I304" i="21"/>
  <c r="I305" i="21"/>
  <c r="I306" i="21"/>
  <c r="I307" i="21"/>
  <c r="I308" i="21"/>
  <c r="I309" i="21"/>
  <c r="I310" i="21"/>
  <c r="I311" i="21"/>
  <c r="I312" i="21"/>
  <c r="I313" i="21"/>
  <c r="I314" i="21"/>
  <c r="I315" i="21"/>
  <c r="I316" i="21"/>
  <c r="I317" i="21"/>
  <c r="I318" i="21"/>
  <c r="I319" i="21"/>
  <c r="I320" i="21"/>
  <c r="I321" i="21"/>
  <c r="I322" i="21"/>
  <c r="I323" i="21"/>
  <c r="I324" i="21"/>
  <c r="I325" i="21"/>
  <c r="I326" i="21"/>
  <c r="I327" i="21"/>
  <c r="I328" i="21"/>
  <c r="I329" i="21"/>
  <c r="I330" i="21"/>
  <c r="I331" i="21"/>
  <c r="I332" i="21"/>
  <c r="I333" i="21"/>
  <c r="I334" i="21"/>
  <c r="I335" i="21"/>
  <c r="I336" i="21"/>
  <c r="I337" i="21"/>
  <c r="I338" i="21"/>
  <c r="I339" i="21"/>
  <c r="I340" i="21"/>
  <c r="I341" i="21"/>
  <c r="I342" i="21"/>
  <c r="I343" i="21"/>
  <c r="I344" i="21"/>
  <c r="I345" i="21"/>
  <c r="I346" i="21"/>
  <c r="I347" i="21"/>
  <c r="I348" i="21"/>
  <c r="I349" i="21"/>
  <c r="I350" i="21"/>
  <c r="I351" i="21"/>
  <c r="I352" i="21"/>
  <c r="I353" i="21"/>
  <c r="I354" i="21"/>
  <c r="I355" i="21"/>
  <c r="I356" i="21"/>
  <c r="I357" i="21"/>
  <c r="I358" i="21"/>
  <c r="I359" i="21"/>
  <c r="I360" i="21"/>
  <c r="I361" i="21"/>
  <c r="I362" i="21"/>
  <c r="K20" i="21"/>
  <c r="T2" i="28" s="1"/>
  <c r="AT2" i="28" s="1"/>
  <c r="AT22" i="28" s="1"/>
  <c r="J20" i="21"/>
  <c r="I20" i="21"/>
  <c r="K19" i="21"/>
  <c r="S2" i="28" s="1"/>
  <c r="AS2" i="28" s="1"/>
  <c r="J19" i="21"/>
  <c r="I19" i="21"/>
  <c r="K18" i="21"/>
  <c r="R2" i="28" s="1"/>
  <c r="AR2" i="28" s="1"/>
  <c r="J18" i="21"/>
  <c r="I18" i="21"/>
  <c r="K17" i="21"/>
  <c r="Q2" i="28" s="1"/>
  <c r="AQ2" i="28" s="1"/>
  <c r="J17" i="21"/>
  <c r="I17" i="21"/>
  <c r="K16" i="21"/>
  <c r="P2" i="28" s="1"/>
  <c r="AP2" i="28" s="1"/>
  <c r="J16" i="21"/>
  <c r="I16" i="21"/>
  <c r="K15" i="21"/>
  <c r="O2" i="28" s="1"/>
  <c r="AO2" i="28" s="1"/>
  <c r="J15" i="21"/>
  <c r="I15" i="21"/>
  <c r="K14" i="21"/>
  <c r="N2" i="28" s="1"/>
  <c r="AN2" i="28" s="1"/>
  <c r="J14" i="21"/>
  <c r="I14" i="21"/>
  <c r="K13" i="21"/>
  <c r="M2" i="28" s="1"/>
  <c r="AM2" i="28" s="1"/>
  <c r="J13" i="21"/>
  <c r="I13" i="21"/>
  <c r="K12" i="21"/>
  <c r="L2" i="28" s="1"/>
  <c r="AL2" i="28" s="1"/>
  <c r="J12" i="21"/>
  <c r="I12" i="21"/>
  <c r="K11" i="21"/>
  <c r="K2" i="28" s="1"/>
  <c r="AK2" i="28" s="1"/>
  <c r="J11" i="21"/>
  <c r="I11" i="21"/>
  <c r="K10" i="21"/>
  <c r="J2" i="28" s="1"/>
  <c r="AJ2" i="28" s="1"/>
  <c r="J10" i="21"/>
  <c r="I10" i="21"/>
  <c r="K9" i="21"/>
  <c r="I2" i="28" s="1"/>
  <c r="AI2" i="28" s="1"/>
  <c r="J9" i="21"/>
  <c r="I9" i="21"/>
  <c r="K8" i="21"/>
  <c r="H2" i="28" s="1"/>
  <c r="AH2" i="28" s="1"/>
  <c r="J8" i="21"/>
  <c r="I8" i="21"/>
  <c r="K7" i="21"/>
  <c r="G2" i="28" s="1"/>
  <c r="AG2" i="28" s="1"/>
  <c r="J7" i="21"/>
  <c r="I7" i="21"/>
  <c r="K6" i="21"/>
  <c r="F2" i="28" s="1"/>
  <c r="AF2" i="28" s="1"/>
  <c r="J6" i="21"/>
  <c r="I6" i="21"/>
  <c r="K5" i="21"/>
  <c r="E2" i="28" s="1"/>
  <c r="AE2" i="28" s="1"/>
  <c r="J5" i="21"/>
  <c r="I5" i="21"/>
  <c r="K4" i="21"/>
  <c r="D2" i="28" s="1"/>
  <c r="AD2" i="28" s="1"/>
  <c r="J4" i="21"/>
  <c r="I4" i="21"/>
  <c r="K3" i="21"/>
  <c r="C2" i="28" s="1"/>
  <c r="AC2" i="28" s="1"/>
  <c r="J3" i="21"/>
  <c r="I3" i="21"/>
  <c r="K2" i="21"/>
  <c r="B2" i="28" s="1"/>
  <c r="AB2" i="28" s="1"/>
  <c r="J2" i="21"/>
  <c r="I2" i="21"/>
  <c r="AV17" i="28" l="1"/>
  <c r="AV19" i="28"/>
  <c r="AV11" i="28"/>
  <c r="AW3" i="28"/>
  <c r="AV3" i="28"/>
  <c r="AU3" i="28"/>
  <c r="AB41" i="28"/>
  <c r="AC22" i="28"/>
  <c r="AC21" i="28"/>
  <c r="AK22" i="28"/>
  <c r="AK21" i="28"/>
  <c r="AS22" i="28"/>
  <c r="AS21" i="28"/>
  <c r="AB21" i="28"/>
  <c r="AW17" i="28"/>
  <c r="AV15" i="28"/>
  <c r="AV13" i="28"/>
  <c r="AV9" i="28"/>
  <c r="AR21" i="28"/>
  <c r="AJ21" i="28"/>
  <c r="AL22" i="28"/>
  <c r="AV7" i="28"/>
  <c r="AV5" i="28"/>
  <c r="X20" i="28"/>
  <c r="X18" i="28"/>
  <c r="X16" i="28"/>
  <c r="X14" i="28"/>
  <c r="X12" i="28"/>
  <c r="X10" i="28"/>
  <c r="X8" i="28"/>
  <c r="X6" i="28"/>
  <c r="X4" i="28"/>
  <c r="W20" i="28"/>
  <c r="W18" i="28"/>
  <c r="W16" i="28"/>
  <c r="W14" i="28"/>
  <c r="W12" i="28"/>
  <c r="W10" i="28"/>
  <c r="W8" i="28"/>
  <c r="W6" i="28"/>
  <c r="W4" i="28"/>
  <c r="V20" i="28"/>
  <c r="V18" i="28"/>
  <c r="V16" i="28"/>
  <c r="V14" i="28"/>
  <c r="V12" i="28"/>
  <c r="V10" i="28"/>
  <c r="V8" i="28"/>
  <c r="V6" i="28"/>
  <c r="V4" i="28"/>
  <c r="U20" i="28"/>
  <c r="U18" i="28"/>
  <c r="U16" i="28"/>
  <c r="U14" i="28"/>
  <c r="U12" i="28"/>
  <c r="U10" i="28"/>
  <c r="U8" i="28"/>
  <c r="U6" i="28"/>
  <c r="U4" i="28"/>
  <c r="V2" i="28"/>
  <c r="X19" i="28"/>
  <c r="X17" i="28"/>
  <c r="X15" i="28"/>
  <c r="X13" i="28"/>
  <c r="X11" i="28"/>
  <c r="X9" i="28"/>
  <c r="X7" i="28"/>
  <c r="X5" i="28"/>
  <c r="X3" i="28"/>
  <c r="AX3" i="28"/>
  <c r="U2" i="28"/>
  <c r="W19" i="28"/>
  <c r="W17" i="28"/>
  <c r="W15" i="28"/>
  <c r="W13" i="28"/>
  <c r="W11" i="28"/>
  <c r="W9" i="28"/>
  <c r="W7" i="28"/>
  <c r="W5" i="28"/>
  <c r="W3" i="28"/>
  <c r="W2" i="28"/>
  <c r="V19" i="28"/>
  <c r="V17" i="28"/>
  <c r="V15" i="28"/>
  <c r="V13" i="28"/>
  <c r="V11" i="28"/>
  <c r="V9" i="28"/>
  <c r="V7" i="28"/>
  <c r="V5" i="28"/>
  <c r="V3" i="28"/>
  <c r="X2" i="28"/>
  <c r="U19" i="28"/>
  <c r="U17" i="28"/>
  <c r="U15" i="28"/>
  <c r="U13" i="28"/>
  <c r="U11" i="28"/>
  <c r="U9" i="28"/>
  <c r="U7" i="28"/>
  <c r="U5" i="28"/>
  <c r="U3" i="28"/>
  <c r="AU9" i="28"/>
  <c r="AW19" i="28"/>
  <c r="AD22" i="28"/>
  <c r="AV20" i="28"/>
  <c r="AU20" i="28"/>
  <c r="AW20" i="28"/>
  <c r="AX20" i="28" s="1"/>
  <c r="AU12" i="28"/>
  <c r="AW12" i="28"/>
  <c r="AV12" i="28"/>
  <c r="AU4" i="28"/>
  <c r="AW4" i="28"/>
  <c r="AX4" i="28" s="1"/>
  <c r="AV4" i="28"/>
  <c r="AR22" i="28"/>
  <c r="AJ22" i="28"/>
  <c r="AU15" i="28"/>
  <c r="AW11" i="28"/>
  <c r="AQ21" i="28"/>
  <c r="AQ22" i="28"/>
  <c r="AI21" i="28"/>
  <c r="AI22" i="28"/>
  <c r="AU5" i="28"/>
  <c r="AV18" i="28"/>
  <c r="AU18" i="28"/>
  <c r="AW18" i="28"/>
  <c r="AU10" i="28"/>
  <c r="AW10" i="28"/>
  <c r="AV10" i="28"/>
  <c r="AP22" i="28"/>
  <c r="AP21" i="28"/>
  <c r="AH22" i="28"/>
  <c r="AH21" i="28"/>
  <c r="AU11" i="28"/>
  <c r="AU17" i="28"/>
  <c r="AW9" i="28"/>
  <c r="AX9" i="28" s="1"/>
  <c r="AO21" i="28"/>
  <c r="AO22" i="28"/>
  <c r="AG21" i="28"/>
  <c r="AG22" i="28"/>
  <c r="AN21" i="28"/>
  <c r="AN22" i="28"/>
  <c r="AF21" i="28"/>
  <c r="AF22" i="28"/>
  <c r="AU7" i="28"/>
  <c r="AB40" i="28"/>
  <c r="AW15" i="28"/>
  <c r="AW7" i="28"/>
  <c r="AM22" i="28"/>
  <c r="AM21" i="28"/>
  <c r="AE22" i="28"/>
  <c r="AE21" i="28"/>
  <c r="AU16" i="28"/>
  <c r="AW16" i="28"/>
  <c r="AV16" i="28"/>
  <c r="AU13" i="28"/>
  <c r="AU19" i="28"/>
  <c r="AU14" i="28"/>
  <c r="AW14" i="28"/>
  <c r="AV14" i="28"/>
  <c r="AU6" i="28"/>
  <c r="AW6" i="28"/>
  <c r="AV6" i="28"/>
  <c r="AT21" i="28"/>
  <c r="AL21" i="28"/>
  <c r="AD21" i="28"/>
  <c r="AU8" i="28"/>
  <c r="AW8" i="28"/>
  <c r="AV8" i="28"/>
  <c r="AU2" i="28"/>
  <c r="AB44" i="28"/>
  <c r="AB42" i="28"/>
  <c r="AB43" i="28"/>
  <c r="AB39" i="28"/>
  <c r="AB22" i="28"/>
  <c r="AW2" i="28"/>
  <c r="AB38" i="28"/>
  <c r="AV2" i="28"/>
  <c r="AW13" i="28"/>
  <c r="AW5" i="28"/>
  <c r="AX5" i="28" s="1"/>
  <c r="AU16" i="27"/>
  <c r="AV16" i="27"/>
  <c r="AW16" i="27"/>
  <c r="C2" i="27"/>
  <c r="AC2" i="27" s="1"/>
  <c r="D2" i="27"/>
  <c r="AD2" i="27" s="1"/>
  <c r="E2" i="27"/>
  <c r="AE2" i="27" s="1"/>
  <c r="F2" i="27"/>
  <c r="AF2" i="27" s="1"/>
  <c r="G2" i="27"/>
  <c r="AG2" i="27" s="1"/>
  <c r="H2" i="27"/>
  <c r="AH2" i="27" s="1"/>
  <c r="I2" i="27"/>
  <c r="AI2" i="27" s="1"/>
  <c r="J2" i="27"/>
  <c r="AJ2" i="27" s="1"/>
  <c r="K2" i="27"/>
  <c r="AK2" i="27" s="1"/>
  <c r="L2" i="27"/>
  <c r="AL2" i="27" s="1"/>
  <c r="M2" i="27"/>
  <c r="AM2" i="27" s="1"/>
  <c r="N2" i="27"/>
  <c r="AN2" i="27" s="1"/>
  <c r="O2" i="27"/>
  <c r="AO2" i="27" s="1"/>
  <c r="P2" i="27"/>
  <c r="AP2" i="27" s="1"/>
  <c r="Q2" i="27"/>
  <c r="AQ2" i="27" s="1"/>
  <c r="R2" i="27"/>
  <c r="AR2" i="27" s="1"/>
  <c r="S2" i="27"/>
  <c r="AS2" i="27" s="1"/>
  <c r="T2" i="27"/>
  <c r="AT2" i="27" s="1"/>
  <c r="C3" i="27"/>
  <c r="AC3" i="27" s="1"/>
  <c r="D3" i="27"/>
  <c r="AD3" i="27" s="1"/>
  <c r="E3" i="27"/>
  <c r="AE3" i="27" s="1"/>
  <c r="F3" i="27"/>
  <c r="AF3" i="27" s="1"/>
  <c r="G3" i="27"/>
  <c r="AG3" i="27" s="1"/>
  <c r="H3" i="27"/>
  <c r="AH3" i="27" s="1"/>
  <c r="I3" i="27"/>
  <c r="AI3" i="27" s="1"/>
  <c r="J3" i="27"/>
  <c r="AJ3" i="27" s="1"/>
  <c r="K3" i="27"/>
  <c r="AK3" i="27" s="1"/>
  <c r="L3" i="27"/>
  <c r="AL3" i="27" s="1"/>
  <c r="M3" i="27"/>
  <c r="AM3" i="27" s="1"/>
  <c r="N3" i="27"/>
  <c r="AN3" i="27" s="1"/>
  <c r="O3" i="27"/>
  <c r="AO3" i="27" s="1"/>
  <c r="P3" i="27"/>
  <c r="AP3" i="27" s="1"/>
  <c r="Q3" i="27"/>
  <c r="AQ3" i="27" s="1"/>
  <c r="R3" i="27"/>
  <c r="AR3" i="27" s="1"/>
  <c r="S3" i="27"/>
  <c r="AS3" i="27" s="1"/>
  <c r="T3" i="27"/>
  <c r="AT3" i="27" s="1"/>
  <c r="C4" i="27"/>
  <c r="AC4" i="27" s="1"/>
  <c r="D4" i="27"/>
  <c r="AD4" i="27" s="1"/>
  <c r="E4" i="27"/>
  <c r="AE4" i="27" s="1"/>
  <c r="F4" i="27"/>
  <c r="AF4" i="27" s="1"/>
  <c r="G4" i="27"/>
  <c r="AG4" i="27" s="1"/>
  <c r="H4" i="27"/>
  <c r="AH4" i="27" s="1"/>
  <c r="I4" i="27"/>
  <c r="AI4" i="27" s="1"/>
  <c r="J4" i="27"/>
  <c r="AJ4" i="27" s="1"/>
  <c r="K4" i="27"/>
  <c r="AK4" i="27" s="1"/>
  <c r="L4" i="27"/>
  <c r="AL4" i="27" s="1"/>
  <c r="M4" i="27"/>
  <c r="AM4" i="27" s="1"/>
  <c r="N4" i="27"/>
  <c r="AN4" i="27" s="1"/>
  <c r="O4" i="27"/>
  <c r="AO4" i="27" s="1"/>
  <c r="P4" i="27"/>
  <c r="AP4" i="27" s="1"/>
  <c r="Q4" i="27"/>
  <c r="AQ4" i="27" s="1"/>
  <c r="R4" i="27"/>
  <c r="AR4" i="27" s="1"/>
  <c r="S4" i="27"/>
  <c r="AS4" i="27" s="1"/>
  <c r="T4" i="27"/>
  <c r="AT4" i="27" s="1"/>
  <c r="C5" i="27"/>
  <c r="AC5" i="27" s="1"/>
  <c r="D5" i="27"/>
  <c r="AD5" i="27" s="1"/>
  <c r="E5" i="27"/>
  <c r="AE5" i="27" s="1"/>
  <c r="F5" i="27"/>
  <c r="AF5" i="27" s="1"/>
  <c r="G5" i="27"/>
  <c r="AG5" i="27" s="1"/>
  <c r="H5" i="27"/>
  <c r="AH5" i="27" s="1"/>
  <c r="I5" i="27"/>
  <c r="AI5" i="27" s="1"/>
  <c r="J5" i="27"/>
  <c r="AJ5" i="27" s="1"/>
  <c r="K5" i="27"/>
  <c r="AK5" i="27" s="1"/>
  <c r="L5" i="27"/>
  <c r="AL5" i="27" s="1"/>
  <c r="M5" i="27"/>
  <c r="AM5" i="27" s="1"/>
  <c r="N5" i="27"/>
  <c r="AN5" i="27" s="1"/>
  <c r="O5" i="27"/>
  <c r="AO5" i="27" s="1"/>
  <c r="P5" i="27"/>
  <c r="AP5" i="27" s="1"/>
  <c r="Q5" i="27"/>
  <c r="AQ5" i="27" s="1"/>
  <c r="R5" i="27"/>
  <c r="AR5" i="27" s="1"/>
  <c r="S5" i="27"/>
  <c r="AS5" i="27" s="1"/>
  <c r="T5" i="27"/>
  <c r="AT5" i="27" s="1"/>
  <c r="C6" i="27"/>
  <c r="AC6" i="27" s="1"/>
  <c r="D6" i="27"/>
  <c r="AD6" i="27" s="1"/>
  <c r="E6" i="27"/>
  <c r="AE6" i="27" s="1"/>
  <c r="F6" i="27"/>
  <c r="AF6" i="27" s="1"/>
  <c r="G6" i="27"/>
  <c r="AG6" i="27" s="1"/>
  <c r="H6" i="27"/>
  <c r="AH6" i="27" s="1"/>
  <c r="I6" i="27"/>
  <c r="AI6" i="27" s="1"/>
  <c r="J6" i="27"/>
  <c r="AJ6" i="27" s="1"/>
  <c r="K6" i="27"/>
  <c r="AK6" i="27" s="1"/>
  <c r="L6" i="27"/>
  <c r="AL6" i="27" s="1"/>
  <c r="M6" i="27"/>
  <c r="AM6" i="27" s="1"/>
  <c r="N6" i="27"/>
  <c r="AN6" i="27" s="1"/>
  <c r="O6" i="27"/>
  <c r="AO6" i="27" s="1"/>
  <c r="P6" i="27"/>
  <c r="AP6" i="27" s="1"/>
  <c r="Q6" i="27"/>
  <c r="AQ6" i="27" s="1"/>
  <c r="R6" i="27"/>
  <c r="AR6" i="27" s="1"/>
  <c r="S6" i="27"/>
  <c r="AS6" i="27" s="1"/>
  <c r="T6" i="27"/>
  <c r="AT6" i="27" s="1"/>
  <c r="C7" i="27"/>
  <c r="AC7" i="27" s="1"/>
  <c r="D7" i="27"/>
  <c r="AD7" i="27" s="1"/>
  <c r="E7" i="27"/>
  <c r="AE7" i="27" s="1"/>
  <c r="F7" i="27"/>
  <c r="AF7" i="27" s="1"/>
  <c r="G7" i="27"/>
  <c r="AG7" i="27" s="1"/>
  <c r="H7" i="27"/>
  <c r="AH7" i="27" s="1"/>
  <c r="I7" i="27"/>
  <c r="AI7" i="27" s="1"/>
  <c r="J7" i="27"/>
  <c r="AJ7" i="27" s="1"/>
  <c r="K7" i="27"/>
  <c r="AK7" i="27" s="1"/>
  <c r="L7" i="27"/>
  <c r="AL7" i="27" s="1"/>
  <c r="M7" i="27"/>
  <c r="AM7" i="27" s="1"/>
  <c r="N7" i="27"/>
  <c r="AN7" i="27" s="1"/>
  <c r="O7" i="27"/>
  <c r="AO7" i="27" s="1"/>
  <c r="P7" i="27"/>
  <c r="AP7" i="27" s="1"/>
  <c r="Q7" i="27"/>
  <c r="AQ7" i="27" s="1"/>
  <c r="R7" i="27"/>
  <c r="AR7" i="27" s="1"/>
  <c r="S7" i="27"/>
  <c r="AS7" i="27" s="1"/>
  <c r="T7" i="27"/>
  <c r="AT7" i="27" s="1"/>
  <c r="C8" i="27"/>
  <c r="AC8" i="27" s="1"/>
  <c r="D8" i="27"/>
  <c r="AD8" i="27" s="1"/>
  <c r="E8" i="27"/>
  <c r="AE8" i="27" s="1"/>
  <c r="F8" i="27"/>
  <c r="AF8" i="27" s="1"/>
  <c r="G8" i="27"/>
  <c r="AG8" i="27" s="1"/>
  <c r="H8" i="27"/>
  <c r="AH8" i="27" s="1"/>
  <c r="I8" i="27"/>
  <c r="AI8" i="27" s="1"/>
  <c r="J8" i="27"/>
  <c r="AJ8" i="27" s="1"/>
  <c r="K8" i="27"/>
  <c r="AK8" i="27" s="1"/>
  <c r="L8" i="27"/>
  <c r="AL8" i="27" s="1"/>
  <c r="M8" i="27"/>
  <c r="AM8" i="27" s="1"/>
  <c r="N8" i="27"/>
  <c r="AN8" i="27" s="1"/>
  <c r="O8" i="27"/>
  <c r="AO8" i="27" s="1"/>
  <c r="P8" i="27"/>
  <c r="AP8" i="27" s="1"/>
  <c r="Q8" i="27"/>
  <c r="AQ8" i="27" s="1"/>
  <c r="R8" i="27"/>
  <c r="AR8" i="27" s="1"/>
  <c r="S8" i="27"/>
  <c r="AS8" i="27" s="1"/>
  <c r="T8" i="27"/>
  <c r="AT8" i="27" s="1"/>
  <c r="C9" i="27"/>
  <c r="AC9" i="27" s="1"/>
  <c r="D9" i="27"/>
  <c r="AD9" i="27" s="1"/>
  <c r="E9" i="27"/>
  <c r="AE9" i="27" s="1"/>
  <c r="F9" i="27"/>
  <c r="AF9" i="27" s="1"/>
  <c r="G9" i="27"/>
  <c r="AG9" i="27" s="1"/>
  <c r="H9" i="27"/>
  <c r="AH9" i="27" s="1"/>
  <c r="I9" i="27"/>
  <c r="AI9" i="27" s="1"/>
  <c r="J9" i="27"/>
  <c r="AJ9" i="27" s="1"/>
  <c r="K9" i="27"/>
  <c r="AK9" i="27" s="1"/>
  <c r="L9" i="27"/>
  <c r="AL9" i="27" s="1"/>
  <c r="M9" i="27"/>
  <c r="AM9" i="27" s="1"/>
  <c r="N9" i="27"/>
  <c r="AN9" i="27" s="1"/>
  <c r="O9" i="27"/>
  <c r="AO9" i="27" s="1"/>
  <c r="P9" i="27"/>
  <c r="AP9" i="27" s="1"/>
  <c r="Q9" i="27"/>
  <c r="AQ9" i="27" s="1"/>
  <c r="R9" i="27"/>
  <c r="AR9" i="27" s="1"/>
  <c r="S9" i="27"/>
  <c r="AS9" i="27" s="1"/>
  <c r="T9" i="27"/>
  <c r="AT9" i="27" s="1"/>
  <c r="C10" i="27"/>
  <c r="AC10" i="27" s="1"/>
  <c r="D10" i="27"/>
  <c r="AD10" i="27" s="1"/>
  <c r="E10" i="27"/>
  <c r="AE10" i="27" s="1"/>
  <c r="F10" i="27"/>
  <c r="AF10" i="27" s="1"/>
  <c r="G10" i="27"/>
  <c r="AG10" i="27" s="1"/>
  <c r="H10" i="27"/>
  <c r="AH10" i="27" s="1"/>
  <c r="I10" i="27"/>
  <c r="AI10" i="27" s="1"/>
  <c r="J10" i="27"/>
  <c r="AJ10" i="27" s="1"/>
  <c r="K10" i="27"/>
  <c r="AK10" i="27" s="1"/>
  <c r="L10" i="27"/>
  <c r="AL10" i="27" s="1"/>
  <c r="M10" i="27"/>
  <c r="AM10" i="27" s="1"/>
  <c r="N10" i="27"/>
  <c r="AN10" i="27" s="1"/>
  <c r="O10" i="27"/>
  <c r="AO10" i="27" s="1"/>
  <c r="P10" i="27"/>
  <c r="AP10" i="27" s="1"/>
  <c r="Q10" i="27"/>
  <c r="AQ10" i="27" s="1"/>
  <c r="R10" i="27"/>
  <c r="AR10" i="27" s="1"/>
  <c r="S10" i="27"/>
  <c r="AS10" i="27" s="1"/>
  <c r="T10" i="27"/>
  <c r="AT10" i="27" s="1"/>
  <c r="C11" i="27"/>
  <c r="AC11" i="27" s="1"/>
  <c r="D11" i="27"/>
  <c r="AD11" i="27" s="1"/>
  <c r="E11" i="27"/>
  <c r="AE11" i="27" s="1"/>
  <c r="F11" i="27"/>
  <c r="AF11" i="27" s="1"/>
  <c r="G11" i="27"/>
  <c r="AG11" i="27" s="1"/>
  <c r="H11" i="27"/>
  <c r="AH11" i="27" s="1"/>
  <c r="I11" i="27"/>
  <c r="AI11" i="27" s="1"/>
  <c r="J11" i="27"/>
  <c r="AJ11" i="27" s="1"/>
  <c r="K11" i="27"/>
  <c r="AK11" i="27" s="1"/>
  <c r="L11" i="27"/>
  <c r="AL11" i="27" s="1"/>
  <c r="M11" i="27"/>
  <c r="AM11" i="27" s="1"/>
  <c r="N11" i="27"/>
  <c r="AN11" i="27" s="1"/>
  <c r="O11" i="27"/>
  <c r="AO11" i="27" s="1"/>
  <c r="P11" i="27"/>
  <c r="AP11" i="27" s="1"/>
  <c r="Q11" i="27"/>
  <c r="AQ11" i="27" s="1"/>
  <c r="R11" i="27"/>
  <c r="AR11" i="27" s="1"/>
  <c r="S11" i="27"/>
  <c r="AS11" i="27" s="1"/>
  <c r="T11" i="27"/>
  <c r="AT11" i="27" s="1"/>
  <c r="C12" i="27"/>
  <c r="AC12" i="27" s="1"/>
  <c r="D12" i="27"/>
  <c r="AD12" i="27" s="1"/>
  <c r="E12" i="27"/>
  <c r="AE12" i="27" s="1"/>
  <c r="F12" i="27"/>
  <c r="AF12" i="27" s="1"/>
  <c r="G12" i="27"/>
  <c r="AG12" i="27" s="1"/>
  <c r="H12" i="27"/>
  <c r="AH12" i="27" s="1"/>
  <c r="I12" i="27"/>
  <c r="AI12" i="27" s="1"/>
  <c r="J12" i="27"/>
  <c r="AJ12" i="27" s="1"/>
  <c r="K12" i="27"/>
  <c r="AK12" i="27" s="1"/>
  <c r="L12" i="27"/>
  <c r="AL12" i="27" s="1"/>
  <c r="M12" i="27"/>
  <c r="AM12" i="27" s="1"/>
  <c r="N12" i="27"/>
  <c r="AN12" i="27" s="1"/>
  <c r="O12" i="27"/>
  <c r="AO12" i="27" s="1"/>
  <c r="P12" i="27"/>
  <c r="AP12" i="27" s="1"/>
  <c r="Q12" i="27"/>
  <c r="AQ12" i="27" s="1"/>
  <c r="R12" i="27"/>
  <c r="AR12" i="27" s="1"/>
  <c r="S12" i="27"/>
  <c r="AS12" i="27" s="1"/>
  <c r="T12" i="27"/>
  <c r="AT12" i="27" s="1"/>
  <c r="C13" i="27"/>
  <c r="AC13" i="27" s="1"/>
  <c r="D13" i="27"/>
  <c r="AD13" i="27" s="1"/>
  <c r="E13" i="27"/>
  <c r="AE13" i="27" s="1"/>
  <c r="F13" i="27"/>
  <c r="AF13" i="27" s="1"/>
  <c r="G13" i="27"/>
  <c r="AG13" i="27" s="1"/>
  <c r="H13" i="27"/>
  <c r="AH13" i="27" s="1"/>
  <c r="I13" i="27"/>
  <c r="AI13" i="27" s="1"/>
  <c r="J13" i="27"/>
  <c r="AJ13" i="27" s="1"/>
  <c r="K13" i="27"/>
  <c r="AK13" i="27" s="1"/>
  <c r="L13" i="27"/>
  <c r="AL13" i="27" s="1"/>
  <c r="M13" i="27"/>
  <c r="AM13" i="27" s="1"/>
  <c r="N13" i="27"/>
  <c r="AN13" i="27" s="1"/>
  <c r="O13" i="27"/>
  <c r="AO13" i="27" s="1"/>
  <c r="P13" i="27"/>
  <c r="AP13" i="27" s="1"/>
  <c r="Q13" i="27"/>
  <c r="AQ13" i="27" s="1"/>
  <c r="R13" i="27"/>
  <c r="AR13" i="27" s="1"/>
  <c r="S13" i="27"/>
  <c r="AS13" i="27" s="1"/>
  <c r="T13" i="27"/>
  <c r="AT13" i="27" s="1"/>
  <c r="C14" i="27"/>
  <c r="AC14" i="27" s="1"/>
  <c r="D14" i="27"/>
  <c r="AD14" i="27" s="1"/>
  <c r="E14" i="27"/>
  <c r="AE14" i="27" s="1"/>
  <c r="F14" i="27"/>
  <c r="AF14" i="27" s="1"/>
  <c r="G14" i="27"/>
  <c r="AG14" i="27" s="1"/>
  <c r="H14" i="27"/>
  <c r="AH14" i="27" s="1"/>
  <c r="I14" i="27"/>
  <c r="AI14" i="27" s="1"/>
  <c r="J14" i="27"/>
  <c r="AJ14" i="27" s="1"/>
  <c r="K14" i="27"/>
  <c r="AK14" i="27" s="1"/>
  <c r="L14" i="27"/>
  <c r="AL14" i="27" s="1"/>
  <c r="M14" i="27"/>
  <c r="AM14" i="27" s="1"/>
  <c r="N14" i="27"/>
  <c r="AN14" i="27" s="1"/>
  <c r="O14" i="27"/>
  <c r="AO14" i="27" s="1"/>
  <c r="P14" i="27"/>
  <c r="AP14" i="27" s="1"/>
  <c r="Q14" i="27"/>
  <c r="AQ14" i="27" s="1"/>
  <c r="R14" i="27"/>
  <c r="AR14" i="27" s="1"/>
  <c r="S14" i="27"/>
  <c r="AS14" i="27" s="1"/>
  <c r="T14" i="27"/>
  <c r="AT14" i="27" s="1"/>
  <c r="C15" i="27"/>
  <c r="AC15" i="27" s="1"/>
  <c r="D15" i="27"/>
  <c r="AD15" i="27" s="1"/>
  <c r="E15" i="27"/>
  <c r="AE15" i="27" s="1"/>
  <c r="F15" i="27"/>
  <c r="AF15" i="27" s="1"/>
  <c r="G15" i="27"/>
  <c r="AG15" i="27" s="1"/>
  <c r="H15" i="27"/>
  <c r="AH15" i="27" s="1"/>
  <c r="I15" i="27"/>
  <c r="AI15" i="27" s="1"/>
  <c r="J15" i="27"/>
  <c r="AJ15" i="27" s="1"/>
  <c r="K15" i="27"/>
  <c r="AK15" i="27" s="1"/>
  <c r="L15" i="27"/>
  <c r="AL15" i="27" s="1"/>
  <c r="M15" i="27"/>
  <c r="AM15" i="27" s="1"/>
  <c r="N15" i="27"/>
  <c r="AN15" i="27" s="1"/>
  <c r="O15" i="27"/>
  <c r="AO15" i="27" s="1"/>
  <c r="P15" i="27"/>
  <c r="AP15" i="27" s="1"/>
  <c r="Q15" i="27"/>
  <c r="AQ15" i="27" s="1"/>
  <c r="R15" i="27"/>
  <c r="AR15" i="27" s="1"/>
  <c r="S15" i="27"/>
  <c r="AS15" i="27" s="1"/>
  <c r="T15" i="27"/>
  <c r="AT15" i="27" s="1"/>
  <c r="C17" i="27"/>
  <c r="AC17" i="27" s="1"/>
  <c r="D17" i="27"/>
  <c r="AD17" i="27" s="1"/>
  <c r="E17" i="27"/>
  <c r="AE17" i="27" s="1"/>
  <c r="F17" i="27"/>
  <c r="AF17" i="27" s="1"/>
  <c r="G17" i="27"/>
  <c r="AG17" i="27" s="1"/>
  <c r="H17" i="27"/>
  <c r="AH17" i="27" s="1"/>
  <c r="I17" i="27"/>
  <c r="AI17" i="27" s="1"/>
  <c r="J17" i="27"/>
  <c r="AJ17" i="27" s="1"/>
  <c r="K17" i="27"/>
  <c r="AK17" i="27" s="1"/>
  <c r="L17" i="27"/>
  <c r="AL17" i="27" s="1"/>
  <c r="M17" i="27"/>
  <c r="AM17" i="27" s="1"/>
  <c r="N17" i="27"/>
  <c r="AN17" i="27" s="1"/>
  <c r="O17" i="27"/>
  <c r="AO17" i="27" s="1"/>
  <c r="P17" i="27"/>
  <c r="AP17" i="27" s="1"/>
  <c r="Q17" i="27"/>
  <c r="AQ17" i="27" s="1"/>
  <c r="R17" i="27"/>
  <c r="AR17" i="27" s="1"/>
  <c r="S17" i="27"/>
  <c r="AS17" i="27" s="1"/>
  <c r="T17" i="27"/>
  <c r="AT17" i="27" s="1"/>
  <c r="C18" i="27"/>
  <c r="AC18" i="27" s="1"/>
  <c r="D18" i="27"/>
  <c r="AD18" i="27" s="1"/>
  <c r="E18" i="27"/>
  <c r="AE18" i="27" s="1"/>
  <c r="F18" i="27"/>
  <c r="AF18" i="27" s="1"/>
  <c r="G18" i="27"/>
  <c r="AG18" i="27" s="1"/>
  <c r="H18" i="27"/>
  <c r="AH18" i="27" s="1"/>
  <c r="I18" i="27"/>
  <c r="AI18" i="27" s="1"/>
  <c r="J18" i="27"/>
  <c r="AJ18" i="27" s="1"/>
  <c r="K18" i="27"/>
  <c r="AK18" i="27" s="1"/>
  <c r="L18" i="27"/>
  <c r="AL18" i="27" s="1"/>
  <c r="M18" i="27"/>
  <c r="AM18" i="27" s="1"/>
  <c r="N18" i="27"/>
  <c r="AN18" i="27" s="1"/>
  <c r="O18" i="27"/>
  <c r="AO18" i="27" s="1"/>
  <c r="P18" i="27"/>
  <c r="AP18" i="27" s="1"/>
  <c r="Q18" i="27"/>
  <c r="AQ18" i="27" s="1"/>
  <c r="R18" i="27"/>
  <c r="AR18" i="27" s="1"/>
  <c r="S18" i="27"/>
  <c r="AS18" i="27" s="1"/>
  <c r="T18" i="27"/>
  <c r="AT18" i="27" s="1"/>
  <c r="C19" i="27"/>
  <c r="AC19" i="27" s="1"/>
  <c r="D19" i="27"/>
  <c r="AD19" i="27" s="1"/>
  <c r="E19" i="27"/>
  <c r="AE19" i="27" s="1"/>
  <c r="F19" i="27"/>
  <c r="AF19" i="27" s="1"/>
  <c r="G19" i="27"/>
  <c r="AG19" i="27" s="1"/>
  <c r="H19" i="27"/>
  <c r="AH19" i="27" s="1"/>
  <c r="I19" i="27"/>
  <c r="AI19" i="27" s="1"/>
  <c r="J19" i="27"/>
  <c r="AJ19" i="27" s="1"/>
  <c r="K19" i="27"/>
  <c r="AK19" i="27" s="1"/>
  <c r="L19" i="27"/>
  <c r="AL19" i="27" s="1"/>
  <c r="M19" i="27"/>
  <c r="AM19" i="27" s="1"/>
  <c r="N19" i="27"/>
  <c r="AN19" i="27" s="1"/>
  <c r="O19" i="27"/>
  <c r="AO19" i="27" s="1"/>
  <c r="P19" i="27"/>
  <c r="AP19" i="27" s="1"/>
  <c r="Q19" i="27"/>
  <c r="AQ19" i="27" s="1"/>
  <c r="R19" i="27"/>
  <c r="AR19" i="27" s="1"/>
  <c r="S19" i="27"/>
  <c r="AS19" i="27" s="1"/>
  <c r="T19" i="27"/>
  <c r="AT19" i="27" s="1"/>
  <c r="C20" i="27"/>
  <c r="AC20" i="27" s="1"/>
  <c r="D20" i="27"/>
  <c r="AD20" i="27" s="1"/>
  <c r="E20" i="27"/>
  <c r="AE20" i="27" s="1"/>
  <c r="F20" i="27"/>
  <c r="AF20" i="27" s="1"/>
  <c r="G20" i="27"/>
  <c r="AG20" i="27" s="1"/>
  <c r="H20" i="27"/>
  <c r="AH20" i="27" s="1"/>
  <c r="I20" i="27"/>
  <c r="AI20" i="27" s="1"/>
  <c r="J20" i="27"/>
  <c r="AJ20" i="27" s="1"/>
  <c r="K20" i="27"/>
  <c r="AK20" i="27" s="1"/>
  <c r="L20" i="27"/>
  <c r="AL20" i="27" s="1"/>
  <c r="M20" i="27"/>
  <c r="AM20" i="27" s="1"/>
  <c r="N20" i="27"/>
  <c r="AN20" i="27" s="1"/>
  <c r="O20" i="27"/>
  <c r="AO20" i="27" s="1"/>
  <c r="P20" i="27"/>
  <c r="AP20" i="27" s="1"/>
  <c r="Q20" i="27"/>
  <c r="AQ20" i="27" s="1"/>
  <c r="R20" i="27"/>
  <c r="AR20" i="27" s="1"/>
  <c r="S20" i="27"/>
  <c r="AS20" i="27" s="1"/>
  <c r="T20" i="27"/>
  <c r="AT20" i="27" s="1"/>
  <c r="B3" i="27"/>
  <c r="AB3" i="27" s="1"/>
  <c r="B4" i="27"/>
  <c r="AB4" i="27" s="1"/>
  <c r="B5" i="27"/>
  <c r="AB5" i="27" s="1"/>
  <c r="B6" i="27"/>
  <c r="AB6" i="27" s="1"/>
  <c r="B7" i="27"/>
  <c r="AB7" i="27" s="1"/>
  <c r="B8" i="27"/>
  <c r="AB8" i="27" s="1"/>
  <c r="B9" i="27"/>
  <c r="AB9" i="27" s="1"/>
  <c r="B10" i="27"/>
  <c r="AB10" i="27" s="1"/>
  <c r="B11" i="27"/>
  <c r="AB11" i="27" s="1"/>
  <c r="B12" i="27"/>
  <c r="AB12" i="27" s="1"/>
  <c r="B13" i="27"/>
  <c r="AB13" i="27" s="1"/>
  <c r="B14" i="27"/>
  <c r="AB14" i="27" s="1"/>
  <c r="B15" i="27"/>
  <c r="AB15" i="27" s="1"/>
  <c r="B17" i="27"/>
  <c r="AB17" i="27" s="1"/>
  <c r="B18" i="27"/>
  <c r="AB18" i="27" s="1"/>
  <c r="B19" i="27"/>
  <c r="AB19" i="27" s="1"/>
  <c r="B20" i="27"/>
  <c r="AB20" i="27" s="1"/>
  <c r="B2" i="27"/>
  <c r="AB2" i="27" s="1"/>
  <c r="AQ21" i="27"/>
  <c r="AO21" i="27"/>
  <c r="AM21" i="27"/>
  <c r="AK21" i="27"/>
  <c r="AI21" i="27"/>
  <c r="AG21" i="27"/>
  <c r="AE21" i="27"/>
  <c r="AC21" i="27"/>
  <c r="AX6" i="28" l="1"/>
  <c r="AX7" i="28"/>
  <c r="AX14" i="28"/>
  <c r="AX17" i="28"/>
  <c r="AX13" i="28"/>
  <c r="AX8" i="28"/>
  <c r="AX10" i="28"/>
  <c r="AX15" i="28"/>
  <c r="AV21" i="28"/>
  <c r="AV22" i="28"/>
  <c r="AW21" i="28"/>
  <c r="AW22" i="28"/>
  <c r="AX2" i="28"/>
  <c r="AX19" i="28"/>
  <c r="AU21" i="28"/>
  <c r="AU24" i="28" s="1"/>
  <c r="AX18" i="28"/>
  <c r="AX11" i="28"/>
  <c r="AX12" i="28"/>
  <c r="AW12" i="27"/>
  <c r="AV12" i="27"/>
  <c r="AU12" i="27"/>
  <c r="AP21" i="27"/>
  <c r="AR21" i="27"/>
  <c r="AJ21" i="27"/>
  <c r="AW19" i="27"/>
  <c r="AV19" i="27"/>
  <c r="AU19" i="27"/>
  <c r="AW15" i="27"/>
  <c r="AV15" i="27"/>
  <c r="AU15" i="27"/>
  <c r="AW11" i="27"/>
  <c r="AV11" i="27"/>
  <c r="AU11" i="27"/>
  <c r="AW7" i="27"/>
  <c r="AV7" i="27"/>
  <c r="AU7" i="27"/>
  <c r="AW3" i="27"/>
  <c r="AV3" i="27"/>
  <c r="AU3" i="27"/>
  <c r="AW8" i="27"/>
  <c r="AV8" i="27"/>
  <c r="AU8" i="27"/>
  <c r="AH21" i="27"/>
  <c r="AN21" i="27"/>
  <c r="AT21" i="27"/>
  <c r="AW18" i="27"/>
  <c r="AV18" i="27"/>
  <c r="AU18" i="27"/>
  <c r="AW14" i="27"/>
  <c r="AV14" i="27"/>
  <c r="AU14" i="27"/>
  <c r="AW10" i="27"/>
  <c r="AV10" i="27"/>
  <c r="AU10" i="27"/>
  <c r="AW6" i="27"/>
  <c r="AV6" i="27"/>
  <c r="AU6" i="27"/>
  <c r="AW20" i="27"/>
  <c r="AV20" i="27"/>
  <c r="AU20" i="27"/>
  <c r="AW4" i="27"/>
  <c r="AV4" i="27"/>
  <c r="AU4" i="27"/>
  <c r="AL21" i="27"/>
  <c r="AD21" i="27"/>
  <c r="AF21" i="27"/>
  <c r="AB43" i="27"/>
  <c r="AB39" i="27"/>
  <c r="AB42" i="27"/>
  <c r="AB38" i="27"/>
  <c r="AW2" i="27"/>
  <c r="AB41" i="27"/>
  <c r="AV2" i="27"/>
  <c r="AB44" i="27"/>
  <c r="AB40" i="27"/>
  <c r="AB21" i="27"/>
  <c r="AU2" i="27"/>
  <c r="AW17" i="27"/>
  <c r="AV17" i="27"/>
  <c r="AU17" i="27"/>
  <c r="AW13" i="27"/>
  <c r="AV13" i="27"/>
  <c r="AU13" i="27"/>
  <c r="AW9" i="27"/>
  <c r="AV9" i="27"/>
  <c r="AU9" i="27"/>
  <c r="AW5" i="27"/>
  <c r="AV5" i="27"/>
  <c r="AU5" i="27"/>
  <c r="AS21" i="27"/>
  <c r="O19" i="12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20" i="12"/>
  <c r="O2" i="12"/>
  <c r="AX22" i="28" l="1"/>
  <c r="AX21" i="28"/>
  <c r="AX11" i="27"/>
  <c r="AX9" i="27"/>
  <c r="AX15" i="27"/>
  <c r="AX4" i="27"/>
  <c r="AX13" i="27"/>
  <c r="AX14" i="27"/>
  <c r="AX8" i="27"/>
  <c r="AX20" i="27"/>
  <c r="AX18" i="27"/>
  <c r="AU21" i="27"/>
  <c r="AU24" i="27" s="1"/>
  <c r="AV22" i="27"/>
  <c r="AV21" i="27"/>
  <c r="AX10" i="27"/>
  <c r="AX7" i="27"/>
  <c r="AX5" i="27"/>
  <c r="AX6" i="27"/>
  <c r="AX3" i="27"/>
  <c r="AX19" i="27"/>
  <c r="AW22" i="27"/>
  <c r="AX2" i="27"/>
  <c r="AW21" i="27"/>
  <c r="AX17" i="27"/>
  <c r="AX12" i="27"/>
  <c r="AX21" i="27" l="1"/>
  <c r="AX22" i="27"/>
  <c r="C2" i="26"/>
  <c r="AC2" i="26" s="1"/>
  <c r="D2" i="26"/>
  <c r="AD2" i="26" s="1"/>
  <c r="E2" i="26"/>
  <c r="AE2" i="26" s="1"/>
  <c r="F2" i="26"/>
  <c r="AF2" i="26" s="1"/>
  <c r="G2" i="26"/>
  <c r="AG2" i="26" s="1"/>
  <c r="H2" i="26"/>
  <c r="AH2" i="26" s="1"/>
  <c r="I2" i="26"/>
  <c r="AI2" i="26" s="1"/>
  <c r="J2" i="26"/>
  <c r="AJ2" i="26" s="1"/>
  <c r="K2" i="26"/>
  <c r="AK2" i="26" s="1"/>
  <c r="L2" i="26"/>
  <c r="AL2" i="26" s="1"/>
  <c r="M2" i="26"/>
  <c r="AM2" i="26" s="1"/>
  <c r="N2" i="26"/>
  <c r="AN2" i="26" s="1"/>
  <c r="O2" i="26"/>
  <c r="AO2" i="26" s="1"/>
  <c r="P2" i="26"/>
  <c r="AP2" i="26" s="1"/>
  <c r="Q2" i="26"/>
  <c r="AQ2" i="26" s="1"/>
  <c r="R2" i="26"/>
  <c r="AR2" i="26" s="1"/>
  <c r="S2" i="26"/>
  <c r="AS2" i="26" s="1"/>
  <c r="T2" i="26"/>
  <c r="AT2" i="26" s="1"/>
  <c r="C3" i="26"/>
  <c r="AC3" i="26" s="1"/>
  <c r="D3" i="26"/>
  <c r="AD3" i="26" s="1"/>
  <c r="E3" i="26"/>
  <c r="AE3" i="26" s="1"/>
  <c r="F3" i="26"/>
  <c r="AF3" i="26" s="1"/>
  <c r="G3" i="26"/>
  <c r="AG3" i="26" s="1"/>
  <c r="H3" i="26"/>
  <c r="AH3" i="26" s="1"/>
  <c r="I3" i="26"/>
  <c r="AI3" i="26" s="1"/>
  <c r="J3" i="26"/>
  <c r="AJ3" i="26" s="1"/>
  <c r="K3" i="26"/>
  <c r="AK3" i="26" s="1"/>
  <c r="L3" i="26"/>
  <c r="AL3" i="26" s="1"/>
  <c r="M3" i="26"/>
  <c r="AM3" i="26" s="1"/>
  <c r="N3" i="26"/>
  <c r="AN3" i="26" s="1"/>
  <c r="O3" i="26"/>
  <c r="AO3" i="26" s="1"/>
  <c r="P3" i="26"/>
  <c r="AP3" i="26" s="1"/>
  <c r="Q3" i="26"/>
  <c r="AQ3" i="26" s="1"/>
  <c r="R3" i="26"/>
  <c r="AR3" i="26" s="1"/>
  <c r="S3" i="26"/>
  <c r="AS3" i="26" s="1"/>
  <c r="T3" i="26"/>
  <c r="AT3" i="26" s="1"/>
  <c r="C4" i="26"/>
  <c r="AC4" i="26" s="1"/>
  <c r="D4" i="26"/>
  <c r="AD4" i="26" s="1"/>
  <c r="E4" i="26"/>
  <c r="AE4" i="26" s="1"/>
  <c r="F4" i="26"/>
  <c r="AF4" i="26" s="1"/>
  <c r="G4" i="26"/>
  <c r="AG4" i="26" s="1"/>
  <c r="H4" i="26"/>
  <c r="AH4" i="26" s="1"/>
  <c r="I4" i="26"/>
  <c r="AI4" i="26" s="1"/>
  <c r="J4" i="26"/>
  <c r="AJ4" i="26" s="1"/>
  <c r="K4" i="26"/>
  <c r="AK4" i="26" s="1"/>
  <c r="L4" i="26"/>
  <c r="AL4" i="26" s="1"/>
  <c r="M4" i="26"/>
  <c r="AM4" i="26" s="1"/>
  <c r="N4" i="26"/>
  <c r="AN4" i="26" s="1"/>
  <c r="O4" i="26"/>
  <c r="AO4" i="26" s="1"/>
  <c r="P4" i="26"/>
  <c r="AP4" i="26" s="1"/>
  <c r="Q4" i="26"/>
  <c r="AQ4" i="26" s="1"/>
  <c r="R4" i="26"/>
  <c r="AR4" i="26" s="1"/>
  <c r="S4" i="26"/>
  <c r="AS4" i="26" s="1"/>
  <c r="T4" i="26"/>
  <c r="AT4" i="26" s="1"/>
  <c r="C5" i="26"/>
  <c r="AC5" i="26" s="1"/>
  <c r="D5" i="26"/>
  <c r="AD5" i="26" s="1"/>
  <c r="E5" i="26"/>
  <c r="AE5" i="26" s="1"/>
  <c r="F5" i="26"/>
  <c r="AF5" i="26" s="1"/>
  <c r="G5" i="26"/>
  <c r="AG5" i="26" s="1"/>
  <c r="H5" i="26"/>
  <c r="AH5" i="26" s="1"/>
  <c r="I5" i="26"/>
  <c r="AI5" i="26" s="1"/>
  <c r="J5" i="26"/>
  <c r="AJ5" i="26" s="1"/>
  <c r="K5" i="26"/>
  <c r="AK5" i="26" s="1"/>
  <c r="L5" i="26"/>
  <c r="AL5" i="26" s="1"/>
  <c r="M5" i="26"/>
  <c r="AM5" i="26" s="1"/>
  <c r="N5" i="26"/>
  <c r="AN5" i="26" s="1"/>
  <c r="O5" i="26"/>
  <c r="AO5" i="26" s="1"/>
  <c r="P5" i="26"/>
  <c r="AP5" i="26" s="1"/>
  <c r="Q5" i="26"/>
  <c r="AQ5" i="26" s="1"/>
  <c r="R5" i="26"/>
  <c r="AR5" i="26" s="1"/>
  <c r="S5" i="26"/>
  <c r="AS5" i="26" s="1"/>
  <c r="T5" i="26"/>
  <c r="AT5" i="26" s="1"/>
  <c r="C6" i="26"/>
  <c r="AC6" i="26" s="1"/>
  <c r="D6" i="26"/>
  <c r="AD6" i="26" s="1"/>
  <c r="E6" i="26"/>
  <c r="AE6" i="26" s="1"/>
  <c r="F6" i="26"/>
  <c r="AF6" i="26" s="1"/>
  <c r="G6" i="26"/>
  <c r="AG6" i="26" s="1"/>
  <c r="H6" i="26"/>
  <c r="AH6" i="26" s="1"/>
  <c r="I6" i="26"/>
  <c r="AI6" i="26" s="1"/>
  <c r="J6" i="26"/>
  <c r="AJ6" i="26" s="1"/>
  <c r="K6" i="26"/>
  <c r="AK6" i="26" s="1"/>
  <c r="L6" i="26"/>
  <c r="AL6" i="26" s="1"/>
  <c r="M6" i="26"/>
  <c r="AM6" i="26" s="1"/>
  <c r="N6" i="26"/>
  <c r="AN6" i="26" s="1"/>
  <c r="O6" i="26"/>
  <c r="AO6" i="26" s="1"/>
  <c r="P6" i="26"/>
  <c r="AP6" i="26" s="1"/>
  <c r="Q6" i="26"/>
  <c r="AQ6" i="26" s="1"/>
  <c r="R6" i="26"/>
  <c r="AR6" i="26" s="1"/>
  <c r="S6" i="26"/>
  <c r="AS6" i="26" s="1"/>
  <c r="T6" i="26"/>
  <c r="AT6" i="26" s="1"/>
  <c r="C7" i="26"/>
  <c r="AC7" i="26" s="1"/>
  <c r="D7" i="26"/>
  <c r="AD7" i="26" s="1"/>
  <c r="E7" i="26"/>
  <c r="AE7" i="26" s="1"/>
  <c r="F7" i="26"/>
  <c r="AF7" i="26" s="1"/>
  <c r="G7" i="26"/>
  <c r="AG7" i="26" s="1"/>
  <c r="H7" i="26"/>
  <c r="AH7" i="26" s="1"/>
  <c r="I7" i="26"/>
  <c r="AI7" i="26" s="1"/>
  <c r="J7" i="26"/>
  <c r="AJ7" i="26" s="1"/>
  <c r="K7" i="26"/>
  <c r="AK7" i="26" s="1"/>
  <c r="L7" i="26"/>
  <c r="AL7" i="26" s="1"/>
  <c r="M7" i="26"/>
  <c r="AM7" i="26" s="1"/>
  <c r="N7" i="26"/>
  <c r="AN7" i="26" s="1"/>
  <c r="O7" i="26"/>
  <c r="AO7" i="26" s="1"/>
  <c r="P7" i="26"/>
  <c r="AP7" i="26" s="1"/>
  <c r="Q7" i="26"/>
  <c r="AQ7" i="26" s="1"/>
  <c r="R7" i="26"/>
  <c r="AR7" i="26" s="1"/>
  <c r="S7" i="26"/>
  <c r="AS7" i="26" s="1"/>
  <c r="T7" i="26"/>
  <c r="AT7" i="26" s="1"/>
  <c r="C8" i="26"/>
  <c r="AC8" i="26" s="1"/>
  <c r="D8" i="26"/>
  <c r="AD8" i="26" s="1"/>
  <c r="E8" i="26"/>
  <c r="AE8" i="26" s="1"/>
  <c r="F8" i="26"/>
  <c r="AF8" i="26" s="1"/>
  <c r="G8" i="26"/>
  <c r="AG8" i="26" s="1"/>
  <c r="H8" i="26"/>
  <c r="AH8" i="26" s="1"/>
  <c r="I8" i="26"/>
  <c r="AI8" i="26" s="1"/>
  <c r="J8" i="26"/>
  <c r="AJ8" i="26" s="1"/>
  <c r="K8" i="26"/>
  <c r="AK8" i="26" s="1"/>
  <c r="L8" i="26"/>
  <c r="AL8" i="26" s="1"/>
  <c r="M8" i="26"/>
  <c r="AM8" i="26" s="1"/>
  <c r="N8" i="26"/>
  <c r="AN8" i="26" s="1"/>
  <c r="O8" i="26"/>
  <c r="AO8" i="26" s="1"/>
  <c r="P8" i="26"/>
  <c r="AP8" i="26" s="1"/>
  <c r="Q8" i="26"/>
  <c r="AQ8" i="26" s="1"/>
  <c r="R8" i="26"/>
  <c r="AR8" i="26" s="1"/>
  <c r="S8" i="26"/>
  <c r="AS8" i="26" s="1"/>
  <c r="T8" i="26"/>
  <c r="AT8" i="26" s="1"/>
  <c r="C9" i="26"/>
  <c r="AC9" i="26" s="1"/>
  <c r="D9" i="26"/>
  <c r="AD9" i="26" s="1"/>
  <c r="E9" i="26"/>
  <c r="AE9" i="26" s="1"/>
  <c r="F9" i="26"/>
  <c r="AF9" i="26" s="1"/>
  <c r="G9" i="26"/>
  <c r="AG9" i="26" s="1"/>
  <c r="H9" i="26"/>
  <c r="AH9" i="26" s="1"/>
  <c r="I9" i="26"/>
  <c r="AI9" i="26" s="1"/>
  <c r="J9" i="26"/>
  <c r="AJ9" i="26" s="1"/>
  <c r="K9" i="26"/>
  <c r="AK9" i="26" s="1"/>
  <c r="L9" i="26"/>
  <c r="AL9" i="26" s="1"/>
  <c r="M9" i="26"/>
  <c r="AM9" i="26" s="1"/>
  <c r="N9" i="26"/>
  <c r="AN9" i="26" s="1"/>
  <c r="O9" i="26"/>
  <c r="AO9" i="26" s="1"/>
  <c r="P9" i="26"/>
  <c r="AP9" i="26" s="1"/>
  <c r="Q9" i="26"/>
  <c r="AQ9" i="26" s="1"/>
  <c r="R9" i="26"/>
  <c r="AR9" i="26" s="1"/>
  <c r="S9" i="26"/>
  <c r="AS9" i="26" s="1"/>
  <c r="T9" i="26"/>
  <c r="AT9" i="26" s="1"/>
  <c r="C10" i="26"/>
  <c r="AC10" i="26" s="1"/>
  <c r="D10" i="26"/>
  <c r="AD10" i="26" s="1"/>
  <c r="E10" i="26"/>
  <c r="AE10" i="26" s="1"/>
  <c r="F10" i="26"/>
  <c r="AF10" i="26" s="1"/>
  <c r="G10" i="26"/>
  <c r="AG10" i="26" s="1"/>
  <c r="H10" i="26"/>
  <c r="AH10" i="26" s="1"/>
  <c r="I10" i="26"/>
  <c r="AI10" i="26" s="1"/>
  <c r="J10" i="26"/>
  <c r="AJ10" i="26" s="1"/>
  <c r="K10" i="26"/>
  <c r="AK10" i="26" s="1"/>
  <c r="L10" i="26"/>
  <c r="AL10" i="26" s="1"/>
  <c r="M10" i="26"/>
  <c r="AM10" i="26" s="1"/>
  <c r="N10" i="26"/>
  <c r="AN10" i="26" s="1"/>
  <c r="O10" i="26"/>
  <c r="AO10" i="26" s="1"/>
  <c r="P10" i="26"/>
  <c r="AP10" i="26" s="1"/>
  <c r="Q10" i="26"/>
  <c r="AQ10" i="26" s="1"/>
  <c r="R10" i="26"/>
  <c r="AR10" i="26" s="1"/>
  <c r="S10" i="26"/>
  <c r="AS10" i="26" s="1"/>
  <c r="T10" i="26"/>
  <c r="AT10" i="26" s="1"/>
  <c r="C11" i="26"/>
  <c r="AC11" i="26" s="1"/>
  <c r="D11" i="26"/>
  <c r="AD11" i="26" s="1"/>
  <c r="E11" i="26"/>
  <c r="AE11" i="26" s="1"/>
  <c r="F11" i="26"/>
  <c r="AF11" i="26" s="1"/>
  <c r="G11" i="26"/>
  <c r="AG11" i="26" s="1"/>
  <c r="H11" i="26"/>
  <c r="AH11" i="26" s="1"/>
  <c r="I11" i="26"/>
  <c r="AI11" i="26" s="1"/>
  <c r="J11" i="26"/>
  <c r="AJ11" i="26" s="1"/>
  <c r="K11" i="26"/>
  <c r="AK11" i="26" s="1"/>
  <c r="L11" i="26"/>
  <c r="AL11" i="26" s="1"/>
  <c r="M11" i="26"/>
  <c r="AM11" i="26" s="1"/>
  <c r="N11" i="26"/>
  <c r="AN11" i="26" s="1"/>
  <c r="O11" i="26"/>
  <c r="AO11" i="26" s="1"/>
  <c r="P11" i="26"/>
  <c r="AP11" i="26" s="1"/>
  <c r="Q11" i="26"/>
  <c r="AQ11" i="26" s="1"/>
  <c r="R11" i="26"/>
  <c r="AR11" i="26" s="1"/>
  <c r="S11" i="26"/>
  <c r="AS11" i="26" s="1"/>
  <c r="T11" i="26"/>
  <c r="AT11" i="26" s="1"/>
  <c r="C12" i="26"/>
  <c r="AC12" i="26" s="1"/>
  <c r="D12" i="26"/>
  <c r="AD12" i="26" s="1"/>
  <c r="E12" i="26"/>
  <c r="AE12" i="26" s="1"/>
  <c r="F12" i="26"/>
  <c r="AF12" i="26" s="1"/>
  <c r="G12" i="26"/>
  <c r="AG12" i="26" s="1"/>
  <c r="H12" i="26"/>
  <c r="AH12" i="26" s="1"/>
  <c r="I12" i="26"/>
  <c r="AI12" i="26" s="1"/>
  <c r="J12" i="26"/>
  <c r="AJ12" i="26" s="1"/>
  <c r="K12" i="26"/>
  <c r="AK12" i="26" s="1"/>
  <c r="L12" i="26"/>
  <c r="AL12" i="26" s="1"/>
  <c r="M12" i="26"/>
  <c r="AM12" i="26" s="1"/>
  <c r="N12" i="26"/>
  <c r="AN12" i="26" s="1"/>
  <c r="O12" i="26"/>
  <c r="AO12" i="26" s="1"/>
  <c r="P12" i="26"/>
  <c r="AP12" i="26" s="1"/>
  <c r="Q12" i="26"/>
  <c r="AQ12" i="26" s="1"/>
  <c r="R12" i="26"/>
  <c r="AR12" i="26" s="1"/>
  <c r="S12" i="26"/>
  <c r="AS12" i="26" s="1"/>
  <c r="T12" i="26"/>
  <c r="AT12" i="26" s="1"/>
  <c r="C13" i="26"/>
  <c r="AC13" i="26" s="1"/>
  <c r="D13" i="26"/>
  <c r="AD13" i="26" s="1"/>
  <c r="E13" i="26"/>
  <c r="AE13" i="26" s="1"/>
  <c r="F13" i="26"/>
  <c r="AF13" i="26" s="1"/>
  <c r="G13" i="26"/>
  <c r="AG13" i="26" s="1"/>
  <c r="H13" i="26"/>
  <c r="AH13" i="26" s="1"/>
  <c r="I13" i="26"/>
  <c r="AI13" i="26" s="1"/>
  <c r="J13" i="26"/>
  <c r="AJ13" i="26" s="1"/>
  <c r="K13" i="26"/>
  <c r="AK13" i="26" s="1"/>
  <c r="L13" i="26"/>
  <c r="AL13" i="26" s="1"/>
  <c r="M13" i="26"/>
  <c r="AM13" i="26" s="1"/>
  <c r="N13" i="26"/>
  <c r="AN13" i="26" s="1"/>
  <c r="O13" i="26"/>
  <c r="AO13" i="26" s="1"/>
  <c r="P13" i="26"/>
  <c r="AP13" i="26" s="1"/>
  <c r="Q13" i="26"/>
  <c r="AQ13" i="26" s="1"/>
  <c r="R13" i="26"/>
  <c r="AR13" i="26" s="1"/>
  <c r="S13" i="26"/>
  <c r="AS13" i="26" s="1"/>
  <c r="T13" i="26"/>
  <c r="AT13" i="26" s="1"/>
  <c r="C14" i="26"/>
  <c r="AC14" i="26" s="1"/>
  <c r="D14" i="26"/>
  <c r="AD14" i="26" s="1"/>
  <c r="E14" i="26"/>
  <c r="AE14" i="26" s="1"/>
  <c r="F14" i="26"/>
  <c r="AF14" i="26" s="1"/>
  <c r="G14" i="26"/>
  <c r="AG14" i="26" s="1"/>
  <c r="H14" i="26"/>
  <c r="AH14" i="26" s="1"/>
  <c r="I14" i="26"/>
  <c r="AI14" i="26" s="1"/>
  <c r="J14" i="26"/>
  <c r="AJ14" i="26" s="1"/>
  <c r="K14" i="26"/>
  <c r="AK14" i="26" s="1"/>
  <c r="L14" i="26"/>
  <c r="AL14" i="26" s="1"/>
  <c r="M14" i="26"/>
  <c r="AM14" i="26" s="1"/>
  <c r="N14" i="26"/>
  <c r="AN14" i="26" s="1"/>
  <c r="O14" i="26"/>
  <c r="AO14" i="26" s="1"/>
  <c r="P14" i="26"/>
  <c r="AP14" i="26" s="1"/>
  <c r="Q14" i="26"/>
  <c r="AQ14" i="26" s="1"/>
  <c r="R14" i="26"/>
  <c r="AR14" i="26" s="1"/>
  <c r="S14" i="26"/>
  <c r="AS14" i="26" s="1"/>
  <c r="T14" i="26"/>
  <c r="AT14" i="26" s="1"/>
  <c r="C15" i="26"/>
  <c r="AC15" i="26" s="1"/>
  <c r="D15" i="26"/>
  <c r="AD15" i="26" s="1"/>
  <c r="E15" i="26"/>
  <c r="AE15" i="26" s="1"/>
  <c r="F15" i="26"/>
  <c r="AF15" i="26" s="1"/>
  <c r="G15" i="26"/>
  <c r="AG15" i="26" s="1"/>
  <c r="H15" i="26"/>
  <c r="AH15" i="26" s="1"/>
  <c r="I15" i="26"/>
  <c r="AI15" i="26" s="1"/>
  <c r="J15" i="26"/>
  <c r="AJ15" i="26" s="1"/>
  <c r="K15" i="26"/>
  <c r="AK15" i="26" s="1"/>
  <c r="L15" i="26"/>
  <c r="AL15" i="26" s="1"/>
  <c r="M15" i="26"/>
  <c r="AM15" i="26" s="1"/>
  <c r="N15" i="26"/>
  <c r="AN15" i="26" s="1"/>
  <c r="O15" i="26"/>
  <c r="AO15" i="26" s="1"/>
  <c r="P15" i="26"/>
  <c r="AP15" i="26" s="1"/>
  <c r="Q15" i="26"/>
  <c r="AQ15" i="26" s="1"/>
  <c r="R15" i="26"/>
  <c r="AR15" i="26" s="1"/>
  <c r="S15" i="26"/>
  <c r="AS15" i="26" s="1"/>
  <c r="T15" i="26"/>
  <c r="AT15" i="26" s="1"/>
  <c r="C16" i="26"/>
  <c r="AC16" i="26" s="1"/>
  <c r="D16" i="26"/>
  <c r="AD16" i="26" s="1"/>
  <c r="E16" i="26"/>
  <c r="AE16" i="26" s="1"/>
  <c r="F16" i="26"/>
  <c r="AF16" i="26" s="1"/>
  <c r="G16" i="26"/>
  <c r="AG16" i="26" s="1"/>
  <c r="H16" i="26"/>
  <c r="AH16" i="26" s="1"/>
  <c r="I16" i="26"/>
  <c r="AI16" i="26" s="1"/>
  <c r="J16" i="26"/>
  <c r="AJ16" i="26" s="1"/>
  <c r="K16" i="26"/>
  <c r="AK16" i="26" s="1"/>
  <c r="L16" i="26"/>
  <c r="AL16" i="26" s="1"/>
  <c r="M16" i="26"/>
  <c r="AM16" i="26" s="1"/>
  <c r="N16" i="26"/>
  <c r="AN16" i="26" s="1"/>
  <c r="O16" i="26"/>
  <c r="AO16" i="26" s="1"/>
  <c r="P16" i="26"/>
  <c r="AP16" i="26" s="1"/>
  <c r="Q16" i="26"/>
  <c r="AQ16" i="26" s="1"/>
  <c r="R16" i="26"/>
  <c r="AR16" i="26" s="1"/>
  <c r="S16" i="26"/>
  <c r="AS16" i="26" s="1"/>
  <c r="T16" i="26"/>
  <c r="AT16" i="26" s="1"/>
  <c r="C17" i="26"/>
  <c r="AC17" i="26" s="1"/>
  <c r="D17" i="26"/>
  <c r="AD17" i="26" s="1"/>
  <c r="E17" i="26"/>
  <c r="AE17" i="26" s="1"/>
  <c r="F17" i="26"/>
  <c r="AF17" i="26" s="1"/>
  <c r="G17" i="26"/>
  <c r="AG17" i="26" s="1"/>
  <c r="H17" i="26"/>
  <c r="AH17" i="26" s="1"/>
  <c r="I17" i="26"/>
  <c r="AI17" i="26" s="1"/>
  <c r="J17" i="26"/>
  <c r="AJ17" i="26" s="1"/>
  <c r="K17" i="26"/>
  <c r="AK17" i="26" s="1"/>
  <c r="L17" i="26"/>
  <c r="AL17" i="26" s="1"/>
  <c r="M17" i="26"/>
  <c r="AM17" i="26" s="1"/>
  <c r="N17" i="26"/>
  <c r="AN17" i="26" s="1"/>
  <c r="O17" i="26"/>
  <c r="AO17" i="26" s="1"/>
  <c r="P17" i="26"/>
  <c r="AP17" i="26" s="1"/>
  <c r="Q17" i="26"/>
  <c r="AQ17" i="26" s="1"/>
  <c r="R17" i="26"/>
  <c r="AR17" i="26" s="1"/>
  <c r="S17" i="26"/>
  <c r="AS17" i="26" s="1"/>
  <c r="T17" i="26"/>
  <c r="AT17" i="26" s="1"/>
  <c r="C18" i="26"/>
  <c r="AC18" i="26" s="1"/>
  <c r="D18" i="26"/>
  <c r="AD18" i="26" s="1"/>
  <c r="E18" i="26"/>
  <c r="AE18" i="26" s="1"/>
  <c r="F18" i="26"/>
  <c r="AF18" i="26" s="1"/>
  <c r="G18" i="26"/>
  <c r="AG18" i="26" s="1"/>
  <c r="H18" i="26"/>
  <c r="AH18" i="26" s="1"/>
  <c r="I18" i="26"/>
  <c r="AI18" i="26" s="1"/>
  <c r="J18" i="26"/>
  <c r="AJ18" i="26" s="1"/>
  <c r="K18" i="26"/>
  <c r="AK18" i="26" s="1"/>
  <c r="L18" i="26"/>
  <c r="AL18" i="26" s="1"/>
  <c r="M18" i="26"/>
  <c r="AM18" i="26" s="1"/>
  <c r="N18" i="26"/>
  <c r="AN18" i="26" s="1"/>
  <c r="O18" i="26"/>
  <c r="AO18" i="26" s="1"/>
  <c r="P18" i="26"/>
  <c r="AP18" i="26" s="1"/>
  <c r="Q18" i="26"/>
  <c r="AQ18" i="26" s="1"/>
  <c r="R18" i="26"/>
  <c r="AR18" i="26" s="1"/>
  <c r="S18" i="26"/>
  <c r="AS18" i="26" s="1"/>
  <c r="T18" i="26"/>
  <c r="AT18" i="26" s="1"/>
  <c r="C19" i="26"/>
  <c r="AC19" i="26" s="1"/>
  <c r="D19" i="26"/>
  <c r="AD19" i="26" s="1"/>
  <c r="E19" i="26"/>
  <c r="AE19" i="26" s="1"/>
  <c r="F19" i="26"/>
  <c r="AF19" i="26" s="1"/>
  <c r="G19" i="26"/>
  <c r="AG19" i="26" s="1"/>
  <c r="H19" i="26"/>
  <c r="AH19" i="26" s="1"/>
  <c r="I19" i="26"/>
  <c r="AI19" i="26" s="1"/>
  <c r="J19" i="26"/>
  <c r="AJ19" i="26" s="1"/>
  <c r="K19" i="26"/>
  <c r="AK19" i="26" s="1"/>
  <c r="L19" i="26"/>
  <c r="AL19" i="26" s="1"/>
  <c r="M19" i="26"/>
  <c r="AM19" i="26" s="1"/>
  <c r="N19" i="26"/>
  <c r="AN19" i="26" s="1"/>
  <c r="O19" i="26"/>
  <c r="AO19" i="26" s="1"/>
  <c r="P19" i="26"/>
  <c r="AP19" i="26" s="1"/>
  <c r="Q19" i="26"/>
  <c r="AQ19" i="26" s="1"/>
  <c r="R19" i="26"/>
  <c r="AR19" i="26" s="1"/>
  <c r="S19" i="26"/>
  <c r="AS19" i="26" s="1"/>
  <c r="T19" i="26"/>
  <c r="AT19" i="26" s="1"/>
  <c r="C20" i="26"/>
  <c r="AC20" i="26" s="1"/>
  <c r="D20" i="26"/>
  <c r="AD20" i="26" s="1"/>
  <c r="E20" i="26"/>
  <c r="AE20" i="26" s="1"/>
  <c r="F20" i="26"/>
  <c r="AF20" i="26" s="1"/>
  <c r="G20" i="26"/>
  <c r="AG20" i="26" s="1"/>
  <c r="H20" i="26"/>
  <c r="AH20" i="26" s="1"/>
  <c r="I20" i="26"/>
  <c r="AI20" i="26" s="1"/>
  <c r="J20" i="26"/>
  <c r="AJ20" i="26" s="1"/>
  <c r="K20" i="26"/>
  <c r="AK20" i="26" s="1"/>
  <c r="L20" i="26"/>
  <c r="AL20" i="26" s="1"/>
  <c r="M20" i="26"/>
  <c r="AM20" i="26" s="1"/>
  <c r="N20" i="26"/>
  <c r="AN20" i="26" s="1"/>
  <c r="O20" i="26"/>
  <c r="AO20" i="26" s="1"/>
  <c r="P20" i="26"/>
  <c r="AP20" i="26" s="1"/>
  <c r="Q20" i="26"/>
  <c r="AQ20" i="26" s="1"/>
  <c r="R20" i="26"/>
  <c r="AR20" i="26" s="1"/>
  <c r="S20" i="26"/>
  <c r="AS20" i="26" s="1"/>
  <c r="T20" i="26"/>
  <c r="AT20" i="26" s="1"/>
  <c r="B3" i="26"/>
  <c r="AB3" i="26" s="1"/>
  <c r="B4" i="26"/>
  <c r="AB4" i="26" s="1"/>
  <c r="B5" i="26"/>
  <c r="AB5" i="26" s="1"/>
  <c r="B6" i="26"/>
  <c r="AB6" i="26" s="1"/>
  <c r="B7" i="26"/>
  <c r="AB7" i="26" s="1"/>
  <c r="B8" i="26"/>
  <c r="AB8" i="26" s="1"/>
  <c r="B9" i="26"/>
  <c r="AB9" i="26" s="1"/>
  <c r="B10" i="26"/>
  <c r="AB10" i="26" s="1"/>
  <c r="B11" i="26"/>
  <c r="AB11" i="26" s="1"/>
  <c r="B12" i="26"/>
  <c r="AB12" i="26" s="1"/>
  <c r="B13" i="26"/>
  <c r="AB13" i="26" s="1"/>
  <c r="B14" i="26"/>
  <c r="AB14" i="26" s="1"/>
  <c r="B15" i="26"/>
  <c r="AB15" i="26" s="1"/>
  <c r="B16" i="26"/>
  <c r="AB16" i="26" s="1"/>
  <c r="B17" i="26"/>
  <c r="AB17" i="26" s="1"/>
  <c r="B18" i="26"/>
  <c r="AB18" i="26" s="1"/>
  <c r="B19" i="26"/>
  <c r="AB19" i="26" s="1"/>
  <c r="B20" i="26"/>
  <c r="AB20" i="26" s="1"/>
  <c r="B2" i="26"/>
  <c r="AB2" i="26" s="1"/>
  <c r="AO22" i="26"/>
  <c r="AM22" i="26"/>
  <c r="AK22" i="26"/>
  <c r="AI22" i="26"/>
  <c r="AG22" i="26"/>
  <c r="AE22" i="26"/>
  <c r="AC22" i="26"/>
  <c r="AO21" i="26"/>
  <c r="AM21" i="26"/>
  <c r="AK21" i="26"/>
  <c r="AI21" i="26"/>
  <c r="AG21" i="26"/>
  <c r="AE21" i="26"/>
  <c r="AC21" i="26"/>
  <c r="C2" i="25"/>
  <c r="AC2" i="25" s="1"/>
  <c r="D2" i="25"/>
  <c r="AD2" i="25" s="1"/>
  <c r="E2" i="25"/>
  <c r="AE2" i="25" s="1"/>
  <c r="F2" i="25"/>
  <c r="AF2" i="25" s="1"/>
  <c r="G2" i="25"/>
  <c r="AG2" i="25" s="1"/>
  <c r="H2" i="25"/>
  <c r="AH2" i="25" s="1"/>
  <c r="I2" i="25"/>
  <c r="AI2" i="25" s="1"/>
  <c r="J2" i="25"/>
  <c r="AJ2" i="25" s="1"/>
  <c r="K2" i="25"/>
  <c r="AK2" i="25" s="1"/>
  <c r="L2" i="25"/>
  <c r="AL2" i="25" s="1"/>
  <c r="M2" i="25"/>
  <c r="AM2" i="25" s="1"/>
  <c r="N2" i="25"/>
  <c r="AN2" i="25" s="1"/>
  <c r="O2" i="25"/>
  <c r="AO2" i="25" s="1"/>
  <c r="P2" i="25"/>
  <c r="AP2" i="25" s="1"/>
  <c r="Q2" i="25"/>
  <c r="AQ2" i="25" s="1"/>
  <c r="R2" i="25"/>
  <c r="AR2" i="25" s="1"/>
  <c r="S2" i="25"/>
  <c r="AS2" i="25" s="1"/>
  <c r="T2" i="25"/>
  <c r="AT2" i="25" s="1"/>
  <c r="C3" i="25"/>
  <c r="AC3" i="25" s="1"/>
  <c r="D3" i="25"/>
  <c r="AD3" i="25" s="1"/>
  <c r="E3" i="25"/>
  <c r="AE3" i="25" s="1"/>
  <c r="F3" i="25"/>
  <c r="AF3" i="25" s="1"/>
  <c r="G3" i="25"/>
  <c r="AG3" i="25" s="1"/>
  <c r="H3" i="25"/>
  <c r="AH3" i="25" s="1"/>
  <c r="I3" i="25"/>
  <c r="AI3" i="25" s="1"/>
  <c r="J3" i="25"/>
  <c r="AJ3" i="25" s="1"/>
  <c r="K3" i="25"/>
  <c r="AK3" i="25" s="1"/>
  <c r="L3" i="25"/>
  <c r="AL3" i="25" s="1"/>
  <c r="M3" i="25"/>
  <c r="AM3" i="25" s="1"/>
  <c r="N3" i="25"/>
  <c r="AN3" i="25" s="1"/>
  <c r="O3" i="25"/>
  <c r="AO3" i="25" s="1"/>
  <c r="P3" i="25"/>
  <c r="AP3" i="25" s="1"/>
  <c r="Q3" i="25"/>
  <c r="AQ3" i="25" s="1"/>
  <c r="R3" i="25"/>
  <c r="AR3" i="25" s="1"/>
  <c r="S3" i="25"/>
  <c r="AS3" i="25" s="1"/>
  <c r="T3" i="25"/>
  <c r="AT3" i="25" s="1"/>
  <c r="C4" i="25"/>
  <c r="AC4" i="25" s="1"/>
  <c r="D4" i="25"/>
  <c r="AD4" i="25" s="1"/>
  <c r="E4" i="25"/>
  <c r="AE4" i="25" s="1"/>
  <c r="F4" i="25"/>
  <c r="AF4" i="25" s="1"/>
  <c r="G4" i="25"/>
  <c r="AG4" i="25" s="1"/>
  <c r="H4" i="25"/>
  <c r="AH4" i="25" s="1"/>
  <c r="I4" i="25"/>
  <c r="AI4" i="25" s="1"/>
  <c r="J4" i="25"/>
  <c r="AJ4" i="25" s="1"/>
  <c r="K4" i="25"/>
  <c r="AK4" i="25" s="1"/>
  <c r="L4" i="25"/>
  <c r="AL4" i="25" s="1"/>
  <c r="M4" i="25"/>
  <c r="AM4" i="25" s="1"/>
  <c r="N4" i="25"/>
  <c r="AN4" i="25" s="1"/>
  <c r="O4" i="25"/>
  <c r="AO4" i="25" s="1"/>
  <c r="P4" i="25"/>
  <c r="AP4" i="25" s="1"/>
  <c r="Q4" i="25"/>
  <c r="AQ4" i="25" s="1"/>
  <c r="R4" i="25"/>
  <c r="AR4" i="25" s="1"/>
  <c r="S4" i="25"/>
  <c r="AS4" i="25" s="1"/>
  <c r="T4" i="25"/>
  <c r="AT4" i="25" s="1"/>
  <c r="C5" i="25"/>
  <c r="AC5" i="25" s="1"/>
  <c r="D5" i="25"/>
  <c r="AD5" i="25" s="1"/>
  <c r="E5" i="25"/>
  <c r="AE5" i="25" s="1"/>
  <c r="F5" i="25"/>
  <c r="AF5" i="25" s="1"/>
  <c r="G5" i="25"/>
  <c r="AG5" i="25" s="1"/>
  <c r="H5" i="25"/>
  <c r="AH5" i="25" s="1"/>
  <c r="I5" i="25"/>
  <c r="AI5" i="25" s="1"/>
  <c r="J5" i="25"/>
  <c r="AJ5" i="25" s="1"/>
  <c r="K5" i="25"/>
  <c r="AK5" i="25" s="1"/>
  <c r="L5" i="25"/>
  <c r="AL5" i="25" s="1"/>
  <c r="M5" i="25"/>
  <c r="AM5" i="25" s="1"/>
  <c r="N5" i="25"/>
  <c r="AN5" i="25" s="1"/>
  <c r="O5" i="25"/>
  <c r="AO5" i="25" s="1"/>
  <c r="P5" i="25"/>
  <c r="AP5" i="25" s="1"/>
  <c r="Q5" i="25"/>
  <c r="AQ5" i="25" s="1"/>
  <c r="R5" i="25"/>
  <c r="AR5" i="25" s="1"/>
  <c r="S5" i="25"/>
  <c r="AS5" i="25" s="1"/>
  <c r="T5" i="25"/>
  <c r="AT5" i="25" s="1"/>
  <c r="C6" i="25"/>
  <c r="AC6" i="25" s="1"/>
  <c r="D6" i="25"/>
  <c r="AD6" i="25" s="1"/>
  <c r="E6" i="25"/>
  <c r="AE6" i="25" s="1"/>
  <c r="F6" i="25"/>
  <c r="AF6" i="25" s="1"/>
  <c r="G6" i="25"/>
  <c r="AG6" i="25" s="1"/>
  <c r="H6" i="25"/>
  <c r="AH6" i="25" s="1"/>
  <c r="I6" i="25"/>
  <c r="AI6" i="25" s="1"/>
  <c r="J6" i="25"/>
  <c r="AJ6" i="25" s="1"/>
  <c r="K6" i="25"/>
  <c r="AK6" i="25" s="1"/>
  <c r="L6" i="25"/>
  <c r="AL6" i="25" s="1"/>
  <c r="M6" i="25"/>
  <c r="AM6" i="25" s="1"/>
  <c r="N6" i="25"/>
  <c r="AN6" i="25" s="1"/>
  <c r="O6" i="25"/>
  <c r="AO6" i="25" s="1"/>
  <c r="P6" i="25"/>
  <c r="AP6" i="25" s="1"/>
  <c r="Q6" i="25"/>
  <c r="AQ6" i="25" s="1"/>
  <c r="R6" i="25"/>
  <c r="AR6" i="25" s="1"/>
  <c r="S6" i="25"/>
  <c r="AS6" i="25" s="1"/>
  <c r="T6" i="25"/>
  <c r="AT6" i="25" s="1"/>
  <c r="C7" i="25"/>
  <c r="AC7" i="25" s="1"/>
  <c r="D7" i="25"/>
  <c r="AD7" i="25" s="1"/>
  <c r="E7" i="25"/>
  <c r="AE7" i="25" s="1"/>
  <c r="F7" i="25"/>
  <c r="AF7" i="25" s="1"/>
  <c r="G7" i="25"/>
  <c r="AG7" i="25" s="1"/>
  <c r="H7" i="25"/>
  <c r="AH7" i="25" s="1"/>
  <c r="I7" i="25"/>
  <c r="AI7" i="25" s="1"/>
  <c r="J7" i="25"/>
  <c r="AJ7" i="25" s="1"/>
  <c r="K7" i="25"/>
  <c r="AK7" i="25" s="1"/>
  <c r="L7" i="25"/>
  <c r="AL7" i="25" s="1"/>
  <c r="M7" i="25"/>
  <c r="AM7" i="25" s="1"/>
  <c r="N7" i="25"/>
  <c r="AN7" i="25" s="1"/>
  <c r="O7" i="25"/>
  <c r="AO7" i="25" s="1"/>
  <c r="P7" i="25"/>
  <c r="AP7" i="25" s="1"/>
  <c r="Q7" i="25"/>
  <c r="AQ7" i="25" s="1"/>
  <c r="R7" i="25"/>
  <c r="AR7" i="25" s="1"/>
  <c r="S7" i="25"/>
  <c r="AS7" i="25" s="1"/>
  <c r="T7" i="25"/>
  <c r="AT7" i="25" s="1"/>
  <c r="C8" i="25"/>
  <c r="AC8" i="25" s="1"/>
  <c r="D8" i="25"/>
  <c r="AD8" i="25" s="1"/>
  <c r="E8" i="25"/>
  <c r="AE8" i="25" s="1"/>
  <c r="F8" i="25"/>
  <c r="AF8" i="25" s="1"/>
  <c r="G8" i="25"/>
  <c r="AG8" i="25" s="1"/>
  <c r="H8" i="25"/>
  <c r="AH8" i="25" s="1"/>
  <c r="I8" i="25"/>
  <c r="AI8" i="25" s="1"/>
  <c r="J8" i="25"/>
  <c r="AJ8" i="25" s="1"/>
  <c r="K8" i="25"/>
  <c r="AK8" i="25" s="1"/>
  <c r="L8" i="25"/>
  <c r="AL8" i="25" s="1"/>
  <c r="M8" i="25"/>
  <c r="AM8" i="25" s="1"/>
  <c r="N8" i="25"/>
  <c r="AN8" i="25" s="1"/>
  <c r="O8" i="25"/>
  <c r="AO8" i="25" s="1"/>
  <c r="P8" i="25"/>
  <c r="AP8" i="25" s="1"/>
  <c r="Q8" i="25"/>
  <c r="AQ8" i="25" s="1"/>
  <c r="R8" i="25"/>
  <c r="AR8" i="25" s="1"/>
  <c r="S8" i="25"/>
  <c r="AS8" i="25" s="1"/>
  <c r="T8" i="25"/>
  <c r="AT8" i="25" s="1"/>
  <c r="C9" i="25"/>
  <c r="AC9" i="25" s="1"/>
  <c r="D9" i="25"/>
  <c r="AD9" i="25" s="1"/>
  <c r="E9" i="25"/>
  <c r="AE9" i="25" s="1"/>
  <c r="F9" i="25"/>
  <c r="AF9" i="25" s="1"/>
  <c r="G9" i="25"/>
  <c r="AG9" i="25" s="1"/>
  <c r="H9" i="25"/>
  <c r="AH9" i="25" s="1"/>
  <c r="I9" i="25"/>
  <c r="AI9" i="25" s="1"/>
  <c r="J9" i="25"/>
  <c r="AJ9" i="25" s="1"/>
  <c r="K9" i="25"/>
  <c r="AK9" i="25" s="1"/>
  <c r="L9" i="25"/>
  <c r="AL9" i="25" s="1"/>
  <c r="M9" i="25"/>
  <c r="AM9" i="25" s="1"/>
  <c r="N9" i="25"/>
  <c r="AN9" i="25" s="1"/>
  <c r="O9" i="25"/>
  <c r="AO9" i="25" s="1"/>
  <c r="P9" i="25"/>
  <c r="AP9" i="25" s="1"/>
  <c r="Q9" i="25"/>
  <c r="AQ9" i="25" s="1"/>
  <c r="R9" i="25"/>
  <c r="AR9" i="25" s="1"/>
  <c r="S9" i="25"/>
  <c r="AS9" i="25" s="1"/>
  <c r="T9" i="25"/>
  <c r="AT9" i="25" s="1"/>
  <c r="C10" i="25"/>
  <c r="AC10" i="25" s="1"/>
  <c r="D10" i="25"/>
  <c r="AD10" i="25" s="1"/>
  <c r="E10" i="25"/>
  <c r="AE10" i="25" s="1"/>
  <c r="F10" i="25"/>
  <c r="AF10" i="25" s="1"/>
  <c r="G10" i="25"/>
  <c r="AG10" i="25" s="1"/>
  <c r="H10" i="25"/>
  <c r="AH10" i="25" s="1"/>
  <c r="I10" i="25"/>
  <c r="AI10" i="25" s="1"/>
  <c r="J10" i="25"/>
  <c r="AJ10" i="25" s="1"/>
  <c r="K10" i="25"/>
  <c r="AK10" i="25" s="1"/>
  <c r="L10" i="25"/>
  <c r="AL10" i="25" s="1"/>
  <c r="M10" i="25"/>
  <c r="AM10" i="25" s="1"/>
  <c r="N10" i="25"/>
  <c r="AN10" i="25" s="1"/>
  <c r="O10" i="25"/>
  <c r="AO10" i="25" s="1"/>
  <c r="P10" i="25"/>
  <c r="AP10" i="25" s="1"/>
  <c r="Q10" i="25"/>
  <c r="AQ10" i="25" s="1"/>
  <c r="R10" i="25"/>
  <c r="AR10" i="25" s="1"/>
  <c r="S10" i="25"/>
  <c r="AS10" i="25" s="1"/>
  <c r="T10" i="25"/>
  <c r="AT10" i="25" s="1"/>
  <c r="C11" i="25"/>
  <c r="AC11" i="25" s="1"/>
  <c r="D11" i="25"/>
  <c r="AD11" i="25" s="1"/>
  <c r="E11" i="25"/>
  <c r="AE11" i="25" s="1"/>
  <c r="F11" i="25"/>
  <c r="AF11" i="25" s="1"/>
  <c r="G11" i="25"/>
  <c r="AG11" i="25" s="1"/>
  <c r="H11" i="25"/>
  <c r="AH11" i="25" s="1"/>
  <c r="I11" i="25"/>
  <c r="AI11" i="25" s="1"/>
  <c r="J11" i="25"/>
  <c r="AJ11" i="25" s="1"/>
  <c r="K11" i="25"/>
  <c r="AK11" i="25" s="1"/>
  <c r="L11" i="25"/>
  <c r="AL11" i="25" s="1"/>
  <c r="M11" i="25"/>
  <c r="AM11" i="25" s="1"/>
  <c r="N11" i="25"/>
  <c r="AN11" i="25" s="1"/>
  <c r="O11" i="25"/>
  <c r="AO11" i="25" s="1"/>
  <c r="P11" i="25"/>
  <c r="AP11" i="25" s="1"/>
  <c r="Q11" i="25"/>
  <c r="AQ11" i="25" s="1"/>
  <c r="R11" i="25"/>
  <c r="AR11" i="25" s="1"/>
  <c r="S11" i="25"/>
  <c r="AS11" i="25" s="1"/>
  <c r="T11" i="25"/>
  <c r="AT11" i="25" s="1"/>
  <c r="C12" i="25"/>
  <c r="AC12" i="25" s="1"/>
  <c r="D12" i="25"/>
  <c r="AD12" i="25" s="1"/>
  <c r="E12" i="25"/>
  <c r="AE12" i="25" s="1"/>
  <c r="F12" i="25"/>
  <c r="AF12" i="25" s="1"/>
  <c r="G12" i="25"/>
  <c r="AG12" i="25" s="1"/>
  <c r="H12" i="25"/>
  <c r="AH12" i="25" s="1"/>
  <c r="I12" i="25"/>
  <c r="AI12" i="25" s="1"/>
  <c r="J12" i="25"/>
  <c r="AJ12" i="25" s="1"/>
  <c r="K12" i="25"/>
  <c r="AK12" i="25" s="1"/>
  <c r="L12" i="25"/>
  <c r="AL12" i="25" s="1"/>
  <c r="M12" i="25"/>
  <c r="AM12" i="25" s="1"/>
  <c r="N12" i="25"/>
  <c r="AN12" i="25" s="1"/>
  <c r="O12" i="25"/>
  <c r="AO12" i="25" s="1"/>
  <c r="P12" i="25"/>
  <c r="AP12" i="25" s="1"/>
  <c r="Q12" i="25"/>
  <c r="AQ12" i="25" s="1"/>
  <c r="R12" i="25"/>
  <c r="AR12" i="25" s="1"/>
  <c r="S12" i="25"/>
  <c r="AS12" i="25" s="1"/>
  <c r="T12" i="25"/>
  <c r="AT12" i="25" s="1"/>
  <c r="C13" i="25"/>
  <c r="AC13" i="25" s="1"/>
  <c r="D13" i="25"/>
  <c r="AD13" i="25" s="1"/>
  <c r="E13" i="25"/>
  <c r="AE13" i="25" s="1"/>
  <c r="F13" i="25"/>
  <c r="AF13" i="25" s="1"/>
  <c r="G13" i="25"/>
  <c r="AG13" i="25" s="1"/>
  <c r="H13" i="25"/>
  <c r="AH13" i="25" s="1"/>
  <c r="I13" i="25"/>
  <c r="AI13" i="25" s="1"/>
  <c r="J13" i="25"/>
  <c r="AJ13" i="25" s="1"/>
  <c r="K13" i="25"/>
  <c r="AK13" i="25" s="1"/>
  <c r="L13" i="25"/>
  <c r="AL13" i="25" s="1"/>
  <c r="M13" i="25"/>
  <c r="AM13" i="25" s="1"/>
  <c r="N13" i="25"/>
  <c r="AN13" i="25" s="1"/>
  <c r="O13" i="25"/>
  <c r="AO13" i="25" s="1"/>
  <c r="P13" i="25"/>
  <c r="AP13" i="25" s="1"/>
  <c r="Q13" i="25"/>
  <c r="AQ13" i="25" s="1"/>
  <c r="R13" i="25"/>
  <c r="AR13" i="25" s="1"/>
  <c r="S13" i="25"/>
  <c r="AS13" i="25" s="1"/>
  <c r="T13" i="25"/>
  <c r="AT13" i="25" s="1"/>
  <c r="C14" i="25"/>
  <c r="AC14" i="25" s="1"/>
  <c r="D14" i="25"/>
  <c r="AD14" i="25" s="1"/>
  <c r="E14" i="25"/>
  <c r="AE14" i="25" s="1"/>
  <c r="F14" i="25"/>
  <c r="AF14" i="25" s="1"/>
  <c r="G14" i="25"/>
  <c r="AG14" i="25" s="1"/>
  <c r="H14" i="25"/>
  <c r="AH14" i="25" s="1"/>
  <c r="I14" i="25"/>
  <c r="AI14" i="25" s="1"/>
  <c r="J14" i="25"/>
  <c r="AJ14" i="25" s="1"/>
  <c r="K14" i="25"/>
  <c r="AK14" i="25" s="1"/>
  <c r="L14" i="25"/>
  <c r="AL14" i="25" s="1"/>
  <c r="M14" i="25"/>
  <c r="AM14" i="25" s="1"/>
  <c r="N14" i="25"/>
  <c r="AN14" i="25" s="1"/>
  <c r="O14" i="25"/>
  <c r="AO14" i="25" s="1"/>
  <c r="P14" i="25"/>
  <c r="AP14" i="25" s="1"/>
  <c r="Q14" i="25"/>
  <c r="AQ14" i="25" s="1"/>
  <c r="R14" i="25"/>
  <c r="AR14" i="25" s="1"/>
  <c r="S14" i="25"/>
  <c r="AS14" i="25" s="1"/>
  <c r="T14" i="25"/>
  <c r="AT14" i="25" s="1"/>
  <c r="C15" i="25"/>
  <c r="AC15" i="25" s="1"/>
  <c r="D15" i="25"/>
  <c r="AD15" i="25" s="1"/>
  <c r="E15" i="25"/>
  <c r="AE15" i="25" s="1"/>
  <c r="F15" i="25"/>
  <c r="AF15" i="25" s="1"/>
  <c r="G15" i="25"/>
  <c r="AG15" i="25" s="1"/>
  <c r="H15" i="25"/>
  <c r="AH15" i="25" s="1"/>
  <c r="I15" i="25"/>
  <c r="AI15" i="25" s="1"/>
  <c r="J15" i="25"/>
  <c r="AJ15" i="25" s="1"/>
  <c r="K15" i="25"/>
  <c r="AK15" i="25" s="1"/>
  <c r="L15" i="25"/>
  <c r="AL15" i="25" s="1"/>
  <c r="M15" i="25"/>
  <c r="AM15" i="25" s="1"/>
  <c r="N15" i="25"/>
  <c r="AN15" i="25" s="1"/>
  <c r="O15" i="25"/>
  <c r="AO15" i="25" s="1"/>
  <c r="P15" i="25"/>
  <c r="AP15" i="25" s="1"/>
  <c r="Q15" i="25"/>
  <c r="AQ15" i="25" s="1"/>
  <c r="R15" i="25"/>
  <c r="AR15" i="25" s="1"/>
  <c r="S15" i="25"/>
  <c r="AS15" i="25" s="1"/>
  <c r="T15" i="25"/>
  <c r="AT15" i="25" s="1"/>
  <c r="C16" i="25"/>
  <c r="AC16" i="25" s="1"/>
  <c r="D16" i="25"/>
  <c r="AD16" i="25" s="1"/>
  <c r="E16" i="25"/>
  <c r="AE16" i="25" s="1"/>
  <c r="F16" i="25"/>
  <c r="AF16" i="25" s="1"/>
  <c r="G16" i="25"/>
  <c r="AG16" i="25" s="1"/>
  <c r="H16" i="25"/>
  <c r="AH16" i="25" s="1"/>
  <c r="I16" i="25"/>
  <c r="AI16" i="25" s="1"/>
  <c r="J16" i="25"/>
  <c r="AJ16" i="25" s="1"/>
  <c r="K16" i="25"/>
  <c r="AK16" i="25" s="1"/>
  <c r="L16" i="25"/>
  <c r="AL16" i="25" s="1"/>
  <c r="M16" i="25"/>
  <c r="AM16" i="25" s="1"/>
  <c r="N16" i="25"/>
  <c r="AN16" i="25" s="1"/>
  <c r="O16" i="25"/>
  <c r="AO16" i="25" s="1"/>
  <c r="P16" i="25"/>
  <c r="AP16" i="25" s="1"/>
  <c r="Q16" i="25"/>
  <c r="AQ16" i="25" s="1"/>
  <c r="R16" i="25"/>
  <c r="AR16" i="25" s="1"/>
  <c r="S16" i="25"/>
  <c r="AS16" i="25" s="1"/>
  <c r="T16" i="25"/>
  <c r="AT16" i="25" s="1"/>
  <c r="C17" i="25"/>
  <c r="AC17" i="25" s="1"/>
  <c r="D17" i="25"/>
  <c r="AD17" i="25" s="1"/>
  <c r="E17" i="25"/>
  <c r="AE17" i="25" s="1"/>
  <c r="F17" i="25"/>
  <c r="AF17" i="25" s="1"/>
  <c r="G17" i="25"/>
  <c r="AG17" i="25" s="1"/>
  <c r="H17" i="25"/>
  <c r="AH17" i="25" s="1"/>
  <c r="I17" i="25"/>
  <c r="AI17" i="25" s="1"/>
  <c r="J17" i="25"/>
  <c r="AJ17" i="25" s="1"/>
  <c r="K17" i="25"/>
  <c r="AK17" i="25" s="1"/>
  <c r="L17" i="25"/>
  <c r="AL17" i="25" s="1"/>
  <c r="M17" i="25"/>
  <c r="AM17" i="25" s="1"/>
  <c r="N17" i="25"/>
  <c r="AN17" i="25" s="1"/>
  <c r="O17" i="25"/>
  <c r="AO17" i="25" s="1"/>
  <c r="P17" i="25"/>
  <c r="AP17" i="25" s="1"/>
  <c r="Q17" i="25"/>
  <c r="AQ17" i="25" s="1"/>
  <c r="R17" i="25"/>
  <c r="AR17" i="25" s="1"/>
  <c r="S17" i="25"/>
  <c r="AS17" i="25" s="1"/>
  <c r="T17" i="25"/>
  <c r="AT17" i="25" s="1"/>
  <c r="C18" i="25"/>
  <c r="AC18" i="25" s="1"/>
  <c r="D18" i="25"/>
  <c r="AD18" i="25" s="1"/>
  <c r="E18" i="25"/>
  <c r="AE18" i="25" s="1"/>
  <c r="F18" i="25"/>
  <c r="AF18" i="25" s="1"/>
  <c r="G18" i="25"/>
  <c r="AG18" i="25" s="1"/>
  <c r="H18" i="25"/>
  <c r="AH18" i="25" s="1"/>
  <c r="I18" i="25"/>
  <c r="AI18" i="25" s="1"/>
  <c r="J18" i="25"/>
  <c r="AJ18" i="25" s="1"/>
  <c r="K18" i="25"/>
  <c r="AK18" i="25" s="1"/>
  <c r="L18" i="25"/>
  <c r="AL18" i="25" s="1"/>
  <c r="M18" i="25"/>
  <c r="AM18" i="25" s="1"/>
  <c r="N18" i="25"/>
  <c r="AN18" i="25" s="1"/>
  <c r="O18" i="25"/>
  <c r="AO18" i="25" s="1"/>
  <c r="P18" i="25"/>
  <c r="AP18" i="25" s="1"/>
  <c r="Q18" i="25"/>
  <c r="AQ18" i="25" s="1"/>
  <c r="R18" i="25"/>
  <c r="AR18" i="25" s="1"/>
  <c r="S18" i="25"/>
  <c r="AS18" i="25" s="1"/>
  <c r="T18" i="25"/>
  <c r="AT18" i="25" s="1"/>
  <c r="C19" i="25"/>
  <c r="AC19" i="25" s="1"/>
  <c r="D19" i="25"/>
  <c r="AD19" i="25" s="1"/>
  <c r="E19" i="25"/>
  <c r="AE19" i="25" s="1"/>
  <c r="F19" i="25"/>
  <c r="AF19" i="25" s="1"/>
  <c r="G19" i="25"/>
  <c r="AG19" i="25" s="1"/>
  <c r="H19" i="25"/>
  <c r="AH19" i="25" s="1"/>
  <c r="I19" i="25"/>
  <c r="AI19" i="25" s="1"/>
  <c r="J19" i="25"/>
  <c r="AJ19" i="25" s="1"/>
  <c r="K19" i="25"/>
  <c r="AK19" i="25" s="1"/>
  <c r="L19" i="25"/>
  <c r="AL19" i="25" s="1"/>
  <c r="M19" i="25"/>
  <c r="AM19" i="25" s="1"/>
  <c r="N19" i="25"/>
  <c r="AN19" i="25" s="1"/>
  <c r="O19" i="25"/>
  <c r="AO19" i="25" s="1"/>
  <c r="P19" i="25"/>
  <c r="AP19" i="25" s="1"/>
  <c r="Q19" i="25"/>
  <c r="AQ19" i="25" s="1"/>
  <c r="R19" i="25"/>
  <c r="AR19" i="25" s="1"/>
  <c r="S19" i="25"/>
  <c r="AS19" i="25" s="1"/>
  <c r="T19" i="25"/>
  <c r="AT19" i="25" s="1"/>
  <c r="C20" i="25"/>
  <c r="AC20" i="25" s="1"/>
  <c r="D20" i="25"/>
  <c r="AD20" i="25" s="1"/>
  <c r="E20" i="25"/>
  <c r="AE20" i="25" s="1"/>
  <c r="F20" i="25"/>
  <c r="AF20" i="25" s="1"/>
  <c r="G20" i="25"/>
  <c r="AG20" i="25" s="1"/>
  <c r="H20" i="25"/>
  <c r="AH20" i="25" s="1"/>
  <c r="I20" i="25"/>
  <c r="AI20" i="25" s="1"/>
  <c r="J20" i="25"/>
  <c r="AJ20" i="25" s="1"/>
  <c r="K20" i="25"/>
  <c r="AK20" i="25" s="1"/>
  <c r="L20" i="25"/>
  <c r="AL20" i="25" s="1"/>
  <c r="M20" i="25"/>
  <c r="AM20" i="25" s="1"/>
  <c r="N20" i="25"/>
  <c r="AN20" i="25" s="1"/>
  <c r="O20" i="25"/>
  <c r="AO20" i="25" s="1"/>
  <c r="P20" i="25"/>
  <c r="AP20" i="25" s="1"/>
  <c r="Q20" i="25"/>
  <c r="AQ20" i="25" s="1"/>
  <c r="R20" i="25"/>
  <c r="AR20" i="25" s="1"/>
  <c r="S20" i="25"/>
  <c r="AS20" i="25" s="1"/>
  <c r="T20" i="25"/>
  <c r="AT20" i="25" s="1"/>
  <c r="B3" i="25"/>
  <c r="AB3" i="25" s="1"/>
  <c r="B4" i="25"/>
  <c r="AB4" i="25" s="1"/>
  <c r="B5" i="25"/>
  <c r="AB5" i="25" s="1"/>
  <c r="B6" i="25"/>
  <c r="AB6" i="25" s="1"/>
  <c r="B7" i="25"/>
  <c r="AB7" i="25" s="1"/>
  <c r="B8" i="25"/>
  <c r="AB8" i="25" s="1"/>
  <c r="B9" i="25"/>
  <c r="AB9" i="25" s="1"/>
  <c r="B10" i="25"/>
  <c r="AB10" i="25" s="1"/>
  <c r="B11" i="25"/>
  <c r="AB11" i="25" s="1"/>
  <c r="B12" i="25"/>
  <c r="AB12" i="25" s="1"/>
  <c r="B13" i="25"/>
  <c r="AB13" i="25" s="1"/>
  <c r="B14" i="25"/>
  <c r="AB14" i="25" s="1"/>
  <c r="B15" i="25"/>
  <c r="AB15" i="25" s="1"/>
  <c r="B16" i="25"/>
  <c r="AB16" i="25" s="1"/>
  <c r="B17" i="25"/>
  <c r="AB17" i="25" s="1"/>
  <c r="B18" i="25"/>
  <c r="AB18" i="25" s="1"/>
  <c r="B19" i="25"/>
  <c r="AB19" i="25" s="1"/>
  <c r="B20" i="25"/>
  <c r="AB20" i="25" s="1"/>
  <c r="B2" i="25"/>
  <c r="AB2" i="25" s="1"/>
  <c r="AU16" i="26" l="1"/>
  <c r="AV16" i="26"/>
  <c r="AT22" i="26"/>
  <c r="AT21" i="26"/>
  <c r="AP22" i="26"/>
  <c r="AP21" i="26"/>
  <c r="AL22" i="26"/>
  <c r="AL21" i="26"/>
  <c r="AH22" i="26"/>
  <c r="AH21" i="26"/>
  <c r="AD22" i="26"/>
  <c r="AD21" i="26"/>
  <c r="AR22" i="26"/>
  <c r="AR21" i="26"/>
  <c r="AN22" i="26"/>
  <c r="AN21" i="26"/>
  <c r="AJ22" i="26"/>
  <c r="AJ21" i="26"/>
  <c r="AF22" i="26"/>
  <c r="AF21" i="26"/>
  <c r="AU12" i="26"/>
  <c r="AV12" i="26"/>
  <c r="AV19" i="26"/>
  <c r="AU19" i="26"/>
  <c r="AV15" i="26"/>
  <c r="AU15" i="26"/>
  <c r="AV11" i="26"/>
  <c r="AU11" i="26"/>
  <c r="AV7" i="26"/>
  <c r="AU7" i="26"/>
  <c r="AV3" i="26"/>
  <c r="AU3" i="26"/>
  <c r="AQ22" i="26"/>
  <c r="AQ21" i="26"/>
  <c r="AU20" i="26"/>
  <c r="AV20" i="26"/>
  <c r="AU4" i="26"/>
  <c r="AV4" i="26"/>
  <c r="AU18" i="26"/>
  <c r="AV18" i="26"/>
  <c r="AU14" i="26"/>
  <c r="AV14" i="26"/>
  <c r="AU10" i="26"/>
  <c r="AV10" i="26"/>
  <c r="AU6" i="26"/>
  <c r="AV6" i="26"/>
  <c r="AU8" i="26"/>
  <c r="AV8" i="26"/>
  <c r="AB30" i="26"/>
  <c r="AB26" i="26"/>
  <c r="AU2" i="26"/>
  <c r="AB27" i="26"/>
  <c r="AB24" i="26"/>
  <c r="AV2" i="26"/>
  <c r="AB29" i="26"/>
  <c r="AB25" i="26"/>
  <c r="AB28" i="26"/>
  <c r="AB22" i="26"/>
  <c r="AB21" i="26"/>
  <c r="AV17" i="26"/>
  <c r="AU17" i="26"/>
  <c r="AV13" i="26"/>
  <c r="AU13" i="26"/>
  <c r="AV9" i="26"/>
  <c r="AU9" i="26"/>
  <c r="AV5" i="26"/>
  <c r="AU5" i="26"/>
  <c r="AS22" i="26"/>
  <c r="AS21" i="26"/>
  <c r="AV17" i="25"/>
  <c r="AU17" i="25"/>
  <c r="AU16" i="25"/>
  <c r="AV16" i="25"/>
  <c r="AU4" i="25"/>
  <c r="AV4" i="25"/>
  <c r="AT22" i="25"/>
  <c r="AT21" i="25"/>
  <c r="AP22" i="25"/>
  <c r="AP21" i="25"/>
  <c r="AL22" i="25"/>
  <c r="AL21" i="25"/>
  <c r="AH22" i="25"/>
  <c r="AH21" i="25"/>
  <c r="AD22" i="25"/>
  <c r="AD21" i="25"/>
  <c r="AR22" i="25"/>
  <c r="AR21" i="25"/>
  <c r="AN22" i="25"/>
  <c r="AN21" i="25"/>
  <c r="AJ22" i="25"/>
  <c r="AJ21" i="25"/>
  <c r="AF22" i="25"/>
  <c r="AF21" i="25"/>
  <c r="AV9" i="25"/>
  <c r="AU9" i="25"/>
  <c r="AU20" i="25"/>
  <c r="AV20" i="25"/>
  <c r="AU8" i="25"/>
  <c r="AV8" i="25"/>
  <c r="AV19" i="25"/>
  <c r="AU19" i="25"/>
  <c r="AV15" i="25"/>
  <c r="AU15" i="25"/>
  <c r="AV11" i="25"/>
  <c r="AU11" i="25"/>
  <c r="AV7" i="25"/>
  <c r="AU7" i="25"/>
  <c r="AV3" i="25"/>
  <c r="AU3" i="25"/>
  <c r="AB30" i="25"/>
  <c r="AB26" i="25"/>
  <c r="AB27" i="25"/>
  <c r="AB24" i="25"/>
  <c r="AU2" i="25"/>
  <c r="AB21" i="25"/>
  <c r="AB29" i="25"/>
  <c r="AB25" i="25"/>
  <c r="AB28" i="25"/>
  <c r="AB22" i="25"/>
  <c r="AV2" i="25"/>
  <c r="AV5" i="25"/>
  <c r="AU5" i="25"/>
  <c r="AU12" i="25"/>
  <c r="AV12" i="25"/>
  <c r="AU18" i="25"/>
  <c r="AV18" i="25"/>
  <c r="AU14" i="25"/>
  <c r="AV14" i="25"/>
  <c r="AU10" i="25"/>
  <c r="AV10" i="25"/>
  <c r="AU6" i="25"/>
  <c r="AV6" i="25"/>
  <c r="AV13" i="25"/>
  <c r="AU13" i="25"/>
  <c r="AQ22" i="25"/>
  <c r="AQ21" i="25"/>
  <c r="AM22" i="25"/>
  <c r="AM21" i="25"/>
  <c r="AI22" i="25"/>
  <c r="AI21" i="25"/>
  <c r="AE22" i="25"/>
  <c r="AE21" i="25"/>
  <c r="AS22" i="25"/>
  <c r="AS21" i="25"/>
  <c r="AO22" i="25"/>
  <c r="AO21" i="25"/>
  <c r="AK22" i="25"/>
  <c r="AK21" i="25"/>
  <c r="AG22" i="25"/>
  <c r="AG21" i="25"/>
  <c r="AC22" i="25"/>
  <c r="AC21" i="25"/>
  <c r="C2" i="15"/>
  <c r="AC2" i="15" s="1"/>
  <c r="D2" i="15"/>
  <c r="AD2" i="15" s="1"/>
  <c r="E2" i="15"/>
  <c r="AE2" i="15" s="1"/>
  <c r="F2" i="15"/>
  <c r="AF2" i="15" s="1"/>
  <c r="G2" i="15"/>
  <c r="AG2" i="15" s="1"/>
  <c r="H2" i="15"/>
  <c r="AH2" i="15" s="1"/>
  <c r="I2" i="15"/>
  <c r="AI2" i="15" s="1"/>
  <c r="J2" i="15"/>
  <c r="AJ2" i="15" s="1"/>
  <c r="K2" i="15"/>
  <c r="AK2" i="15" s="1"/>
  <c r="L2" i="15"/>
  <c r="AL2" i="15" s="1"/>
  <c r="M2" i="15"/>
  <c r="AM2" i="15" s="1"/>
  <c r="N2" i="15"/>
  <c r="AN2" i="15" s="1"/>
  <c r="O2" i="15"/>
  <c r="AO2" i="15" s="1"/>
  <c r="P2" i="15"/>
  <c r="AP2" i="15" s="1"/>
  <c r="Q2" i="15"/>
  <c r="AQ2" i="15" s="1"/>
  <c r="R2" i="15"/>
  <c r="AR2" i="15" s="1"/>
  <c r="S2" i="15"/>
  <c r="AS2" i="15" s="1"/>
  <c r="T2" i="15"/>
  <c r="AT2" i="15" s="1"/>
  <c r="C3" i="15"/>
  <c r="AC3" i="15" s="1"/>
  <c r="D3" i="15"/>
  <c r="AD3" i="15" s="1"/>
  <c r="E3" i="15"/>
  <c r="AE3" i="15" s="1"/>
  <c r="F3" i="15"/>
  <c r="AF3" i="15" s="1"/>
  <c r="G3" i="15"/>
  <c r="AG3" i="15" s="1"/>
  <c r="H3" i="15"/>
  <c r="AH3" i="15" s="1"/>
  <c r="I3" i="15"/>
  <c r="AI3" i="15" s="1"/>
  <c r="J3" i="15"/>
  <c r="AJ3" i="15" s="1"/>
  <c r="K3" i="15"/>
  <c r="AK3" i="15" s="1"/>
  <c r="L3" i="15"/>
  <c r="AL3" i="15" s="1"/>
  <c r="M3" i="15"/>
  <c r="AM3" i="15" s="1"/>
  <c r="N3" i="15"/>
  <c r="AN3" i="15" s="1"/>
  <c r="O3" i="15"/>
  <c r="AO3" i="15" s="1"/>
  <c r="P3" i="15"/>
  <c r="AP3" i="15" s="1"/>
  <c r="Q3" i="15"/>
  <c r="AQ3" i="15" s="1"/>
  <c r="R3" i="15"/>
  <c r="AR3" i="15" s="1"/>
  <c r="S3" i="15"/>
  <c r="AS3" i="15" s="1"/>
  <c r="T3" i="15"/>
  <c r="AT3" i="15" s="1"/>
  <c r="C4" i="15"/>
  <c r="AC4" i="15" s="1"/>
  <c r="D4" i="15"/>
  <c r="AD4" i="15" s="1"/>
  <c r="E4" i="15"/>
  <c r="AE4" i="15" s="1"/>
  <c r="F4" i="15"/>
  <c r="AF4" i="15" s="1"/>
  <c r="G4" i="15"/>
  <c r="AG4" i="15" s="1"/>
  <c r="H4" i="15"/>
  <c r="AH4" i="15" s="1"/>
  <c r="I4" i="15"/>
  <c r="AI4" i="15" s="1"/>
  <c r="J4" i="15"/>
  <c r="AJ4" i="15" s="1"/>
  <c r="K4" i="15"/>
  <c r="AK4" i="15" s="1"/>
  <c r="L4" i="15"/>
  <c r="AL4" i="15" s="1"/>
  <c r="M4" i="15"/>
  <c r="AM4" i="15" s="1"/>
  <c r="N4" i="15"/>
  <c r="AN4" i="15" s="1"/>
  <c r="O4" i="15"/>
  <c r="AO4" i="15" s="1"/>
  <c r="P4" i="15"/>
  <c r="AP4" i="15" s="1"/>
  <c r="Q4" i="15"/>
  <c r="AQ4" i="15" s="1"/>
  <c r="R4" i="15"/>
  <c r="AR4" i="15" s="1"/>
  <c r="S4" i="15"/>
  <c r="AS4" i="15" s="1"/>
  <c r="T4" i="15"/>
  <c r="AT4" i="15" s="1"/>
  <c r="C5" i="15"/>
  <c r="AC5" i="15" s="1"/>
  <c r="D5" i="15"/>
  <c r="AD5" i="15" s="1"/>
  <c r="E5" i="15"/>
  <c r="AE5" i="15" s="1"/>
  <c r="F5" i="15"/>
  <c r="AF5" i="15" s="1"/>
  <c r="G5" i="15"/>
  <c r="AG5" i="15" s="1"/>
  <c r="H5" i="15"/>
  <c r="AH5" i="15" s="1"/>
  <c r="I5" i="15"/>
  <c r="AI5" i="15" s="1"/>
  <c r="J5" i="15"/>
  <c r="AJ5" i="15" s="1"/>
  <c r="K5" i="15"/>
  <c r="AK5" i="15" s="1"/>
  <c r="L5" i="15"/>
  <c r="AL5" i="15" s="1"/>
  <c r="M5" i="15"/>
  <c r="AM5" i="15" s="1"/>
  <c r="N5" i="15"/>
  <c r="AN5" i="15" s="1"/>
  <c r="O5" i="15"/>
  <c r="AO5" i="15" s="1"/>
  <c r="P5" i="15"/>
  <c r="AP5" i="15" s="1"/>
  <c r="Q5" i="15"/>
  <c r="AQ5" i="15" s="1"/>
  <c r="R5" i="15"/>
  <c r="AR5" i="15" s="1"/>
  <c r="S5" i="15"/>
  <c r="AS5" i="15" s="1"/>
  <c r="T5" i="15"/>
  <c r="AT5" i="15" s="1"/>
  <c r="C6" i="15"/>
  <c r="AC6" i="15" s="1"/>
  <c r="D6" i="15"/>
  <c r="AD6" i="15" s="1"/>
  <c r="E6" i="15"/>
  <c r="AE6" i="15" s="1"/>
  <c r="F6" i="15"/>
  <c r="AF6" i="15" s="1"/>
  <c r="G6" i="15"/>
  <c r="AG6" i="15" s="1"/>
  <c r="H6" i="15"/>
  <c r="AH6" i="15" s="1"/>
  <c r="I6" i="15"/>
  <c r="AI6" i="15" s="1"/>
  <c r="J6" i="15"/>
  <c r="AJ6" i="15" s="1"/>
  <c r="K6" i="15"/>
  <c r="AK6" i="15" s="1"/>
  <c r="L6" i="15"/>
  <c r="AL6" i="15" s="1"/>
  <c r="M6" i="15"/>
  <c r="AM6" i="15" s="1"/>
  <c r="N6" i="15"/>
  <c r="AN6" i="15" s="1"/>
  <c r="O6" i="15"/>
  <c r="AO6" i="15" s="1"/>
  <c r="P6" i="15"/>
  <c r="AP6" i="15" s="1"/>
  <c r="Q6" i="15"/>
  <c r="AQ6" i="15" s="1"/>
  <c r="R6" i="15"/>
  <c r="AR6" i="15" s="1"/>
  <c r="S6" i="15"/>
  <c r="AS6" i="15" s="1"/>
  <c r="T6" i="15"/>
  <c r="AT6" i="15" s="1"/>
  <c r="C7" i="15"/>
  <c r="AC7" i="15" s="1"/>
  <c r="D7" i="15"/>
  <c r="AD7" i="15" s="1"/>
  <c r="E7" i="15"/>
  <c r="AE7" i="15" s="1"/>
  <c r="F7" i="15"/>
  <c r="AF7" i="15" s="1"/>
  <c r="G7" i="15"/>
  <c r="AG7" i="15" s="1"/>
  <c r="H7" i="15"/>
  <c r="AH7" i="15" s="1"/>
  <c r="I7" i="15"/>
  <c r="AI7" i="15" s="1"/>
  <c r="J7" i="15"/>
  <c r="AJ7" i="15" s="1"/>
  <c r="K7" i="15"/>
  <c r="AK7" i="15" s="1"/>
  <c r="L7" i="15"/>
  <c r="AL7" i="15" s="1"/>
  <c r="M7" i="15"/>
  <c r="AM7" i="15" s="1"/>
  <c r="N7" i="15"/>
  <c r="AN7" i="15" s="1"/>
  <c r="O7" i="15"/>
  <c r="AO7" i="15" s="1"/>
  <c r="P7" i="15"/>
  <c r="AP7" i="15" s="1"/>
  <c r="Q7" i="15"/>
  <c r="AQ7" i="15" s="1"/>
  <c r="R7" i="15"/>
  <c r="AR7" i="15" s="1"/>
  <c r="S7" i="15"/>
  <c r="AS7" i="15" s="1"/>
  <c r="T7" i="15"/>
  <c r="AT7" i="15" s="1"/>
  <c r="C8" i="15"/>
  <c r="AC8" i="15" s="1"/>
  <c r="D8" i="15"/>
  <c r="AD8" i="15" s="1"/>
  <c r="E8" i="15"/>
  <c r="AE8" i="15" s="1"/>
  <c r="F8" i="15"/>
  <c r="AF8" i="15" s="1"/>
  <c r="G8" i="15"/>
  <c r="AG8" i="15" s="1"/>
  <c r="H8" i="15"/>
  <c r="AH8" i="15" s="1"/>
  <c r="I8" i="15"/>
  <c r="AI8" i="15" s="1"/>
  <c r="J8" i="15"/>
  <c r="AJ8" i="15" s="1"/>
  <c r="K8" i="15"/>
  <c r="AK8" i="15" s="1"/>
  <c r="L8" i="15"/>
  <c r="AL8" i="15" s="1"/>
  <c r="M8" i="15"/>
  <c r="AM8" i="15" s="1"/>
  <c r="N8" i="15"/>
  <c r="AN8" i="15" s="1"/>
  <c r="O8" i="15"/>
  <c r="AO8" i="15" s="1"/>
  <c r="P8" i="15"/>
  <c r="AP8" i="15" s="1"/>
  <c r="Q8" i="15"/>
  <c r="AQ8" i="15" s="1"/>
  <c r="R8" i="15"/>
  <c r="AR8" i="15" s="1"/>
  <c r="S8" i="15"/>
  <c r="AS8" i="15" s="1"/>
  <c r="T8" i="15"/>
  <c r="AT8" i="15" s="1"/>
  <c r="C9" i="15"/>
  <c r="AC9" i="15" s="1"/>
  <c r="D9" i="15"/>
  <c r="AD9" i="15" s="1"/>
  <c r="E9" i="15"/>
  <c r="AE9" i="15" s="1"/>
  <c r="F9" i="15"/>
  <c r="AF9" i="15" s="1"/>
  <c r="G9" i="15"/>
  <c r="AG9" i="15" s="1"/>
  <c r="H9" i="15"/>
  <c r="AH9" i="15" s="1"/>
  <c r="I9" i="15"/>
  <c r="AI9" i="15" s="1"/>
  <c r="J9" i="15"/>
  <c r="AJ9" i="15" s="1"/>
  <c r="K9" i="15"/>
  <c r="AK9" i="15" s="1"/>
  <c r="L9" i="15"/>
  <c r="AL9" i="15" s="1"/>
  <c r="M9" i="15"/>
  <c r="AM9" i="15" s="1"/>
  <c r="N9" i="15"/>
  <c r="AN9" i="15" s="1"/>
  <c r="O9" i="15"/>
  <c r="AO9" i="15" s="1"/>
  <c r="P9" i="15"/>
  <c r="AP9" i="15" s="1"/>
  <c r="Q9" i="15"/>
  <c r="AQ9" i="15" s="1"/>
  <c r="R9" i="15"/>
  <c r="AR9" i="15" s="1"/>
  <c r="S9" i="15"/>
  <c r="AS9" i="15" s="1"/>
  <c r="T9" i="15"/>
  <c r="AT9" i="15" s="1"/>
  <c r="C10" i="15"/>
  <c r="AC10" i="15" s="1"/>
  <c r="D10" i="15"/>
  <c r="AD10" i="15" s="1"/>
  <c r="E10" i="15"/>
  <c r="AE10" i="15" s="1"/>
  <c r="F10" i="15"/>
  <c r="AF10" i="15" s="1"/>
  <c r="G10" i="15"/>
  <c r="AG10" i="15" s="1"/>
  <c r="H10" i="15"/>
  <c r="AH10" i="15" s="1"/>
  <c r="I10" i="15"/>
  <c r="AI10" i="15" s="1"/>
  <c r="J10" i="15"/>
  <c r="AJ10" i="15" s="1"/>
  <c r="K10" i="15"/>
  <c r="AK10" i="15" s="1"/>
  <c r="L10" i="15"/>
  <c r="AL10" i="15" s="1"/>
  <c r="M10" i="15"/>
  <c r="AM10" i="15" s="1"/>
  <c r="N10" i="15"/>
  <c r="AN10" i="15" s="1"/>
  <c r="O10" i="15"/>
  <c r="AO10" i="15" s="1"/>
  <c r="P10" i="15"/>
  <c r="AP10" i="15" s="1"/>
  <c r="Q10" i="15"/>
  <c r="AQ10" i="15" s="1"/>
  <c r="R10" i="15"/>
  <c r="AR10" i="15" s="1"/>
  <c r="S10" i="15"/>
  <c r="AS10" i="15" s="1"/>
  <c r="T10" i="15"/>
  <c r="AT10" i="15" s="1"/>
  <c r="C11" i="15"/>
  <c r="AC11" i="15" s="1"/>
  <c r="D11" i="15"/>
  <c r="AD11" i="15" s="1"/>
  <c r="E11" i="15"/>
  <c r="AE11" i="15" s="1"/>
  <c r="F11" i="15"/>
  <c r="AF11" i="15" s="1"/>
  <c r="G11" i="15"/>
  <c r="AG11" i="15" s="1"/>
  <c r="H11" i="15"/>
  <c r="AH11" i="15" s="1"/>
  <c r="I11" i="15"/>
  <c r="AI11" i="15" s="1"/>
  <c r="J11" i="15"/>
  <c r="AJ11" i="15" s="1"/>
  <c r="K11" i="15"/>
  <c r="AK11" i="15" s="1"/>
  <c r="L11" i="15"/>
  <c r="AL11" i="15" s="1"/>
  <c r="M11" i="15"/>
  <c r="AM11" i="15" s="1"/>
  <c r="N11" i="15"/>
  <c r="AN11" i="15" s="1"/>
  <c r="O11" i="15"/>
  <c r="AO11" i="15" s="1"/>
  <c r="P11" i="15"/>
  <c r="AP11" i="15" s="1"/>
  <c r="Q11" i="15"/>
  <c r="AQ11" i="15" s="1"/>
  <c r="R11" i="15"/>
  <c r="AR11" i="15" s="1"/>
  <c r="S11" i="15"/>
  <c r="AS11" i="15" s="1"/>
  <c r="T11" i="15"/>
  <c r="AT11" i="15" s="1"/>
  <c r="C12" i="15"/>
  <c r="AC12" i="15" s="1"/>
  <c r="D12" i="15"/>
  <c r="AD12" i="15" s="1"/>
  <c r="E12" i="15"/>
  <c r="AE12" i="15" s="1"/>
  <c r="F12" i="15"/>
  <c r="AF12" i="15" s="1"/>
  <c r="G12" i="15"/>
  <c r="AG12" i="15" s="1"/>
  <c r="H12" i="15"/>
  <c r="AH12" i="15" s="1"/>
  <c r="I12" i="15"/>
  <c r="AI12" i="15" s="1"/>
  <c r="J12" i="15"/>
  <c r="AJ12" i="15" s="1"/>
  <c r="K12" i="15"/>
  <c r="AK12" i="15" s="1"/>
  <c r="L12" i="15"/>
  <c r="AL12" i="15" s="1"/>
  <c r="M12" i="15"/>
  <c r="AM12" i="15" s="1"/>
  <c r="N12" i="15"/>
  <c r="AN12" i="15" s="1"/>
  <c r="O12" i="15"/>
  <c r="AO12" i="15" s="1"/>
  <c r="P12" i="15"/>
  <c r="AP12" i="15" s="1"/>
  <c r="Q12" i="15"/>
  <c r="AQ12" i="15" s="1"/>
  <c r="R12" i="15"/>
  <c r="AR12" i="15" s="1"/>
  <c r="S12" i="15"/>
  <c r="AS12" i="15" s="1"/>
  <c r="T12" i="15"/>
  <c r="AT12" i="15" s="1"/>
  <c r="C13" i="15"/>
  <c r="AC13" i="15" s="1"/>
  <c r="D13" i="15"/>
  <c r="AD13" i="15" s="1"/>
  <c r="E13" i="15"/>
  <c r="AE13" i="15" s="1"/>
  <c r="F13" i="15"/>
  <c r="AF13" i="15" s="1"/>
  <c r="G13" i="15"/>
  <c r="AG13" i="15" s="1"/>
  <c r="H13" i="15"/>
  <c r="AH13" i="15" s="1"/>
  <c r="I13" i="15"/>
  <c r="AI13" i="15" s="1"/>
  <c r="J13" i="15"/>
  <c r="AJ13" i="15" s="1"/>
  <c r="K13" i="15"/>
  <c r="AK13" i="15" s="1"/>
  <c r="L13" i="15"/>
  <c r="AL13" i="15" s="1"/>
  <c r="M13" i="15"/>
  <c r="AM13" i="15" s="1"/>
  <c r="N13" i="15"/>
  <c r="AN13" i="15" s="1"/>
  <c r="O13" i="15"/>
  <c r="AO13" i="15" s="1"/>
  <c r="P13" i="15"/>
  <c r="AP13" i="15" s="1"/>
  <c r="Q13" i="15"/>
  <c r="AQ13" i="15" s="1"/>
  <c r="R13" i="15"/>
  <c r="AR13" i="15" s="1"/>
  <c r="S13" i="15"/>
  <c r="AS13" i="15" s="1"/>
  <c r="T13" i="15"/>
  <c r="AT13" i="15" s="1"/>
  <c r="C14" i="15"/>
  <c r="AC14" i="15" s="1"/>
  <c r="D14" i="15"/>
  <c r="AD14" i="15" s="1"/>
  <c r="E14" i="15"/>
  <c r="AE14" i="15" s="1"/>
  <c r="F14" i="15"/>
  <c r="AF14" i="15" s="1"/>
  <c r="G14" i="15"/>
  <c r="AG14" i="15" s="1"/>
  <c r="H14" i="15"/>
  <c r="AH14" i="15" s="1"/>
  <c r="I14" i="15"/>
  <c r="AI14" i="15" s="1"/>
  <c r="J14" i="15"/>
  <c r="AJ14" i="15" s="1"/>
  <c r="K14" i="15"/>
  <c r="AK14" i="15" s="1"/>
  <c r="L14" i="15"/>
  <c r="AL14" i="15" s="1"/>
  <c r="M14" i="15"/>
  <c r="AM14" i="15" s="1"/>
  <c r="N14" i="15"/>
  <c r="AN14" i="15" s="1"/>
  <c r="O14" i="15"/>
  <c r="AO14" i="15" s="1"/>
  <c r="P14" i="15"/>
  <c r="AP14" i="15" s="1"/>
  <c r="Q14" i="15"/>
  <c r="AQ14" i="15" s="1"/>
  <c r="R14" i="15"/>
  <c r="AR14" i="15" s="1"/>
  <c r="S14" i="15"/>
  <c r="AS14" i="15" s="1"/>
  <c r="T14" i="15"/>
  <c r="AT14" i="15" s="1"/>
  <c r="C15" i="15"/>
  <c r="AC15" i="15" s="1"/>
  <c r="D15" i="15"/>
  <c r="AD15" i="15" s="1"/>
  <c r="E15" i="15"/>
  <c r="AE15" i="15" s="1"/>
  <c r="F15" i="15"/>
  <c r="AF15" i="15" s="1"/>
  <c r="G15" i="15"/>
  <c r="AG15" i="15" s="1"/>
  <c r="H15" i="15"/>
  <c r="AH15" i="15" s="1"/>
  <c r="I15" i="15"/>
  <c r="AI15" i="15" s="1"/>
  <c r="J15" i="15"/>
  <c r="AJ15" i="15" s="1"/>
  <c r="K15" i="15"/>
  <c r="AK15" i="15" s="1"/>
  <c r="L15" i="15"/>
  <c r="AL15" i="15" s="1"/>
  <c r="M15" i="15"/>
  <c r="AM15" i="15" s="1"/>
  <c r="N15" i="15"/>
  <c r="AN15" i="15" s="1"/>
  <c r="O15" i="15"/>
  <c r="AO15" i="15" s="1"/>
  <c r="P15" i="15"/>
  <c r="AP15" i="15" s="1"/>
  <c r="Q15" i="15"/>
  <c r="AQ15" i="15" s="1"/>
  <c r="R15" i="15"/>
  <c r="AR15" i="15" s="1"/>
  <c r="S15" i="15"/>
  <c r="AS15" i="15" s="1"/>
  <c r="T15" i="15"/>
  <c r="AT15" i="15" s="1"/>
  <c r="C16" i="15"/>
  <c r="AC16" i="15" s="1"/>
  <c r="D16" i="15"/>
  <c r="AD16" i="15" s="1"/>
  <c r="E16" i="15"/>
  <c r="AE16" i="15" s="1"/>
  <c r="F16" i="15"/>
  <c r="AF16" i="15" s="1"/>
  <c r="G16" i="15"/>
  <c r="AG16" i="15" s="1"/>
  <c r="H16" i="15"/>
  <c r="AH16" i="15" s="1"/>
  <c r="I16" i="15"/>
  <c r="AI16" i="15" s="1"/>
  <c r="J16" i="15"/>
  <c r="AJ16" i="15" s="1"/>
  <c r="K16" i="15"/>
  <c r="AK16" i="15" s="1"/>
  <c r="L16" i="15"/>
  <c r="AL16" i="15" s="1"/>
  <c r="M16" i="15"/>
  <c r="AM16" i="15" s="1"/>
  <c r="N16" i="15"/>
  <c r="AN16" i="15" s="1"/>
  <c r="O16" i="15"/>
  <c r="AO16" i="15" s="1"/>
  <c r="P16" i="15"/>
  <c r="AP16" i="15" s="1"/>
  <c r="Q16" i="15"/>
  <c r="AQ16" i="15" s="1"/>
  <c r="R16" i="15"/>
  <c r="AR16" i="15" s="1"/>
  <c r="S16" i="15"/>
  <c r="AS16" i="15" s="1"/>
  <c r="T16" i="15"/>
  <c r="AT16" i="15" s="1"/>
  <c r="C17" i="15"/>
  <c r="AC17" i="15" s="1"/>
  <c r="D17" i="15"/>
  <c r="AD17" i="15" s="1"/>
  <c r="E17" i="15"/>
  <c r="AE17" i="15" s="1"/>
  <c r="F17" i="15"/>
  <c r="AF17" i="15" s="1"/>
  <c r="G17" i="15"/>
  <c r="AG17" i="15" s="1"/>
  <c r="H17" i="15"/>
  <c r="AH17" i="15" s="1"/>
  <c r="I17" i="15"/>
  <c r="AI17" i="15" s="1"/>
  <c r="J17" i="15"/>
  <c r="AJ17" i="15" s="1"/>
  <c r="K17" i="15"/>
  <c r="AK17" i="15" s="1"/>
  <c r="L17" i="15"/>
  <c r="AL17" i="15" s="1"/>
  <c r="M17" i="15"/>
  <c r="AM17" i="15" s="1"/>
  <c r="N17" i="15"/>
  <c r="AN17" i="15" s="1"/>
  <c r="O17" i="15"/>
  <c r="AO17" i="15" s="1"/>
  <c r="P17" i="15"/>
  <c r="AP17" i="15" s="1"/>
  <c r="Q17" i="15"/>
  <c r="AQ17" i="15" s="1"/>
  <c r="R17" i="15"/>
  <c r="AR17" i="15" s="1"/>
  <c r="S17" i="15"/>
  <c r="AS17" i="15" s="1"/>
  <c r="T17" i="15"/>
  <c r="AT17" i="15" s="1"/>
  <c r="C18" i="15"/>
  <c r="AC18" i="15" s="1"/>
  <c r="D18" i="15"/>
  <c r="AD18" i="15" s="1"/>
  <c r="E18" i="15"/>
  <c r="AE18" i="15" s="1"/>
  <c r="F18" i="15"/>
  <c r="AF18" i="15" s="1"/>
  <c r="G18" i="15"/>
  <c r="AG18" i="15" s="1"/>
  <c r="H18" i="15"/>
  <c r="AH18" i="15" s="1"/>
  <c r="I18" i="15"/>
  <c r="AI18" i="15" s="1"/>
  <c r="J18" i="15"/>
  <c r="AJ18" i="15" s="1"/>
  <c r="K18" i="15"/>
  <c r="AK18" i="15" s="1"/>
  <c r="L18" i="15"/>
  <c r="AL18" i="15" s="1"/>
  <c r="M18" i="15"/>
  <c r="AM18" i="15" s="1"/>
  <c r="N18" i="15"/>
  <c r="AN18" i="15" s="1"/>
  <c r="O18" i="15"/>
  <c r="AO18" i="15" s="1"/>
  <c r="P18" i="15"/>
  <c r="AP18" i="15" s="1"/>
  <c r="Q18" i="15"/>
  <c r="AQ18" i="15" s="1"/>
  <c r="R18" i="15"/>
  <c r="AR18" i="15" s="1"/>
  <c r="S18" i="15"/>
  <c r="AS18" i="15" s="1"/>
  <c r="T18" i="15"/>
  <c r="AT18" i="15" s="1"/>
  <c r="C19" i="15"/>
  <c r="AC19" i="15" s="1"/>
  <c r="D19" i="15"/>
  <c r="AD19" i="15" s="1"/>
  <c r="E19" i="15"/>
  <c r="AE19" i="15" s="1"/>
  <c r="F19" i="15"/>
  <c r="AF19" i="15" s="1"/>
  <c r="G19" i="15"/>
  <c r="AG19" i="15" s="1"/>
  <c r="H19" i="15"/>
  <c r="AH19" i="15" s="1"/>
  <c r="I19" i="15"/>
  <c r="AI19" i="15" s="1"/>
  <c r="J19" i="15"/>
  <c r="AJ19" i="15" s="1"/>
  <c r="K19" i="15"/>
  <c r="AK19" i="15" s="1"/>
  <c r="L19" i="15"/>
  <c r="AL19" i="15" s="1"/>
  <c r="M19" i="15"/>
  <c r="AM19" i="15" s="1"/>
  <c r="N19" i="15"/>
  <c r="AN19" i="15" s="1"/>
  <c r="O19" i="15"/>
  <c r="AO19" i="15" s="1"/>
  <c r="P19" i="15"/>
  <c r="AP19" i="15" s="1"/>
  <c r="Q19" i="15"/>
  <c r="AQ19" i="15" s="1"/>
  <c r="R19" i="15"/>
  <c r="AR19" i="15" s="1"/>
  <c r="S19" i="15"/>
  <c r="AS19" i="15" s="1"/>
  <c r="T19" i="15"/>
  <c r="AT19" i="15" s="1"/>
  <c r="C20" i="15"/>
  <c r="AC20" i="15" s="1"/>
  <c r="D20" i="15"/>
  <c r="AD20" i="15" s="1"/>
  <c r="E20" i="15"/>
  <c r="AE20" i="15" s="1"/>
  <c r="F20" i="15"/>
  <c r="AF20" i="15" s="1"/>
  <c r="G20" i="15"/>
  <c r="AG20" i="15" s="1"/>
  <c r="H20" i="15"/>
  <c r="AH20" i="15" s="1"/>
  <c r="I20" i="15"/>
  <c r="AI20" i="15" s="1"/>
  <c r="J20" i="15"/>
  <c r="AJ20" i="15" s="1"/>
  <c r="K20" i="15"/>
  <c r="AK20" i="15" s="1"/>
  <c r="L20" i="15"/>
  <c r="AL20" i="15" s="1"/>
  <c r="M20" i="15"/>
  <c r="AM20" i="15" s="1"/>
  <c r="N20" i="15"/>
  <c r="AN20" i="15" s="1"/>
  <c r="O20" i="15"/>
  <c r="AO20" i="15" s="1"/>
  <c r="P20" i="15"/>
  <c r="AP20" i="15" s="1"/>
  <c r="Q20" i="15"/>
  <c r="AQ20" i="15" s="1"/>
  <c r="R20" i="15"/>
  <c r="AR20" i="15" s="1"/>
  <c r="S20" i="15"/>
  <c r="AS20" i="15" s="1"/>
  <c r="T20" i="15"/>
  <c r="AT20" i="15" s="1"/>
  <c r="B3" i="15"/>
  <c r="AB3" i="15" s="1"/>
  <c r="B4" i="15"/>
  <c r="AB4" i="15" s="1"/>
  <c r="B5" i="15"/>
  <c r="AB5" i="15" s="1"/>
  <c r="B6" i="15"/>
  <c r="AB6" i="15" s="1"/>
  <c r="B7" i="15"/>
  <c r="AB7" i="15" s="1"/>
  <c r="B8" i="15"/>
  <c r="AB8" i="15" s="1"/>
  <c r="B9" i="15"/>
  <c r="AB9" i="15" s="1"/>
  <c r="B10" i="15"/>
  <c r="AB10" i="15" s="1"/>
  <c r="B11" i="15"/>
  <c r="AB11" i="15" s="1"/>
  <c r="B12" i="15"/>
  <c r="AB12" i="15" s="1"/>
  <c r="B13" i="15"/>
  <c r="AB13" i="15" s="1"/>
  <c r="B14" i="15"/>
  <c r="AB14" i="15" s="1"/>
  <c r="B15" i="15"/>
  <c r="AB15" i="15" s="1"/>
  <c r="B16" i="15"/>
  <c r="AB16" i="15" s="1"/>
  <c r="B17" i="15"/>
  <c r="AB17" i="15" s="1"/>
  <c r="B18" i="15"/>
  <c r="AB18" i="15" s="1"/>
  <c r="B19" i="15"/>
  <c r="AB19" i="15" s="1"/>
  <c r="B20" i="15"/>
  <c r="AB20" i="15" s="1"/>
  <c r="B2" i="15"/>
  <c r="AF22" i="15" l="1"/>
  <c r="AD22" i="15"/>
  <c r="AC22" i="15"/>
  <c r="AV20" i="15"/>
  <c r="AW20" i="15"/>
  <c r="AV19" i="15"/>
  <c r="AW19" i="15"/>
  <c r="AV18" i="15"/>
  <c r="AW18" i="15"/>
  <c r="AV17" i="15"/>
  <c r="AW17" i="15"/>
  <c r="AV16" i="15"/>
  <c r="AW16" i="15"/>
  <c r="AV15" i="15"/>
  <c r="AW15" i="15"/>
  <c r="AV14" i="15"/>
  <c r="AW14" i="15"/>
  <c r="AV13" i="15"/>
  <c r="AW13" i="15"/>
  <c r="AV12" i="15"/>
  <c r="AW12" i="15"/>
  <c r="AV11" i="15"/>
  <c r="AW11" i="15"/>
  <c r="AV10" i="15"/>
  <c r="AW10" i="15"/>
  <c r="AV9" i="15"/>
  <c r="AW9" i="15"/>
  <c r="AV8" i="15"/>
  <c r="AW8" i="15"/>
  <c r="AV7" i="15"/>
  <c r="AW7" i="15"/>
  <c r="AV6" i="15"/>
  <c r="AW6" i="15"/>
  <c r="AV5" i="15"/>
  <c r="AW5" i="15"/>
  <c r="AV4" i="15"/>
  <c r="AW4" i="15"/>
  <c r="AV3" i="15"/>
  <c r="AW3" i="15"/>
  <c r="AR22" i="15"/>
  <c r="AN22" i="15"/>
  <c r="AJ22" i="15"/>
  <c r="AQ22" i="15"/>
  <c r="AM22" i="15"/>
  <c r="AI22" i="15"/>
  <c r="AE22" i="15"/>
  <c r="AT22" i="15"/>
  <c r="AP22" i="15"/>
  <c r="AL22" i="15"/>
  <c r="AH22" i="15"/>
  <c r="AS22" i="15"/>
  <c r="AO22" i="15"/>
  <c r="AK22" i="15"/>
  <c r="AG22" i="15"/>
  <c r="AU21" i="26"/>
  <c r="AU24" i="26" s="1"/>
  <c r="AU21" i="25"/>
  <c r="AU24" i="25" s="1"/>
  <c r="AP21" i="15"/>
  <c r="AH21" i="15"/>
  <c r="AO21" i="15"/>
  <c r="AG21" i="15"/>
  <c r="AN21" i="15"/>
  <c r="AF21" i="15"/>
  <c r="AM21" i="15"/>
  <c r="AE21" i="15"/>
  <c r="AT21" i="15"/>
  <c r="AL21" i="15"/>
  <c r="AD21" i="15"/>
  <c r="AS21" i="15"/>
  <c r="AK21" i="15"/>
  <c r="AC21" i="15"/>
  <c r="AR21" i="15"/>
  <c r="AJ21" i="15"/>
  <c r="AQ21" i="15"/>
  <c r="AI21" i="15"/>
  <c r="AB2" i="15" l="1"/>
  <c r="AW2" i="15" s="1"/>
  <c r="AW21" i="15" l="1"/>
  <c r="AW22" i="15"/>
  <c r="AV2" i="15"/>
  <c r="AB22" i="15"/>
  <c r="AB21" i="15"/>
  <c r="AB38" i="15"/>
  <c r="AB39" i="15"/>
  <c r="AB44" i="15"/>
  <c r="AB43" i="15"/>
  <c r="AB42" i="15"/>
  <c r="AB41" i="15"/>
  <c r="AB40" i="15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" i="12"/>
  <c r="I3" i="12"/>
  <c r="K3" i="12"/>
  <c r="I4" i="12"/>
  <c r="K4" i="12"/>
  <c r="I5" i="12"/>
  <c r="K5" i="12"/>
  <c r="I6" i="12"/>
  <c r="K6" i="12"/>
  <c r="I7" i="12"/>
  <c r="K7" i="12"/>
  <c r="I8" i="12"/>
  <c r="K8" i="12"/>
  <c r="I9" i="12"/>
  <c r="K9" i="12"/>
  <c r="I10" i="12"/>
  <c r="K10" i="12"/>
  <c r="I11" i="12"/>
  <c r="K11" i="12"/>
  <c r="I12" i="12"/>
  <c r="K12" i="12"/>
  <c r="I13" i="12"/>
  <c r="K13" i="12"/>
  <c r="I14" i="12"/>
  <c r="K14" i="12"/>
  <c r="I15" i="12"/>
  <c r="K15" i="12"/>
  <c r="I16" i="12"/>
  <c r="K16" i="12"/>
  <c r="I17" i="12"/>
  <c r="K17" i="12"/>
  <c r="I18" i="12"/>
  <c r="K18" i="12"/>
  <c r="I19" i="12"/>
  <c r="K19" i="12"/>
  <c r="I20" i="12"/>
  <c r="K20" i="12"/>
  <c r="K2" i="12"/>
  <c r="I2" i="12"/>
  <c r="AV22" i="15" l="1"/>
  <c r="AV21" i="15"/>
  <c r="AU18" i="15"/>
  <c r="AX18" i="15" s="1"/>
  <c r="AU3" i="15"/>
  <c r="AX3" i="15" s="1"/>
  <c r="AU5" i="15"/>
  <c r="AX5" i="15" s="1"/>
  <c r="AU16" i="15"/>
  <c r="AX16" i="15" s="1"/>
  <c r="AU20" i="15"/>
  <c r="AX20" i="15" s="1"/>
  <c r="AU17" i="15"/>
  <c r="AX17" i="15" s="1"/>
  <c r="AU10" i="15"/>
  <c r="AX10" i="15" s="1"/>
  <c r="AU6" i="15"/>
  <c r="AX6" i="15" s="1"/>
  <c r="AU9" i="15"/>
  <c r="AX9" i="15" s="1"/>
  <c r="AU19" i="15"/>
  <c r="AX19" i="15" s="1"/>
  <c r="AU14" i="15"/>
  <c r="AX14" i="15" s="1"/>
  <c r="AU7" i="15"/>
  <c r="AX7" i="15" s="1"/>
  <c r="AU11" i="15"/>
  <c r="AX11" i="15" s="1"/>
  <c r="AU8" i="15"/>
  <c r="AX8" i="15" s="1"/>
  <c r="AU2" i="15"/>
  <c r="AX2" i="15" s="1"/>
  <c r="AU4" i="15"/>
  <c r="AX4" i="15" s="1"/>
  <c r="AU15" i="15"/>
  <c r="AX15" i="15" s="1"/>
  <c r="AU12" i="15"/>
  <c r="AX12" i="15" s="1"/>
  <c r="AU13" i="15"/>
  <c r="AX13" i="15" s="1"/>
  <c r="AX21" i="15" l="1"/>
  <c r="AX22" i="15"/>
  <c r="AU21" i="15"/>
  <c r="AU24" i="15" s="1"/>
</calcChain>
</file>

<file path=xl/sharedStrings.xml><?xml version="1.0" encoding="utf-8"?>
<sst xmlns="http://schemas.openxmlformats.org/spreadsheetml/2006/main" count="1428" uniqueCount="56">
  <si>
    <t>adpcm_dec</t>
  </si>
  <si>
    <t>none</t>
  </si>
  <si>
    <t>adpcm_enc</t>
  </si>
  <si>
    <t>ammunition</t>
  </si>
  <si>
    <t>cjpeg_transupp</t>
  </si>
  <si>
    <t>cjpeg_wrbmp</t>
  </si>
  <si>
    <t>dijkstra</t>
  </si>
  <si>
    <t>epic</t>
  </si>
  <si>
    <t>fmref</t>
  </si>
  <si>
    <t>gsm_dec</t>
  </si>
  <si>
    <t>gsm_enc</t>
  </si>
  <si>
    <t>h264_dec</t>
  </si>
  <si>
    <t>huff_dec</t>
  </si>
  <si>
    <t>huff_enc</t>
  </si>
  <si>
    <t>mpeg2</t>
  </si>
  <si>
    <t>ndes</t>
  </si>
  <si>
    <t>petrinet</t>
  </si>
  <si>
    <t>rijndael_dec</t>
  </si>
  <si>
    <t>rijndael_enc</t>
  </si>
  <si>
    <t>statemate</t>
  </si>
  <si>
    <t>susan</t>
  </si>
  <si>
    <t>mean</t>
  </si>
  <si>
    <t>max</t>
  </si>
  <si>
    <t>Minimum</t>
  </si>
  <si>
    <t>threaded times</t>
  </si>
  <si>
    <t>98/mean</t>
  </si>
  <si>
    <t>95/mean</t>
  </si>
  <si>
    <t>min</t>
  </si>
  <si>
    <t>Max</t>
  </si>
  <si>
    <t>first</t>
  </si>
  <si>
    <t>second</t>
  </si>
  <si>
    <t>per99</t>
  </si>
  <si>
    <t>per98</t>
  </si>
  <si>
    <t>per95</t>
  </si>
  <si>
    <t>Std.</t>
  </si>
  <si>
    <t>StdDev/mean</t>
  </si>
  <si>
    <t>25th</t>
  </si>
  <si>
    <t>med</t>
  </si>
  <si>
    <t>75th</t>
  </si>
  <si>
    <t>std. dev</t>
  </si>
  <si>
    <t>Dist</t>
  </si>
  <si>
    <t>Min</t>
  </si>
  <si>
    <t>Uni</t>
  </si>
  <si>
    <t>avg</t>
  </si>
  <si>
    <t>Average</t>
  </si>
  <si>
    <t>Max-Min</t>
  </si>
  <si>
    <t>sum</t>
  </si>
  <si>
    <t>MINIMUM</t>
  </si>
  <si>
    <t>10k * mean/mpeg</t>
  </si>
  <si>
    <t>baselineTest5Rand, allPairs5Rand</t>
  </si>
  <si>
    <t>11-20-1721</t>
  </si>
  <si>
    <t>11-20-1601</t>
  </si>
  <si>
    <t>January 19, weighted, no background, no priority on bash command</t>
  </si>
  <si>
    <t>Benchmark</t>
  </si>
  <si>
    <t>CV</t>
  </si>
  <si>
    <t>max CV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</si>
</sst>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3" fontId="0" fillId="0" borderId="0" xfId="0" applyNumberFormat="1"/>
    <xf numFmtId="0" fontId="1" fillId="0" borderId="0" xfId="0" applyFont="1"/>
    <xf numFmtId="3" fontId="0" fillId="0" borderId="0" xfId="0" applyNumberFormat="1" applyFill="1"/>
    <xf numFmtId="0" fontId="1" fillId="0" borderId="0" xfId="0" applyFont="1" applyFill="1"/>
    <xf numFmtId="0" fontId="0" fillId="0" borderId="0" xfId="0" applyFill="1"/>
    <xf numFmtId="3" fontId="1" fillId="0" borderId="0" xfId="0" applyNumberFormat="1" applyFont="1" applyFill="1"/>
    <xf numFmtId="164" fontId="1" fillId="0" borderId="0" xfId="0" applyNumberFormat="1" applyFont="1" applyFill="1"/>
    <xf numFmtId="164" fontId="0" fillId="0" borderId="0" xfId="0" applyNumberFormat="1" applyFill="1"/>
    <xf numFmtId="3" fontId="1" fillId="0" borderId="1" xfId="0" applyNumberFormat="1" applyFont="1" applyFill="1" applyBorder="1"/>
    <xf numFmtId="0" fontId="1" fillId="0" borderId="1" xfId="0" applyFont="1" applyFill="1" applyBorder="1"/>
    <xf numFmtId="3" fontId="1" fillId="0" borderId="3" xfId="0" applyNumberFormat="1" applyFont="1" applyFill="1" applyBorder="1"/>
    <xf numFmtId="0" fontId="0" fillId="0" borderId="0" xfId="0" applyNumberFormat="1"/>
    <xf numFmtId="2" fontId="0" fillId="0" borderId="1" xfId="0" applyNumberFormat="1" applyFont="1" applyFill="1" applyBorder="1"/>
    <xf numFmtId="2" fontId="0" fillId="0" borderId="1" xfId="0" applyNumberFormat="1" applyFill="1" applyBorder="1"/>
    <xf numFmtId="0" fontId="1" fillId="0" borderId="2" xfId="0" applyFont="1" applyFill="1" applyBorder="1" applyAlignment="1">
      <alignment vertical="top" textRotation="180" shrinkToFit="1"/>
    </xf>
    <xf numFmtId="0" fontId="1" fillId="0" borderId="1" xfId="0" applyFont="1" applyFill="1" applyBorder="1" applyAlignment="1">
      <alignment vertical="top" textRotation="180" shrinkToFit="1"/>
    </xf>
    <xf numFmtId="0" fontId="1" fillId="0" borderId="0" xfId="0" applyFont="1" applyAlignment="1">
      <alignment vertical="top" textRotation="165"/>
    </xf>
    <xf numFmtId="0" fontId="0" fillId="0" borderId="0" xfId="0" applyNumberFormat="1" applyFill="1"/>
    <xf numFmtId="0" fontId="1" fillId="0" borderId="0" xfId="0" applyFont="1" applyBorder="1" applyAlignment="1">
      <alignment vertical="top" textRotation="165"/>
    </xf>
    <xf numFmtId="0" fontId="1" fillId="0" borderId="0" xfId="0" applyFont="1" applyFill="1" applyBorder="1" applyAlignment="1">
      <alignment vertical="top" textRotation="180" shrinkToFit="1"/>
    </xf>
    <xf numFmtId="0" fontId="0" fillId="0" borderId="0" xfId="0" applyBorder="1"/>
    <xf numFmtId="2" fontId="0" fillId="0" borderId="0" xfId="0" applyNumberFormat="1" applyFill="1" applyBorder="1"/>
    <xf numFmtId="2" fontId="1" fillId="0" borderId="0" xfId="0" applyNumberFormat="1" applyFont="1" applyFill="1" applyBorder="1"/>
    <xf numFmtId="2" fontId="0" fillId="0" borderId="0" xfId="0" applyNumberFormat="1" applyFont="1" applyFill="1" applyBorder="1"/>
    <xf numFmtId="2" fontId="0" fillId="0" borderId="0" xfId="0" applyNumberFormat="1" applyFill="1"/>
    <xf numFmtId="0" fontId="1" fillId="0" borderId="0" xfId="0" applyNumberFormat="1" applyFont="1" applyFill="1"/>
    <xf numFmtId="0" fontId="0" fillId="0" borderId="1" xfId="0" applyNumberFormat="1" applyFont="1" applyFill="1" applyBorder="1"/>
    <xf numFmtId="165" fontId="0" fillId="0" borderId="0" xfId="0" applyNumberFormat="1"/>
    <xf numFmtId="0" fontId="1" fillId="0" borderId="6" xfId="0" applyFont="1" applyFill="1" applyBorder="1" applyAlignment="1">
      <alignment vertical="top" textRotation="180" shrinkToFit="1"/>
    </xf>
    <xf numFmtId="2" fontId="1" fillId="0" borderId="6" xfId="0" applyNumberFormat="1" applyFont="1" applyFill="1" applyBorder="1"/>
    <xf numFmtId="0" fontId="1" fillId="0" borderId="5" xfId="0" applyFont="1" applyFill="1" applyBorder="1" applyAlignment="1">
      <alignment vertical="top" textRotation="180" shrinkToFit="1"/>
    </xf>
    <xf numFmtId="165" fontId="0" fillId="0" borderId="5" xfId="0" applyNumberFormat="1" applyFill="1" applyBorder="1"/>
    <xf numFmtId="165" fontId="0" fillId="0" borderId="5" xfId="0" applyNumberFormat="1" applyFont="1" applyFill="1" applyBorder="1"/>
    <xf numFmtId="3" fontId="2" fillId="0" borderId="4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30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19050</xdr:rowOff>
    </xdr:from>
    <xdr:ext cx="784061" cy="405367"/>
    <xdr:sp macro="" textlink="">
      <xdr:nvSpPr>
        <xdr:cNvPr id="2" name="TextBox 1"/>
        <xdr:cNvSpPr txBox="1"/>
      </xdr:nvSpPr>
      <xdr:spPr>
        <a:xfrm>
          <a:off x="285750" y="19050"/>
          <a:ext cx="784061" cy="4053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 b="1"/>
            <a:t>interfering </a:t>
          </a:r>
        </a:p>
        <a:p>
          <a:r>
            <a:rPr lang="en-US" sz="1000" b="1"/>
            <a:t>benchmark</a:t>
          </a:r>
        </a:p>
      </xdr:txBody>
    </xdr:sp>
    <xdr:clientData/>
  </xdr:oneCellAnchor>
  <xdr:oneCellAnchor>
    <xdr:from>
      <xdr:col>0</xdr:col>
      <xdr:colOff>0</xdr:colOff>
      <xdr:row>0</xdr:row>
      <xdr:rowOff>600075</xdr:rowOff>
    </xdr:from>
    <xdr:ext cx="784061" cy="405367"/>
    <xdr:sp macro="" textlink="">
      <xdr:nvSpPr>
        <xdr:cNvPr id="3" name="TextBox 2"/>
        <xdr:cNvSpPr txBox="1"/>
      </xdr:nvSpPr>
      <xdr:spPr>
        <a:xfrm>
          <a:off x="0" y="600075"/>
          <a:ext cx="784061" cy="4053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000" b="1"/>
            <a:t>measured </a:t>
          </a:r>
        </a:p>
        <a:p>
          <a:r>
            <a:rPr lang="en-US" sz="1000" b="1"/>
            <a:t>benchmark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D16" sqref="D16"/>
    </sheetView>
  </sheetViews>
  <sheetFormatPr defaultRowHeight="15" x14ac:dyDescent="0.25"/>
  <cols>
    <col min="1" max="1" width="17" style="3" customWidth="1"/>
    <col min="2" max="2" width="8.7109375" style="3" customWidth="1"/>
    <col min="3" max="3" width="15.85546875" style="3" customWidth="1"/>
    <col min="4" max="4" width="12.140625" style="3" customWidth="1"/>
    <col min="5" max="6" width="11.140625" style="3" customWidth="1"/>
    <col min="7" max="7" width="14" style="3" customWidth="1"/>
    <col min="8" max="11" width="11.140625" style="3" customWidth="1"/>
    <col min="12" max="12" width="12.140625" style="3" customWidth="1"/>
    <col min="13" max="13" width="12.140625" style="18" customWidth="1"/>
    <col min="14" max="14" width="17" style="18" customWidth="1"/>
    <col min="15" max="15" width="20.28515625" style="18" customWidth="1"/>
    <col min="16" max="16" width="14.28515625" style="18" customWidth="1"/>
    <col min="17" max="16384" width="9.140625" style="5"/>
  </cols>
  <sheetData>
    <row r="1" spans="1:15" x14ac:dyDescent="0.25">
      <c r="A1" s="3" t="s">
        <v>29</v>
      </c>
      <c r="B1" s="3" t="s">
        <v>30</v>
      </c>
      <c r="C1" s="3" t="s">
        <v>22</v>
      </c>
      <c r="D1" s="3" t="s">
        <v>31</v>
      </c>
      <c r="E1" s="3" t="s">
        <v>32</v>
      </c>
      <c r="F1" s="3" t="s">
        <v>33</v>
      </c>
      <c r="G1" s="3" t="s">
        <v>21</v>
      </c>
      <c r="H1" s="3" t="s">
        <v>34</v>
      </c>
      <c r="I1" s="3" t="s">
        <v>25</v>
      </c>
      <c r="J1" s="3" t="s">
        <v>26</v>
      </c>
      <c r="K1" s="3" t="s">
        <v>35</v>
      </c>
      <c r="M1" s="3"/>
      <c r="O1" s="3" t="s">
        <v>48</v>
      </c>
    </row>
    <row r="2" spans="1:15" x14ac:dyDescent="0.25">
      <c r="A2" s="3" t="s">
        <v>0</v>
      </c>
      <c r="B2" s="3" t="s">
        <v>1</v>
      </c>
      <c r="C2" s="3">
        <v>167380</v>
      </c>
      <c r="D2" s="3">
        <v>155481.03</v>
      </c>
      <c r="E2" s="3">
        <v>154815.97999999899</v>
      </c>
      <c r="F2" s="3">
        <v>153269.20000000001</v>
      </c>
      <c r="G2" s="3">
        <v>151913.72099999999</v>
      </c>
      <c r="H2" s="3">
        <v>1011.61355425824</v>
      </c>
      <c r="I2" s="18">
        <f>E2/G2</f>
        <v>1.0191046534894568</v>
      </c>
      <c r="J2" s="18">
        <f>F2/G2</f>
        <v>1.0089226897417649</v>
      </c>
      <c r="K2" s="18">
        <f>H2/G2</f>
        <v>6.6591322205730189E-3</v>
      </c>
      <c r="M2" s="3"/>
      <c r="O2" s="18">
        <f>N2*10000</f>
        <v>0</v>
      </c>
    </row>
    <row r="3" spans="1:15" x14ac:dyDescent="0.25">
      <c r="A3" s="3" t="s">
        <v>2</v>
      </c>
      <c r="B3" s="3" t="s">
        <v>1</v>
      </c>
      <c r="C3" s="3">
        <v>158053</v>
      </c>
      <c r="D3" s="3">
        <v>150684.66</v>
      </c>
      <c r="E3" s="3">
        <v>149840.79999999999</v>
      </c>
      <c r="F3" s="3">
        <v>148926.65</v>
      </c>
      <c r="G3" s="3">
        <v>147394.07699999999</v>
      </c>
      <c r="H3" s="3">
        <v>952.55640729092704</v>
      </c>
      <c r="I3" s="18">
        <f>E3/G3</f>
        <v>1.0165998732771331</v>
      </c>
      <c r="J3" s="18">
        <f>F3/G3</f>
        <v>1.0103977923074887</v>
      </c>
      <c r="K3" s="18">
        <f>H3/G3</f>
        <v>6.4626505126859817E-3</v>
      </c>
      <c r="M3" s="3"/>
      <c r="O3" s="18">
        <f t="shared" ref="O3:O20" si="0">N3*10000</f>
        <v>0</v>
      </c>
    </row>
    <row r="4" spans="1:15" x14ac:dyDescent="0.25">
      <c r="A4" s="3" t="s">
        <v>3</v>
      </c>
      <c r="B4" s="3" t="s">
        <v>1</v>
      </c>
      <c r="C4" s="3">
        <v>47979870</v>
      </c>
      <c r="D4" s="3">
        <v>47962986.519999899</v>
      </c>
      <c r="E4" s="3">
        <v>47958766.700000003</v>
      </c>
      <c r="F4" s="3">
        <v>47952072.450000003</v>
      </c>
      <c r="G4" s="3">
        <v>47899552.884000003</v>
      </c>
      <c r="H4" s="3">
        <v>76116.247491626506</v>
      </c>
      <c r="I4" s="18">
        <f>E4/G4</f>
        <v>1.001236208115416</v>
      </c>
      <c r="J4" s="18">
        <f>F4/G4</f>
        <v>1.0010964521135968</v>
      </c>
      <c r="K4" s="18">
        <f>H4/G4</f>
        <v>1.5890805426923263E-3</v>
      </c>
      <c r="M4" s="3"/>
      <c r="O4" s="18">
        <f t="shared" si="0"/>
        <v>0</v>
      </c>
    </row>
    <row r="5" spans="1:15" x14ac:dyDescent="0.25">
      <c r="A5" s="3" t="s">
        <v>4</v>
      </c>
      <c r="B5" s="3" t="s">
        <v>1</v>
      </c>
      <c r="C5" s="3">
        <v>844791</v>
      </c>
      <c r="D5" s="3">
        <v>832027.5</v>
      </c>
      <c r="E5" s="3">
        <v>831381.38</v>
      </c>
      <c r="F5" s="3">
        <v>830748.75</v>
      </c>
      <c r="G5" s="3">
        <v>827661.34699999995</v>
      </c>
      <c r="H5" s="3">
        <v>1727.6058568409001</v>
      </c>
      <c r="I5" s="18">
        <f>E5/G5</f>
        <v>1.0044946317880905</v>
      </c>
      <c r="J5" s="18">
        <f>F5/G5</f>
        <v>1.003730273270814</v>
      </c>
      <c r="K5" s="18">
        <f>H5/G5</f>
        <v>2.0873342256502647E-3</v>
      </c>
      <c r="M5" s="3"/>
      <c r="O5" s="18">
        <f t="shared" si="0"/>
        <v>0</v>
      </c>
    </row>
    <row r="6" spans="1:15" x14ac:dyDescent="0.25">
      <c r="A6" s="3" t="s">
        <v>5</v>
      </c>
      <c r="B6" s="3" t="s">
        <v>1</v>
      </c>
      <c r="C6" s="3">
        <v>32420</v>
      </c>
      <c r="D6" s="3">
        <v>26836</v>
      </c>
      <c r="E6" s="3">
        <v>26804</v>
      </c>
      <c r="F6" s="3">
        <v>26779</v>
      </c>
      <c r="G6" s="3">
        <v>26712.399799999999</v>
      </c>
      <c r="H6" s="3">
        <v>281.879337944376</v>
      </c>
      <c r="I6" s="18">
        <f>E6/G6</f>
        <v>1.0034291265736446</v>
      </c>
      <c r="J6" s="18">
        <f>F6/G6</f>
        <v>1.0024932316264599</v>
      </c>
      <c r="K6" s="18">
        <f>H6/G6</f>
        <v>1.0552377923917416E-2</v>
      </c>
      <c r="M6" s="3"/>
      <c r="O6" s="18">
        <f t="shared" si="0"/>
        <v>0</v>
      </c>
    </row>
    <row r="7" spans="1:15" x14ac:dyDescent="0.25">
      <c r="A7" s="3" t="s">
        <v>6</v>
      </c>
      <c r="B7" s="3" t="s">
        <v>1</v>
      </c>
      <c r="C7" s="3">
        <v>15740782</v>
      </c>
      <c r="D7" s="3">
        <v>15731078.65</v>
      </c>
      <c r="E7" s="3">
        <v>15728710.76</v>
      </c>
      <c r="F7" s="3">
        <v>15726802.050000001</v>
      </c>
      <c r="G7" s="3">
        <v>15719308.541999999</v>
      </c>
      <c r="H7" s="3">
        <v>7001.2184308330197</v>
      </c>
      <c r="I7" s="18">
        <f>E7/G7</f>
        <v>1.0005981317800894</v>
      </c>
      <c r="J7" s="18">
        <f>F7/G7</f>
        <v>1.0004767072279279</v>
      </c>
      <c r="K7" s="18">
        <f>H7/G7</f>
        <v>4.4538972004567833E-4</v>
      </c>
      <c r="M7" s="3"/>
      <c r="O7" s="18">
        <f t="shared" si="0"/>
        <v>0</v>
      </c>
    </row>
    <row r="8" spans="1:15" x14ac:dyDescent="0.25">
      <c r="A8" s="3" t="s">
        <v>7</v>
      </c>
      <c r="B8" s="3" t="s">
        <v>1</v>
      </c>
      <c r="C8" s="3">
        <v>665837</v>
      </c>
      <c r="D8" s="3">
        <v>653574.31000000006</v>
      </c>
      <c r="E8" s="3">
        <v>653009.62</v>
      </c>
      <c r="F8" s="3">
        <v>652550.30000000005</v>
      </c>
      <c r="G8" s="3">
        <v>649169.54500000004</v>
      </c>
      <c r="H8" s="3">
        <v>1482.86357497073</v>
      </c>
      <c r="I8" s="18">
        <f>E8/G8</f>
        <v>1.0059153652995227</v>
      </c>
      <c r="J8" s="18">
        <f>F8/G8</f>
        <v>1.0052078151632946</v>
      </c>
      <c r="K8" s="18">
        <f>H8/G8</f>
        <v>2.2842469835376057E-3</v>
      </c>
      <c r="M8" s="3"/>
      <c r="O8" s="18">
        <f t="shared" si="0"/>
        <v>0</v>
      </c>
    </row>
    <row r="9" spans="1:15" x14ac:dyDescent="0.25">
      <c r="A9" s="3" t="s">
        <v>8</v>
      </c>
      <c r="B9" s="3" t="s">
        <v>1</v>
      </c>
      <c r="C9" s="3">
        <v>154776</v>
      </c>
      <c r="D9" s="3">
        <v>148972.01999999999</v>
      </c>
      <c r="E9" s="3">
        <v>107261.48</v>
      </c>
      <c r="F9" s="3">
        <v>98786.15</v>
      </c>
      <c r="G9" s="3">
        <v>99280.085699999996</v>
      </c>
      <c r="H9" s="3">
        <v>6836.6904504998201</v>
      </c>
      <c r="I9" s="18">
        <f>E9/G9</f>
        <v>1.0803927015546482</v>
      </c>
      <c r="J9" s="18">
        <f>F9/G9</f>
        <v>0.99502482601100328</v>
      </c>
      <c r="K9" s="18">
        <f>H9/G9</f>
        <v>6.8862656617346377E-2</v>
      </c>
      <c r="M9" s="3"/>
      <c r="O9" s="18">
        <f t="shared" si="0"/>
        <v>0</v>
      </c>
    </row>
    <row r="10" spans="1:15" x14ac:dyDescent="0.25">
      <c r="A10" s="3" t="s">
        <v>9</v>
      </c>
      <c r="B10" s="3" t="s">
        <v>1</v>
      </c>
      <c r="C10" s="3">
        <v>470193</v>
      </c>
      <c r="D10" s="3">
        <v>467791.99</v>
      </c>
      <c r="E10" s="3">
        <v>467081.36</v>
      </c>
      <c r="F10" s="3">
        <v>466398.9</v>
      </c>
      <c r="G10" s="3">
        <v>463591.50799999997</v>
      </c>
      <c r="H10" s="3">
        <v>1180.16939120449</v>
      </c>
      <c r="I10" s="18">
        <f>E10/G10</f>
        <v>1.0075278600659787</v>
      </c>
      <c r="J10" s="18">
        <f>F10/G10</f>
        <v>1.0060557450935881</v>
      </c>
      <c r="K10" s="18">
        <f>H10/G10</f>
        <v>2.5457096837168337E-3</v>
      </c>
      <c r="M10" s="3"/>
      <c r="O10" s="18">
        <f t="shared" si="0"/>
        <v>0</v>
      </c>
    </row>
    <row r="11" spans="1:15" x14ac:dyDescent="0.25">
      <c r="A11" s="3" t="s">
        <v>10</v>
      </c>
      <c r="B11" s="3" t="s">
        <v>1</v>
      </c>
      <c r="C11" s="3">
        <v>1337465</v>
      </c>
      <c r="D11" s="3">
        <v>1326504.67</v>
      </c>
      <c r="E11" s="3">
        <v>1326059.3199999901</v>
      </c>
      <c r="F11" s="3">
        <v>1325174.25</v>
      </c>
      <c r="G11" s="3">
        <v>1320786.584</v>
      </c>
      <c r="H11" s="3">
        <v>2554.9946279677301</v>
      </c>
      <c r="I11" s="18">
        <f>E11/G11</f>
        <v>1.0039921180786238</v>
      </c>
      <c r="J11" s="18">
        <f>F11/G11</f>
        <v>1.0033220098183553</v>
      </c>
      <c r="K11" s="18">
        <f>H11/G11</f>
        <v>1.9344492584335109E-3</v>
      </c>
      <c r="M11" s="3"/>
      <c r="O11" s="18">
        <f t="shared" si="0"/>
        <v>0</v>
      </c>
    </row>
    <row r="12" spans="1:15" x14ac:dyDescent="0.25">
      <c r="A12" s="3" t="s">
        <v>11</v>
      </c>
      <c r="B12" s="3" t="s">
        <v>1</v>
      </c>
      <c r="C12" s="3">
        <v>93361</v>
      </c>
      <c r="D12" s="3">
        <v>85354.01</v>
      </c>
      <c r="E12" s="3">
        <v>82479.06</v>
      </c>
      <c r="F12" s="3">
        <v>82242.049999999901</v>
      </c>
      <c r="G12" s="3">
        <v>82044.840100000001</v>
      </c>
      <c r="H12" s="3">
        <v>520.14807654358299</v>
      </c>
      <c r="I12" s="18">
        <f>E12/G12</f>
        <v>1.0052924705498938</v>
      </c>
      <c r="J12" s="18">
        <f>F12/G12</f>
        <v>1.0024036843725885</v>
      </c>
      <c r="K12" s="18">
        <f>H12/G12</f>
        <v>6.3398024288864813E-3</v>
      </c>
      <c r="M12" s="3"/>
      <c r="O12" s="18">
        <f t="shared" si="0"/>
        <v>0</v>
      </c>
    </row>
    <row r="13" spans="1:15" x14ac:dyDescent="0.25">
      <c r="A13" s="3" t="s">
        <v>13</v>
      </c>
      <c r="B13" s="3" t="s">
        <v>1</v>
      </c>
      <c r="C13" s="3">
        <v>247232</v>
      </c>
      <c r="D13" s="3">
        <v>238273.35</v>
      </c>
      <c r="E13" s="3">
        <v>237797.3</v>
      </c>
      <c r="F13" s="3">
        <v>236694.84999999899</v>
      </c>
      <c r="G13" s="3">
        <v>234212.53700000001</v>
      </c>
      <c r="H13" s="3">
        <v>1271.9206196264699</v>
      </c>
      <c r="I13" s="18">
        <f>E13/G13</f>
        <v>1.0153055982652199</v>
      </c>
      <c r="J13" s="18">
        <f>F13/G13</f>
        <v>1.0105985487873306</v>
      </c>
      <c r="K13" s="18">
        <f>H13/G13</f>
        <v>5.4306256869010808E-3</v>
      </c>
      <c r="M13" s="3"/>
      <c r="O13" s="18">
        <f t="shared" si="0"/>
        <v>0</v>
      </c>
    </row>
    <row r="14" spans="1:15" x14ac:dyDescent="0.25">
      <c r="A14" s="3" t="s">
        <v>14</v>
      </c>
      <c r="B14" s="3" t="s">
        <v>1</v>
      </c>
      <c r="C14" s="3">
        <v>135009849</v>
      </c>
      <c r="D14" s="3">
        <v>134978842.02000001</v>
      </c>
      <c r="E14" s="3">
        <v>134968081.68000001</v>
      </c>
      <c r="F14" s="3">
        <v>134951286.84999999</v>
      </c>
      <c r="G14" s="3">
        <v>134898300.35299999</v>
      </c>
      <c r="H14" s="3">
        <v>33427.2913521929</v>
      </c>
      <c r="I14" s="18">
        <f>E14/G14</f>
        <v>1.0005172884077667</v>
      </c>
      <c r="J14" s="18">
        <f>F14/G14</f>
        <v>1.0003927884699908</v>
      </c>
      <c r="K14" s="18">
        <f>H14/G14</f>
        <v>2.4779623808988575E-4</v>
      </c>
      <c r="M14" s="3"/>
      <c r="O14" s="18">
        <f t="shared" si="0"/>
        <v>0</v>
      </c>
    </row>
    <row r="15" spans="1:15" x14ac:dyDescent="0.25">
      <c r="A15" s="3" t="s">
        <v>15</v>
      </c>
      <c r="B15" s="3" t="s">
        <v>1</v>
      </c>
      <c r="C15" s="3">
        <v>21600</v>
      </c>
      <c r="D15" s="3">
        <v>15620.01</v>
      </c>
      <c r="E15" s="3">
        <v>15588</v>
      </c>
      <c r="F15" s="3">
        <v>15546</v>
      </c>
      <c r="G15" s="3">
        <v>15425.5416</v>
      </c>
      <c r="H15" s="3">
        <v>232.474316150064</v>
      </c>
      <c r="I15" s="18">
        <f>E15/G15</f>
        <v>1.0105317793185298</v>
      </c>
      <c r="J15" s="18">
        <f>F15/G15</f>
        <v>1.0078090224073559</v>
      </c>
      <c r="K15" s="18">
        <f>H15/G15</f>
        <v>1.5070739308762033E-2</v>
      </c>
      <c r="M15" s="3"/>
      <c r="O15" s="18">
        <f t="shared" si="0"/>
        <v>0</v>
      </c>
    </row>
    <row r="16" spans="1:15" x14ac:dyDescent="0.25">
      <c r="A16" s="3" t="s">
        <v>16</v>
      </c>
      <c r="B16" s="3" t="s">
        <v>1</v>
      </c>
      <c r="C16" s="3">
        <v>3682</v>
      </c>
      <c r="D16" s="3">
        <v>85</v>
      </c>
      <c r="E16" s="3">
        <v>75</v>
      </c>
      <c r="F16" s="3">
        <v>72</v>
      </c>
      <c r="G16" s="3">
        <v>61.682259999999999</v>
      </c>
      <c r="H16" s="3">
        <v>13.2781949561075</v>
      </c>
      <c r="I16" s="18">
        <f>E16/G16</f>
        <v>1.2159087556130401</v>
      </c>
      <c r="J16" s="18">
        <f>F16/G16</f>
        <v>1.1672724053885186</v>
      </c>
      <c r="K16" s="18">
        <f>H16/G16</f>
        <v>0.21526764674490689</v>
      </c>
      <c r="M16" s="3"/>
      <c r="O16" s="18">
        <f t="shared" si="0"/>
        <v>0</v>
      </c>
    </row>
    <row r="17" spans="1:15" x14ac:dyDescent="0.25">
      <c r="A17" s="3" t="s">
        <v>17</v>
      </c>
      <c r="B17" s="3" t="s">
        <v>1</v>
      </c>
      <c r="C17" s="3">
        <v>965022</v>
      </c>
      <c r="D17" s="3">
        <v>947478.55</v>
      </c>
      <c r="E17" s="3">
        <v>946557.299999999</v>
      </c>
      <c r="F17" s="3">
        <v>945136.75</v>
      </c>
      <c r="G17" s="3">
        <v>940081.11600000004</v>
      </c>
      <c r="H17" s="3">
        <v>7227.7665741599503</v>
      </c>
      <c r="I17" s="18">
        <f>E17/G17</f>
        <v>1.0068889629732749</v>
      </c>
      <c r="J17" s="18">
        <f>F17/G17</f>
        <v>1.0053778699667018</v>
      </c>
      <c r="K17" s="18">
        <f>H17/G17</f>
        <v>7.6884499126136582E-3</v>
      </c>
      <c r="M17" s="3"/>
      <c r="O17" s="18">
        <f t="shared" si="0"/>
        <v>0</v>
      </c>
    </row>
    <row r="18" spans="1:15" x14ac:dyDescent="0.25">
      <c r="A18" s="3" t="s">
        <v>18</v>
      </c>
      <c r="B18" s="3" t="s">
        <v>1</v>
      </c>
      <c r="C18" s="3">
        <v>872400</v>
      </c>
      <c r="D18" s="3">
        <v>863660.1</v>
      </c>
      <c r="E18" s="3">
        <v>862831.48</v>
      </c>
      <c r="F18" s="3">
        <v>862136.15</v>
      </c>
      <c r="G18" s="3">
        <v>858645.32499999995</v>
      </c>
      <c r="H18" s="3">
        <v>1909.3816044402899</v>
      </c>
      <c r="I18" s="18">
        <f>E18/G18</f>
        <v>1.0048753016852447</v>
      </c>
      <c r="J18" s="18">
        <f>F18/G18</f>
        <v>1.0040655028314516</v>
      </c>
      <c r="K18" s="18">
        <f>H18/G18</f>
        <v>2.2237139699564428E-3</v>
      </c>
      <c r="M18" s="3"/>
      <c r="O18" s="18">
        <f t="shared" si="0"/>
        <v>0</v>
      </c>
    </row>
    <row r="19" spans="1:15" x14ac:dyDescent="0.25">
      <c r="A19" s="3" t="s">
        <v>19</v>
      </c>
      <c r="B19" s="3" t="s">
        <v>1</v>
      </c>
      <c r="C19" s="3">
        <v>11928</v>
      </c>
      <c r="D19" s="3">
        <v>6909.0099999999902</v>
      </c>
      <c r="E19" s="3">
        <v>6848.02</v>
      </c>
      <c r="F19" s="3">
        <v>6633</v>
      </c>
      <c r="G19" s="3">
        <v>6495.1903700000003</v>
      </c>
      <c r="H19" s="3">
        <v>172.784020584263</v>
      </c>
      <c r="I19" s="18">
        <f>E19/G19</f>
        <v>1.054321676486905</v>
      </c>
      <c r="J19" s="18">
        <f>F19/G19</f>
        <v>1.0212171810446873</v>
      </c>
      <c r="K19" s="18">
        <f>H19/G19</f>
        <v>2.6601840860942E-2</v>
      </c>
      <c r="M19" s="3"/>
      <c r="O19" s="18">
        <f t="shared" si="0"/>
        <v>0</v>
      </c>
    </row>
    <row r="20" spans="1:15" x14ac:dyDescent="0.25">
      <c r="A20" s="3" t="s">
        <v>20</v>
      </c>
      <c r="B20" s="3" t="s">
        <v>1</v>
      </c>
      <c r="C20" s="3">
        <v>10958260</v>
      </c>
      <c r="D20" s="3">
        <v>10940124.75</v>
      </c>
      <c r="E20" s="3">
        <v>10938539.5</v>
      </c>
      <c r="F20" s="3">
        <v>10937013</v>
      </c>
      <c r="G20" s="3">
        <v>10932187.98</v>
      </c>
      <c r="H20" s="3">
        <v>4145.0973802312501</v>
      </c>
      <c r="I20" s="18">
        <f>E20/G20</f>
        <v>1.0005809925708942</v>
      </c>
      <c r="J20" s="18">
        <f>F20/G20</f>
        <v>1.0004413590407362</v>
      </c>
      <c r="K20" s="18">
        <f>H20/G20</f>
        <v>3.7916448087194803E-4</v>
      </c>
      <c r="M20" s="3"/>
      <c r="O20" s="18">
        <f t="shared" si="0"/>
        <v>0</v>
      </c>
    </row>
    <row r="23" spans="1:15" x14ac:dyDescent="0.25">
      <c r="A23" s="6" t="s">
        <v>52</v>
      </c>
    </row>
    <row r="24" spans="1:15" x14ac:dyDescent="0.25">
      <c r="A24" s="3" t="s">
        <v>49</v>
      </c>
    </row>
    <row r="25" spans="1:15" x14ac:dyDescent="0.25">
      <c r="A25" s="3" t="s">
        <v>50</v>
      </c>
    </row>
    <row r="26" spans="1:15" x14ac:dyDescent="0.25">
      <c r="A26" s="3" t="s">
        <v>51</v>
      </c>
    </row>
  </sheetData>
  <autoFilter ref="A1:Q1"/>
  <conditionalFormatting sqref="P2:P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62"/>
  <sheetViews>
    <sheetView workbookViewId="0">
      <selection activeCell="K271" sqref="K271"/>
    </sheetView>
  </sheetViews>
  <sheetFormatPr defaultRowHeight="15" x14ac:dyDescent="0.25"/>
  <cols>
    <col min="1" max="1" width="15.28515625" customWidth="1"/>
    <col min="2" max="2" width="14" customWidth="1"/>
    <col min="3" max="3" width="12.5703125" style="1" customWidth="1"/>
    <col min="4" max="4" width="14.140625" style="1" customWidth="1"/>
    <col min="5" max="5" width="13.140625" style="1" customWidth="1"/>
    <col min="6" max="7" width="12.5703125" style="1" customWidth="1"/>
    <col min="8" max="8" width="9.140625" style="1"/>
    <col min="9" max="11" width="11.140625" style="3" customWidth="1"/>
  </cols>
  <sheetData>
    <row r="1" spans="1:11" x14ac:dyDescent="0.25">
      <c r="A1" t="s">
        <v>29</v>
      </c>
      <c r="B1" t="s">
        <v>30</v>
      </c>
      <c r="C1" s="1" t="s">
        <v>22</v>
      </c>
      <c r="D1" s="1" t="s">
        <v>31</v>
      </c>
      <c r="E1" s="1" t="s">
        <v>32</v>
      </c>
      <c r="F1" s="1" t="s">
        <v>33</v>
      </c>
      <c r="G1" s="1" t="s">
        <v>21</v>
      </c>
      <c r="H1" s="1" t="s">
        <v>34</v>
      </c>
      <c r="I1" s="3" t="s">
        <v>25</v>
      </c>
      <c r="J1" s="3" t="s">
        <v>26</v>
      </c>
      <c r="K1" s="3" t="s">
        <v>35</v>
      </c>
    </row>
    <row r="2" spans="1:11" hidden="1" x14ac:dyDescent="0.25">
      <c r="A2" t="s">
        <v>0</v>
      </c>
      <c r="B2" t="s">
        <v>0</v>
      </c>
      <c r="C2" s="1">
        <v>172671</v>
      </c>
      <c r="D2" s="1">
        <v>171551.24</v>
      </c>
      <c r="E2" s="1">
        <v>171060.54</v>
      </c>
      <c r="F2" s="1">
        <v>169832.3</v>
      </c>
      <c r="G2" s="1">
        <v>167435.17000000001</v>
      </c>
      <c r="H2" s="1">
        <v>1787.4712090268699</v>
      </c>
      <c r="I2" s="18">
        <f>E2/G2</f>
        <v>1.02165238044074</v>
      </c>
      <c r="J2" s="18">
        <f>F2/G2</f>
        <v>1.0143167651097436</v>
      </c>
      <c r="K2" s="18">
        <f>H2/G2</f>
        <v>1.0675601840562349E-2</v>
      </c>
    </row>
    <row r="3" spans="1:11" hidden="1" x14ac:dyDescent="0.25">
      <c r="A3" t="s">
        <v>0</v>
      </c>
      <c r="B3" t="s">
        <v>2</v>
      </c>
      <c r="C3" s="1">
        <v>175071</v>
      </c>
      <c r="D3" s="1">
        <v>170987.31</v>
      </c>
      <c r="E3" s="1">
        <v>170320.75999999899</v>
      </c>
      <c r="F3" s="1">
        <v>169000.59999999899</v>
      </c>
      <c r="G3" s="1">
        <v>167273.065</v>
      </c>
      <c r="H3" s="1">
        <v>1065.01734012878</v>
      </c>
      <c r="I3" s="18">
        <f>E3/G3</f>
        <v>1.0182198789745318</v>
      </c>
      <c r="J3" s="18">
        <f>F3/G3</f>
        <v>1.0103276340395806</v>
      </c>
      <c r="K3" s="18">
        <f>H3/G3</f>
        <v>6.3669386349127994E-3</v>
      </c>
    </row>
    <row r="4" spans="1:11" hidden="1" x14ac:dyDescent="0.25">
      <c r="A4" t="s">
        <v>0</v>
      </c>
      <c r="B4" t="s">
        <v>3</v>
      </c>
      <c r="C4" s="1">
        <v>170546</v>
      </c>
      <c r="D4" s="1">
        <v>167639.21</v>
      </c>
      <c r="E4" s="1">
        <v>167163.56</v>
      </c>
      <c r="F4" s="1">
        <v>165693.75</v>
      </c>
      <c r="G4" s="1">
        <v>163856.364</v>
      </c>
      <c r="H4" s="1">
        <v>1103.8104934743101</v>
      </c>
      <c r="I4" s="18">
        <f>E4/G4</f>
        <v>1.020183506574087</v>
      </c>
      <c r="J4" s="18">
        <f>F4/G4</f>
        <v>1.0112133941895598</v>
      </c>
      <c r="K4" s="18">
        <f>H4/G4</f>
        <v>6.7364517711030747E-3</v>
      </c>
    </row>
    <row r="5" spans="1:11" hidden="1" x14ac:dyDescent="0.25">
      <c r="A5" t="s">
        <v>0</v>
      </c>
      <c r="B5" t="s">
        <v>4</v>
      </c>
      <c r="C5" s="1">
        <v>170643</v>
      </c>
      <c r="D5" s="1">
        <v>169396.15</v>
      </c>
      <c r="E5" s="1">
        <v>168884.56</v>
      </c>
      <c r="F5" s="1">
        <v>168281.1</v>
      </c>
      <c r="G5" s="1">
        <v>164519.94500000001</v>
      </c>
      <c r="H5" s="1">
        <v>2075.7644596569698</v>
      </c>
      <c r="I5" s="18">
        <f>E5/G5</f>
        <v>1.0265293973931244</v>
      </c>
      <c r="J5" s="18">
        <f>F5/G5</f>
        <v>1.0228613922767844</v>
      </c>
      <c r="K5" s="18">
        <f>H5/G5</f>
        <v>1.261709915874923E-2</v>
      </c>
    </row>
    <row r="6" spans="1:11" hidden="1" x14ac:dyDescent="0.25">
      <c r="A6" t="s">
        <v>0</v>
      </c>
      <c r="B6" t="s">
        <v>5</v>
      </c>
      <c r="C6" s="1">
        <v>169864</v>
      </c>
      <c r="D6" s="1">
        <v>166916.139999999</v>
      </c>
      <c r="E6" s="1">
        <v>166411.06</v>
      </c>
      <c r="F6" s="1">
        <v>164276.25</v>
      </c>
      <c r="G6" s="1">
        <v>162519.682</v>
      </c>
      <c r="H6" s="1">
        <v>1116.73157601815</v>
      </c>
      <c r="I6" s="18">
        <f>E6/G6</f>
        <v>1.0239440414361627</v>
      </c>
      <c r="J6" s="18">
        <f>F6/G6</f>
        <v>1.0108083401246133</v>
      </c>
      <c r="K6" s="18">
        <f>H6/G6</f>
        <v>6.8713620545857949E-3</v>
      </c>
    </row>
    <row r="7" spans="1:11" hidden="1" x14ac:dyDescent="0.25">
      <c r="A7" t="s">
        <v>0</v>
      </c>
      <c r="B7" t="s">
        <v>6</v>
      </c>
      <c r="C7" s="1">
        <v>169514</v>
      </c>
      <c r="D7" s="1">
        <v>167703.94</v>
      </c>
      <c r="E7" s="1">
        <v>167111.01999999999</v>
      </c>
      <c r="F7" s="1">
        <v>165330.34999999899</v>
      </c>
      <c r="G7" s="1">
        <v>163570.15900000001</v>
      </c>
      <c r="H7" s="1">
        <v>1140.9116607866699</v>
      </c>
      <c r="I7" s="18">
        <f>E7/G7</f>
        <v>1.0216473531703296</v>
      </c>
      <c r="J7" s="18">
        <f>F7/G7</f>
        <v>1.0107610765359651</v>
      </c>
      <c r="K7" s="18">
        <f>H7/G7</f>
        <v>6.9750599238988928E-3</v>
      </c>
    </row>
    <row r="8" spans="1:11" hidden="1" x14ac:dyDescent="0.25">
      <c r="A8" t="s">
        <v>0</v>
      </c>
      <c r="B8" t="s">
        <v>7</v>
      </c>
      <c r="C8" s="1">
        <v>177940</v>
      </c>
      <c r="D8" s="1">
        <v>166106.51</v>
      </c>
      <c r="E8" s="1">
        <v>165285.32</v>
      </c>
      <c r="F8" s="1">
        <v>163160.19999999899</v>
      </c>
      <c r="G8" s="1">
        <v>161289.47</v>
      </c>
      <c r="H8" s="1">
        <v>1349.9496053927301</v>
      </c>
      <c r="I8" s="18">
        <f>E8/G8</f>
        <v>1.0247744009574835</v>
      </c>
      <c r="J8" s="18">
        <f>F8/G8</f>
        <v>1.0115985873101263</v>
      </c>
      <c r="K8" s="18">
        <f>H8/G8</f>
        <v>8.3697317958371983E-3</v>
      </c>
    </row>
    <row r="9" spans="1:11" hidden="1" x14ac:dyDescent="0.25">
      <c r="A9" t="s">
        <v>0</v>
      </c>
      <c r="B9" t="s">
        <v>8</v>
      </c>
      <c r="C9" s="1">
        <v>174018</v>
      </c>
      <c r="D9" s="1">
        <v>172422.19</v>
      </c>
      <c r="E9" s="1">
        <v>171432.6</v>
      </c>
      <c r="F9" s="1">
        <v>170143.65</v>
      </c>
      <c r="G9" s="1">
        <v>168045.75099999999</v>
      </c>
      <c r="H9" s="1">
        <v>1258.64711217997</v>
      </c>
      <c r="I9" s="18">
        <f>E9/G9</f>
        <v>1.0201543269011308</v>
      </c>
      <c r="J9" s="18">
        <f>F9/G9</f>
        <v>1.0124840942869184</v>
      </c>
      <c r="K9" s="18">
        <f>H9/G9</f>
        <v>7.4899073894464019E-3</v>
      </c>
    </row>
    <row r="10" spans="1:11" hidden="1" x14ac:dyDescent="0.25">
      <c r="A10" t="s">
        <v>0</v>
      </c>
      <c r="B10" t="s">
        <v>9</v>
      </c>
      <c r="C10" s="1">
        <v>174638</v>
      </c>
      <c r="D10" s="1">
        <v>171716.49999999901</v>
      </c>
      <c r="E10" s="1">
        <v>170660.53999999899</v>
      </c>
      <c r="F10" s="1">
        <v>168383.25</v>
      </c>
      <c r="G10" s="1">
        <v>166776.43900000001</v>
      </c>
      <c r="H10" s="1">
        <v>1199.60378803961</v>
      </c>
      <c r="I10" s="18">
        <f>E10/G10</f>
        <v>1.0232892668969804</v>
      </c>
      <c r="J10" s="18">
        <f>F10/G10</f>
        <v>1.0096345203773058</v>
      </c>
      <c r="K10" s="18">
        <f>H10/G10</f>
        <v>7.1928852494542702E-3</v>
      </c>
    </row>
    <row r="11" spans="1:11" hidden="1" x14ac:dyDescent="0.25">
      <c r="A11" t="s">
        <v>0</v>
      </c>
      <c r="B11" t="s">
        <v>10</v>
      </c>
      <c r="C11" s="1">
        <v>171367</v>
      </c>
      <c r="D11" s="1">
        <v>169700.78</v>
      </c>
      <c r="E11" s="1">
        <v>169111.9</v>
      </c>
      <c r="F11" s="1">
        <v>166913.94999999899</v>
      </c>
      <c r="G11" s="1">
        <v>165088.50200000001</v>
      </c>
      <c r="H11" s="1">
        <v>1228.3636432245901</v>
      </c>
      <c r="I11" s="18">
        <f>E11/G11</f>
        <v>1.0243711582045851</v>
      </c>
      <c r="J11" s="18">
        <f>F11/G11</f>
        <v>1.0110573902960183</v>
      </c>
      <c r="K11" s="18">
        <f>H11/G11</f>
        <v>7.4406371633597475E-3</v>
      </c>
    </row>
    <row r="12" spans="1:11" hidden="1" x14ac:dyDescent="0.25">
      <c r="A12" t="s">
        <v>0</v>
      </c>
      <c r="B12" t="s">
        <v>11</v>
      </c>
      <c r="C12" s="1">
        <v>173039</v>
      </c>
      <c r="D12" s="1">
        <v>171032.86</v>
      </c>
      <c r="E12" s="1">
        <v>170626.139999999</v>
      </c>
      <c r="F12" s="1">
        <v>168469.35</v>
      </c>
      <c r="G12" s="1">
        <v>166750.84299999999</v>
      </c>
      <c r="H12" s="1">
        <v>1156.9093371353599</v>
      </c>
      <c r="I12" s="18">
        <f>E12/G12</f>
        <v>1.0232400444296346</v>
      </c>
      <c r="J12" s="18">
        <f>F12/G12</f>
        <v>1.0103058369545994</v>
      </c>
      <c r="K12" s="18">
        <f>H12/G12</f>
        <v>6.937951954673836E-3</v>
      </c>
    </row>
    <row r="13" spans="1:11" hidden="1" x14ac:dyDescent="0.25">
      <c r="A13" t="s">
        <v>0</v>
      </c>
      <c r="B13" t="s">
        <v>13</v>
      </c>
      <c r="C13" s="1">
        <v>171779</v>
      </c>
      <c r="D13" s="1">
        <v>168929.19</v>
      </c>
      <c r="E13" s="1">
        <v>168035.64</v>
      </c>
      <c r="F13" s="1">
        <v>166020.85</v>
      </c>
      <c r="G13" s="1">
        <v>164306.995</v>
      </c>
      <c r="H13" s="1">
        <v>1179.3085834398901</v>
      </c>
      <c r="I13" s="18">
        <f>E13/G13</f>
        <v>1.0226931604463949</v>
      </c>
      <c r="J13" s="18">
        <f>F13/G13</f>
        <v>1.0104308097168961</v>
      </c>
      <c r="K13" s="18">
        <f>H13/G13</f>
        <v>7.177470341052066E-3</v>
      </c>
    </row>
    <row r="14" spans="1:11" hidden="1" x14ac:dyDescent="0.25">
      <c r="A14" t="s">
        <v>0</v>
      </c>
      <c r="B14" t="s">
        <v>14</v>
      </c>
      <c r="C14" s="1">
        <v>172462</v>
      </c>
      <c r="D14" s="1">
        <v>170153.85</v>
      </c>
      <c r="E14" s="1">
        <v>169650.22</v>
      </c>
      <c r="F14" s="1">
        <v>166684.34999999899</v>
      </c>
      <c r="G14" s="1">
        <v>164955.06400000001</v>
      </c>
      <c r="H14" s="1">
        <v>1298.0908581081601</v>
      </c>
      <c r="I14" s="18">
        <f>E14/G14</f>
        <v>1.0284632425713223</v>
      </c>
      <c r="J14" s="18">
        <f>F14/G14</f>
        <v>1.0104833762484489</v>
      </c>
      <c r="K14" s="18">
        <f>H14/G14</f>
        <v>7.869360458725657E-3</v>
      </c>
    </row>
    <row r="15" spans="1:11" hidden="1" x14ac:dyDescent="0.25">
      <c r="A15" t="s">
        <v>0</v>
      </c>
      <c r="B15" t="s">
        <v>15</v>
      </c>
      <c r="C15" s="1">
        <v>173566</v>
      </c>
      <c r="D15" s="1">
        <v>166788.22</v>
      </c>
      <c r="E15" s="1">
        <v>165991.44</v>
      </c>
      <c r="F15" s="1">
        <v>164634.54999999999</v>
      </c>
      <c r="G15" s="1">
        <v>163090.25399999999</v>
      </c>
      <c r="H15" s="1">
        <v>1027.8493661446701</v>
      </c>
      <c r="I15" s="18">
        <f>E15/G15</f>
        <v>1.0177888373391093</v>
      </c>
      <c r="J15" s="18">
        <f>F15/G15</f>
        <v>1.0094689655704381</v>
      </c>
      <c r="K15" s="18">
        <f>H15/G15</f>
        <v>6.3023346946572915E-3</v>
      </c>
    </row>
    <row r="16" spans="1:11" hidden="1" x14ac:dyDescent="0.25">
      <c r="A16" t="s">
        <v>0</v>
      </c>
      <c r="B16" t="s">
        <v>16</v>
      </c>
      <c r="C16" s="1">
        <v>168177</v>
      </c>
      <c r="D16" s="1">
        <v>165044.88</v>
      </c>
      <c r="E16" s="1">
        <v>164522.70000000001</v>
      </c>
      <c r="F16" s="1">
        <v>162543.29999999999</v>
      </c>
      <c r="G16" s="1">
        <v>161133.31899999999</v>
      </c>
      <c r="H16" s="1">
        <v>1063.70215344287</v>
      </c>
      <c r="I16" s="18">
        <f>E16/G16</f>
        <v>1.0210346377833874</v>
      </c>
      <c r="J16" s="18">
        <f>F16/G16</f>
        <v>1.0087504000336516</v>
      </c>
      <c r="K16" s="18">
        <f>H16/G16</f>
        <v>6.6013792804880417E-3</v>
      </c>
    </row>
    <row r="17" spans="1:11" hidden="1" x14ac:dyDescent="0.25">
      <c r="A17" t="s">
        <v>0</v>
      </c>
      <c r="B17" t="s">
        <v>17</v>
      </c>
      <c r="C17" s="1">
        <v>181080</v>
      </c>
      <c r="D17" s="1">
        <v>165482.12</v>
      </c>
      <c r="E17" s="1">
        <v>165151.57999999999</v>
      </c>
      <c r="F17" s="1">
        <v>164248.04999999999</v>
      </c>
      <c r="G17" s="1">
        <v>161358.35699999999</v>
      </c>
      <c r="H17" s="1">
        <v>1507.87610616754</v>
      </c>
      <c r="I17" s="18">
        <f>E17/G17</f>
        <v>1.0235080665825074</v>
      </c>
      <c r="J17" s="18">
        <f>F17/G17</f>
        <v>1.0179085425367835</v>
      </c>
      <c r="K17" s="18">
        <f>H17/G17</f>
        <v>9.3448900583905925E-3</v>
      </c>
    </row>
    <row r="18" spans="1:11" hidden="1" x14ac:dyDescent="0.25">
      <c r="A18" t="s">
        <v>0</v>
      </c>
      <c r="B18" t="s">
        <v>18</v>
      </c>
      <c r="C18" s="1">
        <v>172358</v>
      </c>
      <c r="D18" s="1">
        <v>166448.6</v>
      </c>
      <c r="E18" s="1">
        <v>165613.06</v>
      </c>
      <c r="F18" s="1">
        <v>164520.29999999999</v>
      </c>
      <c r="G18" s="1">
        <v>161215.07500000001</v>
      </c>
      <c r="H18" s="1">
        <v>1602.0965948952601</v>
      </c>
      <c r="I18" s="18">
        <f>E18/G18</f>
        <v>1.027280234184055</v>
      </c>
      <c r="J18" s="18">
        <f>F18/G18</f>
        <v>1.0205019598818534</v>
      </c>
      <c r="K18" s="18">
        <f>H18/G18</f>
        <v>9.9376351429620331E-3</v>
      </c>
    </row>
    <row r="19" spans="1:11" hidden="1" x14ac:dyDescent="0.25">
      <c r="A19" t="s">
        <v>0</v>
      </c>
      <c r="B19" t="s">
        <v>19</v>
      </c>
      <c r="C19" s="1">
        <v>166749</v>
      </c>
      <c r="D19" s="1">
        <v>164835.07999999999</v>
      </c>
      <c r="E19" s="1">
        <v>164143.91999999899</v>
      </c>
      <c r="F19" s="1">
        <v>163095.29999999999</v>
      </c>
      <c r="G19" s="1">
        <v>161484.31099999999</v>
      </c>
      <c r="H19" s="1">
        <v>965.957853262242</v>
      </c>
      <c r="I19" s="18">
        <f>E19/G19</f>
        <v>1.0164697671465992</v>
      </c>
      <c r="J19" s="18">
        <f>F19/G19</f>
        <v>1.0099761332232455</v>
      </c>
      <c r="K19" s="18">
        <f>H19/G19</f>
        <v>5.9817442776979252E-3</v>
      </c>
    </row>
    <row r="20" spans="1:11" hidden="1" x14ac:dyDescent="0.25">
      <c r="A20" t="s">
        <v>0</v>
      </c>
      <c r="B20" t="s">
        <v>20</v>
      </c>
      <c r="C20" s="1">
        <v>178417</v>
      </c>
      <c r="D20" s="1">
        <v>167548.10999999999</v>
      </c>
      <c r="E20" s="1">
        <v>166650.04</v>
      </c>
      <c r="F20" s="1">
        <v>165372.85</v>
      </c>
      <c r="G20" s="1">
        <v>163238.06099999999</v>
      </c>
      <c r="H20" s="1">
        <v>1258.44662313464</v>
      </c>
      <c r="I20" s="18">
        <f>E20/G20</f>
        <v>1.0209018594015278</v>
      </c>
      <c r="J20" s="18">
        <f>F20/G20</f>
        <v>1.0130777649950156</v>
      </c>
      <c r="K20" s="18">
        <f>H20/G20</f>
        <v>7.7092720620752786E-3</v>
      </c>
    </row>
    <row r="21" spans="1:11" hidden="1" x14ac:dyDescent="0.25">
      <c r="A21" t="s">
        <v>2</v>
      </c>
      <c r="B21" t="s">
        <v>0</v>
      </c>
      <c r="C21" s="1">
        <v>174061</v>
      </c>
      <c r="D21" s="1">
        <v>165860.23000000001</v>
      </c>
      <c r="E21" s="1">
        <v>164932.1</v>
      </c>
      <c r="F21" s="1">
        <v>163241.25</v>
      </c>
      <c r="G21" s="1">
        <v>161706.15599999999</v>
      </c>
      <c r="H21" s="1">
        <v>1115.5843964774599</v>
      </c>
      <c r="I21" s="18">
        <f t="shared" ref="I21:I84" si="0">E21/G21</f>
        <v>1.0199494198600578</v>
      </c>
      <c r="J21" s="18">
        <f t="shared" ref="J21:J84" si="1">F21/G21</f>
        <v>1.0094931079803791</v>
      </c>
      <c r="K21" s="18">
        <f t="shared" ref="K21:K84" si="2">H21/G21</f>
        <v>6.8988369031384306E-3</v>
      </c>
    </row>
    <row r="22" spans="1:11" hidden="1" x14ac:dyDescent="0.25">
      <c r="A22" t="s">
        <v>2</v>
      </c>
      <c r="B22" t="s">
        <v>2</v>
      </c>
      <c r="C22" s="1">
        <v>185691</v>
      </c>
      <c r="D22" s="1">
        <v>167170.04</v>
      </c>
      <c r="E22" s="1">
        <v>166175.82</v>
      </c>
      <c r="F22" s="1">
        <v>165154.59999999899</v>
      </c>
      <c r="G22" s="1">
        <v>162919.44099999999</v>
      </c>
      <c r="H22" s="1">
        <v>1836.05419324131</v>
      </c>
      <c r="I22" s="18">
        <f t="shared" si="0"/>
        <v>1.0199876637190279</v>
      </c>
      <c r="J22" s="18">
        <f t="shared" si="1"/>
        <v>1.0137194124057853</v>
      </c>
      <c r="K22" s="18">
        <f t="shared" si="2"/>
        <v>1.126970594774696E-2</v>
      </c>
    </row>
    <row r="23" spans="1:11" hidden="1" x14ac:dyDescent="0.25">
      <c r="A23" t="s">
        <v>2</v>
      </c>
      <c r="B23" t="s">
        <v>3</v>
      </c>
      <c r="C23" s="1">
        <v>173086</v>
      </c>
      <c r="D23" s="1">
        <v>162933.60999999999</v>
      </c>
      <c r="E23" s="1">
        <v>162414.96</v>
      </c>
      <c r="F23" s="1">
        <v>161064.65</v>
      </c>
      <c r="G23" s="1">
        <v>159483.06099999999</v>
      </c>
      <c r="H23" s="1">
        <v>1067.8422661044001</v>
      </c>
      <c r="I23" s="18">
        <f t="shared" si="0"/>
        <v>1.0183837642795182</v>
      </c>
      <c r="J23" s="18">
        <f t="shared" si="1"/>
        <v>1.0099169716839083</v>
      </c>
      <c r="K23" s="18">
        <f t="shared" si="2"/>
        <v>6.6956469195458956E-3</v>
      </c>
    </row>
    <row r="24" spans="1:11" hidden="1" x14ac:dyDescent="0.25">
      <c r="A24" t="s">
        <v>2</v>
      </c>
      <c r="B24" t="s">
        <v>4</v>
      </c>
      <c r="C24" s="1">
        <v>168235</v>
      </c>
      <c r="D24" s="1">
        <v>164629.94</v>
      </c>
      <c r="E24" s="1">
        <v>163741.04</v>
      </c>
      <c r="F24" s="1">
        <v>163157.29999999999</v>
      </c>
      <c r="G24" s="1">
        <v>159751.06899999999</v>
      </c>
      <c r="H24" s="1">
        <v>1832.8268871442799</v>
      </c>
      <c r="I24" s="18">
        <f t="shared" si="0"/>
        <v>1.0249761771547208</v>
      </c>
      <c r="J24" s="18">
        <f t="shared" si="1"/>
        <v>1.0213221170995732</v>
      </c>
      <c r="K24" s="18">
        <f t="shared" si="2"/>
        <v>1.1473017981145904E-2</v>
      </c>
    </row>
    <row r="25" spans="1:11" hidden="1" x14ac:dyDescent="0.25">
      <c r="A25" t="s">
        <v>2</v>
      </c>
      <c r="B25" t="s">
        <v>5</v>
      </c>
      <c r="C25" s="1">
        <v>163754</v>
      </c>
      <c r="D25" s="1">
        <v>161635.51</v>
      </c>
      <c r="E25" s="1">
        <v>161356.82</v>
      </c>
      <c r="F25" s="1">
        <v>159985</v>
      </c>
      <c r="G25" s="1">
        <v>158324.02299999999</v>
      </c>
      <c r="H25" s="1">
        <v>997.50683730538901</v>
      </c>
      <c r="I25" s="18">
        <f t="shared" si="0"/>
        <v>1.0191556337600138</v>
      </c>
      <c r="J25" s="18">
        <f t="shared" si="1"/>
        <v>1.0104909979453971</v>
      </c>
      <c r="K25" s="18">
        <f t="shared" si="2"/>
        <v>6.3004136605686748E-3</v>
      </c>
    </row>
    <row r="26" spans="1:11" hidden="1" x14ac:dyDescent="0.25">
      <c r="A26" t="s">
        <v>2</v>
      </c>
      <c r="B26" t="s">
        <v>6</v>
      </c>
      <c r="C26" s="1">
        <v>165676</v>
      </c>
      <c r="D26" s="1">
        <v>163694.53999999899</v>
      </c>
      <c r="E26" s="1">
        <v>162883.51999999999</v>
      </c>
      <c r="F26" s="1">
        <v>161419.15</v>
      </c>
      <c r="G26" s="1">
        <v>159600.39499999999</v>
      </c>
      <c r="H26" s="1">
        <v>1147.0294159153</v>
      </c>
      <c r="I26" s="18">
        <f t="shared" si="0"/>
        <v>1.0205709077349088</v>
      </c>
      <c r="J26" s="18">
        <f t="shared" si="1"/>
        <v>1.0113956798164567</v>
      </c>
      <c r="K26" s="18">
        <f t="shared" si="2"/>
        <v>7.1868833151402921E-3</v>
      </c>
    </row>
    <row r="27" spans="1:11" hidden="1" x14ac:dyDescent="0.25">
      <c r="A27" t="s">
        <v>2</v>
      </c>
      <c r="B27" t="s">
        <v>7</v>
      </c>
      <c r="C27" s="1">
        <v>167347</v>
      </c>
      <c r="D27" s="1">
        <v>160996.21</v>
      </c>
      <c r="E27" s="1">
        <v>160217.07999999999</v>
      </c>
      <c r="F27" s="1">
        <v>159110.20000000001</v>
      </c>
      <c r="G27" s="1">
        <v>157573.70699999999</v>
      </c>
      <c r="H27" s="1">
        <v>995.04626482942899</v>
      </c>
      <c r="I27" s="18">
        <f t="shared" si="0"/>
        <v>1.0167754700344773</v>
      </c>
      <c r="J27" s="18">
        <f t="shared" si="1"/>
        <v>1.0097509478532483</v>
      </c>
      <c r="K27" s="18">
        <f t="shared" si="2"/>
        <v>6.3147988568259617E-3</v>
      </c>
    </row>
    <row r="28" spans="1:11" hidden="1" x14ac:dyDescent="0.25">
      <c r="A28" t="s">
        <v>2</v>
      </c>
      <c r="B28" t="s">
        <v>8</v>
      </c>
      <c r="C28" s="1">
        <v>169972</v>
      </c>
      <c r="D28" s="1">
        <v>167940.1</v>
      </c>
      <c r="E28" s="1">
        <v>167125.19999999899</v>
      </c>
      <c r="F28" s="1">
        <v>166126.35</v>
      </c>
      <c r="G28" s="1">
        <v>164094.34400000001</v>
      </c>
      <c r="H28" s="1">
        <v>1284.00010578815</v>
      </c>
      <c r="I28" s="18">
        <f t="shared" si="0"/>
        <v>1.0184702039455973</v>
      </c>
      <c r="J28" s="18">
        <f t="shared" si="1"/>
        <v>1.0123831568503054</v>
      </c>
      <c r="K28" s="18">
        <f t="shared" si="2"/>
        <v>7.824767597036434E-3</v>
      </c>
    </row>
    <row r="29" spans="1:11" hidden="1" x14ac:dyDescent="0.25">
      <c r="A29" t="s">
        <v>2</v>
      </c>
      <c r="B29" t="s">
        <v>9</v>
      </c>
      <c r="C29" s="1">
        <v>166771</v>
      </c>
      <c r="D29" s="1">
        <v>165499.40999999901</v>
      </c>
      <c r="E29" s="1">
        <v>165047.5</v>
      </c>
      <c r="F29" s="1">
        <v>163721.25</v>
      </c>
      <c r="G29" s="1">
        <v>162100.46900000001</v>
      </c>
      <c r="H29" s="1">
        <v>1008.20440439377</v>
      </c>
      <c r="I29" s="18">
        <f t="shared" si="0"/>
        <v>1.0181802743581203</v>
      </c>
      <c r="J29" s="18">
        <f t="shared" si="1"/>
        <v>1.0099986200533448</v>
      </c>
      <c r="K29" s="18">
        <f t="shared" si="2"/>
        <v>6.2196266957979616E-3</v>
      </c>
    </row>
    <row r="30" spans="1:11" hidden="1" x14ac:dyDescent="0.25">
      <c r="A30" t="s">
        <v>2</v>
      </c>
      <c r="B30" t="s">
        <v>10</v>
      </c>
      <c r="C30" s="1">
        <v>166090</v>
      </c>
      <c r="D30" s="1">
        <v>163973.79</v>
      </c>
      <c r="E30" s="1">
        <v>163601.81999999899</v>
      </c>
      <c r="F30" s="1">
        <v>161730.29999999999</v>
      </c>
      <c r="G30" s="1">
        <v>160094.74799999999</v>
      </c>
      <c r="H30" s="1">
        <v>1083.0122550072999</v>
      </c>
      <c r="I30" s="18">
        <f t="shared" si="0"/>
        <v>1.0219062276796176</v>
      </c>
      <c r="J30" s="18">
        <f t="shared" si="1"/>
        <v>1.010216150251225</v>
      </c>
      <c r="K30" s="18">
        <f t="shared" si="2"/>
        <v>6.7648206361354216E-3</v>
      </c>
    </row>
    <row r="31" spans="1:11" hidden="1" x14ac:dyDescent="0.25">
      <c r="A31" t="s">
        <v>2</v>
      </c>
      <c r="B31" t="s">
        <v>11</v>
      </c>
      <c r="C31" s="1">
        <v>167722</v>
      </c>
      <c r="D31" s="1">
        <v>166110.21</v>
      </c>
      <c r="E31" s="1">
        <v>165532.54</v>
      </c>
      <c r="F31" s="1">
        <v>164203.1</v>
      </c>
      <c r="G31" s="1">
        <v>162578.36900000001</v>
      </c>
      <c r="H31" s="1">
        <v>1027.7487994831199</v>
      </c>
      <c r="I31" s="18">
        <f t="shared" si="0"/>
        <v>1.0181707506242728</v>
      </c>
      <c r="J31" s="18">
        <f t="shared" si="1"/>
        <v>1.0099935250303809</v>
      </c>
      <c r="K31" s="18">
        <f t="shared" si="2"/>
        <v>6.3215592935559582E-3</v>
      </c>
    </row>
    <row r="32" spans="1:11" hidden="1" x14ac:dyDescent="0.25">
      <c r="A32" t="s">
        <v>2</v>
      </c>
      <c r="B32" t="s">
        <v>13</v>
      </c>
      <c r="C32" s="1">
        <v>167676</v>
      </c>
      <c r="D32" s="1">
        <v>165609.57999999999</v>
      </c>
      <c r="E32" s="1">
        <v>164287.92000000001</v>
      </c>
      <c r="F32" s="1">
        <v>163233.94999999899</v>
      </c>
      <c r="G32" s="1">
        <v>161382.747</v>
      </c>
      <c r="H32" s="1">
        <v>1207.96852483456</v>
      </c>
      <c r="I32" s="18">
        <f t="shared" si="0"/>
        <v>1.0180017570279678</v>
      </c>
      <c r="J32" s="18">
        <f t="shared" si="1"/>
        <v>1.0114708854224608</v>
      </c>
      <c r="K32" s="18">
        <f t="shared" si="2"/>
        <v>7.4851156476755222E-3</v>
      </c>
    </row>
    <row r="33" spans="1:11" hidden="1" x14ac:dyDescent="0.25">
      <c r="A33" t="s">
        <v>2</v>
      </c>
      <c r="B33" t="s">
        <v>14</v>
      </c>
      <c r="C33" s="1">
        <v>170598</v>
      </c>
      <c r="D33" s="1">
        <v>165874.51</v>
      </c>
      <c r="E33" s="1">
        <v>164743.87999999899</v>
      </c>
      <c r="F33" s="1">
        <v>163499.29999999999</v>
      </c>
      <c r="G33" s="1">
        <v>160407.89300000001</v>
      </c>
      <c r="H33" s="1">
        <v>1450.671639466</v>
      </c>
      <c r="I33" s="18">
        <f t="shared" si="0"/>
        <v>1.0270310077571991</v>
      </c>
      <c r="J33" s="18">
        <f t="shared" si="1"/>
        <v>1.0192721626235686</v>
      </c>
      <c r="K33" s="18">
        <f t="shared" si="2"/>
        <v>9.043642506207596E-3</v>
      </c>
    </row>
    <row r="34" spans="1:11" hidden="1" x14ac:dyDescent="0.25">
      <c r="A34" t="s">
        <v>2</v>
      </c>
      <c r="B34" t="s">
        <v>15</v>
      </c>
      <c r="C34" s="1">
        <v>166201</v>
      </c>
      <c r="D34" s="1">
        <v>162481.29999999999</v>
      </c>
      <c r="E34" s="1">
        <v>161895.06</v>
      </c>
      <c r="F34" s="1">
        <v>160419.20000000001</v>
      </c>
      <c r="G34" s="1">
        <v>158821.63399999999</v>
      </c>
      <c r="H34" s="1">
        <v>985.24500914442501</v>
      </c>
      <c r="I34" s="18">
        <f t="shared" si="0"/>
        <v>1.0193514316821599</v>
      </c>
      <c r="J34" s="18">
        <f t="shared" si="1"/>
        <v>1.0100588689321759</v>
      </c>
      <c r="K34" s="18">
        <f t="shared" si="2"/>
        <v>6.2034685346734628E-3</v>
      </c>
    </row>
    <row r="35" spans="1:11" hidden="1" x14ac:dyDescent="0.25">
      <c r="A35" t="s">
        <v>2</v>
      </c>
      <c r="B35" t="s">
        <v>16</v>
      </c>
      <c r="C35" s="1">
        <v>164851</v>
      </c>
      <c r="D35" s="1">
        <v>159555.16999999899</v>
      </c>
      <c r="E35" s="1">
        <v>158626.5</v>
      </c>
      <c r="F35" s="1">
        <v>157579.70000000001</v>
      </c>
      <c r="G35" s="1">
        <v>155629.823</v>
      </c>
      <c r="H35" s="1">
        <v>1056.50078167079</v>
      </c>
      <c r="I35" s="18">
        <f t="shared" si="0"/>
        <v>1.0192551590834875</v>
      </c>
      <c r="J35" s="18">
        <f t="shared" si="1"/>
        <v>1.0125289418339827</v>
      </c>
      <c r="K35" s="18">
        <f t="shared" si="2"/>
        <v>6.788549657804276E-3</v>
      </c>
    </row>
    <row r="36" spans="1:11" hidden="1" x14ac:dyDescent="0.25">
      <c r="A36" t="s">
        <v>2</v>
      </c>
      <c r="B36" t="s">
        <v>17</v>
      </c>
      <c r="C36" s="1">
        <v>167654</v>
      </c>
      <c r="D36" s="1">
        <v>162304.44</v>
      </c>
      <c r="E36" s="1">
        <v>161514.14000000001</v>
      </c>
      <c r="F36" s="1">
        <v>160723.04999999999</v>
      </c>
      <c r="G36" s="1">
        <v>157996.198</v>
      </c>
      <c r="H36" s="1">
        <v>1317.6320824858501</v>
      </c>
      <c r="I36" s="18">
        <f t="shared" si="0"/>
        <v>1.0222659914892382</v>
      </c>
      <c r="J36" s="18">
        <f t="shared" si="1"/>
        <v>1.0172589722696996</v>
      </c>
      <c r="K36" s="18">
        <f t="shared" si="2"/>
        <v>8.339644239324354E-3</v>
      </c>
    </row>
    <row r="37" spans="1:11" hidden="1" x14ac:dyDescent="0.25">
      <c r="A37" t="s">
        <v>2</v>
      </c>
      <c r="B37" t="s">
        <v>18</v>
      </c>
      <c r="C37" s="1">
        <v>164184</v>
      </c>
      <c r="D37" s="1">
        <v>162067.13</v>
      </c>
      <c r="E37" s="1">
        <v>161685.46</v>
      </c>
      <c r="F37" s="1">
        <v>160775.1</v>
      </c>
      <c r="G37" s="1">
        <v>157832.78400000001</v>
      </c>
      <c r="H37" s="1">
        <v>1395.3664957078399</v>
      </c>
      <c r="I37" s="18">
        <f t="shared" si="0"/>
        <v>1.0244098589808819</v>
      </c>
      <c r="J37" s="18">
        <f t="shared" si="1"/>
        <v>1.0186419825173962</v>
      </c>
      <c r="K37" s="18">
        <f t="shared" si="2"/>
        <v>8.8407899825668646E-3</v>
      </c>
    </row>
    <row r="38" spans="1:11" hidden="1" x14ac:dyDescent="0.25">
      <c r="A38" t="s">
        <v>2</v>
      </c>
      <c r="B38" t="s">
        <v>19</v>
      </c>
      <c r="C38" s="1">
        <v>172264</v>
      </c>
      <c r="D38" s="1">
        <v>160595.26999999999</v>
      </c>
      <c r="E38" s="1">
        <v>160275.85999999999</v>
      </c>
      <c r="F38" s="1">
        <v>158617.5</v>
      </c>
      <c r="G38" s="1">
        <v>157077.39199999999</v>
      </c>
      <c r="H38" s="1">
        <v>1105.2662956663401</v>
      </c>
      <c r="I38" s="18">
        <f t="shared" si="0"/>
        <v>1.0203623701620919</v>
      </c>
      <c r="J38" s="18">
        <f t="shared" si="1"/>
        <v>1.0098047719050494</v>
      </c>
      <c r="K38" s="18">
        <f t="shared" si="2"/>
        <v>7.0364441476488231E-3</v>
      </c>
    </row>
    <row r="39" spans="1:11" hidden="1" x14ac:dyDescent="0.25">
      <c r="A39" t="s">
        <v>2</v>
      </c>
      <c r="B39" t="s">
        <v>20</v>
      </c>
      <c r="C39" s="1">
        <v>171844</v>
      </c>
      <c r="D39" s="1">
        <v>163883.29999999999</v>
      </c>
      <c r="E39" s="1">
        <v>163166.07999999999</v>
      </c>
      <c r="F39" s="1">
        <v>161824.25</v>
      </c>
      <c r="G39" s="1">
        <v>159710.24799999999</v>
      </c>
      <c r="H39" s="1">
        <v>1171.4776286792601</v>
      </c>
      <c r="I39" s="18">
        <f t="shared" si="0"/>
        <v>1.0216381355816315</v>
      </c>
      <c r="J39" s="18">
        <f t="shared" si="1"/>
        <v>1.0132364831090865</v>
      </c>
      <c r="K39" s="18">
        <f t="shared" si="2"/>
        <v>7.335018531054188E-3</v>
      </c>
    </row>
    <row r="40" spans="1:11" hidden="1" x14ac:dyDescent="0.25">
      <c r="A40" t="s">
        <v>3</v>
      </c>
      <c r="B40" t="s">
        <v>0</v>
      </c>
      <c r="C40" s="1">
        <v>71902035</v>
      </c>
      <c r="D40" s="1">
        <v>71873537.379999995</v>
      </c>
      <c r="E40" s="1">
        <v>71863026.959999993</v>
      </c>
      <c r="F40" s="1">
        <v>71848284.049999997</v>
      </c>
      <c r="G40" s="1">
        <v>71798677.379999995</v>
      </c>
      <c r="H40" s="1">
        <v>28713.216715819199</v>
      </c>
      <c r="I40" s="18">
        <f t="shared" si="0"/>
        <v>1.0008962502144632</v>
      </c>
      <c r="J40" s="18">
        <f t="shared" si="1"/>
        <v>1.0006909134236199</v>
      </c>
      <c r="K40" s="18">
        <f t="shared" si="2"/>
        <v>3.9991289204190073E-4</v>
      </c>
    </row>
    <row r="41" spans="1:11" hidden="1" x14ac:dyDescent="0.25">
      <c r="A41" t="s">
        <v>3</v>
      </c>
      <c r="B41" t="s">
        <v>2</v>
      </c>
      <c r="C41" s="1">
        <v>72878032</v>
      </c>
      <c r="D41" s="1">
        <v>72865749.640000001</v>
      </c>
      <c r="E41" s="1">
        <v>72860241.859999999</v>
      </c>
      <c r="F41" s="1">
        <v>72851226.5</v>
      </c>
      <c r="G41" s="1">
        <v>72817535.463</v>
      </c>
      <c r="H41" s="1">
        <v>18467.056886321399</v>
      </c>
      <c r="I41" s="18">
        <f t="shared" si="0"/>
        <v>1.000586485064737</v>
      </c>
      <c r="J41" s="18">
        <f t="shared" si="1"/>
        <v>1.0004626775238379</v>
      </c>
      <c r="K41" s="18">
        <f t="shared" si="2"/>
        <v>2.5360727699586688E-4</v>
      </c>
    </row>
    <row r="42" spans="1:11" hidden="1" x14ac:dyDescent="0.25">
      <c r="A42" t="s">
        <v>3</v>
      </c>
      <c r="B42" t="s">
        <v>3</v>
      </c>
      <c r="C42" s="1">
        <v>71908555</v>
      </c>
      <c r="D42" s="1">
        <v>71864337.389999896</v>
      </c>
      <c r="E42" s="1">
        <v>71813441.239999995</v>
      </c>
      <c r="F42" s="1">
        <v>71656471.799999997</v>
      </c>
      <c r="G42" s="1">
        <v>71544570.072999999</v>
      </c>
      <c r="H42" s="1">
        <v>77243.605983820205</v>
      </c>
      <c r="I42" s="18">
        <f t="shared" si="0"/>
        <v>1.0037580932658572</v>
      </c>
      <c r="J42" s="18">
        <f t="shared" si="1"/>
        <v>1.0015640841350479</v>
      </c>
      <c r="K42" s="18">
        <f t="shared" si="2"/>
        <v>1.0796571410661246E-3</v>
      </c>
    </row>
    <row r="43" spans="1:11" hidden="1" x14ac:dyDescent="0.25">
      <c r="A43" t="s">
        <v>3</v>
      </c>
      <c r="B43" t="s">
        <v>4</v>
      </c>
      <c r="C43" s="1">
        <v>73851504</v>
      </c>
      <c r="D43" s="1">
        <v>73841669.209999993</v>
      </c>
      <c r="E43" s="1">
        <v>73835994.659999996</v>
      </c>
      <c r="F43" s="1">
        <v>73829583</v>
      </c>
      <c r="G43" s="1">
        <v>73793615.828999996</v>
      </c>
      <c r="H43" s="1">
        <v>18485.510816414</v>
      </c>
      <c r="I43" s="18">
        <f t="shared" si="0"/>
        <v>1.0005742885820665</v>
      </c>
      <c r="J43" s="18">
        <f t="shared" si="1"/>
        <v>1.0004874022040517</v>
      </c>
      <c r="K43" s="18">
        <f t="shared" si="2"/>
        <v>2.5050284646913073E-4</v>
      </c>
    </row>
    <row r="44" spans="1:11" hidden="1" x14ac:dyDescent="0.25">
      <c r="A44" t="s">
        <v>3</v>
      </c>
      <c r="B44" t="s">
        <v>5</v>
      </c>
      <c r="C44" s="1">
        <v>69690565</v>
      </c>
      <c r="D44" s="1">
        <v>69676382.219999999</v>
      </c>
      <c r="E44" s="1">
        <v>69672622.200000003</v>
      </c>
      <c r="F44" s="1">
        <v>69666552.650000006</v>
      </c>
      <c r="G44" s="1">
        <v>69634372.540999994</v>
      </c>
      <c r="H44" s="1">
        <v>16426.415277300101</v>
      </c>
      <c r="I44" s="18">
        <f t="shared" si="0"/>
        <v>1.0005492927932609</v>
      </c>
      <c r="J44" s="18">
        <f t="shared" si="1"/>
        <v>1.0004621296613403</v>
      </c>
      <c r="K44" s="18">
        <f t="shared" si="2"/>
        <v>2.3589521493323429E-4</v>
      </c>
    </row>
    <row r="45" spans="1:11" hidden="1" x14ac:dyDescent="0.25">
      <c r="A45" t="s">
        <v>3</v>
      </c>
      <c r="B45" t="s">
        <v>6</v>
      </c>
      <c r="C45" s="1">
        <v>70314163</v>
      </c>
      <c r="D45" s="1">
        <v>70299430.579999998</v>
      </c>
      <c r="E45" s="1">
        <v>70294351.579999998</v>
      </c>
      <c r="F45" s="1">
        <v>70285098.849999994</v>
      </c>
      <c r="G45" s="1">
        <v>70255334.645999998</v>
      </c>
      <c r="H45" s="1">
        <v>17042.9315168102</v>
      </c>
      <c r="I45" s="18">
        <f t="shared" si="0"/>
        <v>1.0005553590228642</v>
      </c>
      <c r="J45" s="18">
        <f t="shared" si="1"/>
        <v>1.0004236575649375</v>
      </c>
      <c r="K45" s="18">
        <f t="shared" si="2"/>
        <v>2.4258558588732796E-4</v>
      </c>
    </row>
    <row r="46" spans="1:11" hidden="1" x14ac:dyDescent="0.25">
      <c r="A46" t="s">
        <v>3</v>
      </c>
      <c r="B46" t="s">
        <v>7</v>
      </c>
      <c r="C46" s="1">
        <v>69227746</v>
      </c>
      <c r="D46" s="1">
        <v>69208352.269999996</v>
      </c>
      <c r="E46" s="1">
        <v>69201741.340000004</v>
      </c>
      <c r="F46" s="1">
        <v>69189747.349999994</v>
      </c>
      <c r="G46" s="1">
        <v>69158286.593999997</v>
      </c>
      <c r="H46" s="1">
        <v>18107.479112321598</v>
      </c>
      <c r="I46" s="18">
        <f t="shared" si="0"/>
        <v>1.0006283375158658</v>
      </c>
      <c r="J46" s="18">
        <f t="shared" si="1"/>
        <v>1.0004549094193829</v>
      </c>
      <c r="K46" s="18">
        <f t="shared" si="2"/>
        <v>2.618266010351471E-4</v>
      </c>
    </row>
    <row r="47" spans="1:11" hidden="1" x14ac:dyDescent="0.25">
      <c r="A47" t="s">
        <v>3</v>
      </c>
      <c r="B47" t="s">
        <v>8</v>
      </c>
      <c r="C47" s="1">
        <v>75362732</v>
      </c>
      <c r="D47" s="1">
        <v>75346772.390000001</v>
      </c>
      <c r="E47" s="1">
        <v>75343634.899999902</v>
      </c>
      <c r="F47" s="1">
        <v>75337809.549999997</v>
      </c>
      <c r="G47" s="1">
        <v>75314844.768000007</v>
      </c>
      <c r="H47" s="1">
        <v>13823.343597848299</v>
      </c>
      <c r="I47" s="18">
        <f t="shared" si="0"/>
        <v>1.0003822637102762</v>
      </c>
      <c r="J47" s="18">
        <f t="shared" si="1"/>
        <v>1.0003049170727329</v>
      </c>
      <c r="K47" s="18">
        <f t="shared" si="2"/>
        <v>1.8354075667857716E-4</v>
      </c>
    </row>
    <row r="48" spans="1:11" hidden="1" x14ac:dyDescent="0.25">
      <c r="A48" t="s">
        <v>3</v>
      </c>
      <c r="B48" t="s">
        <v>9</v>
      </c>
      <c r="C48" s="1">
        <v>74936271</v>
      </c>
      <c r="D48" s="1">
        <v>74925230.140000001</v>
      </c>
      <c r="E48" s="1">
        <v>74919273.260000005</v>
      </c>
      <c r="F48" s="1">
        <v>74909872.5</v>
      </c>
      <c r="G48" s="1">
        <v>74879871.853</v>
      </c>
      <c r="H48" s="1">
        <v>16671.982851460401</v>
      </c>
      <c r="I48" s="18">
        <f t="shared" si="0"/>
        <v>1.0005261949042508</v>
      </c>
      <c r="J48" s="18">
        <f t="shared" si="1"/>
        <v>1.0004006503517915</v>
      </c>
      <c r="K48" s="18">
        <f t="shared" si="2"/>
        <v>2.2264972467086897E-4</v>
      </c>
    </row>
    <row r="49" spans="1:11" hidden="1" x14ac:dyDescent="0.25">
      <c r="A49" t="s">
        <v>3</v>
      </c>
      <c r="B49" t="s">
        <v>10</v>
      </c>
      <c r="C49" s="1">
        <v>72283373</v>
      </c>
      <c r="D49" s="1">
        <v>72261668.579999998</v>
      </c>
      <c r="E49" s="1">
        <v>72254610.299999997</v>
      </c>
      <c r="F49" s="1">
        <v>72246571.149999902</v>
      </c>
      <c r="G49" s="1">
        <v>72217659.246999994</v>
      </c>
      <c r="H49" s="1">
        <v>17239.0818833251</v>
      </c>
      <c r="I49" s="18">
        <f t="shared" si="0"/>
        <v>1.0005116622912635</v>
      </c>
      <c r="J49" s="18">
        <f t="shared" si="1"/>
        <v>1.0004003439505151</v>
      </c>
      <c r="K49" s="18">
        <f t="shared" si="2"/>
        <v>2.3871006154275529E-4</v>
      </c>
    </row>
    <row r="50" spans="1:11" hidden="1" x14ac:dyDescent="0.25">
      <c r="A50" t="s">
        <v>3</v>
      </c>
      <c r="B50" t="s">
        <v>11</v>
      </c>
      <c r="C50" s="1">
        <v>70670059</v>
      </c>
      <c r="D50" s="1">
        <v>70656206.189999998</v>
      </c>
      <c r="E50" s="1">
        <v>70650915.019999996</v>
      </c>
      <c r="F50" s="1">
        <v>70644773.649999902</v>
      </c>
      <c r="G50" s="1">
        <v>70615766.378999993</v>
      </c>
      <c r="H50" s="1">
        <v>15956.074113495401</v>
      </c>
      <c r="I50" s="18">
        <f t="shared" si="0"/>
        <v>1.0004977449485057</v>
      </c>
      <c r="J50" s="18">
        <f t="shared" si="1"/>
        <v>1.0004107761267396</v>
      </c>
      <c r="K50" s="18">
        <f t="shared" si="2"/>
        <v>2.259562549793481E-4</v>
      </c>
    </row>
    <row r="51" spans="1:11" hidden="1" x14ac:dyDescent="0.25">
      <c r="A51" t="s">
        <v>3</v>
      </c>
      <c r="B51" t="s">
        <v>13</v>
      </c>
      <c r="C51" s="1">
        <v>70296561</v>
      </c>
      <c r="D51" s="1">
        <v>70282456.730000004</v>
      </c>
      <c r="E51" s="1">
        <v>70279017.439999998</v>
      </c>
      <c r="F51" s="1">
        <v>70274203.400000006</v>
      </c>
      <c r="G51" s="1">
        <v>70254211.030000001</v>
      </c>
      <c r="H51" s="1">
        <v>11717.071175131599</v>
      </c>
      <c r="I51" s="18">
        <f t="shared" si="0"/>
        <v>1.0003530949908384</v>
      </c>
      <c r="J51" s="18">
        <f t="shared" si="1"/>
        <v>1.0002845718385687</v>
      </c>
      <c r="K51" s="18">
        <f t="shared" si="2"/>
        <v>1.6678105131844934E-4</v>
      </c>
    </row>
    <row r="52" spans="1:11" hidden="1" x14ac:dyDescent="0.25">
      <c r="A52" t="s">
        <v>3</v>
      </c>
      <c r="B52" t="s">
        <v>14</v>
      </c>
      <c r="C52" s="1">
        <v>72782376</v>
      </c>
      <c r="D52" s="1">
        <v>72758028.289999902</v>
      </c>
      <c r="E52" s="1">
        <v>72753679.799999997</v>
      </c>
      <c r="F52" s="1">
        <v>72746609.849999994</v>
      </c>
      <c r="G52" s="1">
        <v>72715117.819999993</v>
      </c>
      <c r="H52" s="1">
        <v>18517.578685443699</v>
      </c>
      <c r="I52" s="18">
        <f t="shared" si="0"/>
        <v>1.0005303158566758</v>
      </c>
      <c r="J52" s="18">
        <f t="shared" si="1"/>
        <v>1.0004330877944523</v>
      </c>
      <c r="K52" s="18">
        <f t="shared" si="2"/>
        <v>2.5465926812196562E-4</v>
      </c>
    </row>
    <row r="53" spans="1:11" hidden="1" x14ac:dyDescent="0.25">
      <c r="A53" t="s">
        <v>3</v>
      </c>
      <c r="B53" t="s">
        <v>15</v>
      </c>
      <c r="C53" s="1">
        <v>70728863</v>
      </c>
      <c r="D53" s="1">
        <v>70714545.909999996</v>
      </c>
      <c r="E53" s="1">
        <v>70710325.079999998</v>
      </c>
      <c r="F53" s="1">
        <v>70704333.650000006</v>
      </c>
      <c r="G53" s="1">
        <v>70681863.361000001</v>
      </c>
      <c r="H53" s="1">
        <v>13003.464908734</v>
      </c>
      <c r="I53" s="18">
        <f t="shared" si="0"/>
        <v>1.0004026735805567</v>
      </c>
      <c r="J53" s="18">
        <f t="shared" si="1"/>
        <v>1.0003179074225199</v>
      </c>
      <c r="K53" s="18">
        <f t="shared" si="2"/>
        <v>1.8397173320573346E-4</v>
      </c>
    </row>
    <row r="54" spans="1:11" hidden="1" x14ac:dyDescent="0.25">
      <c r="A54" t="s">
        <v>3</v>
      </c>
      <c r="B54" t="s">
        <v>16</v>
      </c>
      <c r="C54" s="1">
        <v>69816850</v>
      </c>
      <c r="D54" s="1">
        <v>69806503.319999993</v>
      </c>
      <c r="E54" s="1">
        <v>69799871.019999996</v>
      </c>
      <c r="F54" s="1">
        <v>69793514.349999994</v>
      </c>
      <c r="G54" s="1">
        <v>69757366.598000005</v>
      </c>
      <c r="H54" s="1">
        <v>20885.1465320307</v>
      </c>
      <c r="I54" s="18">
        <f t="shared" si="0"/>
        <v>1.0006093180415616</v>
      </c>
      <c r="J54" s="18">
        <f t="shared" si="1"/>
        <v>1.0005181926119473</v>
      </c>
      <c r="K54" s="18">
        <f t="shared" si="2"/>
        <v>2.9939700350771974E-4</v>
      </c>
    </row>
    <row r="55" spans="1:11" hidden="1" x14ac:dyDescent="0.25">
      <c r="A55" t="s">
        <v>3</v>
      </c>
      <c r="B55" t="s">
        <v>17</v>
      </c>
      <c r="C55" s="1">
        <v>70471889</v>
      </c>
      <c r="D55" s="1">
        <v>70437670.239999995</v>
      </c>
      <c r="E55" s="1">
        <v>70430040.280000001</v>
      </c>
      <c r="F55" s="1">
        <v>70419307.650000006</v>
      </c>
      <c r="G55" s="1">
        <v>70369925.497999996</v>
      </c>
      <c r="H55" s="1">
        <v>30589.154218807598</v>
      </c>
      <c r="I55" s="18">
        <f t="shared" si="0"/>
        <v>1.0008542680921513</v>
      </c>
      <c r="J55" s="18">
        <f t="shared" si="1"/>
        <v>1.0007017508069043</v>
      </c>
      <c r="K55" s="18">
        <f t="shared" si="2"/>
        <v>4.3469072906261611E-4</v>
      </c>
    </row>
    <row r="56" spans="1:11" hidden="1" x14ac:dyDescent="0.25">
      <c r="A56" t="s">
        <v>3</v>
      </c>
      <c r="B56" t="s">
        <v>18</v>
      </c>
      <c r="C56" s="1">
        <v>68999233</v>
      </c>
      <c r="D56" s="1">
        <v>68985915.099999994</v>
      </c>
      <c r="E56" s="1">
        <v>68979729.819999993</v>
      </c>
      <c r="F56" s="1">
        <v>68970358.400000006</v>
      </c>
      <c r="G56" s="1">
        <v>68936946.544</v>
      </c>
      <c r="H56" s="1">
        <v>19577.310785346999</v>
      </c>
      <c r="I56" s="18">
        <f t="shared" si="0"/>
        <v>1.0006206146071859</v>
      </c>
      <c r="J56" s="18">
        <f t="shared" si="1"/>
        <v>1.0004846726998371</v>
      </c>
      <c r="K56" s="18">
        <f t="shared" si="2"/>
        <v>2.8398865581972794E-4</v>
      </c>
    </row>
    <row r="57" spans="1:11" hidden="1" x14ac:dyDescent="0.25">
      <c r="A57" t="s">
        <v>3</v>
      </c>
      <c r="B57" t="s">
        <v>19</v>
      </c>
      <c r="C57" s="1">
        <v>67427461</v>
      </c>
      <c r="D57" s="1">
        <v>67408665.939999998</v>
      </c>
      <c r="E57" s="1">
        <v>67403350.620000005</v>
      </c>
      <c r="F57" s="1">
        <v>67394854.349999994</v>
      </c>
      <c r="G57" s="1">
        <v>67354992.850999996</v>
      </c>
      <c r="H57" s="1">
        <v>20597.054884686699</v>
      </c>
      <c r="I57" s="18">
        <f t="shared" si="0"/>
        <v>1.0007179537396282</v>
      </c>
      <c r="J57" s="18">
        <f t="shared" si="1"/>
        <v>1.0005918120886477</v>
      </c>
      <c r="K57" s="18">
        <f t="shared" si="2"/>
        <v>3.0579848668755227E-4</v>
      </c>
    </row>
    <row r="58" spans="1:11" hidden="1" x14ac:dyDescent="0.25">
      <c r="A58" t="s">
        <v>3</v>
      </c>
      <c r="B58" t="s">
        <v>20</v>
      </c>
      <c r="C58" s="1">
        <v>70152609</v>
      </c>
      <c r="D58" s="1">
        <v>70146787.230000004</v>
      </c>
      <c r="E58" s="1">
        <v>70139496.679999903</v>
      </c>
      <c r="F58" s="1">
        <v>70132541.75</v>
      </c>
      <c r="G58" s="1">
        <v>70086356.152999997</v>
      </c>
      <c r="H58" s="1">
        <v>36805.079584937601</v>
      </c>
      <c r="I58" s="18">
        <f t="shared" si="0"/>
        <v>1.0007582150066969</v>
      </c>
      <c r="J58" s="18">
        <f t="shared" si="1"/>
        <v>1.0006589812844482</v>
      </c>
      <c r="K58" s="18">
        <f t="shared" si="2"/>
        <v>5.2513900857666693E-4</v>
      </c>
    </row>
    <row r="59" spans="1:11" hidden="1" x14ac:dyDescent="0.25">
      <c r="A59" t="s">
        <v>4</v>
      </c>
      <c r="B59" t="s">
        <v>0</v>
      </c>
      <c r="C59" s="1">
        <v>1247908</v>
      </c>
      <c r="D59" s="1">
        <v>1242837.5900000001</v>
      </c>
      <c r="E59" s="1">
        <v>1240853.8999999999</v>
      </c>
      <c r="F59" s="1">
        <v>1222310.3999999999</v>
      </c>
      <c r="G59" s="1">
        <v>1219068.496</v>
      </c>
      <c r="H59" s="1">
        <v>4632.5096366854896</v>
      </c>
      <c r="I59" s="18">
        <f t="shared" si="0"/>
        <v>1.0178705331747002</v>
      </c>
      <c r="J59" s="18">
        <f t="shared" si="1"/>
        <v>1.0026593288323316</v>
      </c>
      <c r="K59" s="18">
        <f t="shared" si="2"/>
        <v>3.8000404832752642E-3</v>
      </c>
    </row>
    <row r="60" spans="1:11" hidden="1" x14ac:dyDescent="0.25">
      <c r="A60" t="s">
        <v>4</v>
      </c>
      <c r="B60" t="s">
        <v>2</v>
      </c>
      <c r="C60" s="1">
        <v>1269735</v>
      </c>
      <c r="D60" s="1">
        <v>1262990.73</v>
      </c>
      <c r="E60" s="1">
        <v>1261083.1599999999</v>
      </c>
      <c r="F60" s="1">
        <v>1257764.25</v>
      </c>
      <c r="G60" s="1">
        <v>1248426.7949999999</v>
      </c>
      <c r="H60" s="1">
        <v>4465.9218930669804</v>
      </c>
      <c r="I60" s="18">
        <f t="shared" si="0"/>
        <v>1.0101378511344752</v>
      </c>
      <c r="J60" s="18">
        <f t="shared" si="1"/>
        <v>1.0074793772749808</v>
      </c>
      <c r="K60" s="18">
        <f t="shared" si="2"/>
        <v>3.57723969955882E-3</v>
      </c>
    </row>
    <row r="61" spans="1:11" hidden="1" x14ac:dyDescent="0.25">
      <c r="A61" t="s">
        <v>4</v>
      </c>
      <c r="B61" t="s">
        <v>3</v>
      </c>
      <c r="C61" s="1">
        <v>1204775</v>
      </c>
      <c r="D61" s="1">
        <v>1203219.06</v>
      </c>
      <c r="E61" s="1">
        <v>1202123.52</v>
      </c>
      <c r="F61" s="1">
        <v>1200809.3999999999</v>
      </c>
      <c r="G61" s="1">
        <v>1185131.243</v>
      </c>
      <c r="H61" s="1">
        <v>11954.780207178601</v>
      </c>
      <c r="I61" s="18">
        <f t="shared" si="0"/>
        <v>1.014337886289274</v>
      </c>
      <c r="J61" s="18">
        <f t="shared" si="1"/>
        <v>1.0132290470718777</v>
      </c>
      <c r="K61" s="18">
        <f t="shared" si="2"/>
        <v>1.008730491056559E-2</v>
      </c>
    </row>
    <row r="62" spans="1:11" hidden="1" x14ac:dyDescent="0.25">
      <c r="A62" t="s">
        <v>4</v>
      </c>
      <c r="B62" t="s">
        <v>4</v>
      </c>
      <c r="C62" s="1">
        <v>1337605</v>
      </c>
      <c r="D62" s="1">
        <v>1332329.46</v>
      </c>
      <c r="E62" s="1">
        <v>1329707.1599999999</v>
      </c>
      <c r="F62" s="1">
        <v>1325019.95</v>
      </c>
      <c r="G62" s="1">
        <v>1311535.0290000001</v>
      </c>
      <c r="H62" s="1">
        <v>7568.7758093471703</v>
      </c>
      <c r="I62" s="18">
        <f t="shared" si="0"/>
        <v>1.0138556200163831</v>
      </c>
      <c r="J62" s="18">
        <f t="shared" si="1"/>
        <v>1.0102817848565444</v>
      </c>
      <c r="K62" s="18">
        <f t="shared" si="2"/>
        <v>5.7709292104215458E-3</v>
      </c>
    </row>
    <row r="63" spans="1:11" hidden="1" x14ac:dyDescent="0.25">
      <c r="A63" t="s">
        <v>4</v>
      </c>
      <c r="B63" t="s">
        <v>5</v>
      </c>
      <c r="C63" s="1">
        <v>1294424</v>
      </c>
      <c r="D63" s="1">
        <v>1288904.1000000001</v>
      </c>
      <c r="E63" s="1">
        <v>1288662.78</v>
      </c>
      <c r="F63" s="1">
        <v>1288034.79999999</v>
      </c>
      <c r="G63" s="1">
        <v>1285128.9850000001</v>
      </c>
      <c r="H63" s="1">
        <v>1683.0833938860501</v>
      </c>
      <c r="I63" s="18">
        <f t="shared" si="0"/>
        <v>1.0027497590057077</v>
      </c>
      <c r="J63" s="18">
        <f t="shared" si="1"/>
        <v>1.0022611076661616</v>
      </c>
      <c r="K63" s="18">
        <f t="shared" si="2"/>
        <v>1.309661064010668E-3</v>
      </c>
    </row>
    <row r="64" spans="1:11" hidden="1" x14ac:dyDescent="0.25">
      <c r="A64" t="s">
        <v>4</v>
      </c>
      <c r="B64" t="s">
        <v>6</v>
      </c>
      <c r="C64" s="1">
        <v>1314192</v>
      </c>
      <c r="D64" s="1">
        <v>1306706.56</v>
      </c>
      <c r="E64" s="1">
        <v>1304862.3799999999</v>
      </c>
      <c r="F64" s="1">
        <v>1301391.1499999999</v>
      </c>
      <c r="G64" s="1">
        <v>1284822.3230000001</v>
      </c>
      <c r="H64" s="1">
        <v>9427.0576773811499</v>
      </c>
      <c r="I64" s="18">
        <f t="shared" si="0"/>
        <v>1.0155975317686006</v>
      </c>
      <c r="J64" s="18">
        <f t="shared" si="1"/>
        <v>1.0128958118981872</v>
      </c>
      <c r="K64" s="18">
        <f t="shared" si="2"/>
        <v>7.3372461768639033E-3</v>
      </c>
    </row>
    <row r="65" spans="1:11" hidden="1" x14ac:dyDescent="0.25">
      <c r="A65" t="s">
        <v>4</v>
      </c>
      <c r="B65" t="s">
        <v>7</v>
      </c>
      <c r="C65" s="1">
        <v>1173429</v>
      </c>
      <c r="D65" s="1">
        <v>1156448.1399999999</v>
      </c>
      <c r="E65" s="1">
        <v>1155026.8599999901</v>
      </c>
      <c r="F65" s="1">
        <v>1154033.25</v>
      </c>
      <c r="G65" s="1">
        <v>1147750.6040000001</v>
      </c>
      <c r="H65" s="1">
        <v>3789.7182804509298</v>
      </c>
      <c r="I65" s="18">
        <f t="shared" si="0"/>
        <v>1.0063395793255361</v>
      </c>
      <c r="J65" s="18">
        <f t="shared" si="1"/>
        <v>1.0054738773197804</v>
      </c>
      <c r="K65" s="18">
        <f t="shared" si="2"/>
        <v>3.3018656380954772E-3</v>
      </c>
    </row>
    <row r="66" spans="1:11" hidden="1" x14ac:dyDescent="0.25">
      <c r="A66" t="s">
        <v>4</v>
      </c>
      <c r="B66" t="s">
        <v>8</v>
      </c>
      <c r="C66" s="1">
        <v>1333959</v>
      </c>
      <c r="D66" s="1">
        <v>1325126.44</v>
      </c>
      <c r="E66" s="1">
        <v>1324512.3399999901</v>
      </c>
      <c r="F66" s="1">
        <v>1323841.25</v>
      </c>
      <c r="G66" s="1">
        <v>1318953.76</v>
      </c>
      <c r="H66" s="1">
        <v>8881.7336392395791</v>
      </c>
      <c r="I66" s="18">
        <f t="shared" si="0"/>
        <v>1.0042143858022665</v>
      </c>
      <c r="J66" s="18">
        <f t="shared" si="1"/>
        <v>1.0037055810053568</v>
      </c>
      <c r="K66" s="18">
        <f t="shared" si="2"/>
        <v>6.7339234388623138E-3</v>
      </c>
    </row>
    <row r="67" spans="1:11" hidden="1" x14ac:dyDescent="0.25">
      <c r="A67" t="s">
        <v>4</v>
      </c>
      <c r="B67" t="s">
        <v>9</v>
      </c>
      <c r="C67" s="1">
        <v>1371396</v>
      </c>
      <c r="D67" s="1">
        <v>1363398.2</v>
      </c>
      <c r="E67" s="1">
        <v>1362900.8199999901</v>
      </c>
      <c r="F67" s="1">
        <v>1362176.5</v>
      </c>
      <c r="G67" s="1">
        <v>1351586.0819999999</v>
      </c>
      <c r="H67" s="1">
        <v>5300.18420050435</v>
      </c>
      <c r="I67" s="18">
        <f t="shared" si="0"/>
        <v>1.0083714519930889</v>
      </c>
      <c r="J67" s="18">
        <f t="shared" si="1"/>
        <v>1.0078355482799357</v>
      </c>
      <c r="K67" s="18">
        <f t="shared" si="2"/>
        <v>3.9214551489472572E-3</v>
      </c>
    </row>
    <row r="68" spans="1:11" hidden="1" x14ac:dyDescent="0.25">
      <c r="A68" t="s">
        <v>4</v>
      </c>
      <c r="B68" t="s">
        <v>10</v>
      </c>
      <c r="C68" s="1">
        <v>1287249</v>
      </c>
      <c r="D68" s="1">
        <v>1283554.3699999901</v>
      </c>
      <c r="E68" s="1">
        <v>1281939.32</v>
      </c>
      <c r="F68" s="1">
        <v>1278573.25</v>
      </c>
      <c r="G68" s="1">
        <v>1270251.4550000001</v>
      </c>
      <c r="H68" s="1">
        <v>3573.56691443926</v>
      </c>
      <c r="I68" s="18">
        <f t="shared" si="0"/>
        <v>1.0092012215014545</v>
      </c>
      <c r="J68" s="18">
        <f t="shared" si="1"/>
        <v>1.0065512973571047</v>
      </c>
      <c r="K68" s="18">
        <f t="shared" si="2"/>
        <v>2.8132751986804532E-3</v>
      </c>
    </row>
    <row r="69" spans="1:11" hidden="1" x14ac:dyDescent="0.25">
      <c r="A69" t="s">
        <v>4</v>
      </c>
      <c r="B69" t="s">
        <v>11</v>
      </c>
      <c r="C69" s="1">
        <v>1332105</v>
      </c>
      <c r="D69" s="1">
        <v>1308720.18</v>
      </c>
      <c r="E69" s="1">
        <v>1307763.98</v>
      </c>
      <c r="F69" s="1">
        <v>1306973.25</v>
      </c>
      <c r="G69" s="1">
        <v>1303868.0090000001</v>
      </c>
      <c r="H69" s="1">
        <v>2033.9959141844399</v>
      </c>
      <c r="I69" s="18">
        <f t="shared" si="0"/>
        <v>1.0029880102687603</v>
      </c>
      <c r="J69" s="18">
        <f t="shared" si="1"/>
        <v>1.0023815608470841</v>
      </c>
      <c r="K69" s="18">
        <f t="shared" si="2"/>
        <v>1.5599707180057362E-3</v>
      </c>
    </row>
    <row r="70" spans="1:11" hidden="1" x14ac:dyDescent="0.25">
      <c r="A70" t="s">
        <v>4</v>
      </c>
      <c r="B70" t="s">
        <v>13</v>
      </c>
      <c r="C70" s="1">
        <v>1309685</v>
      </c>
      <c r="D70" s="1">
        <v>1304363.48</v>
      </c>
      <c r="E70" s="1">
        <v>1302803.6599999999</v>
      </c>
      <c r="F70" s="1">
        <v>1301149.55</v>
      </c>
      <c r="G70" s="1">
        <v>1289376.061</v>
      </c>
      <c r="H70" s="1">
        <v>5769.8582316447701</v>
      </c>
      <c r="I70" s="18">
        <f t="shared" si="0"/>
        <v>1.010414028463958</v>
      </c>
      <c r="J70" s="18">
        <f t="shared" si="1"/>
        <v>1.0091311521565469</v>
      </c>
      <c r="K70" s="18">
        <f t="shared" si="2"/>
        <v>4.4749227212810567E-3</v>
      </c>
    </row>
    <row r="71" spans="1:11" hidden="1" x14ac:dyDescent="0.25">
      <c r="A71" t="s">
        <v>4</v>
      </c>
      <c r="B71" t="s">
        <v>14</v>
      </c>
      <c r="C71" s="1">
        <v>1325096</v>
      </c>
      <c r="D71" s="1">
        <v>1314962.24</v>
      </c>
      <c r="E71" s="1">
        <v>1312744.72</v>
      </c>
      <c r="F71" s="1">
        <v>1309561.6499999999</v>
      </c>
      <c r="G71" s="1">
        <v>1296801.68</v>
      </c>
      <c r="H71" s="1">
        <v>6263.1057670775399</v>
      </c>
      <c r="I71" s="18">
        <f t="shared" si="0"/>
        <v>1.0122941234931158</v>
      </c>
      <c r="J71" s="18">
        <f t="shared" si="1"/>
        <v>1.0098395693009898</v>
      </c>
      <c r="K71" s="18">
        <f t="shared" si="2"/>
        <v>4.8296558091114909E-3</v>
      </c>
    </row>
    <row r="72" spans="1:11" hidden="1" x14ac:dyDescent="0.25">
      <c r="A72" t="s">
        <v>4</v>
      </c>
      <c r="B72" t="s">
        <v>15</v>
      </c>
      <c r="C72" s="1">
        <v>1255457</v>
      </c>
      <c r="D72" s="1">
        <v>1246705.55</v>
      </c>
      <c r="E72" s="1">
        <v>1245987.3399999901</v>
      </c>
      <c r="F72" s="1">
        <v>1245626.8499999901</v>
      </c>
      <c r="G72" s="1">
        <v>1242734.44</v>
      </c>
      <c r="H72" s="1">
        <v>1729.56969110816</v>
      </c>
      <c r="I72" s="18">
        <f t="shared" si="0"/>
        <v>1.0026175342818939</v>
      </c>
      <c r="J72" s="18">
        <f t="shared" si="1"/>
        <v>1.0023274562182329</v>
      </c>
      <c r="K72" s="18">
        <f t="shared" si="2"/>
        <v>1.3917451994878004E-3</v>
      </c>
    </row>
    <row r="73" spans="1:11" hidden="1" x14ac:dyDescent="0.25">
      <c r="A73" t="s">
        <v>4</v>
      </c>
      <c r="B73" t="s">
        <v>16</v>
      </c>
      <c r="C73" s="1">
        <v>1098962</v>
      </c>
      <c r="D73" s="1">
        <v>1091258.33</v>
      </c>
      <c r="E73" s="1">
        <v>1090593.1399999999</v>
      </c>
      <c r="F73" s="1">
        <v>1089951.3</v>
      </c>
      <c r="G73" s="1">
        <v>1086926.7180000001</v>
      </c>
      <c r="H73" s="1">
        <v>1706.8956302234701</v>
      </c>
      <c r="I73" s="18">
        <f t="shared" si="0"/>
        <v>1.0033732007312748</v>
      </c>
      <c r="J73" s="18">
        <f t="shared" si="1"/>
        <v>1.0027826917398492</v>
      </c>
      <c r="K73" s="18">
        <f t="shared" si="2"/>
        <v>1.5703870389387833E-3</v>
      </c>
    </row>
    <row r="74" spans="1:11" hidden="1" x14ac:dyDescent="0.25">
      <c r="A74" t="s">
        <v>4</v>
      </c>
      <c r="B74" t="s">
        <v>17</v>
      </c>
      <c r="C74" s="1">
        <v>1246891</v>
      </c>
      <c r="D74" s="1">
        <v>1242170.0999999901</v>
      </c>
      <c r="E74" s="1">
        <v>1240843.27999999</v>
      </c>
      <c r="F74" s="1">
        <v>1237713.1499999999</v>
      </c>
      <c r="G74" s="1">
        <v>1228238.3030000001</v>
      </c>
      <c r="H74" s="1">
        <v>5899.8871256313796</v>
      </c>
      <c r="I74" s="18">
        <f t="shared" si="0"/>
        <v>1.0102626477037902</v>
      </c>
      <c r="J74" s="18">
        <f t="shared" si="1"/>
        <v>1.0077141764565209</v>
      </c>
      <c r="K74" s="18">
        <f t="shared" si="2"/>
        <v>4.8035361796003031E-3</v>
      </c>
    </row>
    <row r="75" spans="1:11" hidden="1" x14ac:dyDescent="0.25">
      <c r="A75" t="s">
        <v>4</v>
      </c>
      <c r="B75" t="s">
        <v>18</v>
      </c>
      <c r="C75" s="1">
        <v>1246110</v>
      </c>
      <c r="D75" s="1">
        <v>1240112.1100000001</v>
      </c>
      <c r="E75" s="1">
        <v>1238790.24</v>
      </c>
      <c r="F75" s="1">
        <v>1237350.3</v>
      </c>
      <c r="G75" s="1">
        <v>1225145.4369999999</v>
      </c>
      <c r="H75" s="1">
        <v>7074.1123006375101</v>
      </c>
      <c r="I75" s="18">
        <f t="shared" si="0"/>
        <v>1.011137292429062</v>
      </c>
      <c r="J75" s="18">
        <f t="shared" si="1"/>
        <v>1.0099619707435601</v>
      </c>
      <c r="K75" s="18">
        <f t="shared" si="2"/>
        <v>5.7741000268178863E-3</v>
      </c>
    </row>
    <row r="76" spans="1:11" hidden="1" x14ac:dyDescent="0.25">
      <c r="A76" t="s">
        <v>4</v>
      </c>
      <c r="B76" t="s">
        <v>19</v>
      </c>
      <c r="C76" s="1">
        <v>1251122</v>
      </c>
      <c r="D76" s="1">
        <v>1242891.1299999999</v>
      </c>
      <c r="E76" s="1">
        <v>1241571.54</v>
      </c>
      <c r="F76" s="1">
        <v>1241052.45</v>
      </c>
      <c r="G76" s="1">
        <v>1238233.5689999999</v>
      </c>
      <c r="H76" s="1">
        <v>1522.9292653432699</v>
      </c>
      <c r="I76" s="18">
        <f t="shared" si="0"/>
        <v>1.002695752306809</v>
      </c>
      <c r="J76" s="18">
        <f t="shared" si="1"/>
        <v>1.0022765341455544</v>
      </c>
      <c r="K76" s="18">
        <f t="shared" si="2"/>
        <v>1.2299208351887849E-3</v>
      </c>
    </row>
    <row r="77" spans="1:11" hidden="1" x14ac:dyDescent="0.25">
      <c r="A77" t="s">
        <v>4</v>
      </c>
      <c r="B77" t="s">
        <v>20</v>
      </c>
      <c r="C77" s="1">
        <v>1360001</v>
      </c>
      <c r="D77" s="1">
        <v>1340165.48</v>
      </c>
      <c r="E77" s="1">
        <v>1337028.72</v>
      </c>
      <c r="F77" s="1">
        <v>1321345.6499999999</v>
      </c>
      <c r="G77" s="1">
        <v>1289429</v>
      </c>
      <c r="H77" s="1">
        <v>13476.697483805099</v>
      </c>
      <c r="I77" s="18">
        <f t="shared" si="0"/>
        <v>1.0369153478012361</v>
      </c>
      <c r="J77" s="18">
        <f t="shared" si="1"/>
        <v>1.0247525455065769</v>
      </c>
      <c r="K77" s="18">
        <f t="shared" si="2"/>
        <v>1.0451678598670496E-2</v>
      </c>
    </row>
    <row r="78" spans="1:11" hidden="1" x14ac:dyDescent="0.25">
      <c r="A78" t="s">
        <v>5</v>
      </c>
      <c r="B78" t="s">
        <v>0</v>
      </c>
      <c r="C78" s="1">
        <v>46805</v>
      </c>
      <c r="D78" s="1">
        <v>41012.089999999997</v>
      </c>
      <c r="E78" s="1">
        <v>40890.06</v>
      </c>
      <c r="F78" s="1">
        <v>40800</v>
      </c>
      <c r="G78" s="1">
        <v>39275.556600000004</v>
      </c>
      <c r="H78" s="1">
        <v>944.37991920436298</v>
      </c>
      <c r="I78" s="18">
        <f t="shared" si="0"/>
        <v>1.041107078798216</v>
      </c>
      <c r="J78" s="18">
        <f t="shared" si="1"/>
        <v>1.0388140495506051</v>
      </c>
      <c r="K78" s="18">
        <f t="shared" si="2"/>
        <v>2.4044978631935235E-2</v>
      </c>
    </row>
    <row r="79" spans="1:11" hidden="1" x14ac:dyDescent="0.25">
      <c r="A79" t="s">
        <v>5</v>
      </c>
      <c r="B79" t="s">
        <v>2</v>
      </c>
      <c r="C79" s="1">
        <v>51385</v>
      </c>
      <c r="D79" s="1">
        <v>42314.15</v>
      </c>
      <c r="E79" s="1">
        <v>41951.02</v>
      </c>
      <c r="F79" s="1">
        <v>41829</v>
      </c>
      <c r="G79" s="1">
        <v>40413.186900000001</v>
      </c>
      <c r="H79" s="1">
        <v>913.26017386525098</v>
      </c>
      <c r="I79" s="18">
        <f t="shared" si="0"/>
        <v>1.0380527550030951</v>
      </c>
      <c r="J79" s="18">
        <f t="shared" si="1"/>
        <v>1.0350334435020763</v>
      </c>
      <c r="K79" s="18">
        <f t="shared" si="2"/>
        <v>2.2598073646729677E-2</v>
      </c>
    </row>
    <row r="80" spans="1:11" hidden="1" x14ac:dyDescent="0.25">
      <c r="A80" t="s">
        <v>5</v>
      </c>
      <c r="B80" t="s">
        <v>3</v>
      </c>
      <c r="C80" s="1">
        <v>51769</v>
      </c>
      <c r="D80" s="1">
        <v>41460.39</v>
      </c>
      <c r="E80" s="1">
        <v>39886.019999999997</v>
      </c>
      <c r="F80" s="1">
        <v>39751.050000000003</v>
      </c>
      <c r="G80" s="1">
        <v>39194.837800000001</v>
      </c>
      <c r="H80" s="1">
        <v>581.96593258640098</v>
      </c>
      <c r="I80" s="18">
        <f t="shared" si="0"/>
        <v>1.0176345212481015</v>
      </c>
      <c r="J80" s="18">
        <f t="shared" si="1"/>
        <v>1.0141909555242503</v>
      </c>
      <c r="K80" s="18">
        <f t="shared" si="2"/>
        <v>1.484802502707132E-2</v>
      </c>
    </row>
    <row r="81" spans="1:11" hidden="1" x14ac:dyDescent="0.25">
      <c r="A81" t="s">
        <v>5</v>
      </c>
      <c r="B81" t="s">
        <v>4</v>
      </c>
      <c r="C81" s="1">
        <v>52158</v>
      </c>
      <c r="D81" s="1">
        <v>48549.0099999999</v>
      </c>
      <c r="E81" s="1">
        <v>48466.02</v>
      </c>
      <c r="F81" s="1">
        <v>48352.05</v>
      </c>
      <c r="G81" s="1">
        <v>44061.671300000002</v>
      </c>
      <c r="H81" s="1">
        <v>2729.78492410232</v>
      </c>
      <c r="I81" s="18">
        <f t="shared" si="0"/>
        <v>1.099958729890484</v>
      </c>
      <c r="J81" s="18">
        <f t="shared" si="1"/>
        <v>1.0973721280518018</v>
      </c>
      <c r="K81" s="18">
        <f t="shared" si="2"/>
        <v>6.1953730840489475E-2</v>
      </c>
    </row>
    <row r="82" spans="1:11" hidden="1" x14ac:dyDescent="0.25">
      <c r="A82" t="s">
        <v>5</v>
      </c>
      <c r="B82" t="s">
        <v>5</v>
      </c>
      <c r="C82" s="1">
        <v>55262</v>
      </c>
      <c r="D82" s="1">
        <v>47171.4</v>
      </c>
      <c r="E82" s="1">
        <v>46046.02</v>
      </c>
      <c r="F82" s="1">
        <v>45885</v>
      </c>
      <c r="G82" s="1">
        <v>45183.774799999999</v>
      </c>
      <c r="H82" s="1">
        <v>481.46937523061598</v>
      </c>
      <c r="I82" s="18">
        <f t="shared" si="0"/>
        <v>1.0190830713860586</v>
      </c>
      <c r="J82" s="18">
        <f t="shared" si="1"/>
        <v>1.0155194027746437</v>
      </c>
      <c r="K82" s="18">
        <f t="shared" si="2"/>
        <v>1.0655802383970275E-2</v>
      </c>
    </row>
    <row r="83" spans="1:11" hidden="1" x14ac:dyDescent="0.25">
      <c r="A83" t="s">
        <v>5</v>
      </c>
      <c r="B83" t="s">
        <v>6</v>
      </c>
      <c r="C83" s="1">
        <v>50216</v>
      </c>
      <c r="D83" s="1">
        <v>46491.25</v>
      </c>
      <c r="E83" s="1">
        <v>45427</v>
      </c>
      <c r="F83" s="1">
        <v>45272</v>
      </c>
      <c r="G83" s="1">
        <v>44407.6708</v>
      </c>
      <c r="H83" s="1">
        <v>672.18458359840395</v>
      </c>
      <c r="I83" s="18">
        <f t="shared" si="0"/>
        <v>1.0229538992168894</v>
      </c>
      <c r="J83" s="18">
        <f t="shared" si="1"/>
        <v>1.0194635112454491</v>
      </c>
      <c r="K83" s="18">
        <f t="shared" si="2"/>
        <v>1.5136677323738492E-2</v>
      </c>
    </row>
    <row r="84" spans="1:11" hidden="1" x14ac:dyDescent="0.25">
      <c r="A84" t="s">
        <v>5</v>
      </c>
      <c r="B84" t="s">
        <v>7</v>
      </c>
      <c r="C84" s="1">
        <v>47958</v>
      </c>
      <c r="D84" s="1">
        <v>40612.019999999997</v>
      </c>
      <c r="E84" s="1">
        <v>39863.199999999997</v>
      </c>
      <c r="F84" s="1">
        <v>38400.050000000003</v>
      </c>
      <c r="G84" s="1">
        <v>37259.855199999998</v>
      </c>
      <c r="H84" s="1">
        <v>1076.08059402303</v>
      </c>
      <c r="I84" s="18">
        <f t="shared" si="0"/>
        <v>1.0698699655708808</v>
      </c>
      <c r="J84" s="18">
        <f t="shared" si="1"/>
        <v>1.0306011602535698</v>
      </c>
      <c r="K84" s="18">
        <f t="shared" si="2"/>
        <v>2.8880428768360594E-2</v>
      </c>
    </row>
    <row r="85" spans="1:11" hidden="1" x14ac:dyDescent="0.25">
      <c r="A85" t="s">
        <v>5</v>
      </c>
      <c r="B85" t="s">
        <v>8</v>
      </c>
      <c r="C85" s="1">
        <v>46812</v>
      </c>
      <c r="D85" s="1">
        <v>43268.07</v>
      </c>
      <c r="E85" s="1">
        <v>41811.019999999997</v>
      </c>
      <c r="F85" s="1">
        <v>41736</v>
      </c>
      <c r="G85" s="1">
        <v>41272.8001</v>
      </c>
      <c r="H85" s="1">
        <v>642.26788814324902</v>
      </c>
      <c r="I85" s="18">
        <f t="shared" ref="I85:I148" si="3">E85/G85</f>
        <v>1.0130405472537831</v>
      </c>
      <c r="J85" s="18">
        <f t="shared" ref="J85:J148" si="4">F85/G85</f>
        <v>1.011222885262878</v>
      </c>
      <c r="K85" s="18">
        <f t="shared" ref="K85:K148" si="5">H85/G85</f>
        <v>1.5561529302278889E-2</v>
      </c>
    </row>
    <row r="86" spans="1:11" hidden="1" x14ac:dyDescent="0.25">
      <c r="A86" t="s">
        <v>5</v>
      </c>
      <c r="B86" t="s">
        <v>9</v>
      </c>
      <c r="C86" s="1">
        <v>54274</v>
      </c>
      <c r="D86" s="1">
        <v>45297.13</v>
      </c>
      <c r="E86" s="1">
        <v>43412.04</v>
      </c>
      <c r="F86" s="1">
        <v>43297</v>
      </c>
      <c r="G86" s="1">
        <v>43036.548799999997</v>
      </c>
      <c r="H86" s="1">
        <v>377.723584938192</v>
      </c>
      <c r="I86" s="18">
        <f t="shared" si="3"/>
        <v>1.0087249375349541</v>
      </c>
      <c r="J86" s="18">
        <f t="shared" si="4"/>
        <v>1.0060518607384243</v>
      </c>
      <c r="K86" s="18">
        <f t="shared" si="5"/>
        <v>8.7768093741334586E-3</v>
      </c>
    </row>
    <row r="87" spans="1:11" hidden="1" x14ac:dyDescent="0.25">
      <c r="A87" t="s">
        <v>5</v>
      </c>
      <c r="B87" t="s">
        <v>10</v>
      </c>
      <c r="C87" s="1">
        <v>49993</v>
      </c>
      <c r="D87" s="1">
        <v>44346.06</v>
      </c>
      <c r="E87" s="1">
        <v>44227</v>
      </c>
      <c r="F87" s="1">
        <v>44045</v>
      </c>
      <c r="G87" s="1">
        <v>41147.3554</v>
      </c>
      <c r="H87" s="1">
        <v>1742.02044927458</v>
      </c>
      <c r="I87" s="18">
        <f t="shared" si="3"/>
        <v>1.074844289992936</v>
      </c>
      <c r="J87" s="18">
        <f t="shared" si="4"/>
        <v>1.0704211624740287</v>
      </c>
      <c r="K87" s="18">
        <f t="shared" si="5"/>
        <v>4.2336146086185161E-2</v>
      </c>
    </row>
    <row r="88" spans="1:11" hidden="1" x14ac:dyDescent="0.25">
      <c r="A88" t="s">
        <v>5</v>
      </c>
      <c r="B88" t="s">
        <v>11</v>
      </c>
      <c r="C88" s="1">
        <v>59881</v>
      </c>
      <c r="D88" s="1">
        <v>44512.02</v>
      </c>
      <c r="E88" s="1">
        <v>44231.040000000001</v>
      </c>
      <c r="F88" s="1">
        <v>44153</v>
      </c>
      <c r="G88" s="1">
        <v>42938.744299999998</v>
      </c>
      <c r="H88" s="1">
        <v>1216.1242022579299</v>
      </c>
      <c r="I88" s="18">
        <f t="shared" si="3"/>
        <v>1.0300962620371739</v>
      </c>
      <c r="J88" s="18">
        <f t="shared" si="4"/>
        <v>1.0282787892332474</v>
      </c>
      <c r="K88" s="18">
        <f t="shared" si="5"/>
        <v>2.8322304764229679E-2</v>
      </c>
    </row>
    <row r="89" spans="1:11" hidden="1" x14ac:dyDescent="0.25">
      <c r="A89" t="s">
        <v>5</v>
      </c>
      <c r="B89" t="s">
        <v>13</v>
      </c>
      <c r="C89" s="1">
        <v>59465</v>
      </c>
      <c r="D89" s="1">
        <v>44681.02</v>
      </c>
      <c r="E89" s="1">
        <v>44581</v>
      </c>
      <c r="F89" s="1">
        <v>44478</v>
      </c>
      <c r="G89" s="1">
        <v>43242.814100000003</v>
      </c>
      <c r="H89" s="1">
        <v>1043.77453491699</v>
      </c>
      <c r="I89" s="18">
        <f t="shared" si="3"/>
        <v>1.0309458560422411</v>
      </c>
      <c r="J89" s="18">
        <f t="shared" si="4"/>
        <v>1.0285639574044279</v>
      </c>
      <c r="K89" s="18">
        <f t="shared" si="5"/>
        <v>2.4137525659251438E-2</v>
      </c>
    </row>
    <row r="90" spans="1:11" hidden="1" x14ac:dyDescent="0.25">
      <c r="A90" t="s">
        <v>5</v>
      </c>
      <c r="B90" t="s">
        <v>14</v>
      </c>
      <c r="C90" s="1">
        <v>53958</v>
      </c>
      <c r="D90" s="1">
        <v>45398.239999999998</v>
      </c>
      <c r="E90" s="1">
        <v>44192.12</v>
      </c>
      <c r="F90" s="1">
        <v>43873</v>
      </c>
      <c r="G90" s="1">
        <v>42617.793899999997</v>
      </c>
      <c r="H90" s="1">
        <v>900.06810521359398</v>
      </c>
      <c r="I90" s="18">
        <f t="shared" si="3"/>
        <v>1.036940581760146</v>
      </c>
      <c r="J90" s="18">
        <f t="shared" si="4"/>
        <v>1.0294526296444453</v>
      </c>
      <c r="K90" s="18">
        <f t="shared" si="5"/>
        <v>2.1119537705906313E-2</v>
      </c>
    </row>
    <row r="91" spans="1:11" hidden="1" x14ac:dyDescent="0.25">
      <c r="A91" t="s">
        <v>5</v>
      </c>
      <c r="B91" t="s">
        <v>15</v>
      </c>
      <c r="C91" s="1">
        <v>51785</v>
      </c>
      <c r="D91" s="1">
        <v>41626.129999999997</v>
      </c>
      <c r="E91" s="1">
        <v>41348.019999999997</v>
      </c>
      <c r="F91" s="1">
        <v>41284</v>
      </c>
      <c r="G91" s="1">
        <v>41081.3825</v>
      </c>
      <c r="H91" s="1">
        <v>366.33477639141699</v>
      </c>
      <c r="I91" s="18">
        <f t="shared" si="3"/>
        <v>1.0064904704704132</v>
      </c>
      <c r="J91" s="18">
        <f t="shared" si="4"/>
        <v>1.0049321003254941</v>
      </c>
      <c r="K91" s="18">
        <f t="shared" si="5"/>
        <v>8.9172942607619651E-3</v>
      </c>
    </row>
    <row r="92" spans="1:11" hidden="1" x14ac:dyDescent="0.25">
      <c r="A92" t="s">
        <v>5</v>
      </c>
      <c r="B92" t="s">
        <v>16</v>
      </c>
      <c r="C92" s="1">
        <v>43751</v>
      </c>
      <c r="D92" s="1">
        <v>35776.239999999998</v>
      </c>
      <c r="E92" s="1">
        <v>35558</v>
      </c>
      <c r="F92" s="1">
        <v>35472</v>
      </c>
      <c r="G92" s="1">
        <v>35345.082999999999</v>
      </c>
      <c r="H92" s="1">
        <v>312.47043013859701</v>
      </c>
      <c r="I92" s="18">
        <f t="shared" si="3"/>
        <v>1.0060239496396146</v>
      </c>
      <c r="J92" s="18">
        <f t="shared" si="4"/>
        <v>1.0035907964907029</v>
      </c>
      <c r="K92" s="18">
        <f t="shared" si="5"/>
        <v>8.8405629189949007E-3</v>
      </c>
    </row>
    <row r="93" spans="1:11" hidden="1" x14ac:dyDescent="0.25">
      <c r="A93" t="s">
        <v>5</v>
      </c>
      <c r="B93" t="s">
        <v>17</v>
      </c>
      <c r="C93" s="1">
        <v>49256</v>
      </c>
      <c r="D93" s="1">
        <v>44078.03</v>
      </c>
      <c r="E93" s="1">
        <v>44032</v>
      </c>
      <c r="F93" s="1">
        <v>43943</v>
      </c>
      <c r="G93" s="1">
        <v>39835.702299999997</v>
      </c>
      <c r="H93" s="1">
        <v>1432.9700207871399</v>
      </c>
      <c r="I93" s="18">
        <f t="shared" si="3"/>
        <v>1.1053401209899092</v>
      </c>
      <c r="J93" s="18">
        <f t="shared" si="4"/>
        <v>1.1031059442373632</v>
      </c>
      <c r="K93" s="18">
        <f t="shared" si="5"/>
        <v>3.5972003455481689E-2</v>
      </c>
    </row>
    <row r="94" spans="1:11" hidden="1" x14ac:dyDescent="0.25">
      <c r="A94" t="s">
        <v>5</v>
      </c>
      <c r="B94" t="s">
        <v>18</v>
      </c>
      <c r="C94" s="1">
        <v>62220</v>
      </c>
      <c r="D94" s="1">
        <v>43628</v>
      </c>
      <c r="E94" s="1">
        <v>43570</v>
      </c>
      <c r="F94" s="1">
        <v>43472</v>
      </c>
      <c r="G94" s="1">
        <v>39668.061300000001</v>
      </c>
      <c r="H94" s="1">
        <v>1352.89594401872</v>
      </c>
      <c r="I94" s="18">
        <f t="shared" si="3"/>
        <v>1.0983647441323279</v>
      </c>
      <c r="J94" s="18">
        <f t="shared" si="4"/>
        <v>1.0958942427569556</v>
      </c>
      <c r="K94" s="18">
        <f t="shared" si="5"/>
        <v>3.4105421330956752E-2</v>
      </c>
    </row>
    <row r="95" spans="1:11" hidden="1" x14ac:dyDescent="0.25">
      <c r="A95" t="s">
        <v>5</v>
      </c>
      <c r="B95" t="s">
        <v>19</v>
      </c>
      <c r="C95" s="1">
        <v>49407</v>
      </c>
      <c r="D95" s="1">
        <v>46055.03</v>
      </c>
      <c r="E95" s="1">
        <v>44097</v>
      </c>
      <c r="F95" s="1">
        <v>44031</v>
      </c>
      <c r="G95" s="1">
        <v>43901.422500000001</v>
      </c>
      <c r="H95" s="1">
        <v>320.42153703168799</v>
      </c>
      <c r="I95" s="18">
        <f t="shared" si="3"/>
        <v>1.0044549239833858</v>
      </c>
      <c r="J95" s="18">
        <f t="shared" si="4"/>
        <v>1.0029515558408157</v>
      </c>
      <c r="K95" s="18">
        <f t="shared" si="5"/>
        <v>7.2986595601016793E-3</v>
      </c>
    </row>
    <row r="96" spans="1:11" hidden="1" x14ac:dyDescent="0.25">
      <c r="A96" t="s">
        <v>5</v>
      </c>
      <c r="B96" t="s">
        <v>20</v>
      </c>
      <c r="C96" s="1">
        <v>52222</v>
      </c>
      <c r="D96" s="1">
        <v>45836.03</v>
      </c>
      <c r="E96" s="1">
        <v>45609</v>
      </c>
      <c r="F96" s="1">
        <v>45400.05</v>
      </c>
      <c r="G96" s="1">
        <v>42352.554300000003</v>
      </c>
      <c r="H96" s="1">
        <v>1062.2946252577501</v>
      </c>
      <c r="I96" s="18">
        <f t="shared" si="3"/>
        <v>1.0768890035990106</v>
      </c>
      <c r="J96" s="18">
        <f t="shared" si="4"/>
        <v>1.071955416866085</v>
      </c>
      <c r="K96" s="18">
        <f t="shared" si="5"/>
        <v>2.5082185545010918E-2</v>
      </c>
    </row>
    <row r="97" spans="1:11" hidden="1" x14ac:dyDescent="0.25">
      <c r="A97" t="s">
        <v>6</v>
      </c>
      <c r="B97" t="s">
        <v>0</v>
      </c>
      <c r="C97" s="1">
        <v>22328295</v>
      </c>
      <c r="D97" s="1">
        <v>22311131.2299999</v>
      </c>
      <c r="E97" s="1">
        <v>22309251.82</v>
      </c>
      <c r="F97" s="1">
        <v>22306337</v>
      </c>
      <c r="G97" s="1">
        <v>22282018.407000002</v>
      </c>
      <c r="H97" s="1">
        <v>14207.3378262555</v>
      </c>
      <c r="I97" s="18">
        <f t="shared" si="3"/>
        <v>1.0012222148147694</v>
      </c>
      <c r="J97" s="18">
        <f t="shared" si="4"/>
        <v>1.0010913999152051</v>
      </c>
      <c r="K97" s="18">
        <f t="shared" si="5"/>
        <v>6.3761449105491255E-4</v>
      </c>
    </row>
    <row r="98" spans="1:11" hidden="1" x14ac:dyDescent="0.25">
      <c r="A98" t="s">
        <v>6</v>
      </c>
      <c r="B98" t="s">
        <v>2</v>
      </c>
      <c r="C98" s="1">
        <v>22787996</v>
      </c>
      <c r="D98" s="1">
        <v>22768227.370000001</v>
      </c>
      <c r="E98" s="1">
        <v>22765842.4599999</v>
      </c>
      <c r="F98" s="1">
        <v>22761192.300000001</v>
      </c>
      <c r="G98" s="1">
        <v>22744207.932</v>
      </c>
      <c r="H98" s="1">
        <v>10742.859284444499</v>
      </c>
      <c r="I98" s="18">
        <f t="shared" si="3"/>
        <v>1.000951210438481</v>
      </c>
      <c r="J98" s="18">
        <f t="shared" si="4"/>
        <v>1.0007467557476954</v>
      </c>
      <c r="K98" s="18">
        <f t="shared" si="5"/>
        <v>4.7233384941622065E-4</v>
      </c>
    </row>
    <row r="99" spans="1:11" hidden="1" x14ac:dyDescent="0.25">
      <c r="A99" t="s">
        <v>6</v>
      </c>
      <c r="B99" t="s">
        <v>3</v>
      </c>
      <c r="C99" s="1">
        <v>21335048</v>
      </c>
      <c r="D99" s="1">
        <v>21313343.309999999</v>
      </c>
      <c r="E99" s="1">
        <v>21308549.140000001</v>
      </c>
      <c r="F99" s="1">
        <v>21295554.75</v>
      </c>
      <c r="G99" s="1">
        <v>21209003.629000001</v>
      </c>
      <c r="H99" s="1">
        <v>55497.240501932698</v>
      </c>
      <c r="I99" s="18">
        <f t="shared" si="3"/>
        <v>1.0046935496236082</v>
      </c>
      <c r="J99" s="18">
        <f t="shared" si="4"/>
        <v>1.0040808669051127</v>
      </c>
      <c r="K99" s="18">
        <f t="shared" si="5"/>
        <v>2.6166830593611144E-3</v>
      </c>
    </row>
    <row r="100" spans="1:11" hidden="1" x14ac:dyDescent="0.25">
      <c r="A100" t="s">
        <v>6</v>
      </c>
      <c r="B100" t="s">
        <v>4</v>
      </c>
      <c r="C100" s="1">
        <v>23015655</v>
      </c>
      <c r="D100" s="1">
        <v>22995353.91</v>
      </c>
      <c r="E100" s="1">
        <v>22992317.579999998</v>
      </c>
      <c r="F100" s="1">
        <v>22989502.25</v>
      </c>
      <c r="G100" s="1">
        <v>22975580.682</v>
      </c>
      <c r="H100" s="1">
        <v>8833.2260586309003</v>
      </c>
      <c r="I100" s="18">
        <f t="shared" si="3"/>
        <v>1.000728464635199</v>
      </c>
      <c r="J100" s="18">
        <f t="shared" si="4"/>
        <v>1.0006059288856584</v>
      </c>
      <c r="K100" s="18">
        <f t="shared" si="5"/>
        <v>3.8446149330846759E-4</v>
      </c>
    </row>
    <row r="101" spans="1:11" hidden="1" x14ac:dyDescent="0.25">
      <c r="A101" t="s">
        <v>6</v>
      </c>
      <c r="B101" t="s">
        <v>5</v>
      </c>
      <c r="C101" s="1">
        <v>22304780</v>
      </c>
      <c r="D101" s="1">
        <v>22292066.140000001</v>
      </c>
      <c r="E101" s="1">
        <v>22289376.620000001</v>
      </c>
      <c r="F101" s="1">
        <v>22287009.849999901</v>
      </c>
      <c r="G101" s="1">
        <v>22281275.311000001</v>
      </c>
      <c r="H101" s="1">
        <v>3428.5425863300802</v>
      </c>
      <c r="I101" s="18">
        <f t="shared" si="3"/>
        <v>1.0003635926977663</v>
      </c>
      <c r="J101" s="18">
        <f t="shared" si="4"/>
        <v>1.0002573703219344</v>
      </c>
      <c r="K101" s="18">
        <f t="shared" si="5"/>
        <v>1.5387550929984019E-4</v>
      </c>
    </row>
    <row r="102" spans="1:11" hidden="1" x14ac:dyDescent="0.25">
      <c r="A102" t="s">
        <v>6</v>
      </c>
      <c r="B102" t="s">
        <v>6</v>
      </c>
      <c r="C102" s="1">
        <v>22455978</v>
      </c>
      <c r="D102" s="1">
        <v>22381914.300000001</v>
      </c>
      <c r="E102" s="1">
        <v>22377763.939999901</v>
      </c>
      <c r="F102" s="1">
        <v>22365383.199999999</v>
      </c>
      <c r="G102" s="1">
        <v>22341732.469000001</v>
      </c>
      <c r="H102" s="1">
        <v>13308.3712415546</v>
      </c>
      <c r="I102" s="18">
        <f t="shared" si="3"/>
        <v>1.0016127429262658</v>
      </c>
      <c r="J102" s="18">
        <f t="shared" si="4"/>
        <v>1.0010585898400142</v>
      </c>
      <c r="K102" s="18">
        <f t="shared" si="5"/>
        <v>5.956731985767204E-4</v>
      </c>
    </row>
    <row r="103" spans="1:11" hidden="1" x14ac:dyDescent="0.25">
      <c r="A103" t="s">
        <v>6</v>
      </c>
      <c r="B103" t="s">
        <v>7</v>
      </c>
      <c r="C103" s="1">
        <v>21252983</v>
      </c>
      <c r="D103" s="1">
        <v>21226671.460000001</v>
      </c>
      <c r="E103" s="1">
        <v>21223646</v>
      </c>
      <c r="F103" s="1">
        <v>21220344.649999999</v>
      </c>
      <c r="G103" s="1">
        <v>21211626.175999999</v>
      </c>
      <c r="H103" s="1">
        <v>6025.4727476791304</v>
      </c>
      <c r="I103" s="18">
        <f t="shared" si="3"/>
        <v>1.0005666620701434</v>
      </c>
      <c r="J103" s="18">
        <f t="shared" si="4"/>
        <v>1.0004110233665096</v>
      </c>
      <c r="K103" s="18">
        <f t="shared" si="5"/>
        <v>2.8406463029678893E-4</v>
      </c>
    </row>
    <row r="104" spans="1:11" hidden="1" x14ac:dyDescent="0.25">
      <c r="A104" t="s">
        <v>6</v>
      </c>
      <c r="B104" t="s">
        <v>8</v>
      </c>
      <c r="C104" s="1">
        <v>23642475</v>
      </c>
      <c r="D104" s="1">
        <v>23638263.82</v>
      </c>
      <c r="E104" s="1">
        <v>23636098.640000001</v>
      </c>
      <c r="F104" s="1">
        <v>23633200.5</v>
      </c>
      <c r="G104" s="1">
        <v>23605877.127999999</v>
      </c>
      <c r="H104" s="1">
        <v>33843.675788093897</v>
      </c>
      <c r="I104" s="18">
        <f t="shared" si="3"/>
        <v>1.0012802537197041</v>
      </c>
      <c r="J104" s="18">
        <f t="shared" si="4"/>
        <v>1.0011574817513387</v>
      </c>
      <c r="K104" s="18">
        <f t="shared" si="5"/>
        <v>1.4336970240326457E-3</v>
      </c>
    </row>
    <row r="105" spans="1:11" hidden="1" x14ac:dyDescent="0.25">
      <c r="A105" t="s">
        <v>6</v>
      </c>
      <c r="B105" t="s">
        <v>9</v>
      </c>
      <c r="C105" s="1">
        <v>23751729</v>
      </c>
      <c r="D105" s="1">
        <v>23726035.2999999</v>
      </c>
      <c r="E105" s="1">
        <v>23723885.399999999</v>
      </c>
      <c r="F105" s="1">
        <v>23721353.349999901</v>
      </c>
      <c r="G105" s="1">
        <v>23715739.873</v>
      </c>
      <c r="H105" s="1">
        <v>3631.9596529794999</v>
      </c>
      <c r="I105" s="18">
        <f t="shared" si="3"/>
        <v>1.0003434650170571</v>
      </c>
      <c r="J105" s="18">
        <f t="shared" si="4"/>
        <v>1.0002366983712068</v>
      </c>
      <c r="K105" s="18">
        <f t="shared" si="5"/>
        <v>1.5314553424978442E-4</v>
      </c>
    </row>
    <row r="106" spans="1:11" hidden="1" x14ac:dyDescent="0.25">
      <c r="A106" t="s">
        <v>6</v>
      </c>
      <c r="B106" t="s">
        <v>10</v>
      </c>
      <c r="C106" s="1">
        <v>22884493</v>
      </c>
      <c r="D106" s="1">
        <v>22872956.5</v>
      </c>
      <c r="E106" s="1">
        <v>22869660.379999999</v>
      </c>
      <c r="F106" s="1">
        <v>22866309.149999999</v>
      </c>
      <c r="G106" s="1">
        <v>22857314.006999999</v>
      </c>
      <c r="H106" s="1">
        <v>5675.2891710423801</v>
      </c>
      <c r="I106" s="18">
        <f t="shared" si="3"/>
        <v>1.0005401497742132</v>
      </c>
      <c r="J106" s="18">
        <f t="shared" si="4"/>
        <v>1.0003935345595394</v>
      </c>
      <c r="K106" s="18">
        <f t="shared" si="5"/>
        <v>2.4829204207039968E-4</v>
      </c>
    </row>
    <row r="107" spans="1:11" hidden="1" x14ac:dyDescent="0.25">
      <c r="A107" t="s">
        <v>6</v>
      </c>
      <c r="B107" t="s">
        <v>11</v>
      </c>
      <c r="C107" s="1">
        <v>22349139</v>
      </c>
      <c r="D107" s="1">
        <v>22330045.640000001</v>
      </c>
      <c r="E107" s="1">
        <v>22328931.6199999</v>
      </c>
      <c r="F107" s="1">
        <v>22326353.25</v>
      </c>
      <c r="G107" s="1">
        <v>22320113.574000001</v>
      </c>
      <c r="H107" s="1">
        <v>3886.44182801235</v>
      </c>
      <c r="I107" s="18">
        <f t="shared" si="3"/>
        <v>1.0003950717352161</v>
      </c>
      <c r="J107" s="18">
        <f t="shared" si="4"/>
        <v>1.0002795539538503</v>
      </c>
      <c r="K107" s="18">
        <f t="shared" si="5"/>
        <v>1.7412285180033957E-4</v>
      </c>
    </row>
    <row r="108" spans="1:11" hidden="1" x14ac:dyDescent="0.25">
      <c r="A108" t="s">
        <v>6</v>
      </c>
      <c r="B108" t="s">
        <v>13</v>
      </c>
      <c r="C108" s="1">
        <v>22075034</v>
      </c>
      <c r="D108" s="1">
        <v>22059988.559999999</v>
      </c>
      <c r="E108" s="1">
        <v>22057692.379999999</v>
      </c>
      <c r="F108" s="1">
        <v>22056217.5</v>
      </c>
      <c r="G108" s="1">
        <v>22049411.054000001</v>
      </c>
      <c r="H108" s="1">
        <v>4529.8570186137204</v>
      </c>
      <c r="I108" s="18">
        <f t="shared" si="3"/>
        <v>1.0003755803717258</v>
      </c>
      <c r="J108" s="18">
        <f t="shared" si="4"/>
        <v>1.0003086906032697</v>
      </c>
      <c r="K108" s="18">
        <f t="shared" si="5"/>
        <v>2.0544117969953466E-4</v>
      </c>
    </row>
    <row r="109" spans="1:11" hidden="1" x14ac:dyDescent="0.25">
      <c r="A109" t="s">
        <v>6</v>
      </c>
      <c r="B109" t="s">
        <v>14</v>
      </c>
      <c r="C109" s="1">
        <v>22876191</v>
      </c>
      <c r="D109" s="1">
        <v>22839936.420000002</v>
      </c>
      <c r="E109" s="1">
        <v>22827277.600000001</v>
      </c>
      <c r="F109" s="1">
        <v>22818556.449999999</v>
      </c>
      <c r="G109" s="1">
        <v>22767628.252999999</v>
      </c>
      <c r="H109" s="1">
        <v>29453.816330842201</v>
      </c>
      <c r="I109" s="18">
        <f t="shared" si="3"/>
        <v>1.0026199192264194</v>
      </c>
      <c r="J109" s="18">
        <f t="shared" si="4"/>
        <v>1.0022368687873007</v>
      </c>
      <c r="K109" s="18">
        <f t="shared" si="5"/>
        <v>1.2936708208489476E-3</v>
      </c>
    </row>
    <row r="110" spans="1:11" hidden="1" x14ac:dyDescent="0.25">
      <c r="A110" t="s">
        <v>6</v>
      </c>
      <c r="B110" t="s">
        <v>15</v>
      </c>
      <c r="C110" s="1">
        <v>22084329</v>
      </c>
      <c r="D110" s="1">
        <v>22059875.170000002</v>
      </c>
      <c r="E110" s="1">
        <v>22057512.279999901</v>
      </c>
      <c r="F110" s="1">
        <v>22055104.550000001</v>
      </c>
      <c r="G110" s="1">
        <v>22049747.127999999</v>
      </c>
      <c r="H110" s="1">
        <v>3505.9378094335898</v>
      </c>
      <c r="I110" s="18">
        <f t="shared" si="3"/>
        <v>1.0003521651271021</v>
      </c>
      <c r="J110" s="18">
        <f t="shared" si="4"/>
        <v>1.0002429697705331</v>
      </c>
      <c r="K110" s="18">
        <f t="shared" si="5"/>
        <v>1.5900127058516487E-4</v>
      </c>
    </row>
    <row r="111" spans="1:11" hidden="1" x14ac:dyDescent="0.25">
      <c r="A111" t="s">
        <v>6</v>
      </c>
      <c r="B111" t="s">
        <v>16</v>
      </c>
      <c r="C111" s="1">
        <v>20038252</v>
      </c>
      <c r="D111" s="1">
        <v>20022398.170000002</v>
      </c>
      <c r="E111" s="1">
        <v>20018681.620000001</v>
      </c>
      <c r="F111" s="1">
        <v>20016477.75</v>
      </c>
      <c r="G111" s="1">
        <v>20009003.456999999</v>
      </c>
      <c r="H111" s="1">
        <v>4075.5077367305998</v>
      </c>
      <c r="I111" s="18">
        <f t="shared" si="3"/>
        <v>1.0004836904057117</v>
      </c>
      <c r="J111" s="18">
        <f t="shared" si="4"/>
        <v>1.0003735464895123</v>
      </c>
      <c r="K111" s="18">
        <f t="shared" si="5"/>
        <v>2.0368369396751813E-4</v>
      </c>
    </row>
    <row r="112" spans="1:11" hidden="1" x14ac:dyDescent="0.25">
      <c r="A112" t="s">
        <v>6</v>
      </c>
      <c r="B112" t="s">
        <v>17</v>
      </c>
      <c r="C112" s="1">
        <v>21927643</v>
      </c>
      <c r="D112" s="1">
        <v>21918520.449999999</v>
      </c>
      <c r="E112" s="1">
        <v>21916724.199999999</v>
      </c>
      <c r="F112" s="1">
        <v>21914247.800000001</v>
      </c>
      <c r="G112" s="1">
        <v>21903943.714000002</v>
      </c>
      <c r="H112" s="1">
        <v>5770.3172510880204</v>
      </c>
      <c r="I112" s="18">
        <f t="shared" si="3"/>
        <v>1.0005834787637731</v>
      </c>
      <c r="J112" s="18">
        <f t="shared" si="4"/>
        <v>1.0004704214973585</v>
      </c>
      <c r="K112" s="18">
        <f t="shared" si="5"/>
        <v>2.6343736664187538E-4</v>
      </c>
    </row>
    <row r="113" spans="1:11" hidden="1" x14ac:dyDescent="0.25">
      <c r="A113" t="s">
        <v>6</v>
      </c>
      <c r="B113" t="s">
        <v>18</v>
      </c>
      <c r="C113" s="1">
        <v>21870744</v>
      </c>
      <c r="D113" s="1">
        <v>21861876.949999999</v>
      </c>
      <c r="E113" s="1">
        <v>21859899.34</v>
      </c>
      <c r="F113" s="1">
        <v>21857712.300000001</v>
      </c>
      <c r="G113" s="1">
        <v>21849194.965999998</v>
      </c>
      <c r="H113" s="1">
        <v>5157.3768823738301</v>
      </c>
      <c r="I113" s="18">
        <f t="shared" si="3"/>
        <v>1.0004899207507032</v>
      </c>
      <c r="J113" s="18">
        <f t="shared" si="4"/>
        <v>1.0003898236989168</v>
      </c>
      <c r="K113" s="18">
        <f t="shared" si="5"/>
        <v>2.3604425199186217E-4</v>
      </c>
    </row>
    <row r="114" spans="1:11" hidden="1" x14ac:dyDescent="0.25">
      <c r="A114" t="s">
        <v>6</v>
      </c>
      <c r="B114" t="s">
        <v>19</v>
      </c>
      <c r="C114" s="1">
        <v>21811201</v>
      </c>
      <c r="D114" s="1">
        <v>21796480.5</v>
      </c>
      <c r="E114" s="1">
        <v>21793222.399999999</v>
      </c>
      <c r="F114" s="1">
        <v>21790007.550000001</v>
      </c>
      <c r="G114" s="1">
        <v>21784670.659000002</v>
      </c>
      <c r="H114" s="1">
        <v>3695.7898910407498</v>
      </c>
      <c r="I114" s="18">
        <f t="shared" si="3"/>
        <v>1.0003925577363026</v>
      </c>
      <c r="J114" s="18">
        <f t="shared" si="4"/>
        <v>1.0002449837816481</v>
      </c>
      <c r="K114" s="18">
        <f t="shared" si="5"/>
        <v>1.6965094165946875E-4</v>
      </c>
    </row>
    <row r="115" spans="1:11" hidden="1" x14ac:dyDescent="0.25">
      <c r="A115" t="s">
        <v>6</v>
      </c>
      <c r="B115" t="s">
        <v>20</v>
      </c>
      <c r="C115" s="1">
        <v>22366220</v>
      </c>
      <c r="D115" s="1">
        <v>22357646.4599999</v>
      </c>
      <c r="E115" s="1">
        <v>22353267.6399999</v>
      </c>
      <c r="F115" s="1">
        <v>22343543.449999999</v>
      </c>
      <c r="G115" s="1">
        <v>22268632.506000001</v>
      </c>
      <c r="H115" s="1">
        <v>27933.966054213699</v>
      </c>
      <c r="I115" s="18">
        <f t="shared" si="3"/>
        <v>1.0038006435274862</v>
      </c>
      <c r="J115" s="18">
        <f t="shared" si="4"/>
        <v>1.0033639669602439</v>
      </c>
      <c r="K115" s="18">
        <f t="shared" si="5"/>
        <v>1.2544086865992892E-3</v>
      </c>
    </row>
    <row r="116" spans="1:11" hidden="1" x14ac:dyDescent="0.25">
      <c r="A116" t="s">
        <v>7</v>
      </c>
      <c r="B116" t="s">
        <v>0</v>
      </c>
      <c r="C116" s="1">
        <v>1223900</v>
      </c>
      <c r="D116" s="1">
        <v>1207930.76</v>
      </c>
      <c r="E116" s="1">
        <v>1205610.46</v>
      </c>
      <c r="F116" s="1">
        <v>1199299.5</v>
      </c>
      <c r="G116" s="1">
        <v>1188684.372</v>
      </c>
      <c r="H116" s="1">
        <v>4883.6863195352698</v>
      </c>
      <c r="I116" s="18">
        <f t="shared" si="3"/>
        <v>1.0142393459514583</v>
      </c>
      <c r="J116" s="18">
        <f t="shared" si="4"/>
        <v>1.0089301485323137</v>
      </c>
      <c r="K116" s="18">
        <f t="shared" si="5"/>
        <v>4.1084802951672607E-3</v>
      </c>
    </row>
    <row r="117" spans="1:11" hidden="1" x14ac:dyDescent="0.25">
      <c r="A117" t="s">
        <v>7</v>
      </c>
      <c r="B117" t="s">
        <v>2</v>
      </c>
      <c r="C117" s="1">
        <v>1244773</v>
      </c>
      <c r="D117" s="1">
        <v>1234239.19</v>
      </c>
      <c r="E117" s="1">
        <v>1230590.22</v>
      </c>
      <c r="F117" s="1">
        <v>1225207.8999999999</v>
      </c>
      <c r="G117" s="1">
        <v>1216877.398</v>
      </c>
      <c r="H117" s="1">
        <v>4149.5684801670604</v>
      </c>
      <c r="I117" s="18">
        <f t="shared" si="3"/>
        <v>1.0112688607928273</v>
      </c>
      <c r="J117" s="18">
        <f t="shared" si="4"/>
        <v>1.0068458022260018</v>
      </c>
      <c r="K117" s="18">
        <f t="shared" si="5"/>
        <v>3.4100136028387801E-3</v>
      </c>
    </row>
    <row r="118" spans="1:11" hidden="1" x14ac:dyDescent="0.25">
      <c r="A118" t="s">
        <v>7</v>
      </c>
      <c r="B118" t="s">
        <v>3</v>
      </c>
      <c r="C118" s="1">
        <v>1166556</v>
      </c>
      <c r="D118" s="1">
        <v>1156946.6200000001</v>
      </c>
      <c r="E118" s="1">
        <v>1153421.3999999999</v>
      </c>
      <c r="F118" s="1">
        <v>1149987.25</v>
      </c>
      <c r="G118" s="1">
        <v>1139298.385</v>
      </c>
      <c r="H118" s="1">
        <v>7919.1684457886704</v>
      </c>
      <c r="I118" s="18">
        <f t="shared" si="3"/>
        <v>1.0123962389361238</v>
      </c>
      <c r="J118" s="18">
        <f t="shared" si="4"/>
        <v>1.0093819715192522</v>
      </c>
      <c r="K118" s="18">
        <f t="shared" si="5"/>
        <v>6.9509169415601958E-3</v>
      </c>
    </row>
    <row r="119" spans="1:11" hidden="1" x14ac:dyDescent="0.25">
      <c r="A119" t="s">
        <v>7</v>
      </c>
      <c r="B119" t="s">
        <v>4</v>
      </c>
      <c r="C119" s="1">
        <v>1224372</v>
      </c>
      <c r="D119" s="1">
        <v>1211901.1000000001</v>
      </c>
      <c r="E119" s="1">
        <v>1210929.06</v>
      </c>
      <c r="F119" s="1">
        <v>1204758.8999999999</v>
      </c>
      <c r="G119" s="1">
        <v>1198713.865</v>
      </c>
      <c r="H119" s="1">
        <v>3500.8111581139301</v>
      </c>
      <c r="I119" s="18">
        <f t="shared" si="3"/>
        <v>1.0101902508652472</v>
      </c>
      <c r="J119" s="18">
        <f t="shared" si="4"/>
        <v>1.0050429340783507</v>
      </c>
      <c r="K119" s="18">
        <f t="shared" si="5"/>
        <v>2.9204727335942929E-3</v>
      </c>
    </row>
    <row r="120" spans="1:11" hidden="1" x14ac:dyDescent="0.25">
      <c r="A120" t="s">
        <v>7</v>
      </c>
      <c r="B120" t="s">
        <v>5</v>
      </c>
      <c r="C120" s="1">
        <v>1226241</v>
      </c>
      <c r="D120" s="1">
        <v>1212429.29</v>
      </c>
      <c r="E120" s="1">
        <v>1210668.18</v>
      </c>
      <c r="F120" s="1">
        <v>1207075</v>
      </c>
      <c r="G120" s="1">
        <v>1196731.605</v>
      </c>
      <c r="H120" s="1">
        <v>4069.40391912316</v>
      </c>
      <c r="I120" s="18">
        <f t="shared" si="3"/>
        <v>1.0116455309960666</v>
      </c>
      <c r="J120" s="18">
        <f t="shared" si="4"/>
        <v>1.0086430365478649</v>
      </c>
      <c r="K120" s="18">
        <f t="shared" si="5"/>
        <v>3.4004315605278596E-3</v>
      </c>
    </row>
    <row r="121" spans="1:11" hidden="1" x14ac:dyDescent="0.25">
      <c r="A121" t="s">
        <v>7</v>
      </c>
      <c r="B121" t="s">
        <v>6</v>
      </c>
      <c r="C121" s="1">
        <v>1122126</v>
      </c>
      <c r="D121" s="1">
        <v>1117046.97</v>
      </c>
      <c r="E121" s="1">
        <v>1113421.04</v>
      </c>
      <c r="F121" s="1">
        <v>1108107.05</v>
      </c>
      <c r="G121" s="1">
        <v>1093985.4539999999</v>
      </c>
      <c r="H121" s="1">
        <v>8312.0172746381995</v>
      </c>
      <c r="I121" s="18">
        <f t="shared" si="3"/>
        <v>1.0177658541335597</v>
      </c>
      <c r="J121" s="18">
        <f t="shared" si="4"/>
        <v>1.0129083946668271</v>
      </c>
      <c r="K121" s="18">
        <f t="shared" si="5"/>
        <v>7.5979230292747566E-3</v>
      </c>
    </row>
    <row r="122" spans="1:11" hidden="1" x14ac:dyDescent="0.25">
      <c r="A122" t="s">
        <v>7</v>
      </c>
      <c r="B122" t="s">
        <v>7</v>
      </c>
      <c r="C122" s="1">
        <v>1178374</v>
      </c>
      <c r="D122" s="1">
        <v>1169746.82</v>
      </c>
      <c r="E122" s="1">
        <v>1165922.5</v>
      </c>
      <c r="F122" s="1">
        <v>1163074.75</v>
      </c>
      <c r="G122" s="1">
        <v>1155229.074</v>
      </c>
      <c r="H122" s="1">
        <v>4717.9211405579899</v>
      </c>
      <c r="I122" s="18">
        <f t="shared" si="3"/>
        <v>1.0092565416164379</v>
      </c>
      <c r="J122" s="18">
        <f t="shared" si="4"/>
        <v>1.0067914461093281</v>
      </c>
      <c r="K122" s="18">
        <f t="shared" si="5"/>
        <v>4.0839702243833844E-3</v>
      </c>
    </row>
    <row r="123" spans="1:11" hidden="1" x14ac:dyDescent="0.25">
      <c r="A123" t="s">
        <v>7</v>
      </c>
      <c r="B123" t="s">
        <v>8</v>
      </c>
      <c r="C123" s="1">
        <v>1178184</v>
      </c>
      <c r="D123" s="1">
        <v>1172517.79999999</v>
      </c>
      <c r="E123" s="1">
        <v>1172038.6399999999</v>
      </c>
      <c r="F123" s="1">
        <v>1171272.8</v>
      </c>
      <c r="G123" s="1">
        <v>1165951.1640000001</v>
      </c>
      <c r="H123" s="1">
        <v>8514.6830560569797</v>
      </c>
      <c r="I123" s="18">
        <f t="shared" si="3"/>
        <v>1.005221038571732</v>
      </c>
      <c r="J123" s="18">
        <f t="shared" si="4"/>
        <v>1.0045642014556966</v>
      </c>
      <c r="K123" s="18">
        <f t="shared" si="5"/>
        <v>7.3027784687360875E-3</v>
      </c>
    </row>
    <row r="124" spans="1:11" hidden="1" x14ac:dyDescent="0.25">
      <c r="A124" t="s">
        <v>7</v>
      </c>
      <c r="B124" t="s">
        <v>9</v>
      </c>
      <c r="C124" s="1">
        <v>1197241</v>
      </c>
      <c r="D124" s="1">
        <v>1187388.1499999999</v>
      </c>
      <c r="E124" s="1">
        <v>1186070.3399999901</v>
      </c>
      <c r="F124" s="1">
        <v>1183740.8499999901</v>
      </c>
      <c r="G124" s="1">
        <v>1174898.855</v>
      </c>
      <c r="H124" s="1">
        <v>3490.64705032963</v>
      </c>
      <c r="I124" s="18">
        <f t="shared" si="3"/>
        <v>1.0095084653052879</v>
      </c>
      <c r="J124" s="18">
        <f t="shared" si="4"/>
        <v>1.0075257499506118</v>
      </c>
      <c r="K124" s="18">
        <f t="shared" si="5"/>
        <v>2.9710191949498753E-3</v>
      </c>
    </row>
    <row r="125" spans="1:11" hidden="1" x14ac:dyDescent="0.25">
      <c r="A125" t="s">
        <v>7</v>
      </c>
      <c r="B125" t="s">
        <v>10</v>
      </c>
      <c r="C125" s="1">
        <v>1229778</v>
      </c>
      <c r="D125" s="1">
        <v>1220093.1099999901</v>
      </c>
      <c r="E125" s="1">
        <v>1217755.2</v>
      </c>
      <c r="F125" s="1">
        <v>1214999.2</v>
      </c>
      <c r="G125" s="1">
        <v>1207080.5819999999</v>
      </c>
      <c r="H125" s="1">
        <v>3858.1584002313798</v>
      </c>
      <c r="I125" s="18">
        <f t="shared" si="3"/>
        <v>1.0088433350342803</v>
      </c>
      <c r="J125" s="18">
        <f t="shared" si="4"/>
        <v>1.0065601403237552</v>
      </c>
      <c r="K125" s="18">
        <f t="shared" si="5"/>
        <v>3.1962724425894044E-3</v>
      </c>
    </row>
    <row r="126" spans="1:11" hidden="1" x14ac:dyDescent="0.25">
      <c r="A126" t="s">
        <v>7</v>
      </c>
      <c r="B126" t="s">
        <v>11</v>
      </c>
      <c r="C126" s="1">
        <v>1167769</v>
      </c>
      <c r="D126" s="1">
        <v>1159641.9099999999</v>
      </c>
      <c r="E126" s="1">
        <v>1157583.74</v>
      </c>
      <c r="F126" s="1">
        <v>1152742.05</v>
      </c>
      <c r="G126" s="1">
        <v>1146235.7690000001</v>
      </c>
      <c r="H126" s="1">
        <v>3289.00561046025</v>
      </c>
      <c r="I126" s="18">
        <f t="shared" si="3"/>
        <v>1.009900206665074</v>
      </c>
      <c r="J126" s="18">
        <f t="shared" si="4"/>
        <v>1.0056762152917949</v>
      </c>
      <c r="K126" s="18">
        <f t="shared" si="5"/>
        <v>2.8693971165545174E-3</v>
      </c>
    </row>
    <row r="127" spans="1:11" hidden="1" x14ac:dyDescent="0.25">
      <c r="A127" t="s">
        <v>7</v>
      </c>
      <c r="B127" t="s">
        <v>13</v>
      </c>
      <c r="C127" s="1">
        <v>1210302</v>
      </c>
      <c r="D127" s="1">
        <v>1202516.2</v>
      </c>
      <c r="E127" s="1">
        <v>1199215.58</v>
      </c>
      <c r="F127" s="1">
        <v>1196656</v>
      </c>
      <c r="G127" s="1">
        <v>1192041.2150000001</v>
      </c>
      <c r="H127" s="1">
        <v>2753.14456191007</v>
      </c>
      <c r="I127" s="18">
        <f t="shared" si="3"/>
        <v>1.0060185544842928</v>
      </c>
      <c r="J127" s="18">
        <f t="shared" si="4"/>
        <v>1.0038713300697408</v>
      </c>
      <c r="K127" s="18">
        <f t="shared" si="5"/>
        <v>2.3096051774603027E-3</v>
      </c>
    </row>
    <row r="128" spans="1:11" hidden="1" x14ac:dyDescent="0.25">
      <c r="A128" t="s">
        <v>7</v>
      </c>
      <c r="B128" t="s">
        <v>14</v>
      </c>
      <c r="C128" s="1">
        <v>1308361</v>
      </c>
      <c r="D128" s="1">
        <v>1300243.8799999999</v>
      </c>
      <c r="E128" s="1">
        <v>1297836.0799999901</v>
      </c>
      <c r="F128" s="1">
        <v>1295576.05</v>
      </c>
      <c r="G128" s="1">
        <v>1283072.47</v>
      </c>
      <c r="H128" s="1">
        <v>12610.431072215501</v>
      </c>
      <c r="I128" s="18">
        <f t="shared" si="3"/>
        <v>1.011506450606013</v>
      </c>
      <c r="J128" s="18">
        <f t="shared" si="4"/>
        <v>1.0097450302242086</v>
      </c>
      <c r="K128" s="18">
        <f t="shared" si="5"/>
        <v>9.82830772778992E-3</v>
      </c>
    </row>
    <row r="129" spans="1:11" hidden="1" x14ac:dyDescent="0.25">
      <c r="A129" t="s">
        <v>7</v>
      </c>
      <c r="B129" t="s">
        <v>15</v>
      </c>
      <c r="C129" s="1">
        <v>1212556</v>
      </c>
      <c r="D129" s="1">
        <v>1209308.29999999</v>
      </c>
      <c r="E129" s="1">
        <v>1206692.8999999999</v>
      </c>
      <c r="F129" s="1">
        <v>1199346.1499999999</v>
      </c>
      <c r="G129" s="1">
        <v>1193573.4839999999</v>
      </c>
      <c r="H129" s="1">
        <v>3521.9447042428101</v>
      </c>
      <c r="I129" s="18">
        <f t="shared" si="3"/>
        <v>1.0109917120109213</v>
      </c>
      <c r="J129" s="18">
        <f t="shared" si="4"/>
        <v>1.0048364563031797</v>
      </c>
      <c r="K129" s="18">
        <f t="shared" si="5"/>
        <v>2.9507564900317527E-3</v>
      </c>
    </row>
    <row r="130" spans="1:11" hidden="1" x14ac:dyDescent="0.25">
      <c r="A130" t="s">
        <v>7</v>
      </c>
      <c r="B130" t="s">
        <v>16</v>
      </c>
      <c r="C130" s="1">
        <v>1133636</v>
      </c>
      <c r="D130" s="1">
        <v>1115510.22</v>
      </c>
      <c r="E130" s="1">
        <v>1111802.27999999</v>
      </c>
      <c r="F130" s="1">
        <v>1101470.6499999999</v>
      </c>
      <c r="G130" s="1">
        <v>1089283.3500000001</v>
      </c>
      <c r="H130" s="1">
        <v>6848.7453979177799</v>
      </c>
      <c r="I130" s="18">
        <f t="shared" si="3"/>
        <v>1.020673160936491</v>
      </c>
      <c r="J130" s="18">
        <f t="shared" si="4"/>
        <v>1.0111883652678615</v>
      </c>
      <c r="K130" s="18">
        <f t="shared" si="5"/>
        <v>6.2873864710387608E-3</v>
      </c>
    </row>
    <row r="131" spans="1:11" hidden="1" x14ac:dyDescent="0.25">
      <c r="A131" t="s">
        <v>7</v>
      </c>
      <c r="B131" t="s">
        <v>17</v>
      </c>
      <c r="C131" s="1">
        <v>1216666</v>
      </c>
      <c r="D131" s="1">
        <v>1198359.8699999901</v>
      </c>
      <c r="E131" s="1">
        <v>1195893.48</v>
      </c>
      <c r="F131" s="1">
        <v>1191224.2</v>
      </c>
      <c r="G131" s="1">
        <v>1183644.673</v>
      </c>
      <c r="H131" s="1">
        <v>4319.5276781230295</v>
      </c>
      <c r="I131" s="18">
        <f t="shared" si="3"/>
        <v>1.0103483818069783</v>
      </c>
      <c r="J131" s="18">
        <f t="shared" si="4"/>
        <v>1.0064035492854366</v>
      </c>
      <c r="K131" s="18">
        <f t="shared" si="5"/>
        <v>3.6493449230629283E-3</v>
      </c>
    </row>
    <row r="132" spans="1:11" hidden="1" x14ac:dyDescent="0.25">
      <c r="A132" t="s">
        <v>7</v>
      </c>
      <c r="B132" t="s">
        <v>18</v>
      </c>
      <c r="C132" s="1">
        <v>1207557</v>
      </c>
      <c r="D132" s="1">
        <v>1196409.18</v>
      </c>
      <c r="E132" s="1">
        <v>1191631.72</v>
      </c>
      <c r="F132" s="1">
        <v>1186685.5</v>
      </c>
      <c r="G132" s="1">
        <v>1179779.398</v>
      </c>
      <c r="H132" s="1">
        <v>4119.6827823991498</v>
      </c>
      <c r="I132" s="18">
        <f t="shared" si="3"/>
        <v>1.0100462188270896</v>
      </c>
      <c r="J132" s="18">
        <f t="shared" si="4"/>
        <v>1.005853723172067</v>
      </c>
      <c r="K132" s="18">
        <f t="shared" si="5"/>
        <v>3.4919094106770879E-3</v>
      </c>
    </row>
    <row r="133" spans="1:11" hidden="1" x14ac:dyDescent="0.25">
      <c r="A133" t="s">
        <v>7</v>
      </c>
      <c r="B133" t="s">
        <v>19</v>
      </c>
      <c r="C133" s="1">
        <v>1222596</v>
      </c>
      <c r="D133" s="1">
        <v>1213313.7</v>
      </c>
      <c r="E133" s="1">
        <v>1209231.94</v>
      </c>
      <c r="F133" s="1">
        <v>1203234.95</v>
      </c>
      <c r="G133" s="1">
        <v>1198626.662</v>
      </c>
      <c r="H133" s="1">
        <v>3114.1167659154899</v>
      </c>
      <c r="I133" s="18">
        <f t="shared" si="3"/>
        <v>1.0088478575825306</v>
      </c>
      <c r="J133" s="18">
        <f t="shared" si="4"/>
        <v>1.0038446399918308</v>
      </c>
      <c r="K133" s="18">
        <f t="shared" si="5"/>
        <v>2.5980706625692344E-3</v>
      </c>
    </row>
    <row r="134" spans="1:11" hidden="1" x14ac:dyDescent="0.25">
      <c r="A134" t="s">
        <v>7</v>
      </c>
      <c r="B134" t="s">
        <v>20</v>
      </c>
      <c r="C134" s="1">
        <v>1231446</v>
      </c>
      <c r="D134" s="1">
        <v>1220194.67</v>
      </c>
      <c r="E134" s="1">
        <v>1213625.44</v>
      </c>
      <c r="F134" s="1">
        <v>1196403.8999999999</v>
      </c>
      <c r="G134" s="1">
        <v>1161142.83</v>
      </c>
      <c r="H134" s="1">
        <v>15228.721941354701</v>
      </c>
      <c r="I134" s="18">
        <f t="shared" si="3"/>
        <v>1.0451990992357072</v>
      </c>
      <c r="J134" s="18">
        <f t="shared" si="4"/>
        <v>1.0303675560740446</v>
      </c>
      <c r="K134" s="18">
        <f t="shared" si="5"/>
        <v>1.3115287411588031E-2</v>
      </c>
    </row>
    <row r="135" spans="1:11" hidden="1" x14ac:dyDescent="0.25">
      <c r="A135" t="s">
        <v>8</v>
      </c>
      <c r="B135" t="s">
        <v>0</v>
      </c>
      <c r="C135" s="1">
        <v>206017</v>
      </c>
      <c r="D135" s="1">
        <v>201166.13</v>
      </c>
      <c r="E135" s="1">
        <v>152263.51999999999</v>
      </c>
      <c r="F135" s="1">
        <v>143346.04999999999</v>
      </c>
      <c r="G135" s="1">
        <v>142201.38279999999</v>
      </c>
      <c r="H135" s="1">
        <v>8178.2255072273501</v>
      </c>
      <c r="I135" s="18">
        <f t="shared" si="3"/>
        <v>1.0707597704176475</v>
      </c>
      <c r="J135" s="18">
        <f t="shared" si="4"/>
        <v>1.0080496207382872</v>
      </c>
      <c r="K135" s="18">
        <f t="shared" si="5"/>
        <v>5.751157510704144E-2</v>
      </c>
    </row>
    <row r="136" spans="1:11" hidden="1" x14ac:dyDescent="0.25">
      <c r="A136" t="s">
        <v>8</v>
      </c>
      <c r="B136" t="s">
        <v>2</v>
      </c>
      <c r="C136" s="1">
        <v>207571</v>
      </c>
      <c r="D136" s="1">
        <v>202459.00999999899</v>
      </c>
      <c r="E136" s="1">
        <v>152364.14000000001</v>
      </c>
      <c r="F136" s="1">
        <v>144314.09999999899</v>
      </c>
      <c r="G136" s="1">
        <v>143069.02429999999</v>
      </c>
      <c r="H136" s="1">
        <v>8231.2606551189601</v>
      </c>
      <c r="I136" s="18">
        <f t="shared" si="3"/>
        <v>1.0649694491555992</v>
      </c>
      <c r="J136" s="18">
        <f t="shared" si="4"/>
        <v>1.0087026224306124</v>
      </c>
      <c r="K136" s="18">
        <f t="shared" si="5"/>
        <v>5.7533492629815615E-2</v>
      </c>
    </row>
    <row r="137" spans="1:11" hidden="1" x14ac:dyDescent="0.25">
      <c r="A137" t="s">
        <v>8</v>
      </c>
      <c r="B137" t="s">
        <v>3</v>
      </c>
      <c r="C137" s="1">
        <v>204401</v>
      </c>
      <c r="D137" s="1">
        <v>199689.46</v>
      </c>
      <c r="E137" s="1">
        <v>152165.64000000001</v>
      </c>
      <c r="F137" s="1">
        <v>143079.19999999899</v>
      </c>
      <c r="G137" s="1">
        <v>141653.28700000001</v>
      </c>
      <c r="H137" s="1">
        <v>8030.3720844448399</v>
      </c>
      <c r="I137" s="18">
        <f t="shared" si="3"/>
        <v>1.0742118536225707</v>
      </c>
      <c r="J137" s="18">
        <f t="shared" si="4"/>
        <v>1.0100662189363738</v>
      </c>
      <c r="K137" s="18">
        <f t="shared" si="5"/>
        <v>5.669033352148644E-2</v>
      </c>
    </row>
    <row r="138" spans="1:11" hidden="1" x14ac:dyDescent="0.25">
      <c r="A138" t="s">
        <v>8</v>
      </c>
      <c r="B138" t="s">
        <v>4</v>
      </c>
      <c r="C138" s="1">
        <v>212562</v>
      </c>
      <c r="D138" s="1">
        <v>206908.42</v>
      </c>
      <c r="E138" s="1">
        <v>158476.12</v>
      </c>
      <c r="F138" s="1">
        <v>149492.09999999899</v>
      </c>
      <c r="G138" s="1">
        <v>148101.59510000001</v>
      </c>
      <c r="H138" s="1">
        <v>8237.0505590991706</v>
      </c>
      <c r="I138" s="18">
        <f t="shared" si="3"/>
        <v>1.070050055119224</v>
      </c>
      <c r="J138" s="18">
        <f t="shared" si="4"/>
        <v>1.0093888583648278</v>
      </c>
      <c r="K138" s="18">
        <f t="shared" si="5"/>
        <v>5.5617568153384263E-2</v>
      </c>
    </row>
    <row r="139" spans="1:11" hidden="1" x14ac:dyDescent="0.25">
      <c r="A139" t="s">
        <v>8</v>
      </c>
      <c r="B139" t="s">
        <v>5</v>
      </c>
      <c r="C139" s="1">
        <v>206472</v>
      </c>
      <c r="D139" s="1">
        <v>202735.06</v>
      </c>
      <c r="E139" s="1">
        <v>154393.94</v>
      </c>
      <c r="F139" s="1">
        <v>146409.25</v>
      </c>
      <c r="G139" s="1">
        <v>144873.48809999999</v>
      </c>
      <c r="H139" s="1">
        <v>7955.8429170804002</v>
      </c>
      <c r="I139" s="18">
        <f t="shared" si="3"/>
        <v>1.0657156255769065</v>
      </c>
      <c r="J139" s="18">
        <f t="shared" si="4"/>
        <v>1.0106007104553176</v>
      </c>
      <c r="K139" s="18">
        <f t="shared" si="5"/>
        <v>5.4915795991526219E-2</v>
      </c>
    </row>
    <row r="140" spans="1:11" hidden="1" x14ac:dyDescent="0.25">
      <c r="A140" t="s">
        <v>8</v>
      </c>
      <c r="B140" t="s">
        <v>6</v>
      </c>
      <c r="C140" s="1">
        <v>236074</v>
      </c>
      <c r="D140" s="1">
        <v>206589.18</v>
      </c>
      <c r="E140" s="1">
        <v>159881.14000000001</v>
      </c>
      <c r="F140" s="1">
        <v>151929.45000000001</v>
      </c>
      <c r="G140" s="1">
        <v>150324.5693</v>
      </c>
      <c r="H140" s="1">
        <v>7848.3573300657899</v>
      </c>
      <c r="I140" s="18">
        <f t="shared" si="3"/>
        <v>1.0635729125618059</v>
      </c>
      <c r="J140" s="18">
        <f t="shared" si="4"/>
        <v>1.0106761037631657</v>
      </c>
      <c r="K140" s="18">
        <f t="shared" si="5"/>
        <v>5.2209411719004936E-2</v>
      </c>
    </row>
    <row r="141" spans="1:11" hidden="1" x14ac:dyDescent="0.25">
      <c r="A141" t="s">
        <v>8</v>
      </c>
      <c r="B141" t="s">
        <v>7</v>
      </c>
      <c r="C141" s="1">
        <v>200156</v>
      </c>
      <c r="D141" s="1">
        <v>193844.00999999899</v>
      </c>
      <c r="E141" s="1">
        <v>146607.56</v>
      </c>
      <c r="F141" s="1">
        <v>140179.6</v>
      </c>
      <c r="G141" s="1">
        <v>136930.8131</v>
      </c>
      <c r="H141" s="1">
        <v>7957.9740125592498</v>
      </c>
      <c r="I141" s="18">
        <f t="shared" si="3"/>
        <v>1.0706688778144706</v>
      </c>
      <c r="J141" s="18">
        <f t="shared" si="4"/>
        <v>1.0237257548279322</v>
      </c>
      <c r="K141" s="18">
        <f t="shared" si="5"/>
        <v>5.8116751316941169E-2</v>
      </c>
    </row>
    <row r="142" spans="1:11" hidden="1" x14ac:dyDescent="0.25">
      <c r="A142" t="s">
        <v>8</v>
      </c>
      <c r="B142" t="s">
        <v>8</v>
      </c>
      <c r="C142" s="1">
        <v>209494</v>
      </c>
      <c r="D142" s="1">
        <v>202649.2</v>
      </c>
      <c r="E142" s="1">
        <v>163630.94</v>
      </c>
      <c r="F142" s="1">
        <v>151167.09999999899</v>
      </c>
      <c r="G142" s="1">
        <v>149202.43040000001</v>
      </c>
      <c r="H142" s="1">
        <v>7796.6144915569403</v>
      </c>
      <c r="I142" s="18">
        <f t="shared" si="3"/>
        <v>1.0967042531500211</v>
      </c>
      <c r="J142" s="18">
        <f t="shared" si="4"/>
        <v>1.0131678123119834</v>
      </c>
      <c r="K142" s="18">
        <f t="shared" si="5"/>
        <v>5.2255278085315555E-2</v>
      </c>
    </row>
    <row r="143" spans="1:11" hidden="1" x14ac:dyDescent="0.25">
      <c r="A143" t="s">
        <v>8</v>
      </c>
      <c r="B143" t="s">
        <v>9</v>
      </c>
      <c r="C143" s="1">
        <v>212106</v>
      </c>
      <c r="D143" s="1">
        <v>208289</v>
      </c>
      <c r="E143" s="1">
        <v>159404.46</v>
      </c>
      <c r="F143" s="1">
        <v>151443</v>
      </c>
      <c r="G143" s="1">
        <v>149926.30710000001</v>
      </c>
      <c r="H143" s="1">
        <v>8028.6181144945203</v>
      </c>
      <c r="I143" s="18">
        <f t="shared" si="3"/>
        <v>1.0632187444841026</v>
      </c>
      <c r="J143" s="18">
        <f t="shared" si="4"/>
        <v>1.0101162559749328</v>
      </c>
      <c r="K143" s="18">
        <f t="shared" si="5"/>
        <v>5.35504293395253E-2</v>
      </c>
    </row>
    <row r="144" spans="1:11" hidden="1" x14ac:dyDescent="0.25">
      <c r="A144" t="s">
        <v>8</v>
      </c>
      <c r="B144" t="s">
        <v>10</v>
      </c>
      <c r="C144" s="1">
        <v>211747</v>
      </c>
      <c r="D144" s="1">
        <v>206173.02</v>
      </c>
      <c r="E144" s="1">
        <v>159148</v>
      </c>
      <c r="F144" s="1">
        <v>149485.04999999999</v>
      </c>
      <c r="G144" s="1">
        <v>147636.6059</v>
      </c>
      <c r="H144" s="1">
        <v>8204.2128583420508</v>
      </c>
      <c r="I144" s="18">
        <f t="shared" si="3"/>
        <v>1.0779711375090615</v>
      </c>
      <c r="J144" s="18">
        <f t="shared" si="4"/>
        <v>1.0125202289007647</v>
      </c>
      <c r="K144" s="18">
        <f t="shared" si="5"/>
        <v>5.5570316103711319E-2</v>
      </c>
    </row>
    <row r="145" spans="1:11" hidden="1" x14ac:dyDescent="0.25">
      <c r="A145" t="s">
        <v>8</v>
      </c>
      <c r="B145" t="s">
        <v>11</v>
      </c>
      <c r="C145" s="1">
        <v>218995</v>
      </c>
      <c r="D145" s="1">
        <v>207304.18</v>
      </c>
      <c r="E145" s="1">
        <v>159809.82</v>
      </c>
      <c r="F145" s="1">
        <v>150566.399999999</v>
      </c>
      <c r="G145" s="1">
        <v>149215.3836</v>
      </c>
      <c r="H145" s="1">
        <v>8173.4166816975003</v>
      </c>
      <c r="I145" s="18">
        <f t="shared" si="3"/>
        <v>1.0710009661497129</v>
      </c>
      <c r="J145" s="18">
        <f t="shared" si="4"/>
        <v>1.00905413615811</v>
      </c>
      <c r="K145" s="18">
        <f t="shared" si="5"/>
        <v>5.4775965349577405E-2</v>
      </c>
    </row>
    <row r="146" spans="1:11" hidden="1" x14ac:dyDescent="0.25">
      <c r="A146" t="s">
        <v>8</v>
      </c>
      <c r="B146" t="s">
        <v>13</v>
      </c>
      <c r="C146" s="1">
        <v>217195</v>
      </c>
      <c r="D146" s="1">
        <v>205431.19</v>
      </c>
      <c r="E146" s="1">
        <v>156026.01999999999</v>
      </c>
      <c r="F146" s="1">
        <v>148588</v>
      </c>
      <c r="G146" s="1">
        <v>147284.06760000001</v>
      </c>
      <c r="H146" s="1">
        <v>8029.7556098570103</v>
      </c>
      <c r="I146" s="18">
        <f t="shared" si="3"/>
        <v>1.0593543656313305</v>
      </c>
      <c r="J146" s="18">
        <f t="shared" si="4"/>
        <v>1.0088531802607548</v>
      </c>
      <c r="K146" s="18">
        <f t="shared" si="5"/>
        <v>5.4518833847422947E-2</v>
      </c>
    </row>
    <row r="147" spans="1:11" hidden="1" x14ac:dyDescent="0.25">
      <c r="A147" t="s">
        <v>8</v>
      </c>
      <c r="B147" t="s">
        <v>14</v>
      </c>
      <c r="C147" s="1">
        <v>211175</v>
      </c>
      <c r="D147" s="1">
        <v>207889.00999999899</v>
      </c>
      <c r="E147" s="1">
        <v>159215.66</v>
      </c>
      <c r="F147" s="1">
        <v>150263.09999999899</v>
      </c>
      <c r="G147" s="1">
        <v>148117.60250000001</v>
      </c>
      <c r="H147" s="1">
        <v>8299.3463407845393</v>
      </c>
      <c r="I147" s="18">
        <f t="shared" si="3"/>
        <v>1.0749273368774652</v>
      </c>
      <c r="J147" s="18">
        <f t="shared" si="4"/>
        <v>1.0144850947070858</v>
      </c>
      <c r="K147" s="18">
        <f t="shared" si="5"/>
        <v>5.6032140682161925E-2</v>
      </c>
    </row>
    <row r="148" spans="1:11" hidden="1" x14ac:dyDescent="0.25">
      <c r="A148" t="s">
        <v>8</v>
      </c>
      <c r="B148" t="s">
        <v>15</v>
      </c>
      <c r="C148" s="1">
        <v>205861</v>
      </c>
      <c r="D148" s="1">
        <v>201281.03</v>
      </c>
      <c r="E148" s="1">
        <v>152516.38</v>
      </c>
      <c r="F148" s="1">
        <v>144780.4</v>
      </c>
      <c r="G148" s="1">
        <v>143168.92009999999</v>
      </c>
      <c r="H148" s="1">
        <v>7996.8764717304402</v>
      </c>
      <c r="I148" s="18">
        <f t="shared" si="3"/>
        <v>1.0652897283395799</v>
      </c>
      <c r="J148" s="18">
        <f t="shared" si="4"/>
        <v>1.0112557941966345</v>
      </c>
      <c r="K148" s="18">
        <f t="shared" si="5"/>
        <v>5.5856232387202595E-2</v>
      </c>
    </row>
    <row r="149" spans="1:11" hidden="1" x14ac:dyDescent="0.25">
      <c r="A149" t="s">
        <v>8</v>
      </c>
      <c r="B149" t="s">
        <v>16</v>
      </c>
      <c r="C149" s="1">
        <v>195375</v>
      </c>
      <c r="D149" s="1">
        <v>190788.07</v>
      </c>
      <c r="E149" s="1">
        <v>142538.62</v>
      </c>
      <c r="F149" s="1">
        <v>134483.79999999999</v>
      </c>
      <c r="G149" s="1">
        <v>132971.2556</v>
      </c>
      <c r="H149" s="1">
        <v>7991.7455017204202</v>
      </c>
      <c r="I149" s="18">
        <f t="shared" ref="I149:I212" si="6">E149/G149</f>
        <v>1.071950620882909</v>
      </c>
      <c r="J149" s="18">
        <f t="shared" ref="J149:J212" si="7">F149/G149</f>
        <v>1.0113749726824417</v>
      </c>
      <c r="K149" s="18">
        <f t="shared" ref="K149:K212" si="8">H149/G149</f>
        <v>6.0101301335086586E-2</v>
      </c>
    </row>
    <row r="150" spans="1:11" hidden="1" x14ac:dyDescent="0.25">
      <c r="A150" t="s">
        <v>8</v>
      </c>
      <c r="B150" t="s">
        <v>17</v>
      </c>
      <c r="C150" s="1">
        <v>203782</v>
      </c>
      <c r="D150" s="1">
        <v>196833.02</v>
      </c>
      <c r="E150" s="1">
        <v>151515.51999999999</v>
      </c>
      <c r="F150" s="1">
        <v>147250.25</v>
      </c>
      <c r="G150" s="1">
        <v>140712.95619999999</v>
      </c>
      <c r="H150" s="1">
        <v>8216.9322596259408</v>
      </c>
      <c r="I150" s="18">
        <f t="shared" si="6"/>
        <v>1.0767702142839353</v>
      </c>
      <c r="J150" s="18">
        <f t="shared" si="7"/>
        <v>1.046458364435954</v>
      </c>
      <c r="K150" s="18">
        <f t="shared" si="8"/>
        <v>5.839499418907057E-2</v>
      </c>
    </row>
    <row r="151" spans="1:11" hidden="1" x14ac:dyDescent="0.25">
      <c r="A151" t="s">
        <v>8</v>
      </c>
      <c r="B151" t="s">
        <v>18</v>
      </c>
      <c r="C151" s="1">
        <v>203918</v>
      </c>
      <c r="D151" s="1">
        <v>196612</v>
      </c>
      <c r="E151" s="1">
        <v>152304.95999999999</v>
      </c>
      <c r="F151" s="1">
        <v>147109.29999999999</v>
      </c>
      <c r="G151" s="1">
        <v>140633.24919999999</v>
      </c>
      <c r="H151" s="1">
        <v>8194.2858938713707</v>
      </c>
      <c r="I151" s="18">
        <f t="shared" si="6"/>
        <v>1.0829939638484865</v>
      </c>
      <c r="J151" s="18">
        <f t="shared" si="7"/>
        <v>1.0460492155079923</v>
      </c>
      <c r="K151" s="18">
        <f t="shared" si="8"/>
        <v>5.8267059464849308E-2</v>
      </c>
    </row>
    <row r="152" spans="1:11" hidden="1" x14ac:dyDescent="0.25">
      <c r="A152" t="s">
        <v>8</v>
      </c>
      <c r="B152" t="s">
        <v>19</v>
      </c>
      <c r="C152" s="1">
        <v>203369</v>
      </c>
      <c r="D152" s="1">
        <v>197996.04</v>
      </c>
      <c r="E152" s="1">
        <v>150861.46</v>
      </c>
      <c r="F152" s="1">
        <v>143264.54999999999</v>
      </c>
      <c r="G152" s="1">
        <v>141714.90609999999</v>
      </c>
      <c r="H152" s="1">
        <v>7747.87117845171</v>
      </c>
      <c r="I152" s="18">
        <f t="shared" si="6"/>
        <v>1.0645419324735381</v>
      </c>
      <c r="J152" s="18">
        <f t="shared" si="7"/>
        <v>1.0109349393274587</v>
      </c>
      <c r="K152" s="18">
        <f t="shared" si="8"/>
        <v>5.4672238733902041E-2</v>
      </c>
    </row>
    <row r="153" spans="1:11" hidden="1" x14ac:dyDescent="0.25">
      <c r="A153" t="s">
        <v>8</v>
      </c>
      <c r="B153" t="s">
        <v>20</v>
      </c>
      <c r="C153" s="1">
        <v>229843</v>
      </c>
      <c r="D153" s="1">
        <v>201681.05</v>
      </c>
      <c r="E153" s="1">
        <v>154233.18</v>
      </c>
      <c r="F153" s="1">
        <v>146982.1</v>
      </c>
      <c r="G153" s="1">
        <v>145089.37349999999</v>
      </c>
      <c r="H153" s="1">
        <v>7854.0478529353104</v>
      </c>
      <c r="I153" s="18">
        <f t="shared" si="6"/>
        <v>1.0630218897457711</v>
      </c>
      <c r="J153" s="18">
        <f t="shared" si="7"/>
        <v>1.013045245522409</v>
      </c>
      <c r="K153" s="18">
        <f t="shared" si="8"/>
        <v>5.4132481679888919E-2</v>
      </c>
    </row>
    <row r="154" spans="1:11" hidden="1" x14ac:dyDescent="0.25">
      <c r="A154" t="s">
        <v>9</v>
      </c>
      <c r="B154" t="s">
        <v>0</v>
      </c>
      <c r="C154" s="1">
        <v>733857</v>
      </c>
      <c r="D154" s="1">
        <v>731033.9</v>
      </c>
      <c r="E154" s="1">
        <v>730550.05999999901</v>
      </c>
      <c r="F154" s="1">
        <v>729912</v>
      </c>
      <c r="G154" s="1">
        <v>720210.00199999998</v>
      </c>
      <c r="H154" s="1">
        <v>4786.0982275749402</v>
      </c>
      <c r="I154" s="18">
        <f t="shared" si="6"/>
        <v>1.0143570041672361</v>
      </c>
      <c r="J154" s="18">
        <f t="shared" si="7"/>
        <v>1.0134710681232666</v>
      </c>
      <c r="K154" s="18">
        <f t="shared" si="8"/>
        <v>6.6454203833383315E-3</v>
      </c>
    </row>
    <row r="155" spans="1:11" hidden="1" x14ac:dyDescent="0.25">
      <c r="A155" t="s">
        <v>9</v>
      </c>
      <c r="B155" t="s">
        <v>2</v>
      </c>
      <c r="C155" s="1">
        <v>749999</v>
      </c>
      <c r="D155" s="1">
        <v>742907.11</v>
      </c>
      <c r="E155" s="1">
        <v>742186.8</v>
      </c>
      <c r="F155" s="1">
        <v>741478.7</v>
      </c>
      <c r="G155" s="1">
        <v>731834.397</v>
      </c>
      <c r="H155" s="1">
        <v>5309.1385924075203</v>
      </c>
      <c r="I155" s="18">
        <f t="shared" si="6"/>
        <v>1.0141458273107107</v>
      </c>
      <c r="J155" s="18">
        <f t="shared" si="7"/>
        <v>1.0131782586873954</v>
      </c>
      <c r="K155" s="18">
        <f t="shared" si="8"/>
        <v>7.2545628002335071E-3</v>
      </c>
    </row>
    <row r="156" spans="1:11" hidden="1" x14ac:dyDescent="0.25">
      <c r="A156" t="s">
        <v>9</v>
      </c>
      <c r="B156" t="s">
        <v>3</v>
      </c>
      <c r="C156" s="1">
        <v>738837</v>
      </c>
      <c r="D156" s="1">
        <v>726336.14</v>
      </c>
      <c r="E156" s="1">
        <v>725304.14</v>
      </c>
      <c r="F156" s="1">
        <v>722466.75</v>
      </c>
      <c r="G156" s="1">
        <v>711731.63</v>
      </c>
      <c r="H156" s="1">
        <v>5395.8556797879601</v>
      </c>
      <c r="I156" s="18">
        <f t="shared" si="6"/>
        <v>1.0190697018762536</v>
      </c>
      <c r="J156" s="18">
        <f t="shared" si="7"/>
        <v>1.0150831009154391</v>
      </c>
      <c r="K156" s="18">
        <f t="shared" si="8"/>
        <v>7.5813065660549047E-3</v>
      </c>
    </row>
    <row r="157" spans="1:11" hidden="1" x14ac:dyDescent="0.25">
      <c r="A157" t="s">
        <v>9</v>
      </c>
      <c r="B157" t="s">
        <v>4</v>
      </c>
      <c r="C157" s="1">
        <v>772770</v>
      </c>
      <c r="D157" s="1">
        <v>769454.799999999</v>
      </c>
      <c r="E157" s="1">
        <v>768584.86</v>
      </c>
      <c r="F157" s="1">
        <v>764205.2</v>
      </c>
      <c r="G157" s="1">
        <v>748707.25</v>
      </c>
      <c r="H157" s="1">
        <v>8759.9114456425796</v>
      </c>
      <c r="I157" s="18">
        <f t="shared" si="6"/>
        <v>1.0265492420435356</v>
      </c>
      <c r="J157" s="18">
        <f t="shared" si="7"/>
        <v>1.0206996125655254</v>
      </c>
      <c r="K157" s="18">
        <f t="shared" si="8"/>
        <v>1.1700048911831133E-2</v>
      </c>
    </row>
    <row r="158" spans="1:11" hidden="1" x14ac:dyDescent="0.25">
      <c r="A158" t="s">
        <v>9</v>
      </c>
      <c r="B158" t="s">
        <v>5</v>
      </c>
      <c r="C158" s="1">
        <v>720567</v>
      </c>
      <c r="D158" s="1">
        <v>715054.33</v>
      </c>
      <c r="E158" s="1">
        <v>714748.39999999898</v>
      </c>
      <c r="F158" s="1">
        <v>714200</v>
      </c>
      <c r="G158" s="1">
        <v>711347.22100000002</v>
      </c>
      <c r="H158" s="1">
        <v>1346.6638304190801</v>
      </c>
      <c r="I158" s="18">
        <f t="shared" si="6"/>
        <v>1.0047813204291676</v>
      </c>
      <c r="J158" s="18">
        <f t="shared" si="7"/>
        <v>1.0040103889012029</v>
      </c>
      <c r="K158" s="18">
        <f t="shared" si="8"/>
        <v>1.8931174406304177E-3</v>
      </c>
    </row>
    <row r="159" spans="1:11" hidden="1" x14ac:dyDescent="0.25">
      <c r="A159" t="s">
        <v>9</v>
      </c>
      <c r="B159" t="s">
        <v>6</v>
      </c>
      <c r="C159" s="1">
        <v>750928</v>
      </c>
      <c r="D159" s="1">
        <v>737561.76999999897</v>
      </c>
      <c r="E159" s="1">
        <v>736778.18</v>
      </c>
      <c r="F159" s="1">
        <v>736010.15</v>
      </c>
      <c r="G159" s="1">
        <v>727427.05700000003</v>
      </c>
      <c r="H159" s="1">
        <v>5658.0741985017303</v>
      </c>
      <c r="I159" s="18">
        <f t="shared" si="6"/>
        <v>1.0128550662365587</v>
      </c>
      <c r="J159" s="18">
        <f t="shared" si="7"/>
        <v>1.0117992490345324</v>
      </c>
      <c r="K159" s="18">
        <f t="shared" si="8"/>
        <v>7.7782014623381411E-3</v>
      </c>
    </row>
    <row r="160" spans="1:11" hidden="1" x14ac:dyDescent="0.25">
      <c r="A160" t="s">
        <v>9</v>
      </c>
      <c r="B160" t="s">
        <v>7</v>
      </c>
      <c r="C160" s="1">
        <v>693469</v>
      </c>
      <c r="D160" s="1">
        <v>685236.58</v>
      </c>
      <c r="E160" s="1">
        <v>684697.02</v>
      </c>
      <c r="F160" s="1">
        <v>683530.35</v>
      </c>
      <c r="G160" s="1">
        <v>678808.81299999997</v>
      </c>
      <c r="H160" s="1">
        <v>2989.5039876258702</v>
      </c>
      <c r="I160" s="18">
        <f t="shared" si="6"/>
        <v>1.0086743231484829</v>
      </c>
      <c r="J160" s="18">
        <f t="shared" si="7"/>
        <v>1.0069556212435327</v>
      </c>
      <c r="K160" s="18">
        <f t="shared" si="8"/>
        <v>4.4040441584924893E-3</v>
      </c>
    </row>
    <row r="161" spans="1:11" hidden="1" x14ac:dyDescent="0.25">
      <c r="A161" t="s">
        <v>9</v>
      </c>
      <c r="B161" t="s">
        <v>8</v>
      </c>
      <c r="C161" s="1">
        <v>777299</v>
      </c>
      <c r="D161" s="1">
        <v>775241.32</v>
      </c>
      <c r="E161" s="1">
        <v>774883.98</v>
      </c>
      <c r="F161" s="1">
        <v>773991.3</v>
      </c>
      <c r="G161" s="1">
        <v>769282.54799999995</v>
      </c>
      <c r="H161" s="1">
        <v>4690.2846710723197</v>
      </c>
      <c r="I161" s="18">
        <f t="shared" si="6"/>
        <v>1.0072813714734108</v>
      </c>
      <c r="J161" s="18">
        <f t="shared" si="7"/>
        <v>1.0061209655831165</v>
      </c>
      <c r="K161" s="18">
        <f t="shared" si="8"/>
        <v>6.0969596714058301E-3</v>
      </c>
    </row>
    <row r="162" spans="1:11" hidden="1" x14ac:dyDescent="0.25">
      <c r="A162" t="s">
        <v>9</v>
      </c>
      <c r="B162" t="s">
        <v>9</v>
      </c>
      <c r="C162" s="1">
        <v>788066</v>
      </c>
      <c r="D162" s="1">
        <v>777891.71</v>
      </c>
      <c r="E162" s="1">
        <v>776591.3</v>
      </c>
      <c r="F162" s="1">
        <v>775407.15</v>
      </c>
      <c r="G162" s="1">
        <v>766128.90399999998</v>
      </c>
      <c r="H162" s="1">
        <v>5506.3156824490097</v>
      </c>
      <c r="I162" s="18">
        <f t="shared" si="6"/>
        <v>1.0136561823282941</v>
      </c>
      <c r="J162" s="18">
        <f t="shared" si="7"/>
        <v>1.0121105547011187</v>
      </c>
      <c r="K162" s="18">
        <f t="shared" si="8"/>
        <v>7.1871921992503361E-3</v>
      </c>
    </row>
    <row r="163" spans="1:11" hidden="1" x14ac:dyDescent="0.25">
      <c r="A163" t="s">
        <v>9</v>
      </c>
      <c r="B163" t="s">
        <v>10</v>
      </c>
      <c r="C163" s="1">
        <v>765949</v>
      </c>
      <c r="D163" s="1">
        <v>750064.31</v>
      </c>
      <c r="E163" s="1">
        <v>749690.68</v>
      </c>
      <c r="F163" s="1">
        <v>748744.3</v>
      </c>
      <c r="G163" s="1">
        <v>738804.84199999995</v>
      </c>
      <c r="H163" s="1">
        <v>4775.6665437440197</v>
      </c>
      <c r="I163" s="18">
        <f t="shared" si="6"/>
        <v>1.0147343890851219</v>
      </c>
      <c r="J163" s="18">
        <f t="shared" si="7"/>
        <v>1.0134534283412291</v>
      </c>
      <c r="K163" s="18">
        <f t="shared" si="8"/>
        <v>6.4640433741824611E-3</v>
      </c>
    </row>
    <row r="164" spans="1:11" hidden="1" x14ac:dyDescent="0.25">
      <c r="A164" t="s">
        <v>9</v>
      </c>
      <c r="B164" t="s">
        <v>11</v>
      </c>
      <c r="C164" s="1">
        <v>756816</v>
      </c>
      <c r="D164" s="1">
        <v>746995.53</v>
      </c>
      <c r="E164" s="1">
        <v>746364.06</v>
      </c>
      <c r="F164" s="1">
        <v>745756.55</v>
      </c>
      <c r="G164" s="1">
        <v>736595.777</v>
      </c>
      <c r="H164" s="1">
        <v>5284.1663120373996</v>
      </c>
      <c r="I164" s="18">
        <f t="shared" si="6"/>
        <v>1.0132613888173296</v>
      </c>
      <c r="J164" s="18">
        <f t="shared" si="7"/>
        <v>1.0124366352428871</v>
      </c>
      <c r="K164" s="18">
        <f t="shared" si="8"/>
        <v>7.1737667755287712E-3</v>
      </c>
    </row>
    <row r="165" spans="1:11" hidden="1" x14ac:dyDescent="0.25">
      <c r="A165" t="s">
        <v>9</v>
      </c>
      <c r="B165" t="s">
        <v>13</v>
      </c>
      <c r="C165" s="1">
        <v>747480</v>
      </c>
      <c r="D165" s="1">
        <v>735337.12</v>
      </c>
      <c r="E165" s="1">
        <v>734980.28</v>
      </c>
      <c r="F165" s="1">
        <v>734576.5</v>
      </c>
      <c r="G165" s="1">
        <v>725749.87100000004</v>
      </c>
      <c r="H165" s="1">
        <v>5308.8273956080902</v>
      </c>
      <c r="I165" s="18">
        <f t="shared" si="6"/>
        <v>1.0127184438727925</v>
      </c>
      <c r="J165" s="18">
        <f t="shared" si="7"/>
        <v>1.0121620813901597</v>
      </c>
      <c r="K165" s="18">
        <f t="shared" si="8"/>
        <v>7.3149546527554116E-3</v>
      </c>
    </row>
    <row r="166" spans="1:11" hidden="1" x14ac:dyDescent="0.25">
      <c r="A166" t="s">
        <v>9</v>
      </c>
      <c r="B166" t="s">
        <v>14</v>
      </c>
      <c r="C166" s="1">
        <v>765472</v>
      </c>
      <c r="D166" s="1">
        <v>754121.51</v>
      </c>
      <c r="E166" s="1">
        <v>753596.44</v>
      </c>
      <c r="F166" s="1">
        <v>750881.15</v>
      </c>
      <c r="G166" s="1">
        <v>740740.50199999998</v>
      </c>
      <c r="H166" s="1">
        <v>6141.4940737572897</v>
      </c>
      <c r="I166" s="18">
        <f t="shared" si="6"/>
        <v>1.0173555218936847</v>
      </c>
      <c r="J166" s="18">
        <f t="shared" si="7"/>
        <v>1.0136898792122482</v>
      </c>
      <c r="K166" s="18">
        <f t="shared" si="8"/>
        <v>8.2910196717679817E-3</v>
      </c>
    </row>
    <row r="167" spans="1:11" hidden="1" x14ac:dyDescent="0.25">
      <c r="A167" t="s">
        <v>9</v>
      </c>
      <c r="B167" t="s">
        <v>15</v>
      </c>
      <c r="C167" s="1">
        <v>749431</v>
      </c>
      <c r="D167" s="1">
        <v>736903.63</v>
      </c>
      <c r="E167" s="1">
        <v>736131.98</v>
      </c>
      <c r="F167" s="1">
        <v>735489.3</v>
      </c>
      <c r="G167" s="1">
        <v>732127.85499999998</v>
      </c>
      <c r="H167" s="1">
        <v>1672.1643154830799</v>
      </c>
      <c r="I167" s="18">
        <f t="shared" si="6"/>
        <v>1.0054691608475954</v>
      </c>
      <c r="J167" s="18">
        <f t="shared" si="7"/>
        <v>1.0045913360310543</v>
      </c>
      <c r="K167" s="18">
        <f t="shared" si="8"/>
        <v>2.2839785483685497E-3</v>
      </c>
    </row>
    <row r="168" spans="1:11" hidden="1" x14ac:dyDescent="0.25">
      <c r="A168" t="s">
        <v>9</v>
      </c>
      <c r="B168" t="s">
        <v>16</v>
      </c>
      <c r="C168" s="1">
        <v>664733</v>
      </c>
      <c r="D168" s="1">
        <v>653626.179999999</v>
      </c>
      <c r="E168" s="1">
        <v>653145.43999999994</v>
      </c>
      <c r="F168" s="1">
        <v>652548.19999999995</v>
      </c>
      <c r="G168" s="1">
        <v>649578.87399999995</v>
      </c>
      <c r="H168" s="1">
        <v>1477.89022126949</v>
      </c>
      <c r="I168" s="18">
        <f t="shared" si="6"/>
        <v>1.0054905818873661</v>
      </c>
      <c r="J168" s="18">
        <f t="shared" si="7"/>
        <v>1.004571155434467</v>
      </c>
      <c r="K168" s="18">
        <f t="shared" si="8"/>
        <v>2.2751513025183298E-3</v>
      </c>
    </row>
    <row r="169" spans="1:11" hidden="1" x14ac:dyDescent="0.25">
      <c r="A169" t="s">
        <v>9</v>
      </c>
      <c r="B169" t="s">
        <v>17</v>
      </c>
      <c r="C169" s="1">
        <v>731404</v>
      </c>
      <c r="D169" s="1">
        <v>728568.71</v>
      </c>
      <c r="E169" s="1">
        <v>728386.14</v>
      </c>
      <c r="F169" s="1">
        <v>727363.799999999</v>
      </c>
      <c r="G169" s="1">
        <v>714077.99600000004</v>
      </c>
      <c r="H169" s="1">
        <v>6064.86707257331</v>
      </c>
      <c r="I169" s="18">
        <f t="shared" si="6"/>
        <v>1.0200372285382673</v>
      </c>
      <c r="J169" s="18">
        <f t="shared" si="7"/>
        <v>1.0186055361941149</v>
      </c>
      <c r="K169" s="18">
        <f t="shared" si="8"/>
        <v>8.4932837960929267E-3</v>
      </c>
    </row>
    <row r="170" spans="1:11" hidden="1" x14ac:dyDescent="0.25">
      <c r="A170" t="s">
        <v>9</v>
      </c>
      <c r="B170" t="s">
        <v>18</v>
      </c>
      <c r="C170" s="1">
        <v>729848</v>
      </c>
      <c r="D170" s="1">
        <v>723462.27999999898</v>
      </c>
      <c r="E170" s="1">
        <v>722706.89999999898</v>
      </c>
      <c r="F170" s="1">
        <v>721538.64999999898</v>
      </c>
      <c r="G170" s="1">
        <v>708115.14099999995</v>
      </c>
      <c r="H170" s="1">
        <v>6025.5790647139402</v>
      </c>
      <c r="I170" s="18">
        <f t="shared" si="6"/>
        <v>1.0206064778948132</v>
      </c>
      <c r="J170" s="18">
        <f t="shared" si="7"/>
        <v>1.0189566755782715</v>
      </c>
      <c r="K170" s="18">
        <f t="shared" si="8"/>
        <v>8.5093210352833581E-3</v>
      </c>
    </row>
    <row r="171" spans="1:11" hidden="1" x14ac:dyDescent="0.25">
      <c r="A171" t="s">
        <v>9</v>
      </c>
      <c r="B171" t="s">
        <v>19</v>
      </c>
      <c r="C171" s="1">
        <v>726600</v>
      </c>
      <c r="D171" s="1">
        <v>715160.86</v>
      </c>
      <c r="E171" s="1">
        <v>714652.6</v>
      </c>
      <c r="F171" s="1">
        <v>714323.1</v>
      </c>
      <c r="G171" s="1">
        <v>705334.92200000002</v>
      </c>
      <c r="H171" s="1">
        <v>5279.1811662336404</v>
      </c>
      <c r="I171" s="18">
        <f t="shared" si="6"/>
        <v>1.0132102887711547</v>
      </c>
      <c r="J171" s="18">
        <f t="shared" si="7"/>
        <v>1.0127431348139033</v>
      </c>
      <c r="K171" s="18">
        <f t="shared" si="8"/>
        <v>7.4846445306640304E-3</v>
      </c>
    </row>
    <row r="172" spans="1:11" hidden="1" x14ac:dyDescent="0.25">
      <c r="A172" t="s">
        <v>9</v>
      </c>
      <c r="B172" t="s">
        <v>20</v>
      </c>
      <c r="C172" s="1">
        <v>774998</v>
      </c>
      <c r="D172" s="1">
        <v>761727.98</v>
      </c>
      <c r="E172" s="1">
        <v>759340.02</v>
      </c>
      <c r="F172" s="1">
        <v>754585.15</v>
      </c>
      <c r="G172" s="1">
        <v>738567.95799999998</v>
      </c>
      <c r="H172" s="1">
        <v>7307.4473640414199</v>
      </c>
      <c r="I172" s="18">
        <f t="shared" si="6"/>
        <v>1.0281247809020169</v>
      </c>
      <c r="J172" s="18">
        <f t="shared" si="7"/>
        <v>1.0216868222165685</v>
      </c>
      <c r="K172" s="18">
        <f t="shared" si="8"/>
        <v>9.8940758056030101E-3</v>
      </c>
    </row>
    <row r="173" spans="1:11" hidden="1" x14ac:dyDescent="0.25">
      <c r="A173" t="s">
        <v>10</v>
      </c>
      <c r="B173" t="s">
        <v>0</v>
      </c>
      <c r="C173" s="1">
        <v>2257013</v>
      </c>
      <c r="D173" s="1">
        <v>2241314.4499999899</v>
      </c>
      <c r="E173" s="1">
        <v>2239867.4</v>
      </c>
      <c r="F173" s="1">
        <v>2237064.7000000002</v>
      </c>
      <c r="G173" s="1">
        <v>2230972.9840000002</v>
      </c>
      <c r="H173" s="1">
        <v>4092.4868216946002</v>
      </c>
      <c r="I173" s="18">
        <f t="shared" si="6"/>
        <v>1.0039867878561455</v>
      </c>
      <c r="J173" s="18">
        <f t="shared" si="7"/>
        <v>1.0027305198420995</v>
      </c>
      <c r="K173" s="18">
        <f t="shared" si="8"/>
        <v>1.8343955086166117E-3</v>
      </c>
    </row>
    <row r="174" spans="1:11" hidden="1" x14ac:dyDescent="0.25">
      <c r="A174" t="s">
        <v>10</v>
      </c>
      <c r="B174" t="s">
        <v>2</v>
      </c>
      <c r="C174" s="1">
        <v>2310389</v>
      </c>
      <c r="D174" s="1">
        <v>2290097.06</v>
      </c>
      <c r="E174" s="1">
        <v>2288937.38</v>
      </c>
      <c r="F174" s="1">
        <v>2286203.2000000002</v>
      </c>
      <c r="G174" s="1">
        <v>2279769.432</v>
      </c>
      <c r="H174" s="1">
        <v>4200.2042975760096</v>
      </c>
      <c r="I174" s="18">
        <f t="shared" si="6"/>
        <v>1.0040214364976185</v>
      </c>
      <c r="J174" s="18">
        <f t="shared" si="7"/>
        <v>1.0028221134601125</v>
      </c>
      <c r="K174" s="18">
        <f t="shared" si="8"/>
        <v>1.8423811805789708E-3</v>
      </c>
    </row>
    <row r="175" spans="1:11" hidden="1" x14ac:dyDescent="0.25">
      <c r="A175" t="s">
        <v>10</v>
      </c>
      <c r="B175" t="s">
        <v>3</v>
      </c>
      <c r="C175" s="1">
        <v>2212680</v>
      </c>
      <c r="D175" s="1">
        <v>2192771.23</v>
      </c>
      <c r="E175" s="1">
        <v>2190975.6999999899</v>
      </c>
      <c r="F175" s="1">
        <v>2186658.15</v>
      </c>
      <c r="G175" s="1">
        <v>2163863.9210000001</v>
      </c>
      <c r="H175" s="1">
        <v>18116.059497107999</v>
      </c>
      <c r="I175" s="18">
        <f t="shared" si="6"/>
        <v>1.012529336404602</v>
      </c>
      <c r="J175" s="18">
        <f t="shared" si="7"/>
        <v>1.0105340399545393</v>
      </c>
      <c r="K175" s="18">
        <f t="shared" si="8"/>
        <v>8.3720881527226121E-3</v>
      </c>
    </row>
    <row r="176" spans="1:11" hidden="1" x14ac:dyDescent="0.25">
      <c r="A176" t="s">
        <v>10</v>
      </c>
      <c r="B176" t="s">
        <v>4</v>
      </c>
      <c r="C176" s="1">
        <v>2373881</v>
      </c>
      <c r="D176" s="1">
        <v>2352050.23</v>
      </c>
      <c r="E176" s="1">
        <v>2351309.3199999998</v>
      </c>
      <c r="F176" s="1">
        <v>2349220</v>
      </c>
      <c r="G176" s="1">
        <v>2341573.7379999999</v>
      </c>
      <c r="H176" s="1">
        <v>5153.7627703800999</v>
      </c>
      <c r="I176" s="18">
        <f t="shared" si="6"/>
        <v>1.004157708912603</v>
      </c>
      <c r="J176" s="18">
        <f t="shared" si="7"/>
        <v>1.0032654372040108</v>
      </c>
      <c r="K176" s="18">
        <f t="shared" si="8"/>
        <v>2.2009824788956104E-3</v>
      </c>
    </row>
    <row r="177" spans="1:11" hidden="1" x14ac:dyDescent="0.25">
      <c r="A177" t="s">
        <v>10</v>
      </c>
      <c r="B177" t="s">
        <v>5</v>
      </c>
      <c r="C177" s="1">
        <v>2178051</v>
      </c>
      <c r="D177" s="1">
        <v>2158026.6800000002</v>
      </c>
      <c r="E177" s="1">
        <v>2156777.84</v>
      </c>
      <c r="F177" s="1">
        <v>2155886.4500000002</v>
      </c>
      <c r="G177" s="1">
        <v>2150551.358</v>
      </c>
      <c r="H177" s="1">
        <v>3322.40990575154</v>
      </c>
      <c r="I177" s="18">
        <f t="shared" si="6"/>
        <v>1.0028952956537576</v>
      </c>
      <c r="J177" s="18">
        <f t="shared" si="7"/>
        <v>1.0024808019488369</v>
      </c>
      <c r="K177" s="18">
        <f t="shared" si="8"/>
        <v>1.5449107473728791E-3</v>
      </c>
    </row>
    <row r="178" spans="1:11" hidden="1" x14ac:dyDescent="0.25">
      <c r="A178" t="s">
        <v>10</v>
      </c>
      <c r="B178" t="s">
        <v>6</v>
      </c>
      <c r="C178" s="1">
        <v>2170860</v>
      </c>
      <c r="D178" s="1">
        <v>2154914.2999999998</v>
      </c>
      <c r="E178" s="1">
        <v>2152352.56</v>
      </c>
      <c r="F178" s="1">
        <v>2149168.25</v>
      </c>
      <c r="G178" s="1">
        <v>2137275.44</v>
      </c>
      <c r="H178" s="1">
        <v>7178.18496713479</v>
      </c>
      <c r="I178" s="18">
        <f t="shared" si="6"/>
        <v>1.007054364504371</v>
      </c>
      <c r="J178" s="18">
        <f t="shared" si="7"/>
        <v>1.0055644723077901</v>
      </c>
      <c r="K178" s="18">
        <f t="shared" si="8"/>
        <v>3.3585680314254631E-3</v>
      </c>
    </row>
    <row r="179" spans="1:11" hidden="1" x14ac:dyDescent="0.25">
      <c r="A179" t="s">
        <v>10</v>
      </c>
      <c r="B179" t="s">
        <v>7</v>
      </c>
      <c r="C179" s="1">
        <v>2093307</v>
      </c>
      <c r="D179" s="1">
        <v>2073563.27999999</v>
      </c>
      <c r="E179" s="1">
        <v>2071765.76</v>
      </c>
      <c r="F179" s="1">
        <v>2069417.5</v>
      </c>
      <c r="G179" s="1">
        <v>2059047.953</v>
      </c>
      <c r="H179" s="1">
        <v>23726.062701358402</v>
      </c>
      <c r="I179" s="18">
        <f t="shared" si="6"/>
        <v>1.0061765472637343</v>
      </c>
      <c r="J179" s="18">
        <f t="shared" si="7"/>
        <v>1.0050360881517557</v>
      </c>
      <c r="K179" s="18">
        <f t="shared" si="8"/>
        <v>1.152283154299049E-2</v>
      </c>
    </row>
    <row r="180" spans="1:11" hidden="1" x14ac:dyDescent="0.25">
      <c r="A180" t="s">
        <v>10</v>
      </c>
      <c r="B180" t="s">
        <v>8</v>
      </c>
      <c r="C180" s="1">
        <v>2341311</v>
      </c>
      <c r="D180" s="1">
        <v>2330149.5299999998</v>
      </c>
      <c r="E180" s="1">
        <v>2329262.2599999998</v>
      </c>
      <c r="F180" s="1">
        <v>2328179.15</v>
      </c>
      <c r="G180" s="1">
        <v>2316996.3280000002</v>
      </c>
      <c r="H180" s="1">
        <v>14754.959665767101</v>
      </c>
      <c r="I180" s="18">
        <f t="shared" si="6"/>
        <v>1.005293893586179</v>
      </c>
      <c r="J180" s="18">
        <f t="shared" si="7"/>
        <v>1.0048264306096906</v>
      </c>
      <c r="K180" s="18">
        <f t="shared" si="8"/>
        <v>6.3681411521715192E-3</v>
      </c>
    </row>
    <row r="181" spans="1:11" hidden="1" x14ac:dyDescent="0.25">
      <c r="A181" t="s">
        <v>10</v>
      </c>
      <c r="B181" t="s">
        <v>9</v>
      </c>
      <c r="C181" s="1">
        <v>2331234</v>
      </c>
      <c r="D181" s="1">
        <v>2315243.42</v>
      </c>
      <c r="E181" s="1">
        <v>2314025.44</v>
      </c>
      <c r="F181" s="1">
        <v>2312779</v>
      </c>
      <c r="G181" s="1">
        <v>2308032.298</v>
      </c>
      <c r="H181" s="1">
        <v>3105.2241592509799</v>
      </c>
      <c r="I181" s="18">
        <f t="shared" si="6"/>
        <v>1.0025966456384485</v>
      </c>
      <c r="J181" s="18">
        <f t="shared" si="7"/>
        <v>1.0020566012027272</v>
      </c>
      <c r="K181" s="18">
        <f t="shared" si="8"/>
        <v>1.3453989192186687E-3</v>
      </c>
    </row>
    <row r="182" spans="1:11" hidden="1" x14ac:dyDescent="0.25">
      <c r="A182" t="s">
        <v>10</v>
      </c>
      <c r="B182" t="s">
        <v>10</v>
      </c>
      <c r="C182" s="1">
        <v>2266660</v>
      </c>
      <c r="D182" s="1">
        <v>2260681.5299999998</v>
      </c>
      <c r="E182" s="1">
        <v>2245793.56</v>
      </c>
      <c r="F182" s="1">
        <v>2238941.4</v>
      </c>
      <c r="G182" s="1">
        <v>2215816.3769999999</v>
      </c>
      <c r="H182" s="1">
        <v>19542.045821174099</v>
      </c>
      <c r="I182" s="18">
        <f t="shared" si="6"/>
        <v>1.0135287306796543</v>
      </c>
      <c r="J182" s="18">
        <f t="shared" si="7"/>
        <v>1.010436344473322</v>
      </c>
      <c r="K182" s="18">
        <f t="shared" si="8"/>
        <v>8.8193435268459075E-3</v>
      </c>
    </row>
    <row r="183" spans="1:11" hidden="1" x14ac:dyDescent="0.25">
      <c r="A183" t="s">
        <v>10</v>
      </c>
      <c r="B183" t="s">
        <v>11</v>
      </c>
      <c r="C183" s="1">
        <v>2247141</v>
      </c>
      <c r="D183" s="1">
        <v>2231408.6</v>
      </c>
      <c r="E183" s="1">
        <v>2229324.7599999998</v>
      </c>
      <c r="F183" s="1">
        <v>2227913.6999999899</v>
      </c>
      <c r="G183" s="1">
        <v>2222491.503</v>
      </c>
      <c r="H183" s="1">
        <v>3955.2155827452598</v>
      </c>
      <c r="I183" s="18">
        <f t="shared" si="6"/>
        <v>1.0030745930820324</v>
      </c>
      <c r="J183" s="18">
        <f t="shared" si="7"/>
        <v>1.0024396930169006</v>
      </c>
      <c r="K183" s="18">
        <f t="shared" si="8"/>
        <v>1.7796313630024528E-3</v>
      </c>
    </row>
    <row r="184" spans="1:11" hidden="1" x14ac:dyDescent="0.25">
      <c r="A184" t="s">
        <v>10</v>
      </c>
      <c r="B184" t="s">
        <v>13</v>
      </c>
      <c r="C184" s="1">
        <v>2201707</v>
      </c>
      <c r="D184" s="1">
        <v>2188105.8899999899</v>
      </c>
      <c r="E184" s="1">
        <v>2186581.34</v>
      </c>
      <c r="F184" s="1">
        <v>2185042.65</v>
      </c>
      <c r="G184" s="1">
        <v>2178627.588</v>
      </c>
      <c r="H184" s="1">
        <v>3737.10792809841</v>
      </c>
      <c r="I184" s="18">
        <f t="shared" si="6"/>
        <v>1.0036508084464777</v>
      </c>
      <c r="J184" s="18">
        <f t="shared" si="7"/>
        <v>1.0029445427182391</v>
      </c>
      <c r="K184" s="18">
        <f t="shared" si="8"/>
        <v>1.7153495846112502E-3</v>
      </c>
    </row>
    <row r="185" spans="1:11" hidden="1" x14ac:dyDescent="0.25">
      <c r="A185" t="s">
        <v>10</v>
      </c>
      <c r="B185" t="s">
        <v>14</v>
      </c>
      <c r="C185" s="1">
        <v>2320747</v>
      </c>
      <c r="D185" s="1">
        <v>2310526.16</v>
      </c>
      <c r="E185" s="1">
        <v>2304116.1799999899</v>
      </c>
      <c r="F185" s="1">
        <v>2292375</v>
      </c>
      <c r="G185" s="1">
        <v>2273770.0219999999</v>
      </c>
      <c r="H185" s="1">
        <v>10435.332167857199</v>
      </c>
      <c r="I185" s="18">
        <f t="shared" si="6"/>
        <v>1.0133461861605941</v>
      </c>
      <c r="J185" s="18">
        <f t="shared" si="7"/>
        <v>1.0081824361390934</v>
      </c>
      <c r="K185" s="18">
        <f t="shared" si="8"/>
        <v>4.5894404741418475E-3</v>
      </c>
    </row>
    <row r="186" spans="1:11" hidden="1" x14ac:dyDescent="0.25">
      <c r="A186" t="s">
        <v>10</v>
      </c>
      <c r="B186" t="s">
        <v>15</v>
      </c>
      <c r="C186" s="1">
        <v>2190695</v>
      </c>
      <c r="D186" s="1">
        <v>2185148.52</v>
      </c>
      <c r="E186" s="1">
        <v>2184472.16</v>
      </c>
      <c r="F186" s="1">
        <v>2183607.9</v>
      </c>
      <c r="G186" s="1">
        <v>2177841.2409999999</v>
      </c>
      <c r="H186" s="1">
        <v>3438.1146163150202</v>
      </c>
      <c r="I186" s="18">
        <f t="shared" si="6"/>
        <v>1.0030447210178439</v>
      </c>
      <c r="J186" s="18">
        <f t="shared" si="7"/>
        <v>1.0026478785007085</v>
      </c>
      <c r="K186" s="18">
        <f t="shared" si="8"/>
        <v>1.5786800945767471E-3</v>
      </c>
    </row>
    <row r="187" spans="1:11" hidden="1" x14ac:dyDescent="0.25">
      <c r="A187" t="s">
        <v>10</v>
      </c>
      <c r="B187" t="s">
        <v>16</v>
      </c>
      <c r="C187" s="1">
        <v>2061426</v>
      </c>
      <c r="D187" s="1">
        <v>2044055.49</v>
      </c>
      <c r="E187" s="1">
        <v>2043124.0999999901</v>
      </c>
      <c r="F187" s="1">
        <v>2040939.55</v>
      </c>
      <c r="G187" s="1">
        <v>2033108.798</v>
      </c>
      <c r="H187" s="1">
        <v>4903.5335837736402</v>
      </c>
      <c r="I187" s="18">
        <f t="shared" si="6"/>
        <v>1.0049261023364033</v>
      </c>
      <c r="J187" s="18">
        <f t="shared" si="7"/>
        <v>1.0038516148312886</v>
      </c>
      <c r="K187" s="18">
        <f t="shared" si="8"/>
        <v>2.4118402264538528E-3</v>
      </c>
    </row>
    <row r="188" spans="1:11" hidden="1" x14ac:dyDescent="0.25">
      <c r="A188" t="s">
        <v>10</v>
      </c>
      <c r="B188" t="s">
        <v>17</v>
      </c>
      <c r="C188" s="1">
        <v>2175325</v>
      </c>
      <c r="D188" s="1">
        <v>2163007.56</v>
      </c>
      <c r="E188" s="1">
        <v>2162103.6799999899</v>
      </c>
      <c r="F188" s="1">
        <v>2159562.4</v>
      </c>
      <c r="G188" s="1">
        <v>2152150.2859999998</v>
      </c>
      <c r="H188" s="1">
        <v>4495.56385720456</v>
      </c>
      <c r="I188" s="18">
        <f t="shared" si="6"/>
        <v>1.0046248601060708</v>
      </c>
      <c r="J188" s="18">
        <f t="shared" si="7"/>
        <v>1.0034440503752069</v>
      </c>
      <c r="K188" s="18">
        <f t="shared" si="8"/>
        <v>2.0888707849301934E-3</v>
      </c>
    </row>
    <row r="189" spans="1:11" hidden="1" x14ac:dyDescent="0.25">
      <c r="A189" t="s">
        <v>10</v>
      </c>
      <c r="B189" t="s">
        <v>18</v>
      </c>
      <c r="C189" s="1">
        <v>2167690</v>
      </c>
      <c r="D189" s="1">
        <v>2160553.11</v>
      </c>
      <c r="E189" s="1">
        <v>2158909.1800000002</v>
      </c>
      <c r="F189" s="1">
        <v>2156801.7000000002</v>
      </c>
      <c r="G189" s="1">
        <v>2149337.25</v>
      </c>
      <c r="H189" s="1">
        <v>4561.4863340253396</v>
      </c>
      <c r="I189" s="18">
        <f t="shared" si="6"/>
        <v>1.0044534332618114</v>
      </c>
      <c r="J189" s="18">
        <f t="shared" si="7"/>
        <v>1.0034729077533087</v>
      </c>
      <c r="K189" s="18">
        <f t="shared" si="8"/>
        <v>2.1222757545496128E-3</v>
      </c>
    </row>
    <row r="190" spans="1:11" hidden="1" x14ac:dyDescent="0.25">
      <c r="A190" t="s">
        <v>10</v>
      </c>
      <c r="B190" t="s">
        <v>19</v>
      </c>
      <c r="C190" s="1">
        <v>2120946</v>
      </c>
      <c r="D190" s="1">
        <v>2106527.7999999998</v>
      </c>
      <c r="E190" s="1">
        <v>2105110.7799999998</v>
      </c>
      <c r="F190" s="1">
        <v>2103387.7999999998</v>
      </c>
      <c r="G190" s="1">
        <v>2097746.35</v>
      </c>
      <c r="H190" s="1">
        <v>3653.1993826644598</v>
      </c>
      <c r="I190" s="18">
        <f t="shared" si="6"/>
        <v>1.003510638929249</v>
      </c>
      <c r="J190" s="18">
        <f t="shared" si="7"/>
        <v>1.0026892908191687</v>
      </c>
      <c r="K190" s="18">
        <f t="shared" si="8"/>
        <v>1.7414876601570346E-3</v>
      </c>
    </row>
    <row r="191" spans="1:11" hidden="1" x14ac:dyDescent="0.25">
      <c r="A191" t="s">
        <v>10</v>
      </c>
      <c r="B191" t="s">
        <v>20</v>
      </c>
      <c r="C191" s="1">
        <v>2276055</v>
      </c>
      <c r="D191" s="1">
        <v>2270130.11</v>
      </c>
      <c r="E191" s="1">
        <v>2266112.7400000002</v>
      </c>
      <c r="F191" s="1">
        <v>2251078.35</v>
      </c>
      <c r="G191" s="1">
        <v>2176114.9849999999</v>
      </c>
      <c r="H191" s="1">
        <v>27323.6339957329</v>
      </c>
      <c r="I191" s="18">
        <f t="shared" si="6"/>
        <v>1.0413570770020686</v>
      </c>
      <c r="J191" s="18">
        <f t="shared" si="7"/>
        <v>1.0344482554996974</v>
      </c>
      <c r="K191" s="18">
        <f t="shared" si="8"/>
        <v>1.25561535966965E-2</v>
      </c>
    </row>
    <row r="192" spans="1:11" hidden="1" x14ac:dyDescent="0.25">
      <c r="A192" t="s">
        <v>11</v>
      </c>
      <c r="B192" t="s">
        <v>0</v>
      </c>
      <c r="C192" s="1">
        <v>102974</v>
      </c>
      <c r="D192" s="1">
        <v>95204.0799999999</v>
      </c>
      <c r="E192" s="1">
        <v>93957.3</v>
      </c>
      <c r="F192" s="1">
        <v>92895</v>
      </c>
      <c r="G192" s="1">
        <v>91991.876000000004</v>
      </c>
      <c r="H192" s="1">
        <v>824.01978582070399</v>
      </c>
      <c r="I192" s="18">
        <f t="shared" si="6"/>
        <v>1.0213651909870824</v>
      </c>
      <c r="J192" s="18">
        <f t="shared" si="7"/>
        <v>1.0098174321393336</v>
      </c>
      <c r="K192" s="18">
        <f t="shared" si="8"/>
        <v>8.9575277910486778E-3</v>
      </c>
    </row>
    <row r="193" spans="1:11" hidden="1" x14ac:dyDescent="0.25">
      <c r="A193" t="s">
        <v>11</v>
      </c>
      <c r="B193" t="s">
        <v>2</v>
      </c>
      <c r="C193" s="1">
        <v>101182</v>
      </c>
      <c r="D193" s="1">
        <v>95646.52</v>
      </c>
      <c r="E193" s="1">
        <v>94479.1</v>
      </c>
      <c r="F193" s="1">
        <v>93792</v>
      </c>
      <c r="G193" s="1">
        <v>92614.445000000007</v>
      </c>
      <c r="H193" s="1">
        <v>859.50630781571294</v>
      </c>
      <c r="I193" s="18">
        <f t="shared" si="6"/>
        <v>1.02013352236792</v>
      </c>
      <c r="J193" s="18">
        <f t="shared" si="7"/>
        <v>1.0127145932796984</v>
      </c>
      <c r="K193" s="18">
        <f t="shared" si="8"/>
        <v>9.280477875948108E-3</v>
      </c>
    </row>
    <row r="194" spans="1:11" hidden="1" x14ac:dyDescent="0.25">
      <c r="A194" t="s">
        <v>11</v>
      </c>
      <c r="B194" t="s">
        <v>3</v>
      </c>
      <c r="C194" s="1">
        <v>103539</v>
      </c>
      <c r="D194" s="1">
        <v>95456.07</v>
      </c>
      <c r="E194" s="1">
        <v>94335</v>
      </c>
      <c r="F194" s="1">
        <v>93439.05</v>
      </c>
      <c r="G194" s="1">
        <v>92305.152000000002</v>
      </c>
      <c r="H194" s="1">
        <v>935.30112193667298</v>
      </c>
      <c r="I194" s="18">
        <f t="shared" si="6"/>
        <v>1.021990625182005</v>
      </c>
      <c r="J194" s="18">
        <f t="shared" si="7"/>
        <v>1.0122842330620938</v>
      </c>
      <c r="K194" s="18">
        <f t="shared" si="8"/>
        <v>1.0132707673095787E-2</v>
      </c>
    </row>
    <row r="195" spans="1:11" hidden="1" x14ac:dyDescent="0.25">
      <c r="A195" t="s">
        <v>11</v>
      </c>
      <c r="B195" t="s">
        <v>4</v>
      </c>
      <c r="C195" s="1">
        <v>109130</v>
      </c>
      <c r="D195" s="1">
        <v>105167.33</v>
      </c>
      <c r="E195" s="1">
        <v>104382</v>
      </c>
      <c r="F195" s="1">
        <v>104207</v>
      </c>
      <c r="G195" s="1">
        <v>101405.5</v>
      </c>
      <c r="H195" s="1">
        <v>1855.32980803953</v>
      </c>
      <c r="I195" s="18">
        <f t="shared" si="6"/>
        <v>1.0293524512970205</v>
      </c>
      <c r="J195" s="18">
        <f t="shared" si="7"/>
        <v>1.0276267066382001</v>
      </c>
      <c r="K195" s="18">
        <f t="shared" si="8"/>
        <v>1.8296145751853007E-2</v>
      </c>
    </row>
    <row r="196" spans="1:11" hidden="1" x14ac:dyDescent="0.25">
      <c r="A196" t="s">
        <v>11</v>
      </c>
      <c r="B196" t="s">
        <v>5</v>
      </c>
      <c r="C196" s="1">
        <v>106936</v>
      </c>
      <c r="D196" s="1">
        <v>97931.04</v>
      </c>
      <c r="E196" s="1">
        <v>97331.02</v>
      </c>
      <c r="F196" s="1">
        <v>95293</v>
      </c>
      <c r="G196" s="1">
        <v>94847.676399999997</v>
      </c>
      <c r="H196" s="1">
        <v>582.94873435237798</v>
      </c>
      <c r="I196" s="18">
        <f t="shared" si="6"/>
        <v>1.0261824400370867</v>
      </c>
      <c r="J196" s="18">
        <f t="shared" si="7"/>
        <v>1.0046951450673598</v>
      </c>
      <c r="K196" s="18">
        <f t="shared" si="8"/>
        <v>6.1461572542263988E-3</v>
      </c>
    </row>
    <row r="197" spans="1:11" hidden="1" x14ac:dyDescent="0.25">
      <c r="A197" t="s">
        <v>11</v>
      </c>
      <c r="B197" t="s">
        <v>6</v>
      </c>
      <c r="C197" s="1">
        <v>107257</v>
      </c>
      <c r="D197" s="1">
        <v>103145.09</v>
      </c>
      <c r="E197" s="1">
        <v>102418.04</v>
      </c>
      <c r="F197" s="1">
        <v>102045.099999999</v>
      </c>
      <c r="G197" s="1">
        <v>99943.547900000005</v>
      </c>
      <c r="H197" s="1">
        <v>1546.7781849721</v>
      </c>
      <c r="I197" s="18">
        <f t="shared" si="6"/>
        <v>1.0247588979178113</v>
      </c>
      <c r="J197" s="18">
        <f t="shared" si="7"/>
        <v>1.0210273914040127</v>
      </c>
      <c r="K197" s="18">
        <f t="shared" si="8"/>
        <v>1.5476518669516834E-2</v>
      </c>
    </row>
    <row r="198" spans="1:11" hidden="1" x14ac:dyDescent="0.25">
      <c r="A198" t="s">
        <v>11</v>
      </c>
      <c r="B198" t="s">
        <v>7</v>
      </c>
      <c r="C198" s="1">
        <v>97025</v>
      </c>
      <c r="D198" s="1">
        <v>89335.01</v>
      </c>
      <c r="E198" s="1">
        <v>89068.02</v>
      </c>
      <c r="F198" s="1">
        <v>88283.25</v>
      </c>
      <c r="G198" s="1">
        <v>85211.314899999998</v>
      </c>
      <c r="H198" s="1">
        <v>1178.6967182180399</v>
      </c>
      <c r="I198" s="18">
        <f t="shared" si="6"/>
        <v>1.0452604810115425</v>
      </c>
      <c r="J198" s="18">
        <f t="shared" si="7"/>
        <v>1.0360507886024888</v>
      </c>
      <c r="K198" s="18">
        <f t="shared" si="8"/>
        <v>1.3832631495022734E-2</v>
      </c>
    </row>
    <row r="199" spans="1:11" hidden="1" x14ac:dyDescent="0.25">
      <c r="A199" t="s">
        <v>11</v>
      </c>
      <c r="B199" t="s">
        <v>8</v>
      </c>
      <c r="C199" s="1">
        <v>109376</v>
      </c>
      <c r="D199" s="1">
        <v>100134.15</v>
      </c>
      <c r="E199" s="1">
        <v>98152.02</v>
      </c>
      <c r="F199" s="1">
        <v>97849</v>
      </c>
      <c r="G199" s="1">
        <v>96558.599499999997</v>
      </c>
      <c r="H199" s="1">
        <v>1527.7366423241101</v>
      </c>
      <c r="I199" s="18">
        <f t="shared" si="6"/>
        <v>1.0165021086495771</v>
      </c>
      <c r="J199" s="18">
        <f t="shared" si="7"/>
        <v>1.0133639106892804</v>
      </c>
      <c r="K199" s="18">
        <f t="shared" si="8"/>
        <v>1.5821859992119193E-2</v>
      </c>
    </row>
    <row r="200" spans="1:11" hidden="1" x14ac:dyDescent="0.25">
      <c r="A200" t="s">
        <v>11</v>
      </c>
      <c r="B200" t="s">
        <v>9</v>
      </c>
      <c r="C200" s="1">
        <v>111263</v>
      </c>
      <c r="D200" s="1">
        <v>105946.11</v>
      </c>
      <c r="E200" s="1">
        <v>105541.22</v>
      </c>
      <c r="F200" s="1">
        <v>103370</v>
      </c>
      <c r="G200" s="1">
        <v>103026.6059</v>
      </c>
      <c r="H200" s="1">
        <v>532.72712938725897</v>
      </c>
      <c r="I200" s="18">
        <f t="shared" si="6"/>
        <v>1.0244074244515124</v>
      </c>
      <c r="J200" s="18">
        <f t="shared" si="7"/>
        <v>1.003333062338609</v>
      </c>
      <c r="K200" s="18">
        <f t="shared" si="8"/>
        <v>5.1707723915930632E-3</v>
      </c>
    </row>
    <row r="201" spans="1:11" hidden="1" x14ac:dyDescent="0.25">
      <c r="A201" t="s">
        <v>11</v>
      </c>
      <c r="B201" t="s">
        <v>10</v>
      </c>
      <c r="C201" s="1">
        <v>107351</v>
      </c>
      <c r="D201" s="1">
        <v>100687.14</v>
      </c>
      <c r="E201" s="1">
        <v>99469.019999999902</v>
      </c>
      <c r="F201" s="1">
        <v>98536</v>
      </c>
      <c r="G201" s="1">
        <v>97297.896599999993</v>
      </c>
      <c r="H201" s="1">
        <v>1086.8441537352201</v>
      </c>
      <c r="I201" s="18">
        <f t="shared" si="6"/>
        <v>1.0223141863891014</v>
      </c>
      <c r="J201" s="18">
        <f t="shared" si="7"/>
        <v>1.0127248732322545</v>
      </c>
      <c r="K201" s="18">
        <f t="shared" si="8"/>
        <v>1.1170273887865527E-2</v>
      </c>
    </row>
    <row r="202" spans="1:11" hidden="1" x14ac:dyDescent="0.25">
      <c r="A202" t="s">
        <v>11</v>
      </c>
      <c r="B202" t="s">
        <v>11</v>
      </c>
      <c r="C202" s="1">
        <v>109463</v>
      </c>
      <c r="D202" s="1">
        <v>101326.11</v>
      </c>
      <c r="E202" s="1">
        <v>100777.019999999</v>
      </c>
      <c r="F202" s="1">
        <v>100282.099999999</v>
      </c>
      <c r="G202" s="1">
        <v>98465.981899999999</v>
      </c>
      <c r="H202" s="1">
        <v>915.71337533771396</v>
      </c>
      <c r="I202" s="18">
        <f t="shared" si="6"/>
        <v>1.0234704215141637</v>
      </c>
      <c r="J202" s="18">
        <f t="shared" si="7"/>
        <v>1.0184441170946066</v>
      </c>
      <c r="K202" s="18">
        <f t="shared" si="8"/>
        <v>9.2997942809090496E-3</v>
      </c>
    </row>
    <row r="203" spans="1:11" hidden="1" x14ac:dyDescent="0.25">
      <c r="A203" t="s">
        <v>11</v>
      </c>
      <c r="B203" t="s">
        <v>13</v>
      </c>
      <c r="C203" s="1">
        <v>106561</v>
      </c>
      <c r="D203" s="1">
        <v>99270.07</v>
      </c>
      <c r="E203" s="1">
        <v>97768.02</v>
      </c>
      <c r="F203" s="1">
        <v>97425</v>
      </c>
      <c r="G203" s="1">
        <v>95709.360400000005</v>
      </c>
      <c r="H203" s="1">
        <v>1592.22082046173</v>
      </c>
      <c r="I203" s="18">
        <f t="shared" si="6"/>
        <v>1.021509490726886</v>
      </c>
      <c r="J203" s="18">
        <f t="shared" si="7"/>
        <v>1.0179255152560813</v>
      </c>
      <c r="K203" s="18">
        <f t="shared" si="8"/>
        <v>1.663599896402327E-2</v>
      </c>
    </row>
    <row r="204" spans="1:11" hidden="1" x14ac:dyDescent="0.25">
      <c r="A204" t="s">
        <v>11</v>
      </c>
      <c r="B204" t="s">
        <v>14</v>
      </c>
      <c r="C204" s="1">
        <v>106066</v>
      </c>
      <c r="D204" s="1">
        <v>99996.04</v>
      </c>
      <c r="E204" s="1">
        <v>99530.16</v>
      </c>
      <c r="F204" s="1">
        <v>98551.05</v>
      </c>
      <c r="G204" s="1">
        <v>96251.146699999998</v>
      </c>
      <c r="H204" s="1">
        <v>1087.08583735559</v>
      </c>
      <c r="I204" s="18">
        <f t="shared" si="6"/>
        <v>1.0340672647799218</v>
      </c>
      <c r="J204" s="18">
        <f t="shared" si="7"/>
        <v>1.0238948145435447</v>
      </c>
      <c r="K204" s="18">
        <f t="shared" si="8"/>
        <v>1.1294263752969814E-2</v>
      </c>
    </row>
    <row r="205" spans="1:11" hidden="1" x14ac:dyDescent="0.25">
      <c r="A205" t="s">
        <v>11</v>
      </c>
      <c r="B205" t="s">
        <v>15</v>
      </c>
      <c r="C205" s="1">
        <v>103050</v>
      </c>
      <c r="D205" s="1">
        <v>96303.01</v>
      </c>
      <c r="E205" s="1">
        <v>95697.08</v>
      </c>
      <c r="F205" s="1">
        <v>93498</v>
      </c>
      <c r="G205" s="1">
        <v>93224.788700000005</v>
      </c>
      <c r="H205" s="1">
        <v>526.58579324959896</v>
      </c>
      <c r="I205" s="18">
        <f t="shared" si="6"/>
        <v>1.0265196771639344</v>
      </c>
      <c r="J205" s="18">
        <f t="shared" si="7"/>
        <v>1.0029306722365356</v>
      </c>
      <c r="K205" s="18">
        <f t="shared" si="8"/>
        <v>5.6485597939424335E-3</v>
      </c>
    </row>
    <row r="206" spans="1:11" hidden="1" x14ac:dyDescent="0.25">
      <c r="A206" t="s">
        <v>11</v>
      </c>
      <c r="B206" t="s">
        <v>16</v>
      </c>
      <c r="C206" s="1">
        <v>93269</v>
      </c>
      <c r="D206" s="1">
        <v>85949.03</v>
      </c>
      <c r="E206" s="1">
        <v>85199.360000000001</v>
      </c>
      <c r="F206" s="1">
        <v>83436</v>
      </c>
      <c r="G206" s="1">
        <v>83147.563299999994</v>
      </c>
      <c r="H206" s="1">
        <v>471.95367971137802</v>
      </c>
      <c r="I206" s="18">
        <f t="shared" si="6"/>
        <v>1.0246765704076863</v>
      </c>
      <c r="J206" s="18">
        <f t="shared" si="7"/>
        <v>1.0034689735760423</v>
      </c>
      <c r="K206" s="18">
        <f t="shared" si="8"/>
        <v>5.6760975424926018E-3</v>
      </c>
    </row>
    <row r="207" spans="1:11" hidden="1" x14ac:dyDescent="0.25">
      <c r="A207" t="s">
        <v>11</v>
      </c>
      <c r="B207" t="s">
        <v>17</v>
      </c>
      <c r="C207" s="1">
        <v>105582</v>
      </c>
      <c r="D207" s="1">
        <v>101887.03</v>
      </c>
      <c r="E207" s="1">
        <v>101790.02</v>
      </c>
      <c r="F207" s="1">
        <v>101538.099999999</v>
      </c>
      <c r="G207" s="1">
        <v>93303.975099999996</v>
      </c>
      <c r="H207" s="1">
        <v>2668.01060115584</v>
      </c>
      <c r="I207" s="18">
        <f t="shared" si="6"/>
        <v>1.0909505183557824</v>
      </c>
      <c r="J207" s="18">
        <f t="shared" si="7"/>
        <v>1.0882505262093491</v>
      </c>
      <c r="K207" s="18">
        <f t="shared" si="8"/>
        <v>2.8594822442413174E-2</v>
      </c>
    </row>
    <row r="208" spans="1:11" hidden="1" x14ac:dyDescent="0.25">
      <c r="A208" t="s">
        <v>11</v>
      </c>
      <c r="B208" t="s">
        <v>18</v>
      </c>
      <c r="C208" s="1">
        <v>117564</v>
      </c>
      <c r="D208" s="1">
        <v>102055.019999999</v>
      </c>
      <c r="E208" s="1">
        <v>101972.02</v>
      </c>
      <c r="F208" s="1">
        <v>101698.099999999</v>
      </c>
      <c r="G208" s="1">
        <v>93116.216700000004</v>
      </c>
      <c r="H208" s="1">
        <v>2819.79872553718</v>
      </c>
      <c r="I208" s="18">
        <f t="shared" si="6"/>
        <v>1.0951048443960245</v>
      </c>
      <c r="J208" s="18">
        <f t="shared" si="7"/>
        <v>1.0921631441239492</v>
      </c>
      <c r="K208" s="18">
        <f t="shared" si="8"/>
        <v>3.0282574029204302E-2</v>
      </c>
    </row>
    <row r="209" spans="1:11" hidden="1" x14ac:dyDescent="0.25">
      <c r="A209" t="s">
        <v>11</v>
      </c>
      <c r="B209" t="s">
        <v>19</v>
      </c>
      <c r="C209" s="1">
        <v>125002</v>
      </c>
      <c r="D209" s="1">
        <v>103978.03</v>
      </c>
      <c r="E209" s="1">
        <v>103413.22</v>
      </c>
      <c r="F209" s="1">
        <v>101248</v>
      </c>
      <c r="G209" s="1">
        <v>100981.4498</v>
      </c>
      <c r="H209" s="1">
        <v>584.84334798299597</v>
      </c>
      <c r="I209" s="18">
        <f t="shared" si="6"/>
        <v>1.0240813555837855</v>
      </c>
      <c r="J209" s="18">
        <f t="shared" si="7"/>
        <v>1.0026395956933467</v>
      </c>
      <c r="K209" s="18">
        <f t="shared" si="8"/>
        <v>5.7915919125870576E-3</v>
      </c>
    </row>
    <row r="210" spans="1:11" hidden="1" x14ac:dyDescent="0.25">
      <c r="A210" t="s">
        <v>11</v>
      </c>
      <c r="B210" t="s">
        <v>20</v>
      </c>
      <c r="C210" s="1">
        <v>107255</v>
      </c>
      <c r="D210" s="1">
        <v>100713.08</v>
      </c>
      <c r="E210" s="1">
        <v>100210.019999999</v>
      </c>
      <c r="F210" s="1">
        <v>99709.049999999901</v>
      </c>
      <c r="G210" s="1">
        <v>97566.895999999993</v>
      </c>
      <c r="H210" s="1">
        <v>861.42235540064701</v>
      </c>
      <c r="I210" s="18">
        <f t="shared" si="6"/>
        <v>1.027090377047549</v>
      </c>
      <c r="J210" s="18">
        <f t="shared" si="7"/>
        <v>1.0219557461375004</v>
      </c>
      <c r="K210" s="18">
        <f t="shared" si="8"/>
        <v>8.8290433611893024E-3</v>
      </c>
    </row>
    <row r="211" spans="1:11" hidden="1" x14ac:dyDescent="0.25">
      <c r="A211" t="s">
        <v>13</v>
      </c>
      <c r="B211" t="s">
        <v>0</v>
      </c>
      <c r="C211" s="1">
        <v>337956</v>
      </c>
      <c r="D211" s="1">
        <v>326967.11</v>
      </c>
      <c r="E211" s="1">
        <v>326356.47999999998</v>
      </c>
      <c r="F211" s="1">
        <v>325392.7</v>
      </c>
      <c r="G211" s="1">
        <v>322557.446</v>
      </c>
      <c r="H211" s="1">
        <v>1313.4681972107201</v>
      </c>
      <c r="I211" s="18">
        <f t="shared" si="6"/>
        <v>1.0117778524325245</v>
      </c>
      <c r="J211" s="18">
        <f t="shared" si="7"/>
        <v>1.0087899195481602</v>
      </c>
      <c r="K211" s="18">
        <f t="shared" si="8"/>
        <v>4.0720442621892542E-3</v>
      </c>
    </row>
    <row r="212" spans="1:11" hidden="1" x14ac:dyDescent="0.25">
      <c r="A212" t="s">
        <v>13</v>
      </c>
      <c r="B212" t="s">
        <v>2</v>
      </c>
      <c r="C212" s="1">
        <v>351176</v>
      </c>
      <c r="D212" s="1">
        <v>336303.54</v>
      </c>
      <c r="E212" s="1">
        <v>335508.06</v>
      </c>
      <c r="F212" s="1">
        <v>334675.09999999998</v>
      </c>
      <c r="G212" s="1">
        <v>331862.42800000001</v>
      </c>
      <c r="H212" s="1">
        <v>1569.62053975347</v>
      </c>
      <c r="I212" s="18">
        <f t="shared" si="6"/>
        <v>1.0109853713238064</v>
      </c>
      <c r="J212" s="18">
        <f t="shared" si="7"/>
        <v>1.0084754156020337</v>
      </c>
      <c r="K212" s="18">
        <f t="shared" si="8"/>
        <v>4.7297325859180115E-3</v>
      </c>
    </row>
    <row r="213" spans="1:11" hidden="1" x14ac:dyDescent="0.25">
      <c r="A213" t="s">
        <v>13</v>
      </c>
      <c r="B213" t="s">
        <v>3</v>
      </c>
      <c r="C213" s="1">
        <v>333813</v>
      </c>
      <c r="D213" s="1">
        <v>329991.89</v>
      </c>
      <c r="E213" s="1">
        <v>329305.92</v>
      </c>
      <c r="F213" s="1">
        <v>328260.3</v>
      </c>
      <c r="G213" s="1">
        <v>323727.28600000002</v>
      </c>
      <c r="H213" s="1">
        <v>3053.0491915794601</v>
      </c>
      <c r="I213" s="18">
        <f t="shared" ref="I213:I276" si="9">E213/G213</f>
        <v>1.0172325109475016</v>
      </c>
      <c r="J213" s="18">
        <f t="shared" ref="J213:J276" si="10">F213/G213</f>
        <v>1.0140025700521271</v>
      </c>
      <c r="K213" s="18">
        <f t="shared" ref="K213:K276" si="11">H213/G213</f>
        <v>9.4309294384887273E-3</v>
      </c>
    </row>
    <row r="214" spans="1:11" hidden="1" x14ac:dyDescent="0.25">
      <c r="A214" t="s">
        <v>13</v>
      </c>
      <c r="B214" t="s">
        <v>4</v>
      </c>
      <c r="C214" s="1">
        <v>370046</v>
      </c>
      <c r="D214" s="1">
        <v>366447.03</v>
      </c>
      <c r="E214" s="1">
        <v>365832.46</v>
      </c>
      <c r="F214" s="1">
        <v>364958.1</v>
      </c>
      <c r="G214" s="1">
        <v>354540.02399999998</v>
      </c>
      <c r="H214" s="1">
        <v>6262.0692945242899</v>
      </c>
      <c r="I214" s="18">
        <f t="shared" si="9"/>
        <v>1.0318509483713467</v>
      </c>
      <c r="J214" s="18">
        <f t="shared" si="10"/>
        <v>1.0293847670072929</v>
      </c>
      <c r="K214" s="18">
        <f t="shared" si="11"/>
        <v>1.7662517263563705E-2</v>
      </c>
    </row>
    <row r="215" spans="1:11" hidden="1" x14ac:dyDescent="0.25">
      <c r="A215" t="s">
        <v>13</v>
      </c>
      <c r="B215" t="s">
        <v>5</v>
      </c>
      <c r="C215" s="1">
        <v>356147</v>
      </c>
      <c r="D215" s="1">
        <v>350225.32</v>
      </c>
      <c r="E215" s="1">
        <v>349468.5</v>
      </c>
      <c r="F215" s="1">
        <v>348855.5</v>
      </c>
      <c r="G215" s="1">
        <v>346076.853</v>
      </c>
      <c r="H215" s="1">
        <v>1213.1887748372001</v>
      </c>
      <c r="I215" s="18">
        <f t="shared" si="9"/>
        <v>1.0098002711553784</v>
      </c>
      <c r="J215" s="18">
        <f t="shared" si="10"/>
        <v>1.0080289882894884</v>
      </c>
      <c r="K215" s="18">
        <f t="shared" si="11"/>
        <v>3.5055472919398051E-3</v>
      </c>
    </row>
    <row r="216" spans="1:11" hidden="1" x14ac:dyDescent="0.25">
      <c r="A216" t="s">
        <v>13</v>
      </c>
      <c r="B216" t="s">
        <v>6</v>
      </c>
      <c r="C216" s="1">
        <v>373118</v>
      </c>
      <c r="D216" s="1">
        <v>367605.25</v>
      </c>
      <c r="E216" s="1">
        <v>367159.66</v>
      </c>
      <c r="F216" s="1">
        <v>365924.85</v>
      </c>
      <c r="G216" s="1">
        <v>353128.27</v>
      </c>
      <c r="H216" s="1">
        <v>7112.2068010639196</v>
      </c>
      <c r="I216" s="18">
        <f t="shared" si="9"/>
        <v>1.0397345417856236</v>
      </c>
      <c r="J216" s="18">
        <f t="shared" si="10"/>
        <v>1.0362377670867302</v>
      </c>
      <c r="K216" s="18">
        <f t="shared" si="11"/>
        <v>2.0140576117182347E-2</v>
      </c>
    </row>
    <row r="217" spans="1:11" hidden="1" x14ac:dyDescent="0.25">
      <c r="A217" t="s">
        <v>13</v>
      </c>
      <c r="B217" t="s">
        <v>7</v>
      </c>
      <c r="C217" s="1">
        <v>312805</v>
      </c>
      <c r="D217" s="1">
        <v>307942.71000000002</v>
      </c>
      <c r="E217" s="1">
        <v>307170.32</v>
      </c>
      <c r="F217" s="1">
        <v>306247.15000000002</v>
      </c>
      <c r="G217" s="1">
        <v>302397.53700000001</v>
      </c>
      <c r="H217" s="1">
        <v>2658.3820166843898</v>
      </c>
      <c r="I217" s="18">
        <f t="shared" si="9"/>
        <v>1.0157831411173166</v>
      </c>
      <c r="J217" s="18">
        <f t="shared" si="10"/>
        <v>1.0127303054058936</v>
      </c>
      <c r="K217" s="18">
        <f t="shared" si="11"/>
        <v>8.79101742381053E-3</v>
      </c>
    </row>
    <row r="218" spans="1:11" hidden="1" x14ac:dyDescent="0.25">
      <c r="A218" t="s">
        <v>13</v>
      </c>
      <c r="B218" t="s">
        <v>8</v>
      </c>
      <c r="C218" s="1">
        <v>348611</v>
      </c>
      <c r="D218" s="1">
        <v>342310.08</v>
      </c>
      <c r="E218" s="1">
        <v>341785.77999999898</v>
      </c>
      <c r="F218" s="1">
        <v>340238.35</v>
      </c>
      <c r="G218" s="1">
        <v>337347.74200000003</v>
      </c>
      <c r="H218" s="1">
        <v>2534.48526676246</v>
      </c>
      <c r="I218" s="18">
        <f t="shared" si="9"/>
        <v>1.0131556772062194</v>
      </c>
      <c r="J218" s="18">
        <f t="shared" si="10"/>
        <v>1.008568630051776</v>
      </c>
      <c r="K218" s="18">
        <f t="shared" si="11"/>
        <v>7.512975340331342E-3</v>
      </c>
    </row>
    <row r="219" spans="1:11" hidden="1" x14ac:dyDescent="0.25">
      <c r="A219" t="s">
        <v>13</v>
      </c>
      <c r="B219" t="s">
        <v>9</v>
      </c>
      <c r="C219" s="1">
        <v>369367</v>
      </c>
      <c r="D219" s="1">
        <v>362337.39</v>
      </c>
      <c r="E219" s="1">
        <v>361402.68</v>
      </c>
      <c r="F219" s="1">
        <v>360500.25</v>
      </c>
      <c r="G219" s="1">
        <v>357683.24400000001</v>
      </c>
      <c r="H219" s="1">
        <v>1297.15741082722</v>
      </c>
      <c r="I219" s="18">
        <f t="shared" si="9"/>
        <v>1.0103986867218191</v>
      </c>
      <c r="J219" s="18">
        <f t="shared" si="10"/>
        <v>1.0078757002103236</v>
      </c>
      <c r="K219" s="18">
        <f t="shared" si="11"/>
        <v>3.6265534731820424E-3</v>
      </c>
    </row>
    <row r="220" spans="1:11" hidden="1" x14ac:dyDescent="0.25">
      <c r="A220" t="s">
        <v>13</v>
      </c>
      <c r="B220" t="s">
        <v>10</v>
      </c>
      <c r="C220" s="1">
        <v>356529</v>
      </c>
      <c r="D220" s="1">
        <v>354948.25</v>
      </c>
      <c r="E220" s="1">
        <v>353970.6</v>
      </c>
      <c r="F220" s="1">
        <v>352929.64999999898</v>
      </c>
      <c r="G220" s="1">
        <v>350059.19199999998</v>
      </c>
      <c r="H220" s="1">
        <v>1546.3838194756099</v>
      </c>
      <c r="I220" s="18">
        <f t="shared" si="9"/>
        <v>1.0111735617558073</v>
      </c>
      <c r="J220" s="18">
        <f t="shared" si="10"/>
        <v>1.0081999218006508</v>
      </c>
      <c r="K220" s="18">
        <f t="shared" si="11"/>
        <v>4.4174923979016954E-3</v>
      </c>
    </row>
    <row r="221" spans="1:11" hidden="1" x14ac:dyDescent="0.25">
      <c r="A221" t="s">
        <v>13</v>
      </c>
      <c r="B221" t="s">
        <v>11</v>
      </c>
      <c r="C221" s="1">
        <v>360164</v>
      </c>
      <c r="D221" s="1">
        <v>353750.47</v>
      </c>
      <c r="E221" s="1">
        <v>353141.3</v>
      </c>
      <c r="F221" s="1">
        <v>351650.2</v>
      </c>
      <c r="G221" s="1">
        <v>348894.27100000001</v>
      </c>
      <c r="H221" s="1">
        <v>1511.0769925979901</v>
      </c>
      <c r="I221" s="18">
        <f t="shared" si="9"/>
        <v>1.0121728252740498</v>
      </c>
      <c r="J221" s="18">
        <f t="shared" si="10"/>
        <v>1.0078990377001633</v>
      </c>
      <c r="K221" s="18">
        <f t="shared" si="11"/>
        <v>4.3310455865811278E-3</v>
      </c>
    </row>
    <row r="222" spans="1:11" hidden="1" x14ac:dyDescent="0.25">
      <c r="A222" t="s">
        <v>13</v>
      </c>
      <c r="B222" t="s">
        <v>13</v>
      </c>
      <c r="C222" s="1">
        <v>347185</v>
      </c>
      <c r="D222" s="1">
        <v>344153.14999999898</v>
      </c>
      <c r="E222" s="1">
        <v>343396.66</v>
      </c>
      <c r="F222" s="1">
        <v>342134.94999999902</v>
      </c>
      <c r="G222" s="1">
        <v>335382.20400000003</v>
      </c>
      <c r="H222" s="1">
        <v>2979.0537162636001</v>
      </c>
      <c r="I222" s="18">
        <f t="shared" si="9"/>
        <v>1.0238964855750068</v>
      </c>
      <c r="J222" s="18">
        <f t="shared" si="10"/>
        <v>1.0201344791687248</v>
      </c>
      <c r="K222" s="18">
        <f t="shared" si="11"/>
        <v>8.8825634775290575E-3</v>
      </c>
    </row>
    <row r="223" spans="1:11" hidden="1" x14ac:dyDescent="0.25">
      <c r="A223" t="s">
        <v>13</v>
      </c>
      <c r="B223" t="s">
        <v>14</v>
      </c>
      <c r="C223" s="1">
        <v>376359</v>
      </c>
      <c r="D223" s="1">
        <v>367630.61</v>
      </c>
      <c r="E223" s="1">
        <v>366351.7</v>
      </c>
      <c r="F223" s="1">
        <v>364549.2</v>
      </c>
      <c r="G223" s="1">
        <v>360592.78200000001</v>
      </c>
      <c r="H223" s="1">
        <v>2597.1497897649201</v>
      </c>
      <c r="I223" s="18">
        <f t="shared" si="9"/>
        <v>1.0159706968288678</v>
      </c>
      <c r="J223" s="18">
        <f t="shared" si="10"/>
        <v>1.0109719833493507</v>
      </c>
      <c r="K223" s="18">
        <f t="shared" si="11"/>
        <v>7.2024453050891077E-3</v>
      </c>
    </row>
    <row r="224" spans="1:11" hidden="1" x14ac:dyDescent="0.25">
      <c r="A224" t="s">
        <v>13</v>
      </c>
      <c r="B224" t="s">
        <v>15</v>
      </c>
      <c r="C224" s="1">
        <v>343191</v>
      </c>
      <c r="D224" s="1">
        <v>338242.27</v>
      </c>
      <c r="E224" s="1">
        <v>337705.14</v>
      </c>
      <c r="F224" s="1">
        <v>336981.05</v>
      </c>
      <c r="G224" s="1">
        <v>334123.32699999999</v>
      </c>
      <c r="H224" s="1">
        <v>1181.89095100647</v>
      </c>
      <c r="I224" s="18">
        <f t="shared" si="9"/>
        <v>1.0107200327261199</v>
      </c>
      <c r="J224" s="18">
        <f t="shared" si="10"/>
        <v>1.0085528987923671</v>
      </c>
      <c r="K224" s="18">
        <f t="shared" si="11"/>
        <v>3.537289544008611E-3</v>
      </c>
    </row>
    <row r="225" spans="1:11" hidden="1" x14ac:dyDescent="0.25">
      <c r="A225" t="s">
        <v>13</v>
      </c>
      <c r="B225" t="s">
        <v>16</v>
      </c>
      <c r="C225" s="1">
        <v>312958</v>
      </c>
      <c r="D225" s="1">
        <v>298039.71999999997</v>
      </c>
      <c r="E225" s="1">
        <v>297585.01999999897</v>
      </c>
      <c r="F225" s="1">
        <v>296646.40000000002</v>
      </c>
      <c r="G225" s="1">
        <v>293784.99099999998</v>
      </c>
      <c r="H225" s="1">
        <v>1367.1137073846401</v>
      </c>
      <c r="I225" s="18">
        <f t="shared" si="9"/>
        <v>1.0129347281733634</v>
      </c>
      <c r="J225" s="18">
        <f t="shared" si="10"/>
        <v>1.0097398066193246</v>
      </c>
      <c r="K225" s="18">
        <f t="shared" si="11"/>
        <v>4.6534497992262655E-3</v>
      </c>
    </row>
    <row r="226" spans="1:11" hidden="1" x14ac:dyDescent="0.25">
      <c r="A226" t="s">
        <v>13</v>
      </c>
      <c r="B226" t="s">
        <v>17</v>
      </c>
      <c r="C226" s="1">
        <v>356857</v>
      </c>
      <c r="D226" s="1">
        <v>344339.24</v>
      </c>
      <c r="E226" s="1">
        <v>343942.34</v>
      </c>
      <c r="F226" s="1">
        <v>342743.3</v>
      </c>
      <c r="G226" s="1">
        <v>325401.07699999999</v>
      </c>
      <c r="H226" s="1">
        <v>6927.4714451285099</v>
      </c>
      <c r="I226" s="18">
        <f t="shared" si="9"/>
        <v>1.0569797222889954</v>
      </c>
      <c r="J226" s="18">
        <f t="shared" si="10"/>
        <v>1.0532949158001712</v>
      </c>
      <c r="K226" s="18">
        <f t="shared" si="11"/>
        <v>2.1289024329592215E-2</v>
      </c>
    </row>
    <row r="227" spans="1:11" hidden="1" x14ac:dyDescent="0.25">
      <c r="A227" t="s">
        <v>13</v>
      </c>
      <c r="B227" t="s">
        <v>18</v>
      </c>
      <c r="C227" s="1">
        <v>349808</v>
      </c>
      <c r="D227" s="1">
        <v>344600.96</v>
      </c>
      <c r="E227" s="1">
        <v>343244.79999999999</v>
      </c>
      <c r="F227" s="1">
        <v>342530.2</v>
      </c>
      <c r="G227" s="1">
        <v>327711.82</v>
      </c>
      <c r="H227" s="1">
        <v>7690.1700347651604</v>
      </c>
      <c r="I227" s="18">
        <f t="shared" si="9"/>
        <v>1.0473982903637713</v>
      </c>
      <c r="J227" s="18">
        <f t="shared" si="10"/>
        <v>1.0452177159798508</v>
      </c>
      <c r="K227" s="18">
        <f t="shared" si="11"/>
        <v>2.346625774671527E-2</v>
      </c>
    </row>
    <row r="228" spans="1:11" hidden="1" x14ac:dyDescent="0.25">
      <c r="A228" t="s">
        <v>13</v>
      </c>
      <c r="B228" t="s">
        <v>19</v>
      </c>
      <c r="C228" s="1">
        <v>366628</v>
      </c>
      <c r="D228" s="1">
        <v>341764.14999999898</v>
      </c>
      <c r="E228" s="1">
        <v>341319.42</v>
      </c>
      <c r="F228" s="1">
        <v>340341.3</v>
      </c>
      <c r="G228" s="1">
        <v>337567.58</v>
      </c>
      <c r="H228" s="1">
        <v>1505.5643598332099</v>
      </c>
      <c r="I228" s="18">
        <f t="shared" si="9"/>
        <v>1.011114337460961</v>
      </c>
      <c r="J228" s="18">
        <f t="shared" si="10"/>
        <v>1.0082167843250822</v>
      </c>
      <c r="K228" s="18">
        <f t="shared" si="11"/>
        <v>4.4600383716742282E-3</v>
      </c>
    </row>
    <row r="229" spans="1:11" hidden="1" x14ac:dyDescent="0.25">
      <c r="A229" t="s">
        <v>13</v>
      </c>
      <c r="B229" t="s">
        <v>20</v>
      </c>
      <c r="C229" s="1">
        <v>358947</v>
      </c>
      <c r="D229" s="1">
        <v>350903.51</v>
      </c>
      <c r="E229" s="1">
        <v>349930.2</v>
      </c>
      <c r="F229" s="1">
        <v>348727</v>
      </c>
      <c r="G229" s="1">
        <v>341275.83199999999</v>
      </c>
      <c r="H229" s="1">
        <v>2787.85590907708</v>
      </c>
      <c r="I229" s="18">
        <f t="shared" si="9"/>
        <v>1.0253588657282946</v>
      </c>
      <c r="J229" s="18">
        <f t="shared" si="10"/>
        <v>1.0218332718034366</v>
      </c>
      <c r="K229" s="18">
        <f t="shared" si="11"/>
        <v>8.1689227530095943E-3</v>
      </c>
    </row>
    <row r="230" spans="1:11" hidden="1" x14ac:dyDescent="0.25">
      <c r="A230" t="s">
        <v>14</v>
      </c>
      <c r="B230" t="s">
        <v>0</v>
      </c>
      <c r="C230" s="1">
        <v>188154915</v>
      </c>
      <c r="D230" s="1">
        <v>188118630.63</v>
      </c>
      <c r="E230" s="1">
        <v>188106973.22</v>
      </c>
      <c r="F230" s="1">
        <v>188090349.34999999</v>
      </c>
      <c r="G230" s="1">
        <v>188027475.002</v>
      </c>
      <c r="H230" s="1">
        <v>39102.922212412603</v>
      </c>
      <c r="I230" s="18">
        <f t="shared" si="9"/>
        <v>1.0004228010720198</v>
      </c>
      <c r="J230" s="18">
        <f t="shared" si="10"/>
        <v>1.0003343891524328</v>
      </c>
      <c r="K230" s="18">
        <f t="shared" si="11"/>
        <v>2.0796387449226064E-4</v>
      </c>
    </row>
    <row r="231" spans="1:11" hidden="1" x14ac:dyDescent="0.25">
      <c r="A231" t="s">
        <v>14</v>
      </c>
      <c r="B231" t="s">
        <v>2</v>
      </c>
      <c r="C231" s="1">
        <v>190980953</v>
      </c>
      <c r="D231" s="1">
        <v>190955681.739999</v>
      </c>
      <c r="E231" s="1">
        <v>190943682.28</v>
      </c>
      <c r="F231" s="1">
        <v>190931383.549999</v>
      </c>
      <c r="G231" s="1">
        <v>190869375.62200001</v>
      </c>
      <c r="H231" s="1">
        <v>38072.474137112702</v>
      </c>
      <c r="I231" s="18">
        <f t="shared" si="9"/>
        <v>1.0003893063397826</v>
      </c>
      <c r="J231" s="18">
        <f t="shared" si="10"/>
        <v>1.000324871016091</v>
      </c>
      <c r="K231" s="18">
        <f t="shared" si="11"/>
        <v>1.994687414523317E-4</v>
      </c>
    </row>
    <row r="232" spans="1:11" hidden="1" x14ac:dyDescent="0.25">
      <c r="A232" t="s">
        <v>14</v>
      </c>
      <c r="B232" t="s">
        <v>3</v>
      </c>
      <c r="C232" s="1">
        <v>184319649</v>
      </c>
      <c r="D232" s="1">
        <v>184293657.22</v>
      </c>
      <c r="E232" s="1">
        <v>184285914.81999999</v>
      </c>
      <c r="F232" s="1">
        <v>184272340.299999</v>
      </c>
      <c r="G232" s="1">
        <v>184203738.623</v>
      </c>
      <c r="H232" s="1">
        <v>40673.555895555401</v>
      </c>
      <c r="I232" s="18">
        <f t="shared" si="9"/>
        <v>1.0004461157933835</v>
      </c>
      <c r="J232" s="18">
        <f t="shared" si="10"/>
        <v>1.0003724228265498</v>
      </c>
      <c r="K232" s="18">
        <f t="shared" si="11"/>
        <v>2.2080743962965815E-4</v>
      </c>
    </row>
    <row r="233" spans="1:11" hidden="1" x14ac:dyDescent="0.25">
      <c r="A233" t="s">
        <v>14</v>
      </c>
      <c r="B233" t="s">
        <v>4</v>
      </c>
      <c r="C233" s="1">
        <v>205096746</v>
      </c>
      <c r="D233" s="1">
        <v>205061437.269999</v>
      </c>
      <c r="E233" s="1">
        <v>205052108.59999999</v>
      </c>
      <c r="F233" s="1">
        <v>205042594.75</v>
      </c>
      <c r="G233" s="1">
        <v>204988214.48699999</v>
      </c>
      <c r="H233" s="1">
        <v>31877.759941091001</v>
      </c>
      <c r="I233" s="18">
        <f t="shared" si="9"/>
        <v>1.0003116965195287</v>
      </c>
      <c r="J233" s="18">
        <f t="shared" si="10"/>
        <v>1.000265284826916</v>
      </c>
      <c r="K233" s="18">
        <f t="shared" si="11"/>
        <v>1.5551020833499008E-4</v>
      </c>
    </row>
    <row r="234" spans="1:11" hidden="1" x14ac:dyDescent="0.25">
      <c r="A234" t="s">
        <v>14</v>
      </c>
      <c r="B234" t="s">
        <v>5</v>
      </c>
      <c r="C234" s="1">
        <v>188683263</v>
      </c>
      <c r="D234" s="1">
        <v>188652925.53</v>
      </c>
      <c r="E234" s="1">
        <v>188648332.46000001</v>
      </c>
      <c r="F234" s="1">
        <v>188637147.75</v>
      </c>
      <c r="G234" s="1">
        <v>188585194.78799999</v>
      </c>
      <c r="H234" s="1">
        <v>31750.9523224273</v>
      </c>
      <c r="I234" s="18">
        <f t="shared" si="9"/>
        <v>1.0003347965468392</v>
      </c>
      <c r="J234" s="18">
        <f t="shared" si="10"/>
        <v>1.000275488020459</v>
      </c>
      <c r="K234" s="18">
        <f t="shared" si="11"/>
        <v>1.6836397129753723E-4</v>
      </c>
    </row>
    <row r="235" spans="1:11" hidden="1" x14ac:dyDescent="0.25">
      <c r="A235" t="s">
        <v>14</v>
      </c>
      <c r="B235" t="s">
        <v>6</v>
      </c>
      <c r="C235" s="1">
        <v>193284283</v>
      </c>
      <c r="D235" s="1">
        <v>193247290.67999899</v>
      </c>
      <c r="E235" s="1">
        <v>193236038.94</v>
      </c>
      <c r="F235" s="1">
        <v>193221212.59999999</v>
      </c>
      <c r="G235" s="1">
        <v>193150913.713</v>
      </c>
      <c r="H235" s="1">
        <v>42033.029777100601</v>
      </c>
      <c r="I235" s="18">
        <f t="shared" si="9"/>
        <v>1.0004407187383357</v>
      </c>
      <c r="J235" s="18">
        <f t="shared" si="10"/>
        <v>1.0003639583455683</v>
      </c>
      <c r="K235" s="18">
        <f t="shared" si="11"/>
        <v>2.1761755597779278E-4</v>
      </c>
    </row>
    <row r="236" spans="1:11" hidden="1" x14ac:dyDescent="0.25">
      <c r="A236" t="s">
        <v>14</v>
      </c>
      <c r="B236" t="s">
        <v>7</v>
      </c>
      <c r="C236" s="1">
        <v>179456321</v>
      </c>
      <c r="D236" s="1">
        <v>179337990.16</v>
      </c>
      <c r="E236" s="1">
        <v>179331346.97999999</v>
      </c>
      <c r="F236" s="1">
        <v>179317533.5</v>
      </c>
      <c r="G236" s="1">
        <v>179272284.5</v>
      </c>
      <c r="H236" s="1">
        <v>28489.297179291701</v>
      </c>
      <c r="I236" s="18">
        <f t="shared" si="9"/>
        <v>1.0003294568380423</v>
      </c>
      <c r="J236" s="18">
        <f t="shared" si="10"/>
        <v>1.0002524037674101</v>
      </c>
      <c r="K236" s="18">
        <f t="shared" si="11"/>
        <v>1.5891635039264366E-4</v>
      </c>
    </row>
    <row r="237" spans="1:11" hidden="1" x14ac:dyDescent="0.25">
      <c r="A237" t="s">
        <v>14</v>
      </c>
      <c r="B237" t="s">
        <v>8</v>
      </c>
      <c r="C237" s="1">
        <v>194305295</v>
      </c>
      <c r="D237" s="1">
        <v>194246699.47</v>
      </c>
      <c r="E237" s="1">
        <v>194236528.359999</v>
      </c>
      <c r="F237" s="1">
        <v>194222332.59999999</v>
      </c>
      <c r="G237" s="1">
        <v>194156885.42500001</v>
      </c>
      <c r="H237" s="1">
        <v>38186.664946606303</v>
      </c>
      <c r="I237" s="18">
        <f t="shared" si="9"/>
        <v>1.0004101988699738</v>
      </c>
      <c r="J237" s="18">
        <f t="shared" si="10"/>
        <v>1.0003370839764798</v>
      </c>
      <c r="K237" s="18">
        <f t="shared" si="11"/>
        <v>1.9667942686151738E-4</v>
      </c>
    </row>
    <row r="238" spans="1:11" hidden="1" x14ac:dyDescent="0.25">
      <c r="A238" t="s">
        <v>14</v>
      </c>
      <c r="B238" t="s">
        <v>9</v>
      </c>
      <c r="C238" s="1">
        <v>199487491</v>
      </c>
      <c r="D238" s="1">
        <v>199448564.66999999</v>
      </c>
      <c r="E238" s="1">
        <v>199441315.47999999</v>
      </c>
      <c r="F238" s="1">
        <v>199424496.94999999</v>
      </c>
      <c r="G238" s="1">
        <v>199362212.80500001</v>
      </c>
      <c r="H238" s="1">
        <v>37704.012143868298</v>
      </c>
      <c r="I238" s="18">
        <f t="shared" si="9"/>
        <v>1.0003967786767964</v>
      </c>
      <c r="J238" s="18">
        <f t="shared" si="10"/>
        <v>1.0003124170028195</v>
      </c>
      <c r="K238" s="18">
        <f t="shared" si="11"/>
        <v>1.8912316237554663E-4</v>
      </c>
    </row>
    <row r="239" spans="1:11" hidden="1" x14ac:dyDescent="0.25">
      <c r="A239" t="s">
        <v>14</v>
      </c>
      <c r="B239" t="s">
        <v>10</v>
      </c>
      <c r="C239" s="1">
        <v>192427850</v>
      </c>
      <c r="D239" s="1">
        <v>192391048.28999999</v>
      </c>
      <c r="E239" s="1">
        <v>192378831.859999</v>
      </c>
      <c r="F239" s="1">
        <v>192362904.40000001</v>
      </c>
      <c r="G239" s="1">
        <v>192297090.734</v>
      </c>
      <c r="H239" s="1">
        <v>40586.651973244101</v>
      </c>
      <c r="I239" s="18">
        <f t="shared" si="9"/>
        <v>1.0004250772889334</v>
      </c>
      <c r="J239" s="18">
        <f t="shared" si="10"/>
        <v>1.000342249930817</v>
      </c>
      <c r="K239" s="18">
        <f t="shared" si="11"/>
        <v>2.110622257379164E-4</v>
      </c>
    </row>
    <row r="240" spans="1:11" hidden="1" x14ac:dyDescent="0.25">
      <c r="A240" t="s">
        <v>14</v>
      </c>
      <c r="B240" t="s">
        <v>11</v>
      </c>
      <c r="C240" s="1">
        <v>196805072</v>
      </c>
      <c r="D240" s="1">
        <v>196758113.28</v>
      </c>
      <c r="E240" s="1">
        <v>196746107.02000001</v>
      </c>
      <c r="F240" s="1">
        <v>196732178.09999999</v>
      </c>
      <c r="G240" s="1">
        <v>196677019.734</v>
      </c>
      <c r="H240" s="1">
        <v>34046.6838276981</v>
      </c>
      <c r="I240" s="18">
        <f t="shared" si="9"/>
        <v>1.0003512727927921</v>
      </c>
      <c r="J240" s="18">
        <f t="shared" si="10"/>
        <v>1.000280451504068</v>
      </c>
      <c r="K240" s="18">
        <f t="shared" si="11"/>
        <v>1.7310961836693102E-4</v>
      </c>
    </row>
    <row r="241" spans="1:11" hidden="1" x14ac:dyDescent="0.25">
      <c r="A241" t="s">
        <v>14</v>
      </c>
      <c r="B241" t="s">
        <v>13</v>
      </c>
      <c r="C241" s="1">
        <v>192352980</v>
      </c>
      <c r="D241" s="1">
        <v>192273327.28</v>
      </c>
      <c r="E241" s="1">
        <v>192260849.75999999</v>
      </c>
      <c r="F241" s="1">
        <v>192244542.30000001</v>
      </c>
      <c r="G241" s="1">
        <v>192182907.259</v>
      </c>
      <c r="H241" s="1">
        <v>38432.345565420699</v>
      </c>
      <c r="I241" s="18">
        <f t="shared" si="9"/>
        <v>1.0004055641685914</v>
      </c>
      <c r="J241" s="18">
        <f t="shared" si="10"/>
        <v>1.0003207103164329</v>
      </c>
      <c r="K241" s="18">
        <f t="shared" si="11"/>
        <v>1.9997795908887155E-4</v>
      </c>
    </row>
    <row r="242" spans="1:11" hidden="1" x14ac:dyDescent="0.25">
      <c r="A242" t="s">
        <v>14</v>
      </c>
      <c r="B242" t="s">
        <v>14</v>
      </c>
      <c r="C242" s="1">
        <v>200643885</v>
      </c>
      <c r="D242" s="1">
        <v>199801396.19999999</v>
      </c>
      <c r="E242" s="1">
        <v>199787752.40000001</v>
      </c>
      <c r="F242" s="1">
        <v>199736930.59999999</v>
      </c>
      <c r="G242" s="1">
        <v>199408551.65799999</v>
      </c>
      <c r="H242" s="1">
        <v>197037.37347662001</v>
      </c>
      <c r="I242" s="18">
        <f t="shared" si="9"/>
        <v>1.0019016272815138</v>
      </c>
      <c r="J242" s="18">
        <f t="shared" si="10"/>
        <v>1.0016467645909348</v>
      </c>
      <c r="K242" s="18">
        <f t="shared" si="11"/>
        <v>9.8810894436740754E-4</v>
      </c>
    </row>
    <row r="243" spans="1:11" hidden="1" x14ac:dyDescent="0.25">
      <c r="A243" t="s">
        <v>14</v>
      </c>
      <c r="B243" t="s">
        <v>15</v>
      </c>
      <c r="C243" s="1">
        <v>191381355</v>
      </c>
      <c r="D243" s="1">
        <v>191359039.299999</v>
      </c>
      <c r="E243" s="1">
        <v>191348624</v>
      </c>
      <c r="F243" s="1">
        <v>191334432.34999999</v>
      </c>
      <c r="G243" s="1">
        <v>191280242.551</v>
      </c>
      <c r="H243" s="1">
        <v>31408.774095901899</v>
      </c>
      <c r="I243" s="18">
        <f t="shared" si="9"/>
        <v>1.0003574935293267</v>
      </c>
      <c r="J243" s="18">
        <f t="shared" si="10"/>
        <v>1.0002833005556522</v>
      </c>
      <c r="K243" s="18">
        <f t="shared" si="11"/>
        <v>1.6420291859221974E-4</v>
      </c>
    </row>
    <row r="244" spans="1:11" hidden="1" x14ac:dyDescent="0.25">
      <c r="A244" t="s">
        <v>14</v>
      </c>
      <c r="B244" t="s">
        <v>16</v>
      </c>
      <c r="C244" s="1">
        <v>211396482</v>
      </c>
      <c r="D244" s="1">
        <v>190559587.389999</v>
      </c>
      <c r="E244" s="1">
        <v>179300823.03999999</v>
      </c>
      <c r="F244" s="1">
        <v>179274143.80000001</v>
      </c>
      <c r="G244" s="1">
        <v>157184694.84099999</v>
      </c>
      <c r="H244" s="1">
        <v>22699977.268173799</v>
      </c>
      <c r="I244" s="18">
        <f t="shared" si="9"/>
        <v>1.1407015372671718</v>
      </c>
      <c r="J244" s="18">
        <f t="shared" si="10"/>
        <v>1.1405318054747289</v>
      </c>
      <c r="K244" s="18">
        <f t="shared" si="11"/>
        <v>0.14441595150937525</v>
      </c>
    </row>
    <row r="245" spans="1:11" hidden="1" x14ac:dyDescent="0.25">
      <c r="A245" t="s">
        <v>14</v>
      </c>
      <c r="B245" t="s">
        <v>17</v>
      </c>
      <c r="C245" s="1">
        <v>186547465</v>
      </c>
      <c r="D245" s="1">
        <v>186504517.88999999</v>
      </c>
      <c r="E245" s="1">
        <v>186495284.56</v>
      </c>
      <c r="F245" s="1">
        <v>186474966.94999999</v>
      </c>
      <c r="G245" s="1">
        <v>186408001.926</v>
      </c>
      <c r="H245" s="1">
        <v>43269.311130921902</v>
      </c>
      <c r="I245" s="18">
        <f t="shared" si="9"/>
        <v>1.000468234373515</v>
      </c>
      <c r="J245" s="18">
        <f t="shared" si="10"/>
        <v>1.0003592389989062</v>
      </c>
      <c r="K245" s="18">
        <f t="shared" si="11"/>
        <v>2.3212153278751895E-4</v>
      </c>
    </row>
    <row r="246" spans="1:11" hidden="1" x14ac:dyDescent="0.25">
      <c r="A246" t="s">
        <v>14</v>
      </c>
      <c r="B246" t="s">
        <v>18</v>
      </c>
      <c r="C246" s="1">
        <v>187008170</v>
      </c>
      <c r="D246" s="1">
        <v>186985059.49000001</v>
      </c>
      <c r="E246" s="1">
        <v>186977169.12</v>
      </c>
      <c r="F246" s="1">
        <v>186962761.09999999</v>
      </c>
      <c r="G246" s="1">
        <v>186887460.98899999</v>
      </c>
      <c r="H246" s="1">
        <v>46409.847065993199</v>
      </c>
      <c r="I246" s="18">
        <f t="shared" si="9"/>
        <v>1.0004800115027797</v>
      </c>
      <c r="J246" s="18">
        <f t="shared" si="10"/>
        <v>1.0004029168709421</v>
      </c>
      <c r="K246" s="18">
        <f t="shared" si="11"/>
        <v>2.4833044881874037E-4</v>
      </c>
    </row>
    <row r="247" spans="1:11" hidden="1" x14ac:dyDescent="0.25">
      <c r="A247" t="s">
        <v>14</v>
      </c>
      <c r="B247" t="s">
        <v>19</v>
      </c>
      <c r="C247" s="1">
        <v>186418486</v>
      </c>
      <c r="D247" s="1">
        <v>186388272.00999999</v>
      </c>
      <c r="E247" s="1">
        <v>186379373.53999999</v>
      </c>
      <c r="F247" s="1">
        <v>186361226.59999999</v>
      </c>
      <c r="G247" s="1">
        <v>186302137.086</v>
      </c>
      <c r="H247" s="1">
        <v>37043.097307765704</v>
      </c>
      <c r="I247" s="18">
        <f t="shared" si="9"/>
        <v>1.0004145763178462</v>
      </c>
      <c r="J247" s="18">
        <f t="shared" si="10"/>
        <v>1.0003171703498641</v>
      </c>
      <c r="K247" s="18">
        <f t="shared" si="11"/>
        <v>1.9883345348135234E-4</v>
      </c>
    </row>
    <row r="248" spans="1:11" hidden="1" x14ac:dyDescent="0.25">
      <c r="A248" t="s">
        <v>14</v>
      </c>
      <c r="B248" t="s">
        <v>20</v>
      </c>
      <c r="C248" s="1">
        <v>194028644</v>
      </c>
      <c r="D248" s="1">
        <v>193991722.56</v>
      </c>
      <c r="E248" s="1">
        <v>193976328.90000001</v>
      </c>
      <c r="F248" s="1">
        <v>193964246.34999999</v>
      </c>
      <c r="G248" s="1">
        <v>193886334.67899999</v>
      </c>
      <c r="H248" s="1">
        <v>46331.911103859697</v>
      </c>
      <c r="I248" s="18">
        <f t="shared" si="9"/>
        <v>1.0004641596900008</v>
      </c>
      <c r="J248" s="18">
        <f t="shared" si="10"/>
        <v>1.0004018419922631</v>
      </c>
      <c r="K248" s="18">
        <f t="shared" si="11"/>
        <v>2.3896429410854168E-4</v>
      </c>
    </row>
    <row r="249" spans="1:11" hidden="1" x14ac:dyDescent="0.25">
      <c r="A249" t="s">
        <v>15</v>
      </c>
      <c r="B249" t="s">
        <v>0</v>
      </c>
      <c r="C249" s="1">
        <v>32643</v>
      </c>
      <c r="D249" s="1">
        <v>27441.01</v>
      </c>
      <c r="E249" s="1">
        <v>27249.040000000001</v>
      </c>
      <c r="F249" s="1">
        <v>27003</v>
      </c>
      <c r="G249" s="1">
        <v>25646.997500000001</v>
      </c>
      <c r="H249" s="1">
        <v>672.37082320230797</v>
      </c>
      <c r="I249" s="18">
        <f t="shared" si="9"/>
        <v>1.0624651092198998</v>
      </c>
      <c r="J249" s="18">
        <f t="shared" si="10"/>
        <v>1.0528717835294366</v>
      </c>
      <c r="K249" s="18">
        <f t="shared" si="11"/>
        <v>2.6216356249978499E-2</v>
      </c>
    </row>
    <row r="250" spans="1:11" hidden="1" x14ac:dyDescent="0.25">
      <c r="A250" t="s">
        <v>15</v>
      </c>
      <c r="B250" t="s">
        <v>2</v>
      </c>
      <c r="C250" s="1">
        <v>31835</v>
      </c>
      <c r="D250" s="1">
        <v>28371.040000000001</v>
      </c>
      <c r="E250" s="1">
        <v>28230.02</v>
      </c>
      <c r="F250" s="1">
        <v>28018</v>
      </c>
      <c r="G250" s="1">
        <v>26758.207999999999</v>
      </c>
      <c r="H250" s="1">
        <v>661.63553225019496</v>
      </c>
      <c r="I250" s="18">
        <f t="shared" si="9"/>
        <v>1.055004131816301</v>
      </c>
      <c r="J250" s="18">
        <f t="shared" si="10"/>
        <v>1.0470805817788695</v>
      </c>
      <c r="K250" s="18">
        <f t="shared" si="11"/>
        <v>2.4726451496684492E-2</v>
      </c>
    </row>
    <row r="251" spans="1:11" hidden="1" x14ac:dyDescent="0.25">
      <c r="A251" t="s">
        <v>15</v>
      </c>
      <c r="B251" t="s">
        <v>3</v>
      </c>
      <c r="C251" s="1">
        <v>31519</v>
      </c>
      <c r="D251" s="1">
        <v>26429.17</v>
      </c>
      <c r="E251" s="1">
        <v>26121.02</v>
      </c>
      <c r="F251" s="1">
        <v>25882.05</v>
      </c>
      <c r="G251" s="1">
        <v>25340.928</v>
      </c>
      <c r="H251" s="1">
        <v>467.642259014302</v>
      </c>
      <c r="I251" s="18">
        <f t="shared" si="9"/>
        <v>1.0307838765809998</v>
      </c>
      <c r="J251" s="18">
        <f t="shared" si="10"/>
        <v>1.0213536773396774</v>
      </c>
      <c r="K251" s="18">
        <f t="shared" si="11"/>
        <v>1.8454030531727252E-2</v>
      </c>
    </row>
    <row r="252" spans="1:11" hidden="1" x14ac:dyDescent="0.25">
      <c r="A252" t="s">
        <v>15</v>
      </c>
      <c r="B252" t="s">
        <v>4</v>
      </c>
      <c r="C252" s="1">
        <v>32048</v>
      </c>
      <c r="D252" s="1">
        <v>27857.019999999899</v>
      </c>
      <c r="E252" s="1">
        <v>27718.02</v>
      </c>
      <c r="F252" s="1">
        <v>27580</v>
      </c>
      <c r="G252" s="1">
        <v>26421.512200000001</v>
      </c>
      <c r="H252" s="1">
        <v>767.81577793840597</v>
      </c>
      <c r="I252" s="18">
        <f t="shared" si="9"/>
        <v>1.049070158823082</v>
      </c>
      <c r="J252" s="18">
        <f t="shared" si="10"/>
        <v>1.0438463851436937</v>
      </c>
      <c r="K252" s="18">
        <f t="shared" si="11"/>
        <v>2.9060251060815737E-2</v>
      </c>
    </row>
    <row r="253" spans="1:11" hidden="1" x14ac:dyDescent="0.25">
      <c r="A253" t="s">
        <v>15</v>
      </c>
      <c r="B253" t="s">
        <v>5</v>
      </c>
      <c r="C253" s="1">
        <v>30311</v>
      </c>
      <c r="D253" s="1">
        <v>25742.01</v>
      </c>
      <c r="E253" s="1">
        <v>25662</v>
      </c>
      <c r="F253" s="1">
        <v>25578</v>
      </c>
      <c r="G253" s="1">
        <v>25286.927800000001</v>
      </c>
      <c r="H253" s="1">
        <v>336.906018627094</v>
      </c>
      <c r="I253" s="18">
        <f t="shared" si="9"/>
        <v>1.0148326519918327</v>
      </c>
      <c r="J253" s="18">
        <f t="shared" si="10"/>
        <v>1.0115107775172276</v>
      </c>
      <c r="K253" s="18">
        <f t="shared" si="11"/>
        <v>1.3323327424025547E-2</v>
      </c>
    </row>
    <row r="254" spans="1:11" hidden="1" x14ac:dyDescent="0.25">
      <c r="A254" t="s">
        <v>15</v>
      </c>
      <c r="B254" t="s">
        <v>6</v>
      </c>
      <c r="C254" s="1">
        <v>31299</v>
      </c>
      <c r="D254" s="1">
        <v>26811.01</v>
      </c>
      <c r="E254" s="1">
        <v>26678.02</v>
      </c>
      <c r="F254" s="1">
        <v>26562</v>
      </c>
      <c r="G254" s="1">
        <v>25878.152900000001</v>
      </c>
      <c r="H254" s="1">
        <v>525.32618278702796</v>
      </c>
      <c r="I254" s="18">
        <f t="shared" si="9"/>
        <v>1.0309089718686992</v>
      </c>
      <c r="J254" s="18">
        <f t="shared" si="10"/>
        <v>1.0264256534321659</v>
      </c>
      <c r="K254" s="18">
        <f t="shared" si="11"/>
        <v>2.0299987592508117E-2</v>
      </c>
    </row>
    <row r="255" spans="1:11" hidden="1" x14ac:dyDescent="0.25">
      <c r="A255" t="s">
        <v>15</v>
      </c>
      <c r="B255" t="s">
        <v>7</v>
      </c>
      <c r="C255" s="1">
        <v>30197</v>
      </c>
      <c r="D255" s="1">
        <v>26336.01</v>
      </c>
      <c r="E255" s="1">
        <v>25736.1</v>
      </c>
      <c r="F255" s="1">
        <v>25150</v>
      </c>
      <c r="G255" s="1">
        <v>24368.039499999999</v>
      </c>
      <c r="H255" s="1">
        <v>712.64039847580204</v>
      </c>
      <c r="I255" s="18">
        <f t="shared" si="9"/>
        <v>1.0561415907094209</v>
      </c>
      <c r="J255" s="18">
        <f t="shared" si="10"/>
        <v>1.0320895942408499</v>
      </c>
      <c r="K255" s="18">
        <f t="shared" si="11"/>
        <v>2.924488030626354E-2</v>
      </c>
    </row>
    <row r="256" spans="1:11" hidden="1" x14ac:dyDescent="0.25">
      <c r="A256" t="s">
        <v>15</v>
      </c>
      <c r="B256" t="s">
        <v>8</v>
      </c>
      <c r="C256" s="1">
        <v>30720</v>
      </c>
      <c r="D256" s="1">
        <v>26508.01</v>
      </c>
      <c r="E256" s="1">
        <v>26407</v>
      </c>
      <c r="F256" s="1">
        <v>26328</v>
      </c>
      <c r="G256" s="1">
        <v>25843.479599999999</v>
      </c>
      <c r="H256" s="1">
        <v>697.70945413104403</v>
      </c>
      <c r="I256" s="18">
        <f t="shared" si="9"/>
        <v>1.021805128748994</v>
      </c>
      <c r="J256" s="18">
        <f t="shared" si="10"/>
        <v>1.0187482648427886</v>
      </c>
      <c r="K256" s="18">
        <f t="shared" si="11"/>
        <v>2.6997504396855446E-2</v>
      </c>
    </row>
    <row r="257" spans="1:11" hidden="1" x14ac:dyDescent="0.25">
      <c r="A257" t="s">
        <v>15</v>
      </c>
      <c r="B257" t="s">
        <v>9</v>
      </c>
      <c r="C257" s="1">
        <v>32014</v>
      </c>
      <c r="D257" s="1">
        <v>27376.01</v>
      </c>
      <c r="E257" s="1">
        <v>27246.02</v>
      </c>
      <c r="F257" s="1">
        <v>27121.05</v>
      </c>
      <c r="G257" s="1">
        <v>26727.106400000001</v>
      </c>
      <c r="H257" s="1">
        <v>383.72206019336397</v>
      </c>
      <c r="I257" s="18">
        <f t="shared" si="9"/>
        <v>1.019415255517522</v>
      </c>
      <c r="J257" s="18">
        <f t="shared" si="10"/>
        <v>1.0147394781202352</v>
      </c>
      <c r="K257" s="18">
        <f t="shared" si="11"/>
        <v>1.4357037176061975E-2</v>
      </c>
    </row>
    <row r="258" spans="1:11" hidden="1" x14ac:dyDescent="0.25">
      <c r="A258" t="s">
        <v>15</v>
      </c>
      <c r="B258" t="s">
        <v>10</v>
      </c>
      <c r="C258" s="1">
        <v>37900</v>
      </c>
      <c r="D258" s="1">
        <v>29749.01</v>
      </c>
      <c r="E258" s="1">
        <v>29558.02</v>
      </c>
      <c r="F258" s="1">
        <v>29309</v>
      </c>
      <c r="G258" s="1">
        <v>28042.502</v>
      </c>
      <c r="H258" s="1">
        <v>803.97565261393299</v>
      </c>
      <c r="I258" s="18">
        <f t="shared" si="9"/>
        <v>1.0540436085196678</v>
      </c>
      <c r="J258" s="18">
        <f t="shared" si="10"/>
        <v>1.0451635164365862</v>
      </c>
      <c r="K258" s="18">
        <f t="shared" si="11"/>
        <v>2.8669897308518797E-2</v>
      </c>
    </row>
    <row r="259" spans="1:11" hidden="1" x14ac:dyDescent="0.25">
      <c r="A259" t="s">
        <v>15</v>
      </c>
      <c r="B259" t="s">
        <v>11</v>
      </c>
      <c r="C259" s="1">
        <v>32955</v>
      </c>
      <c r="D259" s="1">
        <v>26859</v>
      </c>
      <c r="E259" s="1">
        <v>26757</v>
      </c>
      <c r="F259" s="1">
        <v>26657</v>
      </c>
      <c r="G259" s="1">
        <v>26246.8207</v>
      </c>
      <c r="H259" s="1">
        <v>505.990946511407</v>
      </c>
      <c r="I259" s="18">
        <f t="shared" si="9"/>
        <v>1.019437756131736</v>
      </c>
      <c r="J259" s="18">
        <f t="shared" si="10"/>
        <v>1.0156277708713117</v>
      </c>
      <c r="K259" s="18">
        <f t="shared" si="11"/>
        <v>1.9278180481166123E-2</v>
      </c>
    </row>
    <row r="260" spans="1:11" hidden="1" x14ac:dyDescent="0.25">
      <c r="A260" t="s">
        <v>15</v>
      </c>
      <c r="B260" t="s">
        <v>13</v>
      </c>
      <c r="C260" s="1">
        <v>36484</v>
      </c>
      <c r="D260" s="1">
        <v>28286.03</v>
      </c>
      <c r="E260" s="1">
        <v>28145.02</v>
      </c>
      <c r="F260" s="1">
        <v>28019</v>
      </c>
      <c r="G260" s="1">
        <v>27484.708900000001</v>
      </c>
      <c r="H260" s="1">
        <v>519.39949264587199</v>
      </c>
      <c r="I260" s="18">
        <f t="shared" si="9"/>
        <v>1.024024671405561</v>
      </c>
      <c r="J260" s="18">
        <f t="shared" si="10"/>
        <v>1.0194395764548192</v>
      </c>
      <c r="K260" s="18">
        <f t="shared" si="11"/>
        <v>1.8897762189719679E-2</v>
      </c>
    </row>
    <row r="261" spans="1:11" hidden="1" x14ac:dyDescent="0.25">
      <c r="A261" t="s">
        <v>15</v>
      </c>
      <c r="B261" t="s">
        <v>14</v>
      </c>
      <c r="C261" s="1">
        <v>35268</v>
      </c>
      <c r="D261" s="1">
        <v>31060.04</v>
      </c>
      <c r="E261" s="1">
        <v>30816.12</v>
      </c>
      <c r="F261" s="1">
        <v>30640.05</v>
      </c>
      <c r="G261" s="1">
        <v>29829.279200000001</v>
      </c>
      <c r="H261" s="1">
        <v>666.59652297875004</v>
      </c>
      <c r="I261" s="18">
        <f t="shared" si="9"/>
        <v>1.0330829583035985</v>
      </c>
      <c r="J261" s="18">
        <f t="shared" si="10"/>
        <v>1.0271803684750116</v>
      </c>
      <c r="K261" s="18">
        <f t="shared" si="11"/>
        <v>2.2347054332400699E-2</v>
      </c>
    </row>
    <row r="262" spans="1:11" hidden="1" x14ac:dyDescent="0.25">
      <c r="A262" t="s">
        <v>15</v>
      </c>
      <c r="B262" t="s">
        <v>15</v>
      </c>
      <c r="C262" s="1">
        <v>39303</v>
      </c>
      <c r="D262" s="1">
        <v>26504.01</v>
      </c>
      <c r="E262" s="1">
        <v>26368.04</v>
      </c>
      <c r="F262" s="1">
        <v>26230</v>
      </c>
      <c r="G262" s="1">
        <v>25893.359899999999</v>
      </c>
      <c r="H262" s="1">
        <v>378.65211444278202</v>
      </c>
      <c r="I262" s="18">
        <f t="shared" si="9"/>
        <v>1.0183321168760335</v>
      </c>
      <c r="J262" s="18">
        <f t="shared" si="10"/>
        <v>1.013001020389015</v>
      </c>
      <c r="K262" s="18">
        <f t="shared" si="11"/>
        <v>1.4623521856766917E-2</v>
      </c>
    </row>
    <row r="263" spans="1:11" hidden="1" x14ac:dyDescent="0.25">
      <c r="A263" t="s">
        <v>15</v>
      </c>
      <c r="B263" t="s">
        <v>16</v>
      </c>
      <c r="C263" s="1">
        <v>28996</v>
      </c>
      <c r="D263" s="1">
        <v>24493.019999999899</v>
      </c>
      <c r="E263" s="1">
        <v>24353.040000000001</v>
      </c>
      <c r="F263" s="1">
        <v>24194</v>
      </c>
      <c r="G263" s="1">
        <v>23862.901600000001</v>
      </c>
      <c r="H263" s="1">
        <v>359.25434404811301</v>
      </c>
      <c r="I263" s="18">
        <f t="shared" si="9"/>
        <v>1.0205397653737129</v>
      </c>
      <c r="J263" s="18">
        <f t="shared" si="10"/>
        <v>1.0138750268324452</v>
      </c>
      <c r="K263" s="18">
        <f t="shared" si="11"/>
        <v>1.5054931293355918E-2</v>
      </c>
    </row>
    <row r="264" spans="1:11" hidden="1" x14ac:dyDescent="0.25">
      <c r="A264" t="s">
        <v>15</v>
      </c>
      <c r="B264" t="s">
        <v>17</v>
      </c>
      <c r="C264" s="1">
        <v>30914</v>
      </c>
      <c r="D264" s="1">
        <v>26296.03</v>
      </c>
      <c r="E264" s="1">
        <v>26199.02</v>
      </c>
      <c r="F264" s="1">
        <v>26079.05</v>
      </c>
      <c r="G264" s="1">
        <v>25355.441999999999</v>
      </c>
      <c r="H264" s="1">
        <v>425.618780642959</v>
      </c>
      <c r="I264" s="18">
        <f t="shared" si="9"/>
        <v>1.0332700964155941</v>
      </c>
      <c r="J264" s="18">
        <f t="shared" si="10"/>
        <v>1.0285385677757066</v>
      </c>
      <c r="K264" s="18">
        <f t="shared" si="11"/>
        <v>1.6786091942035914E-2</v>
      </c>
    </row>
    <row r="265" spans="1:11" hidden="1" x14ac:dyDescent="0.25">
      <c r="A265" t="s">
        <v>15</v>
      </c>
      <c r="B265" t="s">
        <v>18</v>
      </c>
      <c r="C265" s="1">
        <v>38785</v>
      </c>
      <c r="D265" s="1">
        <v>26280.02</v>
      </c>
      <c r="E265" s="1">
        <v>26186.04</v>
      </c>
      <c r="F265" s="1">
        <v>26074</v>
      </c>
      <c r="G265" s="1">
        <v>25305.121999999999</v>
      </c>
      <c r="H265" s="1">
        <v>468.28616498461702</v>
      </c>
      <c r="I265" s="18">
        <f t="shared" si="9"/>
        <v>1.0348118456018509</v>
      </c>
      <c r="J265" s="18">
        <f t="shared" si="10"/>
        <v>1.0303842834664065</v>
      </c>
      <c r="K265" s="18">
        <f t="shared" si="11"/>
        <v>1.8505588117086219E-2</v>
      </c>
    </row>
    <row r="266" spans="1:11" hidden="1" x14ac:dyDescent="0.25">
      <c r="A266" t="s">
        <v>15</v>
      </c>
      <c r="B266" t="s">
        <v>19</v>
      </c>
      <c r="C266" s="1">
        <v>30004</v>
      </c>
      <c r="D266" s="1">
        <v>25175</v>
      </c>
      <c r="E266" s="1">
        <v>25053</v>
      </c>
      <c r="F266" s="1">
        <v>24949</v>
      </c>
      <c r="G266" s="1">
        <v>24710.856599999999</v>
      </c>
      <c r="H266" s="1">
        <v>343.20545834301601</v>
      </c>
      <c r="I266" s="18">
        <f t="shared" si="9"/>
        <v>1.0138458737201366</v>
      </c>
      <c r="J266" s="18">
        <f t="shared" si="10"/>
        <v>1.0096371972795148</v>
      </c>
      <c r="K266" s="18">
        <f t="shared" si="11"/>
        <v>1.3888853142509677E-2</v>
      </c>
    </row>
    <row r="267" spans="1:11" hidden="1" x14ac:dyDescent="0.25">
      <c r="A267" t="s">
        <v>15</v>
      </c>
      <c r="B267" t="s">
        <v>20</v>
      </c>
      <c r="C267" s="1">
        <v>32445</v>
      </c>
      <c r="D267" s="1">
        <v>27104.02</v>
      </c>
      <c r="E267" s="1">
        <v>26274.02</v>
      </c>
      <c r="F267" s="1">
        <v>26053</v>
      </c>
      <c r="G267" s="1">
        <v>25473.277399999999</v>
      </c>
      <c r="H267" s="1">
        <v>410.22964038357799</v>
      </c>
      <c r="I267" s="18">
        <f t="shared" si="9"/>
        <v>1.0314346123361418</v>
      </c>
      <c r="J267" s="18">
        <f t="shared" si="10"/>
        <v>1.0227580688144982</v>
      </c>
      <c r="K267" s="18">
        <f t="shared" si="11"/>
        <v>1.6104313313982047E-2</v>
      </c>
    </row>
    <row r="268" spans="1:11" x14ac:dyDescent="0.25">
      <c r="A268" t="s">
        <v>16</v>
      </c>
      <c r="B268" t="s">
        <v>0</v>
      </c>
      <c r="C268" s="1">
        <v>603</v>
      </c>
      <c r="D268" s="1">
        <v>325</v>
      </c>
      <c r="E268" s="1">
        <v>218</v>
      </c>
      <c r="F268" s="1">
        <v>196</v>
      </c>
      <c r="G268" s="1">
        <v>91.192980000000006</v>
      </c>
      <c r="H268" s="1">
        <v>54.656975206460103</v>
      </c>
      <c r="I268" s="18">
        <f t="shared" si="9"/>
        <v>2.3905348854703505</v>
      </c>
      <c r="J268" s="18">
        <f t="shared" si="10"/>
        <v>2.149288245652242</v>
      </c>
      <c r="K268" s="18">
        <f t="shared" si="11"/>
        <v>0.59935507323546289</v>
      </c>
    </row>
    <row r="269" spans="1:11" x14ac:dyDescent="0.25">
      <c r="A269" t="s">
        <v>16</v>
      </c>
      <c r="B269" t="s">
        <v>2</v>
      </c>
      <c r="C269" s="1">
        <v>2978</v>
      </c>
      <c r="D269" s="1">
        <v>350</v>
      </c>
      <c r="E269" s="1">
        <v>218</v>
      </c>
      <c r="F269" s="1">
        <v>201</v>
      </c>
      <c r="G269" s="1">
        <v>94.536680000000004</v>
      </c>
      <c r="H269" s="1">
        <v>58.4760897681915</v>
      </c>
      <c r="I269" s="18">
        <f t="shared" si="9"/>
        <v>2.3059832437525833</v>
      </c>
      <c r="J269" s="18">
        <f t="shared" si="10"/>
        <v>2.1261588623590333</v>
      </c>
      <c r="K269" s="18">
        <f t="shared" si="11"/>
        <v>0.61855450993404359</v>
      </c>
    </row>
    <row r="270" spans="1:11" x14ac:dyDescent="0.25">
      <c r="A270" t="s">
        <v>16</v>
      </c>
      <c r="B270" t="s">
        <v>3</v>
      </c>
      <c r="C270" s="1">
        <v>4027</v>
      </c>
      <c r="D270" s="1">
        <v>288</v>
      </c>
      <c r="E270" s="1">
        <v>227</v>
      </c>
      <c r="F270" s="1">
        <v>211</v>
      </c>
      <c r="G270" s="1">
        <v>91.557720000000003</v>
      </c>
      <c r="H270" s="1">
        <v>59.636680896924503</v>
      </c>
      <c r="I270" s="18">
        <f t="shared" si="9"/>
        <v>2.4793103192172108</v>
      </c>
      <c r="J270" s="18">
        <f t="shared" si="10"/>
        <v>2.3045571689640152</v>
      </c>
      <c r="K270" s="18">
        <f t="shared" si="11"/>
        <v>0.65135611608638244</v>
      </c>
    </row>
    <row r="271" spans="1:11" x14ac:dyDescent="0.25">
      <c r="A271" t="s">
        <v>16</v>
      </c>
      <c r="B271" t="s">
        <v>4</v>
      </c>
      <c r="C271" s="1">
        <v>621</v>
      </c>
      <c r="D271" s="1">
        <v>282.00999999999402</v>
      </c>
      <c r="E271" s="1">
        <v>214</v>
      </c>
      <c r="F271" s="1">
        <v>204</v>
      </c>
      <c r="G271" s="1">
        <v>89.798339999999996</v>
      </c>
      <c r="H271" s="1">
        <v>55.204226407444501</v>
      </c>
      <c r="I271" s="18">
        <f t="shared" si="9"/>
        <v>2.3831175498344401</v>
      </c>
      <c r="J271" s="18">
        <f t="shared" si="10"/>
        <v>2.2717569166646068</v>
      </c>
      <c r="K271" s="18">
        <f t="shared" si="11"/>
        <v>0.61475776063838716</v>
      </c>
    </row>
    <row r="272" spans="1:11" x14ac:dyDescent="0.25">
      <c r="A272" t="s">
        <v>16</v>
      </c>
      <c r="B272" t="s">
        <v>5</v>
      </c>
      <c r="C272" s="1">
        <v>3497</v>
      </c>
      <c r="D272" s="1">
        <v>224</v>
      </c>
      <c r="E272" s="1">
        <v>218</v>
      </c>
      <c r="F272" s="1">
        <v>206</v>
      </c>
      <c r="G272" s="1">
        <v>92.239059999999995</v>
      </c>
      <c r="H272" s="1">
        <v>54.310581384444703</v>
      </c>
      <c r="I272" s="18">
        <f t="shared" si="9"/>
        <v>2.3634239117354405</v>
      </c>
      <c r="J272" s="18">
        <f t="shared" si="10"/>
        <v>2.2333271826490861</v>
      </c>
      <c r="K272" s="18">
        <f t="shared" si="11"/>
        <v>0.58880241607454264</v>
      </c>
    </row>
    <row r="273" spans="1:11" x14ac:dyDescent="0.25">
      <c r="A273" t="s">
        <v>16</v>
      </c>
      <c r="B273" t="s">
        <v>6</v>
      </c>
      <c r="C273" s="1">
        <v>648</v>
      </c>
      <c r="D273" s="1">
        <v>278.00999999999402</v>
      </c>
      <c r="E273" s="1">
        <v>253</v>
      </c>
      <c r="F273" s="1">
        <v>222</v>
      </c>
      <c r="G273" s="1">
        <v>97.029619999999994</v>
      </c>
      <c r="H273" s="1">
        <v>65.020551386893004</v>
      </c>
      <c r="I273" s="18">
        <f t="shared" si="9"/>
        <v>2.6074512092286874</v>
      </c>
      <c r="J273" s="18">
        <f t="shared" si="10"/>
        <v>2.2879611401137097</v>
      </c>
      <c r="K273" s="18">
        <f t="shared" si="11"/>
        <v>0.67011033730620617</v>
      </c>
    </row>
    <row r="274" spans="1:11" x14ac:dyDescent="0.25">
      <c r="A274" t="s">
        <v>16</v>
      </c>
      <c r="B274" t="s">
        <v>7</v>
      </c>
      <c r="C274" s="1">
        <v>4201</v>
      </c>
      <c r="D274" s="1">
        <v>416</v>
      </c>
      <c r="E274" s="1">
        <v>220</v>
      </c>
      <c r="F274" s="1">
        <v>204</v>
      </c>
      <c r="G274" s="1">
        <v>96.170400000000001</v>
      </c>
      <c r="H274" s="1">
        <v>64.956174331929304</v>
      </c>
      <c r="I274" s="18">
        <f t="shared" si="9"/>
        <v>2.2876061657225093</v>
      </c>
      <c r="J274" s="18">
        <f t="shared" si="10"/>
        <v>2.1212348082154175</v>
      </c>
      <c r="K274" s="18">
        <f t="shared" si="11"/>
        <v>0.67542793137939849</v>
      </c>
    </row>
    <row r="275" spans="1:11" x14ac:dyDescent="0.25">
      <c r="A275" t="s">
        <v>16</v>
      </c>
      <c r="B275" t="s">
        <v>8</v>
      </c>
      <c r="C275" s="1">
        <v>3915</v>
      </c>
      <c r="D275" s="1">
        <v>229</v>
      </c>
      <c r="E275" s="1">
        <v>209</v>
      </c>
      <c r="F275" s="1">
        <v>157</v>
      </c>
      <c r="G275" s="1">
        <v>89.080770000000001</v>
      </c>
      <c r="H275" s="1">
        <v>49.328151862877398</v>
      </c>
      <c r="I275" s="18">
        <f t="shared" si="9"/>
        <v>2.3461853776073109</v>
      </c>
      <c r="J275" s="18">
        <f t="shared" si="10"/>
        <v>1.7624454750447263</v>
      </c>
      <c r="K275" s="18">
        <f t="shared" si="11"/>
        <v>0.55374635696208507</v>
      </c>
    </row>
    <row r="276" spans="1:11" x14ac:dyDescent="0.25">
      <c r="A276" t="s">
        <v>16</v>
      </c>
      <c r="B276" t="s">
        <v>9</v>
      </c>
      <c r="C276" s="1">
        <v>3063</v>
      </c>
      <c r="D276" s="1">
        <v>370</v>
      </c>
      <c r="E276" s="1">
        <v>255.02000000000399</v>
      </c>
      <c r="F276" s="1">
        <v>208</v>
      </c>
      <c r="G276" s="1">
        <v>96.600980000000007</v>
      </c>
      <c r="H276" s="1">
        <v>60.274836731753901</v>
      </c>
      <c r="I276" s="18">
        <f t="shared" si="9"/>
        <v>2.6399318102156308</v>
      </c>
      <c r="J276" s="18">
        <f t="shared" si="10"/>
        <v>2.1531872658020652</v>
      </c>
      <c r="K276" s="18">
        <f t="shared" si="11"/>
        <v>0.62395678316880321</v>
      </c>
    </row>
    <row r="277" spans="1:11" x14ac:dyDescent="0.25">
      <c r="A277" t="s">
        <v>16</v>
      </c>
      <c r="B277" t="s">
        <v>10</v>
      </c>
      <c r="C277" s="1">
        <v>4736</v>
      </c>
      <c r="D277" s="1">
        <v>554</v>
      </c>
      <c r="E277" s="1">
        <v>453</v>
      </c>
      <c r="F277" s="1">
        <v>253.04999999998799</v>
      </c>
      <c r="G277" s="1">
        <v>104.73045999999999</v>
      </c>
      <c r="H277" s="1">
        <v>91.640061044220104</v>
      </c>
      <c r="I277" s="18">
        <f t="shared" ref="I277:I340" si="12">E277/G277</f>
        <v>4.3253891943184444</v>
      </c>
      <c r="J277" s="18">
        <f t="shared" ref="J277:J340" si="13">F277/G277</f>
        <v>2.4162025068923407</v>
      </c>
      <c r="K277" s="18">
        <f t="shared" ref="K277:K340" si="14">H277/G277</f>
        <v>0.87500867507141766</v>
      </c>
    </row>
    <row r="278" spans="1:11" x14ac:dyDescent="0.25">
      <c r="A278" t="s">
        <v>16</v>
      </c>
      <c r="B278" t="s">
        <v>11</v>
      </c>
      <c r="C278" s="1">
        <v>3123</v>
      </c>
      <c r="D278" s="1">
        <v>218</v>
      </c>
      <c r="E278" s="1">
        <v>209</v>
      </c>
      <c r="F278" s="1">
        <v>180</v>
      </c>
      <c r="G278" s="1">
        <v>87.626490000000004</v>
      </c>
      <c r="H278" s="1">
        <v>49.598426389149601</v>
      </c>
      <c r="I278" s="18">
        <f t="shared" si="12"/>
        <v>2.385123494048432</v>
      </c>
      <c r="J278" s="18">
        <f t="shared" si="13"/>
        <v>2.0541733441565442</v>
      </c>
      <c r="K278" s="18">
        <f t="shared" si="14"/>
        <v>0.56602091889278683</v>
      </c>
    </row>
    <row r="279" spans="1:11" x14ac:dyDescent="0.25">
      <c r="A279" t="s">
        <v>16</v>
      </c>
      <c r="B279" t="s">
        <v>13</v>
      </c>
      <c r="C279" s="1">
        <v>5304</v>
      </c>
      <c r="D279" s="1">
        <v>424</v>
      </c>
      <c r="E279" s="1">
        <v>301.02000000000402</v>
      </c>
      <c r="F279" s="1">
        <v>211</v>
      </c>
      <c r="G279" s="1">
        <v>95.883390000000006</v>
      </c>
      <c r="H279" s="1">
        <v>68.943217738280097</v>
      </c>
      <c r="I279" s="18">
        <f t="shared" si="12"/>
        <v>3.1394384366260311</v>
      </c>
      <c r="J279" s="18">
        <f t="shared" si="13"/>
        <v>2.2005896954623734</v>
      </c>
      <c r="K279" s="18">
        <f t="shared" si="14"/>
        <v>0.71903191718899484</v>
      </c>
    </row>
    <row r="280" spans="1:11" x14ac:dyDescent="0.25">
      <c r="A280" t="s">
        <v>16</v>
      </c>
      <c r="B280" t="s">
        <v>14</v>
      </c>
      <c r="C280" s="1">
        <v>4734</v>
      </c>
      <c r="D280" s="1">
        <v>248</v>
      </c>
      <c r="E280" s="1">
        <v>233</v>
      </c>
      <c r="F280" s="1">
        <v>172</v>
      </c>
      <c r="G280" s="1">
        <v>90.545640000000006</v>
      </c>
      <c r="H280" s="1">
        <v>59.116531841697203</v>
      </c>
      <c r="I280" s="18">
        <f t="shared" si="12"/>
        <v>2.5732879021010837</v>
      </c>
      <c r="J280" s="18">
        <f t="shared" si="13"/>
        <v>1.8995945028385683</v>
      </c>
      <c r="K280" s="18">
        <f t="shared" si="14"/>
        <v>0.65289208670563481</v>
      </c>
    </row>
    <row r="281" spans="1:11" x14ac:dyDescent="0.25">
      <c r="A281" t="s">
        <v>16</v>
      </c>
      <c r="B281" t="s">
        <v>15</v>
      </c>
      <c r="C281" s="1">
        <v>4513</v>
      </c>
      <c r="D281" s="1">
        <v>278.00999999999402</v>
      </c>
      <c r="E281" s="1">
        <v>215</v>
      </c>
      <c r="F281" s="1">
        <v>201</v>
      </c>
      <c r="G281" s="1">
        <v>90.704269999999994</v>
      </c>
      <c r="H281" s="1">
        <v>57.603292212920401</v>
      </c>
      <c r="I281" s="18">
        <f t="shared" si="12"/>
        <v>2.3703404481398729</v>
      </c>
      <c r="J281" s="18">
        <f t="shared" si="13"/>
        <v>2.215992698028439</v>
      </c>
      <c r="K281" s="18">
        <f t="shared" si="14"/>
        <v>0.63506703943398035</v>
      </c>
    </row>
    <row r="282" spans="1:11" x14ac:dyDescent="0.25">
      <c r="A282" t="s">
        <v>16</v>
      </c>
      <c r="B282" t="s">
        <v>16</v>
      </c>
      <c r="C282" s="1">
        <v>5208</v>
      </c>
      <c r="D282" s="1">
        <v>243</v>
      </c>
      <c r="E282" s="1">
        <v>212</v>
      </c>
      <c r="F282" s="1">
        <v>153</v>
      </c>
      <c r="G282" s="1">
        <v>87.170839999999998</v>
      </c>
      <c r="H282" s="1">
        <v>54.058382825371297</v>
      </c>
      <c r="I282" s="18">
        <f t="shared" si="12"/>
        <v>2.4320059322589986</v>
      </c>
      <c r="J282" s="18">
        <f t="shared" si="13"/>
        <v>1.755174092620881</v>
      </c>
      <c r="K282" s="18">
        <f t="shared" si="14"/>
        <v>0.62014296094165544</v>
      </c>
    </row>
    <row r="283" spans="1:11" x14ac:dyDescent="0.25">
      <c r="A283" t="s">
        <v>16</v>
      </c>
      <c r="B283" t="s">
        <v>17</v>
      </c>
      <c r="C283" s="1">
        <v>6152</v>
      </c>
      <c r="D283" s="1">
        <v>327</v>
      </c>
      <c r="E283" s="1">
        <v>215</v>
      </c>
      <c r="F283" s="1">
        <v>198</v>
      </c>
      <c r="G283" s="1">
        <v>91.868790000000004</v>
      </c>
      <c r="H283" s="1">
        <v>58.752155313110798</v>
      </c>
      <c r="I283" s="18">
        <f t="shared" si="12"/>
        <v>2.3402942392078963</v>
      </c>
      <c r="J283" s="18">
        <f t="shared" si="13"/>
        <v>2.1552477179682024</v>
      </c>
      <c r="K283" s="18">
        <f t="shared" si="14"/>
        <v>0.63952246800149204</v>
      </c>
    </row>
    <row r="284" spans="1:11" x14ac:dyDescent="0.25">
      <c r="A284" t="s">
        <v>16</v>
      </c>
      <c r="B284" t="s">
        <v>18</v>
      </c>
      <c r="C284" s="1">
        <v>3029</v>
      </c>
      <c r="D284" s="1">
        <v>413</v>
      </c>
      <c r="E284" s="1">
        <v>372</v>
      </c>
      <c r="F284" s="1">
        <v>316</v>
      </c>
      <c r="G284" s="1">
        <v>102.42883</v>
      </c>
      <c r="H284" s="1">
        <v>87.873956294405502</v>
      </c>
      <c r="I284" s="18">
        <f t="shared" si="12"/>
        <v>3.6317899950629133</v>
      </c>
      <c r="J284" s="18">
        <f t="shared" si="13"/>
        <v>3.0850689205373136</v>
      </c>
      <c r="K284" s="18">
        <f t="shared" si="14"/>
        <v>0.8579025680016602</v>
      </c>
    </row>
    <row r="285" spans="1:11" x14ac:dyDescent="0.25">
      <c r="A285" t="s">
        <v>16</v>
      </c>
      <c r="B285" t="s">
        <v>19</v>
      </c>
      <c r="C285" s="1">
        <v>4476</v>
      </c>
      <c r="D285" s="1">
        <v>304.00999999999402</v>
      </c>
      <c r="E285" s="1">
        <v>213</v>
      </c>
      <c r="F285" s="1">
        <v>187</v>
      </c>
      <c r="G285" s="1">
        <v>90.552589999999995</v>
      </c>
      <c r="H285" s="1">
        <v>57.722771193800902</v>
      </c>
      <c r="I285" s="18">
        <f t="shared" si="12"/>
        <v>2.3522242710009733</v>
      </c>
      <c r="J285" s="18">
        <f t="shared" si="13"/>
        <v>2.0650983036487416</v>
      </c>
      <c r="K285" s="18">
        <f t="shared" si="14"/>
        <v>0.63745025066429251</v>
      </c>
    </row>
    <row r="286" spans="1:11" x14ac:dyDescent="0.25">
      <c r="A286" t="s">
        <v>16</v>
      </c>
      <c r="B286" t="s">
        <v>20</v>
      </c>
      <c r="C286" s="1">
        <v>3764</v>
      </c>
      <c r="D286" s="1">
        <v>258</v>
      </c>
      <c r="E286" s="1">
        <v>209</v>
      </c>
      <c r="F286" s="1">
        <v>150</v>
      </c>
      <c r="G286" s="1">
        <v>83.272989999999993</v>
      </c>
      <c r="H286" s="1">
        <v>50.701350144349199</v>
      </c>
      <c r="I286" s="18">
        <f t="shared" si="12"/>
        <v>2.5098174089821925</v>
      </c>
      <c r="J286" s="18">
        <f t="shared" si="13"/>
        <v>1.8013043605135353</v>
      </c>
      <c r="K286" s="18">
        <f t="shared" si="14"/>
        <v>0.60885708732626509</v>
      </c>
    </row>
    <row r="287" spans="1:11" hidden="1" x14ac:dyDescent="0.25">
      <c r="A287" t="s">
        <v>17</v>
      </c>
      <c r="B287" t="s">
        <v>0</v>
      </c>
      <c r="C287" s="1">
        <v>1666091</v>
      </c>
      <c r="D287" s="1">
        <v>1647280.38</v>
      </c>
      <c r="E287" s="1">
        <v>1646765.78</v>
      </c>
      <c r="F287" s="1">
        <v>1645898</v>
      </c>
      <c r="G287" s="1">
        <v>1642476.0689999999</v>
      </c>
      <c r="H287" s="1">
        <v>2710.0670763357498</v>
      </c>
      <c r="I287" s="18">
        <f t="shared" si="12"/>
        <v>1.0026117342474352</v>
      </c>
      <c r="J287" s="18">
        <f t="shared" si="13"/>
        <v>1.0020833977825221</v>
      </c>
      <c r="K287" s="18">
        <f t="shared" si="14"/>
        <v>1.6499887745614087E-3</v>
      </c>
    </row>
    <row r="288" spans="1:11" hidden="1" x14ac:dyDescent="0.25">
      <c r="A288" t="s">
        <v>17</v>
      </c>
      <c r="B288" t="s">
        <v>2</v>
      </c>
      <c r="C288" s="1">
        <v>1645017</v>
      </c>
      <c r="D288" s="1">
        <v>1633317.01</v>
      </c>
      <c r="E288" s="1">
        <v>1632652.74</v>
      </c>
      <c r="F288" s="1">
        <v>1632042.55</v>
      </c>
      <c r="G288" s="1">
        <v>1623493.1440000001</v>
      </c>
      <c r="H288" s="1">
        <v>10993.611004181599</v>
      </c>
      <c r="I288" s="18">
        <f t="shared" si="12"/>
        <v>1.0056419061785702</v>
      </c>
      <c r="J288" s="18">
        <f t="shared" si="13"/>
        <v>1.0052660561158488</v>
      </c>
      <c r="K288" s="18">
        <f t="shared" si="14"/>
        <v>6.771578337001957E-3</v>
      </c>
    </row>
    <row r="289" spans="1:11" hidden="1" x14ac:dyDescent="0.25">
      <c r="A289" t="s">
        <v>17</v>
      </c>
      <c r="B289" t="s">
        <v>3</v>
      </c>
      <c r="C289" s="1">
        <v>1658347</v>
      </c>
      <c r="D289" s="1">
        <v>1653912.69</v>
      </c>
      <c r="E289" s="1">
        <v>1652160.58</v>
      </c>
      <c r="F289" s="1">
        <v>1647787.05</v>
      </c>
      <c r="G289" s="1">
        <v>1622622.648</v>
      </c>
      <c r="H289" s="1">
        <v>22196.968081116302</v>
      </c>
      <c r="I289" s="18">
        <f t="shared" si="12"/>
        <v>1.0182038208553341</v>
      </c>
      <c r="J289" s="18">
        <f t="shared" si="13"/>
        <v>1.0155084745248792</v>
      </c>
      <c r="K289" s="18">
        <f t="shared" si="14"/>
        <v>1.3679685852083769E-2</v>
      </c>
    </row>
    <row r="290" spans="1:11" hidden="1" x14ac:dyDescent="0.25">
      <c r="A290" t="s">
        <v>17</v>
      </c>
      <c r="B290" t="s">
        <v>4</v>
      </c>
      <c r="C290" s="1">
        <v>1518712</v>
      </c>
      <c r="D290" s="1">
        <v>1503170.47</v>
      </c>
      <c r="E290" s="1">
        <v>1501798.78</v>
      </c>
      <c r="F290" s="1">
        <v>1499439.45</v>
      </c>
      <c r="G290" s="1">
        <v>1471385.2760000001</v>
      </c>
      <c r="H290" s="1">
        <v>13053.6929406135</v>
      </c>
      <c r="I290" s="18">
        <f t="shared" si="12"/>
        <v>1.0206699798455778</v>
      </c>
      <c r="J290" s="18">
        <f t="shared" si="13"/>
        <v>1.0190665045094551</v>
      </c>
      <c r="K290" s="18">
        <f t="shared" si="14"/>
        <v>8.8717028459740412E-3</v>
      </c>
    </row>
    <row r="291" spans="1:11" hidden="1" x14ac:dyDescent="0.25">
      <c r="A291" t="s">
        <v>17</v>
      </c>
      <c r="B291" t="s">
        <v>5</v>
      </c>
      <c r="C291" s="1">
        <v>1474574</v>
      </c>
      <c r="D291" s="1">
        <v>1467126.6199999901</v>
      </c>
      <c r="E291" s="1">
        <v>1466867.16</v>
      </c>
      <c r="F291" s="1">
        <v>1464675.95</v>
      </c>
      <c r="G291" s="1">
        <v>1435602.4739999999</v>
      </c>
      <c r="H291" s="1">
        <v>12296.4182403382</v>
      </c>
      <c r="I291" s="18">
        <f t="shared" si="12"/>
        <v>1.0217780942609325</v>
      </c>
      <c r="J291" s="18">
        <f t="shared" si="13"/>
        <v>1.0202517594714036</v>
      </c>
      <c r="K291" s="18">
        <f t="shared" si="14"/>
        <v>8.5653364793088268E-3</v>
      </c>
    </row>
    <row r="292" spans="1:11" hidden="1" x14ac:dyDescent="0.25">
      <c r="A292" t="s">
        <v>17</v>
      </c>
      <c r="B292" t="s">
        <v>6</v>
      </c>
      <c r="C292" s="1">
        <v>1487536</v>
      </c>
      <c r="D292" s="1">
        <v>1465800.38</v>
      </c>
      <c r="E292" s="1">
        <v>1464148.12</v>
      </c>
      <c r="F292" s="1">
        <v>1462297.55</v>
      </c>
      <c r="G292" s="1">
        <v>1442616.6270000001</v>
      </c>
      <c r="H292" s="1">
        <v>14678.4144138211</v>
      </c>
      <c r="I292" s="18">
        <f t="shared" si="12"/>
        <v>1.0149253048918312</v>
      </c>
      <c r="J292" s="18">
        <f t="shared" si="13"/>
        <v>1.0136425177913881</v>
      </c>
      <c r="K292" s="18">
        <f t="shared" si="14"/>
        <v>1.0174854593451943E-2</v>
      </c>
    </row>
    <row r="293" spans="1:11" hidden="1" x14ac:dyDescent="0.25">
      <c r="A293" t="s">
        <v>17</v>
      </c>
      <c r="B293" t="s">
        <v>7</v>
      </c>
      <c r="C293" s="1">
        <v>1431946</v>
      </c>
      <c r="D293" s="1">
        <v>1427799.68</v>
      </c>
      <c r="E293" s="1">
        <v>1426627.94</v>
      </c>
      <c r="F293" s="1">
        <v>1425154</v>
      </c>
      <c r="G293" s="1">
        <v>1419732.1329999999</v>
      </c>
      <c r="H293" s="1">
        <v>2779.6186122040099</v>
      </c>
      <c r="I293" s="18">
        <f t="shared" si="12"/>
        <v>1.0048571183533253</v>
      </c>
      <c r="J293" s="18">
        <f t="shared" si="13"/>
        <v>1.0038189365965418</v>
      </c>
      <c r="K293" s="18">
        <f t="shared" si="14"/>
        <v>1.9578472217364473E-3</v>
      </c>
    </row>
    <row r="294" spans="1:11" hidden="1" x14ac:dyDescent="0.25">
      <c r="A294" t="s">
        <v>17</v>
      </c>
      <c r="B294" t="s">
        <v>8</v>
      </c>
      <c r="C294" s="1">
        <v>1501896</v>
      </c>
      <c r="D294" s="1">
        <v>1492443.44</v>
      </c>
      <c r="E294" s="1">
        <v>1492159.54</v>
      </c>
      <c r="F294" s="1">
        <v>1491440</v>
      </c>
      <c r="G294" s="1">
        <v>1486133.473</v>
      </c>
      <c r="H294" s="1">
        <v>7707.7686839493899</v>
      </c>
      <c r="I294" s="18">
        <f t="shared" si="12"/>
        <v>1.0040548625742447</v>
      </c>
      <c r="J294" s="18">
        <f t="shared" si="13"/>
        <v>1.0035706934110622</v>
      </c>
      <c r="K294" s="18">
        <f t="shared" si="14"/>
        <v>5.1864578949224636E-3</v>
      </c>
    </row>
    <row r="295" spans="1:11" hidden="1" x14ac:dyDescent="0.25">
      <c r="A295" t="s">
        <v>17</v>
      </c>
      <c r="B295" t="s">
        <v>9</v>
      </c>
      <c r="C295" s="1">
        <v>1586637</v>
      </c>
      <c r="D295" s="1">
        <v>1570556.66</v>
      </c>
      <c r="E295" s="1">
        <v>1569860.14</v>
      </c>
      <c r="F295" s="1">
        <v>1569294.3499999901</v>
      </c>
      <c r="G295" s="1">
        <v>1566587.8419999999</v>
      </c>
      <c r="H295" s="1">
        <v>2277.9895695626001</v>
      </c>
      <c r="I295" s="18">
        <f t="shared" si="12"/>
        <v>1.0020888059464461</v>
      </c>
      <c r="J295" s="18">
        <f t="shared" si="13"/>
        <v>1.0017276452219461</v>
      </c>
      <c r="K295" s="18">
        <f t="shared" si="14"/>
        <v>1.454109056951688E-3</v>
      </c>
    </row>
    <row r="296" spans="1:11" hidden="1" x14ac:dyDescent="0.25">
      <c r="A296" t="s">
        <v>17</v>
      </c>
      <c r="B296" t="s">
        <v>10</v>
      </c>
      <c r="C296" s="1">
        <v>1539053</v>
      </c>
      <c r="D296" s="1">
        <v>1536411.14</v>
      </c>
      <c r="E296" s="1">
        <v>1534160.44</v>
      </c>
      <c r="F296" s="1">
        <v>1530120.55</v>
      </c>
      <c r="G296" s="1">
        <v>1505168.608</v>
      </c>
      <c r="H296" s="1">
        <v>11452.9411408745</v>
      </c>
      <c r="I296" s="18">
        <f t="shared" si="12"/>
        <v>1.019261517843189</v>
      </c>
      <c r="J296" s="18">
        <f t="shared" si="13"/>
        <v>1.0165775062457323</v>
      </c>
      <c r="K296" s="18">
        <f t="shared" si="14"/>
        <v>7.6090752092502446E-3</v>
      </c>
    </row>
    <row r="297" spans="1:11" hidden="1" x14ac:dyDescent="0.25">
      <c r="A297" t="s">
        <v>17</v>
      </c>
      <c r="B297" t="s">
        <v>11</v>
      </c>
      <c r="C297" s="1">
        <v>1485576</v>
      </c>
      <c r="D297" s="1">
        <v>1462994.18</v>
      </c>
      <c r="E297" s="1">
        <v>1460481.12</v>
      </c>
      <c r="F297" s="1">
        <v>1457606.95</v>
      </c>
      <c r="G297" s="1">
        <v>1449198.9890000001</v>
      </c>
      <c r="H297" s="1">
        <v>4979.1196295006803</v>
      </c>
      <c r="I297" s="18">
        <f t="shared" si="12"/>
        <v>1.007785080644988</v>
      </c>
      <c r="J297" s="18">
        <f t="shared" si="13"/>
        <v>1.0058017988308159</v>
      </c>
      <c r="K297" s="18">
        <f t="shared" si="14"/>
        <v>3.4357736013440458E-3</v>
      </c>
    </row>
    <row r="298" spans="1:11" hidden="1" x14ac:dyDescent="0.25">
      <c r="A298" t="s">
        <v>17</v>
      </c>
      <c r="B298" t="s">
        <v>13</v>
      </c>
      <c r="C298" s="1">
        <v>1491467</v>
      </c>
      <c r="D298" s="1">
        <v>1485910.67</v>
      </c>
      <c r="E298" s="1">
        <v>1483103.22</v>
      </c>
      <c r="F298" s="1">
        <v>1475630.2</v>
      </c>
      <c r="G298" s="1">
        <v>1456031.7</v>
      </c>
      <c r="H298" s="1">
        <v>9159.7017583543602</v>
      </c>
      <c r="I298" s="18">
        <f t="shared" si="12"/>
        <v>1.0185926721238281</v>
      </c>
      <c r="J298" s="18">
        <f t="shared" si="13"/>
        <v>1.0134602151862491</v>
      </c>
      <c r="K298" s="18">
        <f t="shared" si="14"/>
        <v>6.2908669902958575E-3</v>
      </c>
    </row>
    <row r="299" spans="1:11" hidden="1" x14ac:dyDescent="0.25">
      <c r="A299" t="s">
        <v>17</v>
      </c>
      <c r="B299" t="s">
        <v>14</v>
      </c>
      <c r="C299" s="1">
        <v>1548318</v>
      </c>
      <c r="D299" s="1">
        <v>1535568.29</v>
      </c>
      <c r="E299" s="1">
        <v>1532069.06</v>
      </c>
      <c r="F299" s="1">
        <v>1525784.85</v>
      </c>
      <c r="G299" s="1">
        <v>1507673.737</v>
      </c>
      <c r="H299" s="1">
        <v>9428.2559824089894</v>
      </c>
      <c r="I299" s="18">
        <f t="shared" si="12"/>
        <v>1.0161807706808919</v>
      </c>
      <c r="J299" s="18">
        <f t="shared" si="13"/>
        <v>1.0120126208711693</v>
      </c>
      <c r="K299" s="18">
        <f t="shared" si="14"/>
        <v>6.2535121167325803E-3</v>
      </c>
    </row>
    <row r="300" spans="1:11" hidden="1" x14ac:dyDescent="0.25">
      <c r="A300" t="s">
        <v>17</v>
      </c>
      <c r="B300" t="s">
        <v>15</v>
      </c>
      <c r="C300" s="1">
        <v>1538204</v>
      </c>
      <c r="D300" s="1">
        <v>1524689.64</v>
      </c>
      <c r="E300" s="1">
        <v>1523442.06</v>
      </c>
      <c r="F300" s="1">
        <v>1522636.05</v>
      </c>
      <c r="G300" s="1">
        <v>1518799.314</v>
      </c>
      <c r="H300" s="1">
        <v>2755.0683308048801</v>
      </c>
      <c r="I300" s="18">
        <f t="shared" si="12"/>
        <v>1.0030568528423762</v>
      </c>
      <c r="J300" s="18">
        <f t="shared" si="13"/>
        <v>1.0025261639010723</v>
      </c>
      <c r="K300" s="18">
        <f t="shared" si="14"/>
        <v>1.8139778609386969E-3</v>
      </c>
    </row>
    <row r="301" spans="1:11" hidden="1" x14ac:dyDescent="0.25">
      <c r="A301" t="s">
        <v>17</v>
      </c>
      <c r="B301" t="s">
        <v>16</v>
      </c>
      <c r="C301" s="1">
        <v>1503517</v>
      </c>
      <c r="D301" s="1">
        <v>1497257.9</v>
      </c>
      <c r="E301" s="1">
        <v>1496975.16</v>
      </c>
      <c r="F301" s="1">
        <v>1496609</v>
      </c>
      <c r="G301" s="1">
        <v>1493852.3149999999</v>
      </c>
      <c r="H301" s="1">
        <v>3251.4708354489298</v>
      </c>
      <c r="I301" s="18">
        <f t="shared" si="12"/>
        <v>1.0020904643441946</v>
      </c>
      <c r="J301" s="18">
        <f t="shared" si="13"/>
        <v>1.001845353099714</v>
      </c>
      <c r="K301" s="18">
        <f t="shared" si="14"/>
        <v>2.1765677924118826E-3</v>
      </c>
    </row>
    <row r="302" spans="1:11" hidden="1" x14ac:dyDescent="0.25">
      <c r="A302" t="s">
        <v>17</v>
      </c>
      <c r="B302" t="s">
        <v>17</v>
      </c>
      <c r="C302" s="1">
        <v>1580742</v>
      </c>
      <c r="D302" s="1">
        <v>1572806.12</v>
      </c>
      <c r="E302" s="1">
        <v>1568116.44</v>
      </c>
      <c r="F302" s="1">
        <v>1552454.2</v>
      </c>
      <c r="G302" s="1">
        <v>1519480.575</v>
      </c>
      <c r="H302" s="1">
        <v>19929.2847730262</v>
      </c>
      <c r="I302" s="18">
        <f t="shared" si="12"/>
        <v>1.0320082176766228</v>
      </c>
      <c r="J302" s="18">
        <f t="shared" si="13"/>
        <v>1.0217005900190597</v>
      </c>
      <c r="K302" s="18">
        <f t="shared" si="14"/>
        <v>1.3115853602160199E-2</v>
      </c>
    </row>
    <row r="303" spans="1:11" hidden="1" x14ac:dyDescent="0.25">
      <c r="A303" t="s">
        <v>17</v>
      </c>
      <c r="B303" t="s">
        <v>18</v>
      </c>
      <c r="C303" s="1">
        <v>1577273</v>
      </c>
      <c r="D303" s="1">
        <v>1567107.8699999901</v>
      </c>
      <c r="E303" s="1">
        <v>1565693.86</v>
      </c>
      <c r="F303" s="1">
        <v>1562049.29999999</v>
      </c>
      <c r="G303" s="1">
        <v>1542546.9</v>
      </c>
      <c r="H303" s="1">
        <v>7774.2940790788198</v>
      </c>
      <c r="I303" s="18">
        <f t="shared" si="12"/>
        <v>1.0150056766507392</v>
      </c>
      <c r="J303" s="18">
        <f t="shared" si="13"/>
        <v>1.0126429867383546</v>
      </c>
      <c r="K303" s="18">
        <f t="shared" si="14"/>
        <v>5.0399077519645077E-3</v>
      </c>
    </row>
    <row r="304" spans="1:11" hidden="1" x14ac:dyDescent="0.25">
      <c r="A304" t="s">
        <v>17</v>
      </c>
      <c r="B304" t="s">
        <v>19</v>
      </c>
      <c r="C304" s="1">
        <v>1512263</v>
      </c>
      <c r="D304" s="1">
        <v>1496640.11</v>
      </c>
      <c r="E304" s="1">
        <v>1495619.04</v>
      </c>
      <c r="F304" s="1">
        <v>1494607.8499999901</v>
      </c>
      <c r="G304" s="1">
        <v>1490614.3419999999</v>
      </c>
      <c r="H304" s="1">
        <v>2768.8023968921998</v>
      </c>
      <c r="I304" s="18">
        <f t="shared" si="12"/>
        <v>1.0033574733980388</v>
      </c>
      <c r="J304" s="18">
        <f t="shared" si="13"/>
        <v>1.00267910209064</v>
      </c>
      <c r="K304" s="18">
        <f t="shared" si="14"/>
        <v>1.8574907800613391E-3</v>
      </c>
    </row>
    <row r="305" spans="1:11" hidden="1" x14ac:dyDescent="0.25">
      <c r="A305" t="s">
        <v>17</v>
      </c>
      <c r="B305" t="s">
        <v>20</v>
      </c>
      <c r="C305" s="1">
        <v>1537620</v>
      </c>
      <c r="D305" s="1">
        <v>1530666.80999999</v>
      </c>
      <c r="E305" s="1">
        <v>1508754.04</v>
      </c>
      <c r="F305" s="1">
        <v>1483558.6</v>
      </c>
      <c r="G305" s="1">
        <v>1439108.91</v>
      </c>
      <c r="H305" s="1">
        <v>24145.1633116841</v>
      </c>
      <c r="I305" s="18">
        <f t="shared" si="12"/>
        <v>1.0483946208073995</v>
      </c>
      <c r="J305" s="18">
        <f t="shared" si="13"/>
        <v>1.0308869535106973</v>
      </c>
      <c r="K305" s="18">
        <f t="shared" si="14"/>
        <v>1.6777856869556941E-2</v>
      </c>
    </row>
    <row r="306" spans="1:11" hidden="1" x14ac:dyDescent="0.25">
      <c r="A306" t="s">
        <v>18</v>
      </c>
      <c r="B306" t="s">
        <v>0</v>
      </c>
      <c r="C306" s="1">
        <v>1570474</v>
      </c>
      <c r="D306" s="1">
        <v>1552343.68</v>
      </c>
      <c r="E306" s="1">
        <v>1551852.1199999901</v>
      </c>
      <c r="F306" s="1">
        <v>1551058.1</v>
      </c>
      <c r="G306" s="1">
        <v>1547983.4839999999</v>
      </c>
      <c r="H306" s="1">
        <v>2072.4627638980601</v>
      </c>
      <c r="I306" s="18">
        <f t="shared" si="12"/>
        <v>1.0024991455270527</v>
      </c>
      <c r="J306" s="18">
        <f t="shared" si="13"/>
        <v>1.0019862072378545</v>
      </c>
      <c r="K306" s="18">
        <f t="shared" si="14"/>
        <v>1.3388145192239403E-3</v>
      </c>
    </row>
    <row r="307" spans="1:11" hidden="1" x14ac:dyDescent="0.25">
      <c r="A307" t="s">
        <v>18</v>
      </c>
      <c r="B307" t="s">
        <v>2</v>
      </c>
      <c r="C307" s="1">
        <v>1556656</v>
      </c>
      <c r="D307" s="1">
        <v>1535891.63</v>
      </c>
      <c r="E307" s="1">
        <v>1534969.88</v>
      </c>
      <c r="F307" s="1">
        <v>1534071.65</v>
      </c>
      <c r="G307" s="1">
        <v>1531023.081</v>
      </c>
      <c r="H307" s="1">
        <v>2307.7434923402898</v>
      </c>
      <c r="I307" s="18">
        <f t="shared" si="12"/>
        <v>1.0025778834094532</v>
      </c>
      <c r="J307" s="18">
        <f t="shared" si="13"/>
        <v>1.0019911972835893</v>
      </c>
      <c r="K307" s="18">
        <f t="shared" si="14"/>
        <v>1.5073211638540215E-3</v>
      </c>
    </row>
    <row r="308" spans="1:11" hidden="1" x14ac:dyDescent="0.25">
      <c r="A308" t="s">
        <v>18</v>
      </c>
      <c r="B308" t="s">
        <v>3</v>
      </c>
      <c r="C308" s="1">
        <v>1534645</v>
      </c>
      <c r="D308" s="1">
        <v>1518296.25</v>
      </c>
      <c r="E308" s="1">
        <v>1517281.86</v>
      </c>
      <c r="F308" s="1">
        <v>1515390.25</v>
      </c>
      <c r="G308" s="1">
        <v>1501358.558</v>
      </c>
      <c r="H308" s="1">
        <v>11847.6244971992</v>
      </c>
      <c r="I308" s="18">
        <f t="shared" si="12"/>
        <v>1.0106059288203693</v>
      </c>
      <c r="J308" s="18">
        <f t="shared" si="13"/>
        <v>1.0093459966143543</v>
      </c>
      <c r="K308" s="18">
        <f t="shared" si="14"/>
        <v>7.8912691668949087E-3</v>
      </c>
    </row>
    <row r="309" spans="1:11" hidden="1" x14ac:dyDescent="0.25">
      <c r="A309" t="s">
        <v>18</v>
      </c>
      <c r="B309" t="s">
        <v>4</v>
      </c>
      <c r="C309" s="1">
        <v>1420637</v>
      </c>
      <c r="D309" s="1">
        <v>1404293.52</v>
      </c>
      <c r="E309" s="1">
        <v>1401934.56</v>
      </c>
      <c r="F309" s="1">
        <v>1400650.0999999901</v>
      </c>
      <c r="G309" s="1">
        <v>1396151.72</v>
      </c>
      <c r="H309" s="1">
        <v>3012.7947426932301</v>
      </c>
      <c r="I309" s="18">
        <f t="shared" si="12"/>
        <v>1.0041419853710456</v>
      </c>
      <c r="J309" s="18">
        <f t="shared" si="13"/>
        <v>1.0032219850719306</v>
      </c>
      <c r="K309" s="18">
        <f t="shared" si="14"/>
        <v>2.1579278953244639E-3</v>
      </c>
    </row>
    <row r="310" spans="1:11" hidden="1" x14ac:dyDescent="0.25">
      <c r="A310" t="s">
        <v>18</v>
      </c>
      <c r="B310" t="s">
        <v>5</v>
      </c>
      <c r="C310" s="1">
        <v>1390248</v>
      </c>
      <c r="D310" s="1">
        <v>1378987.3299999901</v>
      </c>
      <c r="E310" s="1">
        <v>1378709.03999999</v>
      </c>
      <c r="F310" s="1">
        <v>1378226.45</v>
      </c>
      <c r="G310" s="1">
        <v>1375451.4010000001</v>
      </c>
      <c r="H310" s="1">
        <v>1652.2217224691699</v>
      </c>
      <c r="I310" s="18">
        <f t="shared" si="12"/>
        <v>1.002368414469331</v>
      </c>
      <c r="J310" s="18">
        <f t="shared" si="13"/>
        <v>1.0020175551080774</v>
      </c>
      <c r="K310" s="18">
        <f t="shared" si="14"/>
        <v>1.2012214472048581E-3</v>
      </c>
    </row>
    <row r="311" spans="1:11" hidden="1" x14ac:dyDescent="0.25">
      <c r="A311" t="s">
        <v>18</v>
      </c>
      <c r="B311" t="s">
        <v>6</v>
      </c>
      <c r="C311" s="1">
        <v>1372728</v>
      </c>
      <c r="D311" s="1">
        <v>1359863.71</v>
      </c>
      <c r="E311" s="1">
        <v>1358436.7</v>
      </c>
      <c r="F311" s="1">
        <v>1356189.75</v>
      </c>
      <c r="G311" s="1">
        <v>1348161.0160000001</v>
      </c>
      <c r="H311" s="1">
        <v>5427.3213893912698</v>
      </c>
      <c r="I311" s="18">
        <f t="shared" si="12"/>
        <v>1.0076220005459644</v>
      </c>
      <c r="J311" s="18">
        <f t="shared" si="13"/>
        <v>1.0059553227728104</v>
      </c>
      <c r="K311" s="18">
        <f t="shared" si="14"/>
        <v>4.0257219463993681E-3</v>
      </c>
    </row>
    <row r="312" spans="1:11" hidden="1" x14ac:dyDescent="0.25">
      <c r="A312" t="s">
        <v>18</v>
      </c>
      <c r="B312" t="s">
        <v>7</v>
      </c>
      <c r="C312" s="1">
        <v>1348438</v>
      </c>
      <c r="D312" s="1">
        <v>1344903.63</v>
      </c>
      <c r="E312" s="1">
        <v>1342438.76</v>
      </c>
      <c r="F312" s="1">
        <v>1340238.3499999901</v>
      </c>
      <c r="G312" s="1">
        <v>1332797.1399999999</v>
      </c>
      <c r="H312" s="1">
        <v>4015.4684332466099</v>
      </c>
      <c r="I312" s="18">
        <f t="shared" si="12"/>
        <v>1.0072341241668632</v>
      </c>
      <c r="J312" s="18">
        <f t="shared" si="13"/>
        <v>1.0055831527369501</v>
      </c>
      <c r="K312" s="18">
        <f t="shared" si="14"/>
        <v>3.0128129125836889E-3</v>
      </c>
    </row>
    <row r="313" spans="1:11" hidden="1" x14ac:dyDescent="0.25">
      <c r="A313" t="s">
        <v>18</v>
      </c>
      <c r="B313" t="s">
        <v>8</v>
      </c>
      <c r="C313" s="1">
        <v>1407647</v>
      </c>
      <c r="D313" s="1">
        <v>1402595.02</v>
      </c>
      <c r="E313" s="1">
        <v>1402120.32</v>
      </c>
      <c r="F313" s="1">
        <v>1401115.15</v>
      </c>
      <c r="G313" s="1">
        <v>1396301.291</v>
      </c>
      <c r="H313" s="1">
        <v>7343.1988529740202</v>
      </c>
      <c r="I313" s="18">
        <f t="shared" si="12"/>
        <v>1.004167459442677</v>
      </c>
      <c r="J313" s="18">
        <f t="shared" si="13"/>
        <v>1.0034475789938948</v>
      </c>
      <c r="K313" s="18">
        <f t="shared" si="14"/>
        <v>5.2590360692963221E-3</v>
      </c>
    </row>
    <row r="314" spans="1:11" hidden="1" x14ac:dyDescent="0.25">
      <c r="A314" t="s">
        <v>18</v>
      </c>
      <c r="B314" t="s">
        <v>9</v>
      </c>
      <c r="C314" s="1">
        <v>1471360</v>
      </c>
      <c r="D314" s="1">
        <v>1464204.07</v>
      </c>
      <c r="E314" s="1">
        <v>1454858.56</v>
      </c>
      <c r="F314" s="1">
        <v>1453550.4</v>
      </c>
      <c r="G314" s="1">
        <v>1450597.3330000001</v>
      </c>
      <c r="H314" s="1">
        <v>2487.1253691985398</v>
      </c>
      <c r="I314" s="18">
        <f t="shared" si="12"/>
        <v>1.0029375670994702</v>
      </c>
      <c r="J314" s="18">
        <f t="shared" si="13"/>
        <v>1.002035759292272</v>
      </c>
      <c r="K314" s="18">
        <f t="shared" si="14"/>
        <v>1.7145525588792322E-3</v>
      </c>
    </row>
    <row r="315" spans="1:11" hidden="1" x14ac:dyDescent="0.25">
      <c r="A315" t="s">
        <v>18</v>
      </c>
      <c r="B315" t="s">
        <v>10</v>
      </c>
      <c r="C315" s="1">
        <v>1453367</v>
      </c>
      <c r="D315" s="1">
        <v>1436378.55</v>
      </c>
      <c r="E315" s="1">
        <v>1435981.26</v>
      </c>
      <c r="F315" s="1">
        <v>1434986.25</v>
      </c>
      <c r="G315" s="1">
        <v>1430711.227</v>
      </c>
      <c r="H315" s="1">
        <v>2753.08280069288</v>
      </c>
      <c r="I315" s="18">
        <f t="shared" si="12"/>
        <v>1.0036835057281619</v>
      </c>
      <c r="J315" s="18">
        <f t="shared" si="13"/>
        <v>1.0029880404370379</v>
      </c>
      <c r="K315" s="18">
        <f t="shared" si="14"/>
        <v>1.9242756670510702E-3</v>
      </c>
    </row>
    <row r="316" spans="1:11" hidden="1" x14ac:dyDescent="0.25">
      <c r="A316" t="s">
        <v>18</v>
      </c>
      <c r="B316" t="s">
        <v>11</v>
      </c>
      <c r="C316" s="1">
        <v>1385218</v>
      </c>
      <c r="D316" s="1">
        <v>1374051.32</v>
      </c>
      <c r="E316" s="1">
        <v>1373258.48</v>
      </c>
      <c r="F316" s="1">
        <v>1372527.5</v>
      </c>
      <c r="G316" s="1">
        <v>1368393.4839999999</v>
      </c>
      <c r="H316" s="1">
        <v>2478.57554933151</v>
      </c>
      <c r="I316" s="18">
        <f t="shared" si="12"/>
        <v>1.0035552610099976</v>
      </c>
      <c r="J316" s="18">
        <f t="shared" si="13"/>
        <v>1.0030210725557651</v>
      </c>
      <c r="K316" s="18">
        <f t="shared" si="14"/>
        <v>1.8113032386607815E-3</v>
      </c>
    </row>
    <row r="317" spans="1:11" hidden="1" x14ac:dyDescent="0.25">
      <c r="A317" t="s">
        <v>18</v>
      </c>
      <c r="B317" t="s">
        <v>13</v>
      </c>
      <c r="C317" s="1">
        <v>1388052</v>
      </c>
      <c r="D317" s="1">
        <v>1377335.58</v>
      </c>
      <c r="E317" s="1">
        <v>1376494.34</v>
      </c>
      <c r="F317" s="1">
        <v>1375300.54999999</v>
      </c>
      <c r="G317" s="1">
        <v>1370779.085</v>
      </c>
      <c r="H317" s="1">
        <v>2956.89445665126</v>
      </c>
      <c r="I317" s="18">
        <f t="shared" si="12"/>
        <v>1.0041693479733826</v>
      </c>
      <c r="J317" s="18">
        <f t="shared" si="13"/>
        <v>1.0032984636616264</v>
      </c>
      <c r="K317" s="18">
        <f t="shared" si="14"/>
        <v>2.1570904378448844E-3</v>
      </c>
    </row>
    <row r="318" spans="1:11" hidden="1" x14ac:dyDescent="0.25">
      <c r="A318" t="s">
        <v>18</v>
      </c>
      <c r="B318" t="s">
        <v>14</v>
      </c>
      <c r="C318" s="1">
        <v>1473297</v>
      </c>
      <c r="D318" s="1">
        <v>1452740.3199999901</v>
      </c>
      <c r="E318" s="1">
        <v>1451230.48</v>
      </c>
      <c r="F318" s="1">
        <v>1448028.45</v>
      </c>
      <c r="G318" s="1">
        <v>1435854.2220000001</v>
      </c>
      <c r="H318" s="1">
        <v>5794.0033336818096</v>
      </c>
      <c r="I318" s="18">
        <f t="shared" si="12"/>
        <v>1.0107087876780292</v>
      </c>
      <c r="J318" s="18">
        <f t="shared" si="13"/>
        <v>1.0084787353851581</v>
      </c>
      <c r="K318" s="18">
        <f t="shared" si="14"/>
        <v>4.0352309063877998E-3</v>
      </c>
    </row>
    <row r="319" spans="1:11" hidden="1" x14ac:dyDescent="0.25">
      <c r="A319" t="s">
        <v>18</v>
      </c>
      <c r="B319" t="s">
        <v>15</v>
      </c>
      <c r="C319" s="1">
        <v>1442927</v>
      </c>
      <c r="D319" s="1">
        <v>1429108.1099999901</v>
      </c>
      <c r="E319" s="1">
        <v>1428528.8</v>
      </c>
      <c r="F319" s="1">
        <v>1427430.65</v>
      </c>
      <c r="G319" s="1">
        <v>1423752.0819999999</v>
      </c>
      <c r="H319" s="1">
        <v>2212.3625239268499</v>
      </c>
      <c r="I319" s="18">
        <f t="shared" si="12"/>
        <v>1.0033550209059503</v>
      </c>
      <c r="J319" s="18">
        <f t="shared" si="13"/>
        <v>1.0025837138688025</v>
      </c>
      <c r="K319" s="18">
        <f t="shared" si="14"/>
        <v>1.5538959007659944E-3</v>
      </c>
    </row>
    <row r="320" spans="1:11" hidden="1" x14ac:dyDescent="0.25">
      <c r="A320" t="s">
        <v>18</v>
      </c>
      <c r="B320" t="s">
        <v>16</v>
      </c>
      <c r="C320" s="1">
        <v>1444799</v>
      </c>
      <c r="D320" s="1">
        <v>1421898.39</v>
      </c>
      <c r="E320" s="1">
        <v>1421301.24</v>
      </c>
      <c r="F320" s="1">
        <v>1420456.45</v>
      </c>
      <c r="G320" s="1">
        <v>1416545.1310000001</v>
      </c>
      <c r="H320" s="1">
        <v>2499.3506900471102</v>
      </c>
      <c r="I320" s="18">
        <f t="shared" si="12"/>
        <v>1.003357541454851</v>
      </c>
      <c r="J320" s="18">
        <f t="shared" si="13"/>
        <v>1.0027611679390962</v>
      </c>
      <c r="K320" s="18">
        <f t="shared" si="14"/>
        <v>1.7643989134908192E-3</v>
      </c>
    </row>
    <row r="321" spans="1:11" hidden="1" x14ac:dyDescent="0.25">
      <c r="A321" t="s">
        <v>18</v>
      </c>
      <c r="B321" t="s">
        <v>17</v>
      </c>
      <c r="C321" s="1">
        <v>1474091</v>
      </c>
      <c r="D321" s="1">
        <v>1470305.43</v>
      </c>
      <c r="E321" s="1">
        <v>1467685.96</v>
      </c>
      <c r="F321" s="1">
        <v>1464319.85</v>
      </c>
      <c r="G321" s="1">
        <v>1439726.706</v>
      </c>
      <c r="H321" s="1">
        <v>9805.2849900226702</v>
      </c>
      <c r="I321" s="18">
        <f t="shared" si="12"/>
        <v>1.0194198342529044</v>
      </c>
      <c r="J321" s="18">
        <f t="shared" si="13"/>
        <v>1.0170818141370228</v>
      </c>
      <c r="K321" s="18">
        <f t="shared" si="14"/>
        <v>6.8105182387459794E-3</v>
      </c>
    </row>
    <row r="322" spans="1:11" hidden="1" x14ac:dyDescent="0.25">
      <c r="A322" t="s">
        <v>18</v>
      </c>
      <c r="B322" t="s">
        <v>18</v>
      </c>
      <c r="C322" s="1">
        <v>1497286</v>
      </c>
      <c r="D322" s="1">
        <v>1480820.56</v>
      </c>
      <c r="E322" s="1">
        <v>1477495.06</v>
      </c>
      <c r="F322" s="1">
        <v>1471638.85</v>
      </c>
      <c r="G322" s="1">
        <v>1445765.9439999999</v>
      </c>
      <c r="H322" s="1">
        <v>11417.765981349499</v>
      </c>
      <c r="I322" s="18">
        <f t="shared" si="12"/>
        <v>1.0219462328129096</v>
      </c>
      <c r="J322" s="18">
        <f t="shared" si="13"/>
        <v>1.0178956394064849</v>
      </c>
      <c r="K322" s="18">
        <f t="shared" si="14"/>
        <v>7.8973820269690204E-3</v>
      </c>
    </row>
    <row r="323" spans="1:11" hidden="1" x14ac:dyDescent="0.25">
      <c r="A323" t="s">
        <v>18</v>
      </c>
      <c r="B323" t="s">
        <v>19</v>
      </c>
      <c r="C323" s="1">
        <v>1421302</v>
      </c>
      <c r="D323" s="1">
        <v>1398843.53999999</v>
      </c>
      <c r="E323" s="1">
        <v>1398393.02</v>
      </c>
      <c r="F323" s="1">
        <v>1397064.7</v>
      </c>
      <c r="G323" s="1">
        <v>1392950.034</v>
      </c>
      <c r="H323" s="1">
        <v>2712.1421877998901</v>
      </c>
      <c r="I323" s="18">
        <f t="shared" si="12"/>
        <v>1.0039075242235143</v>
      </c>
      <c r="J323" s="18">
        <f t="shared" si="13"/>
        <v>1.0029539221792358</v>
      </c>
      <c r="K323" s="18">
        <f t="shared" si="14"/>
        <v>1.9470491558205383E-3</v>
      </c>
    </row>
    <row r="324" spans="1:11" hidden="1" x14ac:dyDescent="0.25">
      <c r="A324" t="s">
        <v>18</v>
      </c>
      <c r="B324" t="s">
        <v>20</v>
      </c>
      <c r="C324" s="1">
        <v>1424947</v>
      </c>
      <c r="D324" s="1">
        <v>1417501.47</v>
      </c>
      <c r="E324" s="1">
        <v>1400917.36</v>
      </c>
      <c r="F324" s="1">
        <v>1390864.8</v>
      </c>
      <c r="G324" s="1">
        <v>1337979.2279999999</v>
      </c>
      <c r="H324" s="1">
        <v>18542.606234885501</v>
      </c>
      <c r="I324" s="18">
        <f t="shared" si="12"/>
        <v>1.0470396929062042</v>
      </c>
      <c r="J324" s="18">
        <f t="shared" si="13"/>
        <v>1.0395264521998993</v>
      </c>
      <c r="K324" s="18">
        <f t="shared" si="14"/>
        <v>1.3858665251928338E-2</v>
      </c>
    </row>
    <row r="325" spans="1:11" hidden="1" x14ac:dyDescent="0.25">
      <c r="A325" t="s">
        <v>19</v>
      </c>
      <c r="B325" t="s">
        <v>0</v>
      </c>
      <c r="C325" s="1">
        <v>18064</v>
      </c>
      <c r="D325" s="1">
        <v>6776.0099999999902</v>
      </c>
      <c r="E325" s="1">
        <v>6639</v>
      </c>
      <c r="F325" s="1">
        <v>6583</v>
      </c>
      <c r="G325" s="1">
        <v>6474.1189999999997</v>
      </c>
      <c r="H325" s="1">
        <v>170.80134969899899</v>
      </c>
      <c r="I325" s="18">
        <f t="shared" si="12"/>
        <v>1.0254677122864131</v>
      </c>
      <c r="J325" s="18">
        <f t="shared" si="13"/>
        <v>1.0168178867271362</v>
      </c>
      <c r="K325" s="18">
        <f t="shared" si="14"/>
        <v>2.638217643188193E-2</v>
      </c>
    </row>
    <row r="326" spans="1:11" hidden="1" x14ac:dyDescent="0.25">
      <c r="A326" t="s">
        <v>19</v>
      </c>
      <c r="B326" t="s">
        <v>2</v>
      </c>
      <c r="C326" s="1">
        <v>11993</v>
      </c>
      <c r="D326" s="1">
        <v>6655</v>
      </c>
      <c r="E326" s="1">
        <v>6619</v>
      </c>
      <c r="F326" s="1">
        <v>6592</v>
      </c>
      <c r="G326" s="1">
        <v>6479.5812800000003</v>
      </c>
      <c r="H326" s="1">
        <v>154.11070012676399</v>
      </c>
      <c r="I326" s="18">
        <f t="shared" si="12"/>
        <v>1.0215166249137628</v>
      </c>
      <c r="J326" s="18">
        <f t="shared" si="13"/>
        <v>1.0173496889910145</v>
      </c>
      <c r="K326" s="18">
        <f t="shared" si="14"/>
        <v>2.3784052312522883E-2</v>
      </c>
    </row>
    <row r="327" spans="1:11" hidden="1" x14ac:dyDescent="0.25">
      <c r="A327" t="s">
        <v>19</v>
      </c>
      <c r="B327" t="s">
        <v>3</v>
      </c>
      <c r="C327" s="1">
        <v>13613</v>
      </c>
      <c r="D327" s="1">
        <v>6919</v>
      </c>
      <c r="E327" s="1">
        <v>6869</v>
      </c>
      <c r="F327" s="1">
        <v>6692</v>
      </c>
      <c r="G327" s="1">
        <v>6484.3579099999997</v>
      </c>
      <c r="H327" s="1">
        <v>178.77661813120801</v>
      </c>
      <c r="I327" s="18">
        <f t="shared" si="12"/>
        <v>1.0593184545545853</v>
      </c>
      <c r="J327" s="18">
        <f t="shared" si="13"/>
        <v>1.032021997070794</v>
      </c>
      <c r="K327" s="18">
        <f t="shared" si="14"/>
        <v>2.7570442688782431E-2</v>
      </c>
    </row>
    <row r="328" spans="1:11" hidden="1" x14ac:dyDescent="0.25">
      <c r="A328" t="s">
        <v>19</v>
      </c>
      <c r="B328" t="s">
        <v>4</v>
      </c>
      <c r="C328" s="1">
        <v>19567</v>
      </c>
      <c r="D328" s="1">
        <v>6824</v>
      </c>
      <c r="E328" s="1">
        <v>6696</v>
      </c>
      <c r="F328" s="1">
        <v>6592</v>
      </c>
      <c r="G328" s="1">
        <v>6472.4202699999996</v>
      </c>
      <c r="H328" s="1">
        <v>162.58558165817499</v>
      </c>
      <c r="I328" s="18">
        <f t="shared" si="12"/>
        <v>1.0345434506217563</v>
      </c>
      <c r="J328" s="18">
        <f t="shared" si="13"/>
        <v>1.0184752727745845</v>
      </c>
      <c r="K328" s="18">
        <f t="shared" si="14"/>
        <v>2.5119750398744579E-2</v>
      </c>
    </row>
    <row r="329" spans="1:11" hidden="1" x14ac:dyDescent="0.25">
      <c r="A329" t="s">
        <v>19</v>
      </c>
      <c r="B329" t="s">
        <v>5</v>
      </c>
      <c r="C329" s="1">
        <v>14154</v>
      </c>
      <c r="D329" s="1">
        <v>6821</v>
      </c>
      <c r="E329" s="1">
        <v>6781</v>
      </c>
      <c r="F329" s="1">
        <v>6710</v>
      </c>
      <c r="G329" s="1">
        <v>6487.0445499999996</v>
      </c>
      <c r="H329" s="1">
        <v>177.07584602451399</v>
      </c>
      <c r="I329" s="18">
        <f t="shared" si="12"/>
        <v>1.0453142332743808</v>
      </c>
      <c r="J329" s="18">
        <f t="shared" si="13"/>
        <v>1.0343693415825239</v>
      </c>
      <c r="K329" s="18">
        <f t="shared" si="14"/>
        <v>2.729684445045379E-2</v>
      </c>
    </row>
    <row r="330" spans="1:11" hidden="1" x14ac:dyDescent="0.25">
      <c r="A330" t="s">
        <v>19</v>
      </c>
      <c r="B330" t="s">
        <v>6</v>
      </c>
      <c r="C330" s="1">
        <v>13895</v>
      </c>
      <c r="D330" s="1">
        <v>6795</v>
      </c>
      <c r="E330" s="1">
        <v>6699</v>
      </c>
      <c r="F330" s="1">
        <v>6604</v>
      </c>
      <c r="G330" s="1">
        <v>6479.7582300000004</v>
      </c>
      <c r="H330" s="1">
        <v>157.23529532922001</v>
      </c>
      <c r="I330" s="18">
        <f t="shared" si="12"/>
        <v>1.0338348688667045</v>
      </c>
      <c r="J330" s="18">
        <f t="shared" si="13"/>
        <v>1.0191738280333955</v>
      </c>
      <c r="K330" s="18">
        <f t="shared" si="14"/>
        <v>2.4265611423779927E-2</v>
      </c>
    </row>
    <row r="331" spans="1:11" hidden="1" x14ac:dyDescent="0.25">
      <c r="A331" t="s">
        <v>19</v>
      </c>
      <c r="B331" t="s">
        <v>7</v>
      </c>
      <c r="C331" s="1">
        <v>11929</v>
      </c>
      <c r="D331" s="1">
        <v>6775</v>
      </c>
      <c r="E331" s="1">
        <v>6655</v>
      </c>
      <c r="F331" s="1">
        <v>6598</v>
      </c>
      <c r="G331" s="1">
        <v>6478.3055299999996</v>
      </c>
      <c r="H331" s="1">
        <v>178.221180226759</v>
      </c>
      <c r="I331" s="18">
        <f t="shared" si="12"/>
        <v>1.0272747972724898</v>
      </c>
      <c r="J331" s="18">
        <f t="shared" si="13"/>
        <v>1.0184762002109524</v>
      </c>
      <c r="K331" s="18">
        <f t="shared" si="14"/>
        <v>2.7510462327138656E-2</v>
      </c>
    </row>
    <row r="332" spans="1:11" hidden="1" x14ac:dyDescent="0.25">
      <c r="A332" t="s">
        <v>19</v>
      </c>
      <c r="B332" t="s">
        <v>8</v>
      </c>
      <c r="C332" s="1">
        <v>13438</v>
      </c>
      <c r="D332" s="1">
        <v>6801</v>
      </c>
      <c r="E332" s="1">
        <v>6653</v>
      </c>
      <c r="F332" s="1">
        <v>6585</v>
      </c>
      <c r="G332" s="1">
        <v>6480.8330699999997</v>
      </c>
      <c r="H332" s="1">
        <v>180.972808245811</v>
      </c>
      <c r="I332" s="18">
        <f t="shared" si="12"/>
        <v>1.0265655554062898</v>
      </c>
      <c r="J332" s="18">
        <f t="shared" si="13"/>
        <v>1.0160730771607422</v>
      </c>
      <c r="K332" s="18">
        <f t="shared" si="14"/>
        <v>2.792431255227671E-2</v>
      </c>
    </row>
    <row r="333" spans="1:11" hidden="1" x14ac:dyDescent="0.25">
      <c r="A333" t="s">
        <v>19</v>
      </c>
      <c r="B333" t="s">
        <v>9</v>
      </c>
      <c r="C333" s="1">
        <v>19513</v>
      </c>
      <c r="D333" s="1">
        <v>6922</v>
      </c>
      <c r="E333" s="1">
        <v>6874</v>
      </c>
      <c r="F333" s="1">
        <v>6671</v>
      </c>
      <c r="G333" s="1">
        <v>6496.4808899999998</v>
      </c>
      <c r="H333" s="1">
        <v>177.55154433236501</v>
      </c>
      <c r="I333" s="18">
        <f t="shared" si="12"/>
        <v>1.0581113246374838</v>
      </c>
      <c r="J333" s="18">
        <f t="shared" si="13"/>
        <v>1.0268636378610205</v>
      </c>
      <c r="K333" s="18">
        <f t="shared" si="14"/>
        <v>2.7330418935837895E-2</v>
      </c>
    </row>
    <row r="334" spans="1:11" hidden="1" x14ac:dyDescent="0.25">
      <c r="A334" t="s">
        <v>19</v>
      </c>
      <c r="B334" t="s">
        <v>10</v>
      </c>
      <c r="C334" s="1">
        <v>17477</v>
      </c>
      <c r="D334" s="1">
        <v>6715.0099999999902</v>
      </c>
      <c r="E334" s="1">
        <v>6648</v>
      </c>
      <c r="F334" s="1">
        <v>6588</v>
      </c>
      <c r="G334" s="1">
        <v>6476.2262700000001</v>
      </c>
      <c r="H334" s="1">
        <v>158.35992678669399</v>
      </c>
      <c r="I334" s="18">
        <f t="shared" si="12"/>
        <v>1.0265237381831009</v>
      </c>
      <c r="J334" s="18">
        <f t="shared" si="13"/>
        <v>1.0172590835063582</v>
      </c>
      <c r="K334" s="18">
        <f t="shared" si="14"/>
        <v>2.4452500605216497E-2</v>
      </c>
    </row>
    <row r="335" spans="1:11" hidden="1" x14ac:dyDescent="0.25">
      <c r="A335" t="s">
        <v>19</v>
      </c>
      <c r="B335" t="s">
        <v>11</v>
      </c>
      <c r="C335" s="1">
        <v>15547</v>
      </c>
      <c r="D335" s="1">
        <v>6766.0099999999902</v>
      </c>
      <c r="E335" s="1">
        <v>6649</v>
      </c>
      <c r="F335" s="1">
        <v>6582</v>
      </c>
      <c r="G335" s="1">
        <v>6471.8693400000002</v>
      </c>
      <c r="H335" s="1">
        <v>153.22767187412401</v>
      </c>
      <c r="I335" s="18">
        <f t="shared" si="12"/>
        <v>1.0273693195419176</v>
      </c>
      <c r="J335" s="18">
        <f t="shared" si="13"/>
        <v>1.0170168237667172</v>
      </c>
      <c r="K335" s="18">
        <f t="shared" si="14"/>
        <v>2.36759526226968E-2</v>
      </c>
    </row>
    <row r="336" spans="1:11" hidden="1" x14ac:dyDescent="0.25">
      <c r="A336" t="s">
        <v>19</v>
      </c>
      <c r="B336" t="s">
        <v>13</v>
      </c>
      <c r="C336" s="1">
        <v>12335</v>
      </c>
      <c r="D336" s="1">
        <v>6695</v>
      </c>
      <c r="E336" s="1">
        <v>6619</v>
      </c>
      <c r="F336" s="1">
        <v>6577</v>
      </c>
      <c r="G336" s="1">
        <v>6471.6885899999997</v>
      </c>
      <c r="H336" s="1">
        <v>162.027711437926</v>
      </c>
      <c r="I336" s="18">
        <f t="shared" si="12"/>
        <v>1.0227624379559339</v>
      </c>
      <c r="J336" s="18">
        <f t="shared" si="13"/>
        <v>1.0162726324877138</v>
      </c>
      <c r="K336" s="18">
        <f t="shared" si="14"/>
        <v>2.5036388754596427E-2</v>
      </c>
    </row>
    <row r="337" spans="1:11" hidden="1" x14ac:dyDescent="0.25">
      <c r="A337" t="s">
        <v>19</v>
      </c>
      <c r="B337" t="s">
        <v>14</v>
      </c>
      <c r="C337" s="1">
        <v>12242</v>
      </c>
      <c r="D337" s="1">
        <v>6885</v>
      </c>
      <c r="E337" s="1">
        <v>6771</v>
      </c>
      <c r="F337" s="1">
        <v>6594</v>
      </c>
      <c r="G337" s="1">
        <v>6479.0711099999999</v>
      </c>
      <c r="H337" s="1">
        <v>163.51186144548601</v>
      </c>
      <c r="I337" s="18">
        <f t="shared" si="12"/>
        <v>1.0450572134560197</v>
      </c>
      <c r="J337" s="18">
        <f t="shared" si="13"/>
        <v>1.0177384825770186</v>
      </c>
      <c r="K337" s="18">
        <f t="shared" si="14"/>
        <v>2.5236929595218782E-2</v>
      </c>
    </row>
    <row r="338" spans="1:11" hidden="1" x14ac:dyDescent="0.25">
      <c r="A338" t="s">
        <v>19</v>
      </c>
      <c r="B338" t="s">
        <v>15</v>
      </c>
      <c r="C338" s="1">
        <v>12364</v>
      </c>
      <c r="D338" s="1">
        <v>6859</v>
      </c>
      <c r="E338" s="1">
        <v>6768</v>
      </c>
      <c r="F338" s="1">
        <v>6628</v>
      </c>
      <c r="G338" s="1">
        <v>6479.1863599999997</v>
      </c>
      <c r="H338" s="1">
        <v>166.82022877921699</v>
      </c>
      <c r="I338" s="18">
        <f t="shared" si="12"/>
        <v>1.044575603162617</v>
      </c>
      <c r="J338" s="18">
        <f t="shared" si="13"/>
        <v>1.0229679517969599</v>
      </c>
      <c r="K338" s="18">
        <f t="shared" si="14"/>
        <v>2.5747095315717543E-2</v>
      </c>
    </row>
    <row r="339" spans="1:11" hidden="1" x14ac:dyDescent="0.25">
      <c r="A339" t="s">
        <v>19</v>
      </c>
      <c r="B339" t="s">
        <v>16</v>
      </c>
      <c r="C339" s="1">
        <v>12610</v>
      </c>
      <c r="D339" s="1">
        <v>6780</v>
      </c>
      <c r="E339" s="1">
        <v>6646</v>
      </c>
      <c r="F339" s="1">
        <v>6579</v>
      </c>
      <c r="G339" s="1">
        <v>6475.2406899999996</v>
      </c>
      <c r="H339" s="1">
        <v>164.93420742321399</v>
      </c>
      <c r="I339" s="18">
        <f t="shared" si="12"/>
        <v>1.0263711139361524</v>
      </c>
      <c r="J339" s="18">
        <f t="shared" si="13"/>
        <v>1.0160240082133534</v>
      </c>
      <c r="K339" s="18">
        <f t="shared" si="14"/>
        <v>2.5471517634538154E-2</v>
      </c>
    </row>
    <row r="340" spans="1:11" hidden="1" x14ac:dyDescent="0.25">
      <c r="A340" t="s">
        <v>19</v>
      </c>
      <c r="B340" t="s">
        <v>17</v>
      </c>
      <c r="C340" s="1">
        <v>21767</v>
      </c>
      <c r="D340" s="1">
        <v>6859</v>
      </c>
      <c r="E340" s="1">
        <v>6761</v>
      </c>
      <c r="F340" s="1">
        <v>6586</v>
      </c>
      <c r="G340" s="1">
        <v>6475.5473400000001</v>
      </c>
      <c r="H340" s="1">
        <v>168.11881006872599</v>
      </c>
      <c r="I340" s="18">
        <f t="shared" si="12"/>
        <v>1.0440816266196888</v>
      </c>
      <c r="J340" s="18">
        <f t="shared" si="13"/>
        <v>1.0170568840285863</v>
      </c>
      <c r="K340" s="18">
        <f t="shared" si="14"/>
        <v>2.596210038188463E-2</v>
      </c>
    </row>
    <row r="341" spans="1:11" hidden="1" x14ac:dyDescent="0.25">
      <c r="A341" t="s">
        <v>19</v>
      </c>
      <c r="B341" t="s">
        <v>18</v>
      </c>
      <c r="C341" s="1">
        <v>12254</v>
      </c>
      <c r="D341" s="1">
        <v>6768</v>
      </c>
      <c r="E341" s="1">
        <v>6659</v>
      </c>
      <c r="F341" s="1">
        <v>6581</v>
      </c>
      <c r="G341" s="1">
        <v>6471.7745599999998</v>
      </c>
      <c r="H341" s="1">
        <v>156.04235122814001</v>
      </c>
      <c r="I341" s="18">
        <f t="shared" ref="I341:I362" si="15">E341/G341</f>
        <v>1.0289295367544447</v>
      </c>
      <c r="J341" s="18">
        <f t="shared" ref="J341:J362" si="16">F341/G341</f>
        <v>1.0168772009882867</v>
      </c>
      <c r="K341" s="18">
        <f t="shared" ref="K341:K362" si="17">H341/G341</f>
        <v>2.4111215522337356E-2</v>
      </c>
    </row>
    <row r="342" spans="1:11" hidden="1" x14ac:dyDescent="0.25">
      <c r="A342" t="s">
        <v>19</v>
      </c>
      <c r="B342" t="s">
        <v>19</v>
      </c>
      <c r="C342" s="1">
        <v>16361</v>
      </c>
      <c r="D342" s="1">
        <v>6905</v>
      </c>
      <c r="E342" s="1">
        <v>6714</v>
      </c>
      <c r="F342" s="1">
        <v>6630</v>
      </c>
      <c r="G342" s="1">
        <v>6492.4748499999996</v>
      </c>
      <c r="H342" s="1">
        <v>171.116866402694</v>
      </c>
      <c r="I342" s="18">
        <f t="shared" si="15"/>
        <v>1.0341202938968643</v>
      </c>
      <c r="J342" s="18">
        <f t="shared" si="16"/>
        <v>1.0211822383878777</v>
      </c>
      <c r="K342" s="18">
        <f t="shared" si="17"/>
        <v>2.6356184714784688E-2</v>
      </c>
    </row>
    <row r="343" spans="1:11" hidden="1" x14ac:dyDescent="0.25">
      <c r="A343" t="s">
        <v>19</v>
      </c>
      <c r="B343" t="s">
        <v>20</v>
      </c>
      <c r="C343" s="1">
        <v>12768</v>
      </c>
      <c r="D343" s="1">
        <v>6832.0099999999902</v>
      </c>
      <c r="E343" s="1">
        <v>6665</v>
      </c>
      <c r="F343" s="1">
        <v>6607</v>
      </c>
      <c r="G343" s="1">
        <v>6484.2495399999998</v>
      </c>
      <c r="H343" s="1">
        <v>165.26466515800701</v>
      </c>
      <c r="I343" s="18">
        <f t="shared" si="15"/>
        <v>1.027875309067763</v>
      </c>
      <c r="J343" s="18">
        <f t="shared" si="16"/>
        <v>1.0189305576910292</v>
      </c>
      <c r="K343" s="18">
        <f t="shared" si="17"/>
        <v>2.5487092089612425E-2</v>
      </c>
    </row>
    <row r="344" spans="1:11" hidden="1" x14ac:dyDescent="0.25">
      <c r="A344" t="s">
        <v>20</v>
      </c>
      <c r="B344" t="s">
        <v>0</v>
      </c>
      <c r="C344" s="1">
        <v>17560027</v>
      </c>
      <c r="D344" s="1">
        <v>17544985.6199999</v>
      </c>
      <c r="E344" s="1">
        <v>17541036.02</v>
      </c>
      <c r="F344" s="1">
        <v>17539392.25</v>
      </c>
      <c r="G344" s="1">
        <v>17533447.193999998</v>
      </c>
      <c r="H344" s="1">
        <v>3821.11083303847</v>
      </c>
      <c r="I344" s="18">
        <f t="shared" si="15"/>
        <v>1.0004328199649524</v>
      </c>
      <c r="J344" s="18">
        <f t="shared" si="16"/>
        <v>1.0003390694330796</v>
      </c>
      <c r="K344" s="18">
        <f t="shared" si="17"/>
        <v>2.1793266268518299E-4</v>
      </c>
    </row>
    <row r="345" spans="1:11" hidden="1" x14ac:dyDescent="0.25">
      <c r="A345" t="s">
        <v>20</v>
      </c>
      <c r="B345" t="s">
        <v>2</v>
      </c>
      <c r="C345" s="1">
        <v>17766244</v>
      </c>
      <c r="D345" s="1">
        <v>17743973.5</v>
      </c>
      <c r="E345" s="1">
        <v>17742689.919999901</v>
      </c>
      <c r="F345" s="1">
        <v>17740112.399999999</v>
      </c>
      <c r="G345" s="1">
        <v>17732237.627</v>
      </c>
      <c r="H345" s="1">
        <v>5115.6255830417203</v>
      </c>
      <c r="I345" s="18">
        <f t="shared" si="15"/>
        <v>1.0005894514397882</v>
      </c>
      <c r="J345" s="18">
        <f t="shared" si="16"/>
        <v>1.0004440935862493</v>
      </c>
      <c r="K345" s="18">
        <f t="shared" si="17"/>
        <v>2.8849295225168934E-4</v>
      </c>
    </row>
    <row r="346" spans="1:11" hidden="1" x14ac:dyDescent="0.25">
      <c r="A346" t="s">
        <v>20</v>
      </c>
      <c r="B346" t="s">
        <v>3</v>
      </c>
      <c r="C346" s="1">
        <v>17885534</v>
      </c>
      <c r="D346" s="1">
        <v>17862299.189999901</v>
      </c>
      <c r="E346" s="1">
        <v>17858010.199999999</v>
      </c>
      <c r="F346" s="1">
        <v>17851953.199999999</v>
      </c>
      <c r="G346" s="1">
        <v>17714562.517000001</v>
      </c>
      <c r="H346" s="1">
        <v>76059.035903196302</v>
      </c>
      <c r="I346" s="18">
        <f t="shared" si="15"/>
        <v>1.0080977265378321</v>
      </c>
      <c r="J346" s="18">
        <f t="shared" si="16"/>
        <v>1.0077558044613379</v>
      </c>
      <c r="K346" s="18">
        <f t="shared" si="17"/>
        <v>4.2935881611643129E-3</v>
      </c>
    </row>
    <row r="347" spans="1:11" hidden="1" x14ac:dyDescent="0.25">
      <c r="A347" t="s">
        <v>20</v>
      </c>
      <c r="B347" t="s">
        <v>4</v>
      </c>
      <c r="C347" s="1">
        <v>19658996</v>
      </c>
      <c r="D347" s="1">
        <v>19644481.599999901</v>
      </c>
      <c r="E347" s="1">
        <v>19641199.16</v>
      </c>
      <c r="F347" s="1">
        <v>19636496.850000001</v>
      </c>
      <c r="G347" s="1">
        <v>19622271.826000001</v>
      </c>
      <c r="H347" s="1">
        <v>7869.3007372779903</v>
      </c>
      <c r="I347" s="18">
        <f t="shared" si="15"/>
        <v>1.0009645842320316</v>
      </c>
      <c r="J347" s="18">
        <f t="shared" si="16"/>
        <v>1.0007249427653506</v>
      </c>
      <c r="K347" s="18">
        <f t="shared" si="17"/>
        <v>4.0103922762149132E-4</v>
      </c>
    </row>
    <row r="348" spans="1:11" hidden="1" x14ac:dyDescent="0.25">
      <c r="A348" t="s">
        <v>20</v>
      </c>
      <c r="B348" t="s">
        <v>5</v>
      </c>
      <c r="C348" s="1">
        <v>18809727</v>
      </c>
      <c r="D348" s="1">
        <v>18794413.600000001</v>
      </c>
      <c r="E348" s="1">
        <v>18792464.66</v>
      </c>
      <c r="F348" s="1">
        <v>18790957.349999901</v>
      </c>
      <c r="G348" s="1">
        <v>18786424.048</v>
      </c>
      <c r="H348" s="1">
        <v>3038.9947133379401</v>
      </c>
      <c r="I348" s="18">
        <f t="shared" si="15"/>
        <v>1.0003215413420119</v>
      </c>
      <c r="J348" s="18">
        <f t="shared" si="16"/>
        <v>1.0002413073391891</v>
      </c>
      <c r="K348" s="18">
        <f t="shared" si="17"/>
        <v>1.617654698719244E-4</v>
      </c>
    </row>
    <row r="349" spans="1:11" hidden="1" x14ac:dyDescent="0.25">
      <c r="A349" t="s">
        <v>20</v>
      </c>
      <c r="B349" t="s">
        <v>6</v>
      </c>
      <c r="C349" s="1">
        <v>19867567</v>
      </c>
      <c r="D349" s="1">
        <v>19849391.77</v>
      </c>
      <c r="E349" s="1">
        <v>19846482.239999998</v>
      </c>
      <c r="F349" s="1">
        <v>19842134.25</v>
      </c>
      <c r="G349" s="1">
        <v>19820305.307999998</v>
      </c>
      <c r="H349" s="1">
        <v>11823.562253869801</v>
      </c>
      <c r="I349" s="18">
        <f t="shared" si="15"/>
        <v>1.0013207128544803</v>
      </c>
      <c r="J349" s="18">
        <f t="shared" si="16"/>
        <v>1.0011013423688884</v>
      </c>
      <c r="K349" s="18">
        <f t="shared" si="17"/>
        <v>5.9653784692698445E-4</v>
      </c>
    </row>
    <row r="350" spans="1:11" hidden="1" x14ac:dyDescent="0.25">
      <c r="A350" t="s">
        <v>20</v>
      </c>
      <c r="B350" t="s">
        <v>7</v>
      </c>
      <c r="C350" s="1">
        <v>16279567</v>
      </c>
      <c r="D350" s="1">
        <v>16265577.7299999</v>
      </c>
      <c r="E350" s="1">
        <v>16264160.08</v>
      </c>
      <c r="F350" s="1">
        <v>16262487.199999999</v>
      </c>
      <c r="G350" s="1">
        <v>16257194.578</v>
      </c>
      <c r="H350" s="1">
        <v>3439.8204694309202</v>
      </c>
      <c r="I350" s="18">
        <f t="shared" si="15"/>
        <v>1.0004284565806592</v>
      </c>
      <c r="J350" s="18">
        <f t="shared" si="16"/>
        <v>1.0003255556778019</v>
      </c>
      <c r="K350" s="18">
        <f t="shared" si="17"/>
        <v>2.1158758068171534E-4</v>
      </c>
    </row>
    <row r="351" spans="1:11" hidden="1" x14ac:dyDescent="0.25">
      <c r="A351" t="s">
        <v>20</v>
      </c>
      <c r="B351" t="s">
        <v>8</v>
      </c>
      <c r="C351" s="1">
        <v>18605219</v>
      </c>
      <c r="D351" s="1">
        <v>18589336.300000001</v>
      </c>
      <c r="E351" s="1">
        <v>18588056.919999901</v>
      </c>
      <c r="F351" s="1">
        <v>18586169.149999999</v>
      </c>
      <c r="G351" s="1">
        <v>18577883.436000001</v>
      </c>
      <c r="H351" s="1">
        <v>22960.2966490832</v>
      </c>
      <c r="I351" s="18">
        <f t="shared" si="15"/>
        <v>1.0005476126510831</v>
      </c>
      <c r="J351" s="18">
        <f t="shared" si="16"/>
        <v>1.0004459988151255</v>
      </c>
      <c r="K351" s="18">
        <f t="shared" si="17"/>
        <v>1.2358941064616118E-3</v>
      </c>
    </row>
    <row r="352" spans="1:11" hidden="1" x14ac:dyDescent="0.25">
      <c r="A352" t="s">
        <v>20</v>
      </c>
      <c r="B352" t="s">
        <v>9</v>
      </c>
      <c r="C352" s="1">
        <v>19630993</v>
      </c>
      <c r="D352" s="1">
        <v>19622998.859999999</v>
      </c>
      <c r="E352" s="1">
        <v>19619695.620000001</v>
      </c>
      <c r="F352" s="1">
        <v>19611878.350000001</v>
      </c>
      <c r="G352" s="1">
        <v>19600626.660999998</v>
      </c>
      <c r="H352" s="1">
        <v>6062.8040934932897</v>
      </c>
      <c r="I352" s="18">
        <f t="shared" si="15"/>
        <v>1.0009728749661839</v>
      </c>
      <c r="J352" s="18">
        <f t="shared" si="16"/>
        <v>1.0005740474115754</v>
      </c>
      <c r="K352" s="18">
        <f t="shared" si="17"/>
        <v>3.0931684983096213E-4</v>
      </c>
    </row>
    <row r="353" spans="1:11" hidden="1" x14ac:dyDescent="0.25">
      <c r="A353" t="s">
        <v>20</v>
      </c>
      <c r="B353" t="s">
        <v>10</v>
      </c>
      <c r="C353" s="1">
        <v>18413300</v>
      </c>
      <c r="D353" s="1">
        <v>18395954.2299999</v>
      </c>
      <c r="E353" s="1">
        <v>18394388.460000001</v>
      </c>
      <c r="F353" s="1">
        <v>18391358.100000001</v>
      </c>
      <c r="G353" s="1">
        <v>18380837.851</v>
      </c>
      <c r="H353" s="1">
        <v>5205.5102123422002</v>
      </c>
      <c r="I353" s="18">
        <f t="shared" si="15"/>
        <v>1.0007372138914366</v>
      </c>
      <c r="J353" s="18">
        <f t="shared" si="16"/>
        <v>1.0005723487190998</v>
      </c>
      <c r="K353" s="18">
        <f t="shared" si="17"/>
        <v>2.8320309740717271E-4</v>
      </c>
    </row>
    <row r="354" spans="1:11" hidden="1" x14ac:dyDescent="0.25">
      <c r="A354" t="s">
        <v>20</v>
      </c>
      <c r="B354" t="s">
        <v>11</v>
      </c>
      <c r="C354" s="1">
        <v>19644350</v>
      </c>
      <c r="D354" s="1">
        <v>19639269.489999998</v>
      </c>
      <c r="E354" s="1">
        <v>19633657.699999999</v>
      </c>
      <c r="F354" s="1">
        <v>19631190.25</v>
      </c>
      <c r="G354" s="1">
        <v>19619016.373</v>
      </c>
      <c r="H354" s="1">
        <v>5991.7537516048596</v>
      </c>
      <c r="I354" s="18">
        <f t="shared" si="15"/>
        <v>1.0007462824191404</v>
      </c>
      <c r="J354" s="18">
        <f t="shared" si="16"/>
        <v>1.0006205141363129</v>
      </c>
      <c r="K354" s="18">
        <f t="shared" si="17"/>
        <v>3.0540541063265567E-4</v>
      </c>
    </row>
    <row r="355" spans="1:11" hidden="1" x14ac:dyDescent="0.25">
      <c r="A355" t="s">
        <v>20</v>
      </c>
      <c r="B355" t="s">
        <v>13</v>
      </c>
      <c r="C355" s="1">
        <v>18929304</v>
      </c>
      <c r="D355" s="1">
        <v>18915675.109999999</v>
      </c>
      <c r="E355" s="1">
        <v>18913494.66</v>
      </c>
      <c r="F355" s="1">
        <v>18908907.800000001</v>
      </c>
      <c r="G355" s="1">
        <v>18897643.316</v>
      </c>
      <c r="H355" s="1">
        <v>6247.6258191527404</v>
      </c>
      <c r="I355" s="18">
        <f t="shared" si="15"/>
        <v>1.0008388000416211</v>
      </c>
      <c r="J355" s="18">
        <f t="shared" si="16"/>
        <v>1.0005960787708625</v>
      </c>
      <c r="K355" s="18">
        <f t="shared" si="17"/>
        <v>3.3060343634822899E-4</v>
      </c>
    </row>
    <row r="356" spans="1:11" hidden="1" x14ac:dyDescent="0.25">
      <c r="A356" t="s">
        <v>20</v>
      </c>
      <c r="B356" t="s">
        <v>14</v>
      </c>
      <c r="C356" s="1">
        <v>18892291</v>
      </c>
      <c r="D356" s="1">
        <v>18885144.34</v>
      </c>
      <c r="E356" s="1">
        <v>18880762.620000001</v>
      </c>
      <c r="F356" s="1">
        <v>18868009.099999901</v>
      </c>
      <c r="G356" s="1">
        <v>18779895.987</v>
      </c>
      <c r="H356" s="1">
        <v>44853.657612962001</v>
      </c>
      <c r="I356" s="18">
        <f t="shared" si="15"/>
        <v>1.0053709899708616</v>
      </c>
      <c r="J356" s="18">
        <f t="shared" si="16"/>
        <v>1.0046918850381756</v>
      </c>
      <c r="K356" s="18">
        <f t="shared" si="17"/>
        <v>2.3883869028886546E-3</v>
      </c>
    </row>
    <row r="357" spans="1:11" hidden="1" x14ac:dyDescent="0.25">
      <c r="A357" t="s">
        <v>20</v>
      </c>
      <c r="B357" t="s">
        <v>15</v>
      </c>
      <c r="C357" s="1">
        <v>17947008</v>
      </c>
      <c r="D357" s="1">
        <v>17924971.32</v>
      </c>
      <c r="E357" s="1">
        <v>17922951.420000002</v>
      </c>
      <c r="F357" s="1">
        <v>17921376.149999999</v>
      </c>
      <c r="G357" s="1">
        <v>17916411.759</v>
      </c>
      <c r="H357" s="1">
        <v>3217.8298772494099</v>
      </c>
      <c r="I357" s="18">
        <f t="shared" si="15"/>
        <v>1.0003650095280221</v>
      </c>
      <c r="J357" s="18">
        <f t="shared" si="16"/>
        <v>1.0002770862305899</v>
      </c>
      <c r="K357" s="18">
        <f t="shared" si="17"/>
        <v>1.7960236237777851E-4</v>
      </c>
    </row>
    <row r="358" spans="1:11" hidden="1" x14ac:dyDescent="0.25">
      <c r="A358" t="s">
        <v>20</v>
      </c>
      <c r="B358" t="s">
        <v>16</v>
      </c>
      <c r="C358" s="1">
        <v>15957179</v>
      </c>
      <c r="D358" s="1">
        <v>15938522.75</v>
      </c>
      <c r="E358" s="1">
        <v>15936750.5</v>
      </c>
      <c r="F358" s="1">
        <v>15935067.35</v>
      </c>
      <c r="G358" s="1">
        <v>15931548.904999999</v>
      </c>
      <c r="H358" s="1">
        <v>2348.4032536970699</v>
      </c>
      <c r="I358" s="18">
        <f t="shared" si="15"/>
        <v>1.0003264965026952</v>
      </c>
      <c r="J358" s="18">
        <f t="shared" si="16"/>
        <v>1.0002208476414303</v>
      </c>
      <c r="K358" s="18">
        <f t="shared" si="17"/>
        <v>1.4740583402785405E-4</v>
      </c>
    </row>
    <row r="359" spans="1:11" hidden="1" x14ac:dyDescent="0.25">
      <c r="A359" t="s">
        <v>20</v>
      </c>
      <c r="B359" t="s">
        <v>17</v>
      </c>
      <c r="C359" s="1">
        <v>18097964</v>
      </c>
      <c r="D359" s="1">
        <v>18084019.23</v>
      </c>
      <c r="E359" s="1">
        <v>18080882.1199999</v>
      </c>
      <c r="F359" s="1">
        <v>18078115.849999901</v>
      </c>
      <c r="G359" s="1">
        <v>18047293.815000001</v>
      </c>
      <c r="H359" s="1">
        <v>15211.258441456201</v>
      </c>
      <c r="I359" s="18">
        <f t="shared" si="15"/>
        <v>1.0018611269558864</v>
      </c>
      <c r="J359" s="18">
        <f t="shared" si="16"/>
        <v>1.0017078480195343</v>
      </c>
      <c r="K359" s="18">
        <f t="shared" si="17"/>
        <v>8.4285536642692482E-4</v>
      </c>
    </row>
    <row r="360" spans="1:11" hidden="1" x14ac:dyDescent="0.25">
      <c r="A360" t="s">
        <v>20</v>
      </c>
      <c r="B360" t="s">
        <v>18</v>
      </c>
      <c r="C360" s="1">
        <v>17772447</v>
      </c>
      <c r="D360" s="1">
        <v>17760671.579999998</v>
      </c>
      <c r="E360" s="1">
        <v>17757914.02</v>
      </c>
      <c r="F360" s="1">
        <v>17753241.25</v>
      </c>
      <c r="G360" s="1">
        <v>17735439.528000001</v>
      </c>
      <c r="H360" s="1">
        <v>9753.6918444871899</v>
      </c>
      <c r="I360" s="18">
        <f t="shared" si="15"/>
        <v>1.0012672080646503</v>
      </c>
      <c r="J360" s="18">
        <f t="shared" si="16"/>
        <v>1.0010037372895042</v>
      </c>
      <c r="K360" s="18">
        <f t="shared" si="17"/>
        <v>5.4995489844435219E-4</v>
      </c>
    </row>
    <row r="361" spans="1:11" hidden="1" x14ac:dyDescent="0.25">
      <c r="A361" t="s">
        <v>20</v>
      </c>
      <c r="B361" t="s">
        <v>19</v>
      </c>
      <c r="C361" s="1">
        <v>17041835</v>
      </c>
      <c r="D361" s="1">
        <v>17036275.75</v>
      </c>
      <c r="E361" s="1">
        <v>17034223.079999998</v>
      </c>
      <c r="F361" s="1">
        <v>17031414.149999999</v>
      </c>
      <c r="G361" s="1">
        <v>17017986.636999998</v>
      </c>
      <c r="H361" s="1">
        <v>7115.5679012451901</v>
      </c>
      <c r="I361" s="18">
        <f t="shared" si="15"/>
        <v>1.0009540754347932</v>
      </c>
      <c r="J361" s="18">
        <f t="shared" si="16"/>
        <v>1.0007890188943271</v>
      </c>
      <c r="K361" s="18">
        <f t="shared" si="17"/>
        <v>4.1812043063747242E-4</v>
      </c>
    </row>
    <row r="362" spans="1:11" hidden="1" x14ac:dyDescent="0.25">
      <c r="A362" t="s">
        <v>20</v>
      </c>
      <c r="B362" t="s">
        <v>20</v>
      </c>
      <c r="C362" s="1">
        <v>19241380</v>
      </c>
      <c r="D362" s="1">
        <v>19220002.32</v>
      </c>
      <c r="E362" s="1">
        <v>19217449.379999999</v>
      </c>
      <c r="F362" s="1">
        <v>19214493.949999999</v>
      </c>
      <c r="G362" s="1">
        <v>19196759.624000002</v>
      </c>
      <c r="H362" s="1">
        <v>11057.1845032369</v>
      </c>
      <c r="I362" s="18">
        <f t="shared" si="15"/>
        <v>1.0010777733536931</v>
      </c>
      <c r="J362" s="18">
        <f t="shared" si="16"/>
        <v>1.0009238187250011</v>
      </c>
      <c r="K362" s="18">
        <f t="shared" si="17"/>
        <v>5.7599223617995851E-4</v>
      </c>
    </row>
  </sheetData>
  <autoFilter ref="A1:M362">
    <filterColumn colId="0">
      <filters>
        <filter val="petrinet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4"/>
  <sheetViews>
    <sheetView topLeftCell="I1" zoomScaleNormal="100" workbookViewId="0">
      <selection activeCell="X2" activeCellId="1" sqref="U2:V20 X2:X20"/>
    </sheetView>
  </sheetViews>
  <sheetFormatPr defaultColWidth="13" defaultRowHeight="15" x14ac:dyDescent="0.25"/>
  <cols>
    <col min="1" max="1" width="13" style="5"/>
    <col min="2" max="20" width="7.28515625" style="18" customWidth="1"/>
    <col min="21" max="21" width="13" style="5"/>
    <col min="22" max="26" width="13" style="5" customWidth="1"/>
    <col min="27" max="27" width="19.140625" style="4" customWidth="1"/>
    <col min="28" max="47" width="6.5703125" style="5" customWidth="1"/>
    <col min="48" max="50" width="13" style="5"/>
    <col min="51" max="51" width="13" style="4"/>
    <col min="52" max="16384" width="13" style="5"/>
  </cols>
  <sheetData>
    <row r="1" spans="1:51" x14ac:dyDescent="0.25">
      <c r="A1" s="4" t="s">
        <v>24</v>
      </c>
      <c r="B1" s="26" t="s">
        <v>0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6" t="s">
        <v>10</v>
      </c>
      <c r="L1" s="26" t="s">
        <v>11</v>
      </c>
      <c r="M1" s="26" t="s">
        <v>13</v>
      </c>
      <c r="N1" s="26" t="s">
        <v>14</v>
      </c>
      <c r="O1" s="26" t="s">
        <v>15</v>
      </c>
      <c r="P1" s="26" t="s">
        <v>16</v>
      </c>
      <c r="Q1" s="26" t="s">
        <v>17</v>
      </c>
      <c r="R1" s="26" t="s">
        <v>18</v>
      </c>
      <c r="S1" s="26" t="s">
        <v>19</v>
      </c>
      <c r="T1" s="26" t="s">
        <v>20</v>
      </c>
      <c r="U1" s="3" t="s">
        <v>27</v>
      </c>
      <c r="V1" s="3" t="s">
        <v>21</v>
      </c>
      <c r="W1" s="3" t="s">
        <v>37</v>
      </c>
      <c r="X1" s="3" t="s">
        <v>22</v>
      </c>
      <c r="AA1" s="7"/>
      <c r="AB1" s="6" t="s">
        <v>0</v>
      </c>
      <c r="AC1" s="6" t="s">
        <v>2</v>
      </c>
      <c r="AD1" s="6" t="s">
        <v>3</v>
      </c>
      <c r="AE1" s="6" t="s">
        <v>4</v>
      </c>
      <c r="AF1" s="6" t="s">
        <v>5</v>
      </c>
      <c r="AG1" s="6" t="s">
        <v>6</v>
      </c>
      <c r="AH1" s="6" t="s">
        <v>7</v>
      </c>
      <c r="AI1" s="6" t="s">
        <v>8</v>
      </c>
      <c r="AJ1" s="6" t="s">
        <v>9</v>
      </c>
      <c r="AK1" s="6" t="s">
        <v>10</v>
      </c>
      <c r="AL1" s="6" t="s">
        <v>11</v>
      </c>
      <c r="AM1" s="6" t="s">
        <v>13</v>
      </c>
      <c r="AN1" s="6" t="s">
        <v>14</v>
      </c>
      <c r="AO1" s="6" t="s">
        <v>15</v>
      </c>
      <c r="AP1" s="6" t="s">
        <v>16</v>
      </c>
      <c r="AQ1" s="6" t="s">
        <v>17</v>
      </c>
      <c r="AR1" s="6" t="s">
        <v>18</v>
      </c>
      <c r="AS1" s="6" t="s">
        <v>19</v>
      </c>
      <c r="AT1" s="6" t="s">
        <v>20</v>
      </c>
      <c r="AU1" s="7" t="s">
        <v>23</v>
      </c>
      <c r="AV1" s="7" t="s">
        <v>44</v>
      </c>
      <c r="AW1" s="7" t="s">
        <v>28</v>
      </c>
      <c r="AX1" s="7" t="s">
        <v>45</v>
      </c>
      <c r="AY1" s="7"/>
    </row>
    <row r="2" spans="1:51" x14ac:dyDescent="0.25">
      <c r="A2" s="6" t="s">
        <v>0</v>
      </c>
      <c r="B2" s="27">
        <f>INDEX(threadedSummary!$K:$K,MATCH(1,INDEX(($A2=threadedSummary!$A:$A)*(B$1=threadedSummary!$B:$B),0,1),0))</f>
        <v>1.0675601840562349E-2</v>
      </c>
      <c r="C2" s="27">
        <f>INDEX(threadedSummary!$K:$K,MATCH(1,INDEX(($A2=threadedSummary!$A:$A)*(C$1=threadedSummary!$B:$B),0,1),0))</f>
        <v>6.3669386349127994E-3</v>
      </c>
      <c r="D2" s="27">
        <f>INDEX(threadedSummary!$K:$K,MATCH(1,INDEX(($A2=threadedSummary!$A:$A)*(D$1=threadedSummary!$B:$B),0,1),0))</f>
        <v>6.7364517711030747E-3</v>
      </c>
      <c r="E2" s="27">
        <f>INDEX(threadedSummary!$K:$K,MATCH(1,INDEX(($A2=threadedSummary!$A:$A)*(E$1=threadedSummary!$B:$B),0,1),0))</f>
        <v>1.261709915874923E-2</v>
      </c>
      <c r="F2" s="27">
        <f>INDEX(threadedSummary!$K:$K,MATCH(1,INDEX(($A2=threadedSummary!$A:$A)*(F$1=threadedSummary!$B:$B),0,1),0))</f>
        <v>6.8713620545857949E-3</v>
      </c>
      <c r="G2" s="27">
        <f>INDEX(threadedSummary!$K:$K,MATCH(1,INDEX(($A2=threadedSummary!$A:$A)*(G$1=threadedSummary!$B:$B),0,1),0))</f>
        <v>6.9750599238988928E-3</v>
      </c>
      <c r="H2" s="27">
        <f>INDEX(threadedSummary!$K:$K,MATCH(1,INDEX(($A2=threadedSummary!$A:$A)*(H$1=threadedSummary!$B:$B),0,1),0))</f>
        <v>8.3697317958371983E-3</v>
      </c>
      <c r="I2" s="27">
        <f>INDEX(threadedSummary!$K:$K,MATCH(1,INDEX(($A2=threadedSummary!$A:$A)*(I$1=threadedSummary!$B:$B),0,1),0))</f>
        <v>7.4899073894464019E-3</v>
      </c>
      <c r="J2" s="27">
        <f>INDEX(threadedSummary!$K:$K,MATCH(1,INDEX(($A2=threadedSummary!$A:$A)*(J$1=threadedSummary!$B:$B),0,1),0))</f>
        <v>7.1928852494542702E-3</v>
      </c>
      <c r="K2" s="27">
        <f>INDEX(threadedSummary!$K:$K,MATCH(1,INDEX(($A2=threadedSummary!$A:$A)*(K$1=threadedSummary!$B:$B),0,1),0))</f>
        <v>7.4406371633597475E-3</v>
      </c>
      <c r="L2" s="27">
        <f>INDEX(threadedSummary!$K:$K,MATCH(1,INDEX(($A2=threadedSummary!$A:$A)*(L$1=threadedSummary!$B:$B),0,1),0))</f>
        <v>6.937951954673836E-3</v>
      </c>
      <c r="M2" s="27">
        <f>INDEX(threadedSummary!$K:$K,MATCH(1,INDEX(($A2=threadedSummary!$A:$A)*(M$1=threadedSummary!$B:$B),0,1),0))</f>
        <v>7.177470341052066E-3</v>
      </c>
      <c r="N2" s="27">
        <f>INDEX(threadedSummary!$K:$K,MATCH(1,INDEX(($A2=threadedSummary!$A:$A)*(N$1=threadedSummary!$B:$B),0,1),0))</f>
        <v>7.869360458725657E-3</v>
      </c>
      <c r="O2" s="27">
        <f>INDEX(threadedSummary!$K:$K,MATCH(1,INDEX(($A2=threadedSummary!$A:$A)*(O$1=threadedSummary!$B:$B),0,1),0))</f>
        <v>6.3023346946572915E-3</v>
      </c>
      <c r="P2" s="27">
        <f>INDEX(threadedSummary!$K:$K,MATCH(1,INDEX(($A2=threadedSummary!$A:$A)*(P$1=threadedSummary!$B:$B),0,1),0))</f>
        <v>6.6013792804880417E-3</v>
      </c>
      <c r="Q2" s="27">
        <f>INDEX(threadedSummary!$K:$K,MATCH(1,INDEX(($A2=threadedSummary!$A:$A)*(Q$1=threadedSummary!$B:$B),0,1),0))</f>
        <v>9.3448900583905925E-3</v>
      </c>
      <c r="R2" s="27">
        <f>INDEX(threadedSummary!$K:$K,MATCH(1,INDEX(($A2=threadedSummary!$A:$A)*(R$1=threadedSummary!$B:$B),0,1),0))</f>
        <v>9.9376351429620331E-3</v>
      </c>
      <c r="S2" s="27">
        <f>INDEX(threadedSummary!$K:$K,MATCH(1,INDEX(($A2=threadedSummary!$A:$A)*(S$1=threadedSummary!$B:$B),0,1),0))</f>
        <v>5.9817442776979252E-3</v>
      </c>
      <c r="T2" s="27">
        <f>INDEX(threadedSummary!$K:$K,MATCH(1,INDEX(($A2=threadedSummary!$A:$A)*(T$1=threadedSummary!$B:$B),0,1),0))</f>
        <v>7.7092720620752786E-3</v>
      </c>
      <c r="U2" s="18">
        <f>MIN(B2:T2)</f>
        <v>5.9817442776979252E-3</v>
      </c>
      <c r="V2" s="18">
        <f>AVERAGE(B2:T2)</f>
        <v>7.8209322764543412E-3</v>
      </c>
      <c r="W2" s="18">
        <f>MEDIAN(B2:T2)</f>
        <v>7.1928852494542702E-3</v>
      </c>
      <c r="X2" s="18">
        <f>MAX(B2:T2)</f>
        <v>1.261709915874923E-2</v>
      </c>
      <c r="Z2" s="4"/>
      <c r="AA2" s="6" t="s">
        <v>0</v>
      </c>
      <c r="AB2" s="13">
        <f>baselineSummary!$K2/B2</f>
        <v>0.62377112972417137</v>
      </c>
      <c r="AC2" s="13">
        <f>baselineSummary!$K2/C2</f>
        <v>1.0458923200638357</v>
      </c>
      <c r="AD2" s="13">
        <f>baselineSummary!$K2/D2</f>
        <v>0.98852221419268105</v>
      </c>
      <c r="AE2" s="13">
        <f>baselineSummary!$K2/E2</f>
        <v>0.52778631100440354</v>
      </c>
      <c r="AF2" s="13">
        <f>baselineSummary!$K2/F2</f>
        <v>0.9691138623861133</v>
      </c>
      <c r="AG2" s="13">
        <f>baselineSummary!$K2/G2</f>
        <v>0.95470609474717205</v>
      </c>
      <c r="AH2" s="13">
        <f>baselineSummary!$K2/H2</f>
        <v>0.79562074185997578</v>
      </c>
      <c r="AI2" s="13">
        <f>baselineSummary!$K2/I2</f>
        <v>0.88908071546465572</v>
      </c>
      <c r="AJ2" s="13">
        <f>baselineSummary!$K2/J2</f>
        <v>0.92579430779578364</v>
      </c>
      <c r="AK2" s="13">
        <f>baselineSummary!$K2/K2</f>
        <v>0.8949680080309349</v>
      </c>
      <c r="AL2" s="13">
        <f>baselineSummary!$K2/L2</f>
        <v>0.95981238614473441</v>
      </c>
      <c r="AM2" s="13">
        <f>baselineSummary!$K2/M2</f>
        <v>0.92778261757288294</v>
      </c>
      <c r="AN2" s="13">
        <f>baselineSummary!$K2/N2</f>
        <v>0.8462100898160384</v>
      </c>
      <c r="AO2" s="13">
        <f>baselineSummary!$K2/O2</f>
        <v>1.0566135477092635</v>
      </c>
      <c r="AP2" s="13">
        <f>baselineSummary!$K2/P2</f>
        <v>1.0087486171648521</v>
      </c>
      <c r="AQ2" s="13">
        <f>baselineSummary!$K2/Q2</f>
        <v>0.71259610107386073</v>
      </c>
      <c r="AR2" s="13">
        <f>baselineSummary!$K2/R2</f>
        <v>0.6700922427494338</v>
      </c>
      <c r="AS2" s="13">
        <f>baselineSummary!$K2/S2</f>
        <v>1.1132425445535405</v>
      </c>
      <c r="AT2" s="13">
        <f>baselineSummary!$K2/T2</f>
        <v>0.86378223092316586</v>
      </c>
      <c r="AU2" s="14">
        <f t="shared" ref="AU2:AU20" si="0">MIN(AB2:AT2)</f>
        <v>0.52778631100440354</v>
      </c>
      <c r="AV2" s="8">
        <f>AVERAGE(AB2:AT2)</f>
        <v>0.88284926752513149</v>
      </c>
      <c r="AW2" s="8">
        <f>MAX(AB2:AT2)</f>
        <v>1.1132425445535405</v>
      </c>
      <c r="AX2" s="8">
        <f>AW2-AU2</f>
        <v>0.58545623354913701</v>
      </c>
      <c r="AY2" s="6" t="s">
        <v>0</v>
      </c>
    </row>
    <row r="3" spans="1:51" x14ac:dyDescent="0.25">
      <c r="A3" s="6" t="s">
        <v>2</v>
      </c>
      <c r="B3" s="27">
        <f>INDEX(threadedSummary!$K:$K,MATCH(1,INDEX(($A3=threadedSummary!$A:$A)*(B$1=threadedSummary!$B:$B),0,1),0))</f>
        <v>6.8988369031384306E-3</v>
      </c>
      <c r="C3" s="27">
        <f>INDEX(threadedSummary!$K:$K,MATCH(1,INDEX(($A3=threadedSummary!$A:$A)*(C$1=threadedSummary!$B:$B),0,1),0))</f>
        <v>1.126970594774696E-2</v>
      </c>
      <c r="D3" s="27">
        <f>INDEX(threadedSummary!$K:$K,MATCH(1,INDEX(($A3=threadedSummary!$A:$A)*(D$1=threadedSummary!$B:$B),0,1),0))</f>
        <v>6.6956469195458956E-3</v>
      </c>
      <c r="E3" s="27">
        <f>INDEX(threadedSummary!$K:$K,MATCH(1,INDEX(($A3=threadedSummary!$A:$A)*(E$1=threadedSummary!$B:$B),0,1),0))</f>
        <v>1.1473017981145904E-2</v>
      </c>
      <c r="F3" s="27">
        <f>INDEX(threadedSummary!$K:$K,MATCH(1,INDEX(($A3=threadedSummary!$A:$A)*(F$1=threadedSummary!$B:$B),0,1),0))</f>
        <v>6.3004136605686748E-3</v>
      </c>
      <c r="G3" s="27">
        <f>INDEX(threadedSummary!$K:$K,MATCH(1,INDEX(($A3=threadedSummary!$A:$A)*(G$1=threadedSummary!$B:$B),0,1),0))</f>
        <v>7.1868833151402921E-3</v>
      </c>
      <c r="H3" s="27">
        <f>INDEX(threadedSummary!$K:$K,MATCH(1,INDEX(($A3=threadedSummary!$A:$A)*(H$1=threadedSummary!$B:$B),0,1),0))</f>
        <v>6.3147988568259617E-3</v>
      </c>
      <c r="I3" s="27">
        <f>INDEX(threadedSummary!$K:$K,MATCH(1,INDEX(($A3=threadedSummary!$A:$A)*(I$1=threadedSummary!$B:$B),0,1),0))</f>
        <v>7.824767597036434E-3</v>
      </c>
      <c r="J3" s="27">
        <f>INDEX(threadedSummary!$K:$K,MATCH(1,INDEX(($A3=threadedSummary!$A:$A)*(J$1=threadedSummary!$B:$B),0,1),0))</f>
        <v>6.2196266957979616E-3</v>
      </c>
      <c r="K3" s="27">
        <f>INDEX(threadedSummary!$K:$K,MATCH(1,INDEX(($A3=threadedSummary!$A:$A)*(K$1=threadedSummary!$B:$B),0,1),0))</f>
        <v>6.7648206361354216E-3</v>
      </c>
      <c r="L3" s="27">
        <f>INDEX(threadedSummary!$K:$K,MATCH(1,INDEX(($A3=threadedSummary!$A:$A)*(L$1=threadedSummary!$B:$B),0,1),0))</f>
        <v>6.3215592935559582E-3</v>
      </c>
      <c r="M3" s="27">
        <f>INDEX(threadedSummary!$K:$K,MATCH(1,INDEX(($A3=threadedSummary!$A:$A)*(M$1=threadedSummary!$B:$B),0,1),0))</f>
        <v>7.4851156476755222E-3</v>
      </c>
      <c r="N3" s="27">
        <f>INDEX(threadedSummary!$K:$K,MATCH(1,INDEX(($A3=threadedSummary!$A:$A)*(N$1=threadedSummary!$B:$B),0,1),0))</f>
        <v>9.043642506207596E-3</v>
      </c>
      <c r="O3" s="27">
        <f>INDEX(threadedSummary!$K:$K,MATCH(1,INDEX(($A3=threadedSummary!$A:$A)*(O$1=threadedSummary!$B:$B),0,1),0))</f>
        <v>6.2034685346734628E-3</v>
      </c>
      <c r="P3" s="27">
        <f>INDEX(threadedSummary!$K:$K,MATCH(1,INDEX(($A3=threadedSummary!$A:$A)*(P$1=threadedSummary!$B:$B),0,1),0))</f>
        <v>6.788549657804276E-3</v>
      </c>
      <c r="Q3" s="27">
        <f>INDEX(threadedSummary!$K:$K,MATCH(1,INDEX(($A3=threadedSummary!$A:$A)*(Q$1=threadedSummary!$B:$B),0,1),0))</f>
        <v>8.339644239324354E-3</v>
      </c>
      <c r="R3" s="27">
        <f>INDEX(threadedSummary!$K:$K,MATCH(1,INDEX(($A3=threadedSummary!$A:$A)*(R$1=threadedSummary!$B:$B),0,1),0))</f>
        <v>8.8407899825668646E-3</v>
      </c>
      <c r="S3" s="27">
        <f>INDEX(threadedSummary!$K:$K,MATCH(1,INDEX(($A3=threadedSummary!$A:$A)*(S$1=threadedSummary!$B:$B),0,1),0))</f>
        <v>7.0364441476488231E-3</v>
      </c>
      <c r="T3" s="27">
        <f>INDEX(threadedSummary!$K:$K,MATCH(1,INDEX(($A3=threadedSummary!$A:$A)*(T$1=threadedSummary!$B:$B),0,1),0))</f>
        <v>7.335018531054188E-3</v>
      </c>
      <c r="U3" s="18">
        <f t="shared" ref="U3:U20" si="1">MIN(B3:T3)</f>
        <v>6.2034685346734628E-3</v>
      </c>
      <c r="V3" s="18">
        <f t="shared" ref="V3:V20" si="2">AVERAGE(B3:T3)</f>
        <v>7.5969868975575266E-3</v>
      </c>
      <c r="W3" s="18">
        <f t="shared" ref="W3:W20" si="3">MEDIAN(B3:T3)</f>
        <v>7.0364441476488231E-3</v>
      </c>
      <c r="X3" s="18">
        <f t="shared" ref="X3:X20" si="4">MAX(B3:T3)</f>
        <v>1.1473017981145904E-2</v>
      </c>
      <c r="AA3" s="6" t="s">
        <v>2</v>
      </c>
      <c r="AB3" s="13">
        <f>baselineSummary!$K3/B3</f>
        <v>0.93677392340526011</v>
      </c>
      <c r="AC3" s="13">
        <f>baselineSummary!$K3/C3</f>
        <v>0.57345333965683409</v>
      </c>
      <c r="AD3" s="13">
        <f>baselineSummary!$K3/D3</f>
        <v>0.96520180803146116</v>
      </c>
      <c r="AE3" s="13">
        <f>baselineSummary!$K3/E3</f>
        <v>0.56329123891432298</v>
      </c>
      <c r="AF3" s="13">
        <f>baselineSummary!$K3/F3</f>
        <v>1.0257501905204529</v>
      </c>
      <c r="AG3" s="13">
        <f>baselineSummary!$K3/G3</f>
        <v>0.89922852915552409</v>
      </c>
      <c r="AH3" s="13">
        <f>baselineSummary!$K3/H3</f>
        <v>1.0234135178668755</v>
      </c>
      <c r="AI3" s="13">
        <f>baselineSummary!$K3/I3</f>
        <v>0.82592235904024258</v>
      </c>
      <c r="AJ3" s="13">
        <f>baselineSummary!$K3/J3</f>
        <v>1.0390736982739188</v>
      </c>
      <c r="AK3" s="13">
        <f>baselineSummary!$K3/K3</f>
        <v>0.95533213078328383</v>
      </c>
      <c r="AL3" s="13">
        <f>baselineSummary!$K3/L3</f>
        <v>1.0223190533503099</v>
      </c>
      <c r="AM3" s="13">
        <f>baselineSummary!$K3/M3</f>
        <v>0.86340022210517697</v>
      </c>
      <c r="AN3" s="13">
        <f>baselineSummary!$K3/N3</f>
        <v>0.71460703010429594</v>
      </c>
      <c r="AO3" s="13">
        <f>baselineSummary!$K3/O3</f>
        <v>1.0417801712967278</v>
      </c>
      <c r="AP3" s="13">
        <f>baselineSummary!$K3/P3</f>
        <v>0.95199281708963668</v>
      </c>
      <c r="AQ3" s="13">
        <f>baselineSummary!$K3/Q3</f>
        <v>0.77493119936847099</v>
      </c>
      <c r="AR3" s="13">
        <f>baselineSummary!$K3/R3</f>
        <v>0.73100373670561891</v>
      </c>
      <c r="AS3" s="13">
        <f>baselineSummary!$K3/S3</f>
        <v>0.91845403403726722</v>
      </c>
      <c r="AT3" s="13">
        <f>baselineSummary!$K3/T3</f>
        <v>0.88106805529190257</v>
      </c>
      <c r="AU3" s="14">
        <f t="shared" si="0"/>
        <v>0.56329123891432298</v>
      </c>
      <c r="AV3" s="8">
        <f t="shared" ref="AV3:AV20" si="5">AVERAGE(AB3:AT3)</f>
        <v>0.87931563447355698</v>
      </c>
      <c r="AW3" s="8">
        <f t="shared" ref="AW3:AW20" si="6">MAX(AB3:AT3)</f>
        <v>1.0417801712967278</v>
      </c>
      <c r="AX3" s="8">
        <f t="shared" ref="AX3:AX20" si="7">AW3-AU3</f>
        <v>0.47848893238240486</v>
      </c>
      <c r="AY3" s="6" t="s">
        <v>2</v>
      </c>
    </row>
    <row r="4" spans="1:51" x14ac:dyDescent="0.25">
      <c r="A4" s="6" t="s">
        <v>3</v>
      </c>
      <c r="B4" s="27">
        <f>INDEX(threadedSummary!$K:$K,MATCH(1,INDEX(($A4=threadedSummary!$A:$A)*(B$1=threadedSummary!$B:$B),0,1),0))</f>
        <v>3.9991289204190073E-4</v>
      </c>
      <c r="C4" s="27">
        <f>INDEX(threadedSummary!$K:$K,MATCH(1,INDEX(($A4=threadedSummary!$A:$A)*(C$1=threadedSummary!$B:$B),0,1),0))</f>
        <v>2.5360727699586688E-4</v>
      </c>
      <c r="D4" s="27">
        <f>INDEX(threadedSummary!$K:$K,MATCH(1,INDEX(($A4=threadedSummary!$A:$A)*(D$1=threadedSummary!$B:$B),0,1),0))</f>
        <v>1.0796571410661246E-3</v>
      </c>
      <c r="E4" s="27">
        <f>INDEX(threadedSummary!$K:$K,MATCH(1,INDEX(($A4=threadedSummary!$A:$A)*(E$1=threadedSummary!$B:$B),0,1),0))</f>
        <v>2.5050284646913073E-4</v>
      </c>
      <c r="F4" s="27">
        <f>INDEX(threadedSummary!$K:$K,MATCH(1,INDEX(($A4=threadedSummary!$A:$A)*(F$1=threadedSummary!$B:$B),0,1),0))</f>
        <v>2.3589521493323429E-4</v>
      </c>
      <c r="G4" s="27">
        <f>INDEX(threadedSummary!$K:$K,MATCH(1,INDEX(($A4=threadedSummary!$A:$A)*(G$1=threadedSummary!$B:$B),0,1),0))</f>
        <v>2.4258558588732796E-4</v>
      </c>
      <c r="H4" s="27">
        <f>INDEX(threadedSummary!$K:$K,MATCH(1,INDEX(($A4=threadedSummary!$A:$A)*(H$1=threadedSummary!$B:$B),0,1),0))</f>
        <v>2.618266010351471E-4</v>
      </c>
      <c r="I4" s="27">
        <f>INDEX(threadedSummary!$K:$K,MATCH(1,INDEX(($A4=threadedSummary!$A:$A)*(I$1=threadedSummary!$B:$B),0,1),0))</f>
        <v>1.8354075667857716E-4</v>
      </c>
      <c r="J4" s="27">
        <f>INDEX(threadedSummary!$K:$K,MATCH(1,INDEX(($A4=threadedSummary!$A:$A)*(J$1=threadedSummary!$B:$B),0,1),0))</f>
        <v>2.2264972467086897E-4</v>
      </c>
      <c r="K4" s="27">
        <f>INDEX(threadedSummary!$K:$K,MATCH(1,INDEX(($A4=threadedSummary!$A:$A)*(K$1=threadedSummary!$B:$B),0,1),0))</f>
        <v>2.3871006154275529E-4</v>
      </c>
      <c r="L4" s="27">
        <f>INDEX(threadedSummary!$K:$K,MATCH(1,INDEX(($A4=threadedSummary!$A:$A)*(L$1=threadedSummary!$B:$B),0,1),0))</f>
        <v>2.259562549793481E-4</v>
      </c>
      <c r="M4" s="27">
        <f>INDEX(threadedSummary!$K:$K,MATCH(1,INDEX(($A4=threadedSummary!$A:$A)*(M$1=threadedSummary!$B:$B),0,1),0))</f>
        <v>1.6678105131844934E-4</v>
      </c>
      <c r="N4" s="27">
        <f>INDEX(threadedSummary!$K:$K,MATCH(1,INDEX(($A4=threadedSummary!$A:$A)*(N$1=threadedSummary!$B:$B),0,1),0))</f>
        <v>2.5465926812196562E-4</v>
      </c>
      <c r="O4" s="27">
        <f>INDEX(threadedSummary!$K:$K,MATCH(1,INDEX(($A4=threadedSummary!$A:$A)*(O$1=threadedSummary!$B:$B),0,1),0))</f>
        <v>1.8397173320573346E-4</v>
      </c>
      <c r="P4" s="27">
        <f>INDEX(threadedSummary!$K:$K,MATCH(1,INDEX(($A4=threadedSummary!$A:$A)*(P$1=threadedSummary!$B:$B),0,1),0))</f>
        <v>2.9939700350771974E-4</v>
      </c>
      <c r="Q4" s="27">
        <f>INDEX(threadedSummary!$K:$K,MATCH(1,INDEX(($A4=threadedSummary!$A:$A)*(Q$1=threadedSummary!$B:$B),0,1),0))</f>
        <v>4.3469072906261611E-4</v>
      </c>
      <c r="R4" s="27">
        <f>INDEX(threadedSummary!$K:$K,MATCH(1,INDEX(($A4=threadedSummary!$A:$A)*(R$1=threadedSummary!$B:$B),0,1),0))</f>
        <v>2.8398865581972794E-4</v>
      </c>
      <c r="S4" s="27">
        <f>INDEX(threadedSummary!$K:$K,MATCH(1,INDEX(($A4=threadedSummary!$A:$A)*(S$1=threadedSummary!$B:$B),0,1),0))</f>
        <v>3.0579848668755227E-4</v>
      </c>
      <c r="T4" s="27">
        <f>INDEX(threadedSummary!$K:$K,MATCH(1,INDEX(($A4=threadedSummary!$A:$A)*(T$1=threadedSummary!$B:$B),0,1),0))</f>
        <v>5.2513900857666693E-4</v>
      </c>
      <c r="U4" s="18">
        <f t="shared" si="1"/>
        <v>1.6678105131844934E-4</v>
      </c>
      <c r="V4" s="18">
        <f t="shared" si="2"/>
        <v>3.1838264697898501E-4</v>
      </c>
      <c r="W4" s="18">
        <f t="shared" si="3"/>
        <v>2.5360727699586688E-4</v>
      </c>
      <c r="X4" s="18">
        <f t="shared" si="4"/>
        <v>1.0796571410661246E-3</v>
      </c>
      <c r="AA4" s="6" t="s">
        <v>3</v>
      </c>
      <c r="AB4" s="13">
        <f>baselineSummary!$K4/B4</f>
        <v>3.9735666799304656</v>
      </c>
      <c r="AC4" s="13">
        <f>baselineSummary!$K4/C4</f>
        <v>6.2659106691099566</v>
      </c>
      <c r="AD4" s="13">
        <f>baselineSummary!$K4/D4</f>
        <v>1.4718381255026605</v>
      </c>
      <c r="AE4" s="13">
        <f>baselineSummary!$K4/E4</f>
        <v>6.3435628181101222</v>
      </c>
      <c r="AF4" s="13">
        <f>baselineSummary!$K4/F4</f>
        <v>6.7363831146048714</v>
      </c>
      <c r="AG4" s="13">
        <f>baselineSummary!$K4/G4</f>
        <v>6.5505975422232856</v>
      </c>
      <c r="AH4" s="13">
        <f>baselineSummary!$K4/H4</f>
        <v>6.0692096846149379</v>
      </c>
      <c r="AI4" s="13">
        <f>baselineSummary!$K4/I4</f>
        <v>8.6579164837768339</v>
      </c>
      <c r="AJ4" s="13">
        <f>baselineSummary!$K4/J4</f>
        <v>7.1371323051999189</v>
      </c>
      <c r="AK4" s="13">
        <f>baselineSummary!$K4/K4</f>
        <v>6.6569483180653721</v>
      </c>
      <c r="AL4" s="13">
        <f>baselineSummary!$K4/L4</f>
        <v>7.0326910969451353</v>
      </c>
      <c r="AM4" s="13">
        <f>baselineSummary!$K4/M4</f>
        <v>9.5279441527092832</v>
      </c>
      <c r="AN4" s="13">
        <f>baselineSummary!$K4/N4</f>
        <v>6.2400263474065181</v>
      </c>
      <c r="AO4" s="13">
        <f>baselineSummary!$K4/O4</f>
        <v>8.6376342441437775</v>
      </c>
      <c r="AP4" s="13">
        <f>baselineSummary!$K4/P4</f>
        <v>5.3076033630087851</v>
      </c>
      <c r="AQ4" s="13">
        <f>baselineSummary!$K4/Q4</f>
        <v>3.655657773330204</v>
      </c>
      <c r="AR4" s="13">
        <f>baselineSummary!$K4/R4</f>
        <v>5.5955775349739767</v>
      </c>
      <c r="AS4" s="13">
        <f>baselineSummary!$K4/S4</f>
        <v>5.1964957704841739</v>
      </c>
      <c r="AT4" s="13">
        <f>baselineSummary!$K4/T4</f>
        <v>3.0260188573676121</v>
      </c>
      <c r="AU4" s="14">
        <f t="shared" si="0"/>
        <v>1.4718381255026605</v>
      </c>
      <c r="AV4" s="8">
        <f t="shared" si="5"/>
        <v>6.0043534148162054</v>
      </c>
      <c r="AW4" s="8">
        <f t="shared" si="6"/>
        <v>9.5279441527092832</v>
      </c>
      <c r="AX4" s="8">
        <f t="shared" si="7"/>
        <v>8.0561060272066225</v>
      </c>
      <c r="AY4" s="6" t="s">
        <v>3</v>
      </c>
    </row>
    <row r="5" spans="1:51" ht="13.5" customHeight="1" x14ac:dyDescent="0.25">
      <c r="A5" s="6" t="s">
        <v>4</v>
      </c>
      <c r="B5" s="27">
        <f>INDEX(threadedSummary!$K:$K,MATCH(1,INDEX(($A5=threadedSummary!$A:$A)*(B$1=threadedSummary!$B:$B),0,1),0))</f>
        <v>3.8000404832752642E-3</v>
      </c>
      <c r="C5" s="27">
        <f>INDEX(threadedSummary!$K:$K,MATCH(1,INDEX(($A5=threadedSummary!$A:$A)*(C$1=threadedSummary!$B:$B),0,1),0))</f>
        <v>3.57723969955882E-3</v>
      </c>
      <c r="D5" s="27">
        <f>INDEX(threadedSummary!$K:$K,MATCH(1,INDEX(($A5=threadedSummary!$A:$A)*(D$1=threadedSummary!$B:$B),0,1),0))</f>
        <v>1.008730491056559E-2</v>
      </c>
      <c r="E5" s="27">
        <f>INDEX(threadedSummary!$K:$K,MATCH(1,INDEX(($A5=threadedSummary!$A:$A)*(E$1=threadedSummary!$B:$B),0,1),0))</f>
        <v>5.7709292104215458E-3</v>
      </c>
      <c r="F5" s="27">
        <f>INDEX(threadedSummary!$K:$K,MATCH(1,INDEX(($A5=threadedSummary!$A:$A)*(F$1=threadedSummary!$B:$B),0,1),0))</f>
        <v>1.309661064010668E-3</v>
      </c>
      <c r="G5" s="27">
        <f>INDEX(threadedSummary!$K:$K,MATCH(1,INDEX(($A5=threadedSummary!$A:$A)*(G$1=threadedSummary!$B:$B),0,1),0))</f>
        <v>7.3372461768639033E-3</v>
      </c>
      <c r="H5" s="27">
        <f>INDEX(threadedSummary!$K:$K,MATCH(1,INDEX(($A5=threadedSummary!$A:$A)*(H$1=threadedSummary!$B:$B),0,1),0))</f>
        <v>3.3018656380954772E-3</v>
      </c>
      <c r="I5" s="27">
        <f>INDEX(threadedSummary!$K:$K,MATCH(1,INDEX(($A5=threadedSummary!$A:$A)*(I$1=threadedSummary!$B:$B),0,1),0))</f>
        <v>6.7339234388623138E-3</v>
      </c>
      <c r="J5" s="27">
        <f>INDEX(threadedSummary!$K:$K,MATCH(1,INDEX(($A5=threadedSummary!$A:$A)*(J$1=threadedSummary!$B:$B),0,1),0))</f>
        <v>3.9214551489472572E-3</v>
      </c>
      <c r="K5" s="27">
        <f>INDEX(threadedSummary!$K:$K,MATCH(1,INDEX(($A5=threadedSummary!$A:$A)*(K$1=threadedSummary!$B:$B),0,1),0))</f>
        <v>2.8132751986804532E-3</v>
      </c>
      <c r="L5" s="27">
        <f>INDEX(threadedSummary!$K:$K,MATCH(1,INDEX(($A5=threadedSummary!$A:$A)*(L$1=threadedSummary!$B:$B),0,1),0))</f>
        <v>1.5599707180057362E-3</v>
      </c>
      <c r="M5" s="27">
        <f>INDEX(threadedSummary!$K:$K,MATCH(1,INDEX(($A5=threadedSummary!$A:$A)*(M$1=threadedSummary!$B:$B),0,1),0))</f>
        <v>4.4749227212810567E-3</v>
      </c>
      <c r="N5" s="27">
        <f>INDEX(threadedSummary!$K:$K,MATCH(1,INDEX(($A5=threadedSummary!$A:$A)*(N$1=threadedSummary!$B:$B),0,1),0))</f>
        <v>4.8296558091114909E-3</v>
      </c>
      <c r="O5" s="27">
        <f>INDEX(threadedSummary!$K:$K,MATCH(1,INDEX(($A5=threadedSummary!$A:$A)*(O$1=threadedSummary!$B:$B),0,1),0))</f>
        <v>1.3917451994878004E-3</v>
      </c>
      <c r="P5" s="27">
        <f>INDEX(threadedSummary!$K:$K,MATCH(1,INDEX(($A5=threadedSummary!$A:$A)*(P$1=threadedSummary!$B:$B),0,1),0))</f>
        <v>1.5703870389387833E-3</v>
      </c>
      <c r="Q5" s="27">
        <f>INDEX(threadedSummary!$K:$K,MATCH(1,INDEX(($A5=threadedSummary!$A:$A)*(Q$1=threadedSummary!$B:$B),0,1),0))</f>
        <v>4.8035361796003031E-3</v>
      </c>
      <c r="R5" s="27">
        <f>INDEX(threadedSummary!$K:$K,MATCH(1,INDEX(($A5=threadedSummary!$A:$A)*(R$1=threadedSummary!$B:$B),0,1),0))</f>
        <v>5.7741000268178863E-3</v>
      </c>
      <c r="S5" s="27">
        <f>INDEX(threadedSummary!$K:$K,MATCH(1,INDEX(($A5=threadedSummary!$A:$A)*(S$1=threadedSummary!$B:$B),0,1),0))</f>
        <v>1.2299208351887849E-3</v>
      </c>
      <c r="T5" s="27">
        <f>INDEX(threadedSummary!$K:$K,MATCH(1,INDEX(($A5=threadedSummary!$A:$A)*(T$1=threadedSummary!$B:$B),0,1),0))</f>
        <v>1.0451678598670496E-2</v>
      </c>
      <c r="U5" s="18">
        <f t="shared" si="1"/>
        <v>1.2299208351887849E-3</v>
      </c>
      <c r="V5" s="18">
        <f t="shared" si="2"/>
        <v>4.4599398998096647E-3</v>
      </c>
      <c r="W5" s="18">
        <f t="shared" si="3"/>
        <v>3.9214551489472572E-3</v>
      </c>
      <c r="X5" s="18">
        <f t="shared" si="4"/>
        <v>1.0451678598670496E-2</v>
      </c>
      <c r="AA5" s="6" t="s">
        <v>4</v>
      </c>
      <c r="AB5" s="13">
        <f>baselineSummary!$K5/B5</f>
        <v>0.54929262854883754</v>
      </c>
      <c r="AC5" s="13">
        <f>baselineSummary!$K5/C5</f>
        <v>0.58350415430861258</v>
      </c>
      <c r="AD5" s="13">
        <f>baselineSummary!$K5/D5</f>
        <v>0.20692684955561921</v>
      </c>
      <c r="AE5" s="13">
        <f>baselineSummary!$K5/E5</f>
        <v>0.36169811646291056</v>
      </c>
      <c r="AF5" s="13">
        <f>baselineSummary!$K5/F5</f>
        <v>1.593797267865682</v>
      </c>
      <c r="AG5" s="13">
        <f>baselineSummary!$K5/G5</f>
        <v>0.28448469293999296</v>
      </c>
      <c r="AH5" s="13">
        <f>baselineSummary!$K5/H5</f>
        <v>0.63216812991041127</v>
      </c>
      <c r="AI5" s="13">
        <f>baselineSummary!$K5/I5</f>
        <v>0.30997296666665347</v>
      </c>
      <c r="AJ5" s="13">
        <f>baselineSummary!$K5/J5</f>
        <v>0.53228563029992182</v>
      </c>
      <c r="AK5" s="13">
        <f>baselineSummary!$K5/K5</f>
        <v>0.74195877695481549</v>
      </c>
      <c r="AL5" s="13">
        <f>baselineSummary!$K5/L5</f>
        <v>1.3380598760973597</v>
      </c>
      <c r="AM5" s="13">
        <f>baselineSummary!$K5/M5</f>
        <v>0.46645145752432432</v>
      </c>
      <c r="AN5" s="13">
        <f>baselineSummary!$K5/N5</f>
        <v>0.43219109355833585</v>
      </c>
      <c r="AO5" s="13">
        <f>baselineSummary!$K5/O5</f>
        <v>1.4997962460502539</v>
      </c>
      <c r="AP5" s="13">
        <f>baselineSummary!$K5/P5</f>
        <v>1.3291845729068279</v>
      </c>
      <c r="AQ5" s="13">
        <f>baselineSummary!$K5/Q5</f>
        <v>0.43454116875704463</v>
      </c>
      <c r="AR5" s="13">
        <f>baselineSummary!$K5/R5</f>
        <v>0.3614994918611753</v>
      </c>
      <c r="AS5" s="13">
        <f>baselineSummary!$K5/S5</f>
        <v>1.6971289256433097</v>
      </c>
      <c r="AT5" s="13">
        <f>baselineSummary!$K5/T5</f>
        <v>0.19971282181560612</v>
      </c>
      <c r="AU5" s="14">
        <f t="shared" si="0"/>
        <v>0.19971282181560612</v>
      </c>
      <c r="AV5" s="8">
        <f t="shared" si="5"/>
        <v>0.71340288777514183</v>
      </c>
      <c r="AW5" s="8">
        <f t="shared" si="6"/>
        <v>1.6971289256433097</v>
      </c>
      <c r="AX5" s="8">
        <f t="shared" si="7"/>
        <v>1.4974161038277036</v>
      </c>
      <c r="AY5" s="6" t="s">
        <v>4</v>
      </c>
    </row>
    <row r="6" spans="1:51" x14ac:dyDescent="0.25">
      <c r="A6" s="6" t="s">
        <v>5</v>
      </c>
      <c r="B6" s="27">
        <f>INDEX(threadedSummary!$K:$K,MATCH(1,INDEX(($A6=threadedSummary!$A:$A)*(B$1=threadedSummary!$B:$B),0,1),0))</f>
        <v>2.4044978631935235E-2</v>
      </c>
      <c r="C6" s="27">
        <f>INDEX(threadedSummary!$K:$K,MATCH(1,INDEX(($A6=threadedSummary!$A:$A)*(C$1=threadedSummary!$B:$B),0,1),0))</f>
        <v>2.2598073646729677E-2</v>
      </c>
      <c r="D6" s="27">
        <f>INDEX(threadedSummary!$K:$K,MATCH(1,INDEX(($A6=threadedSummary!$A:$A)*(D$1=threadedSummary!$B:$B),0,1),0))</f>
        <v>1.484802502707132E-2</v>
      </c>
      <c r="E6" s="27">
        <f>INDEX(threadedSummary!$K:$K,MATCH(1,INDEX(($A6=threadedSummary!$A:$A)*(E$1=threadedSummary!$B:$B),0,1),0))</f>
        <v>6.1953730840489475E-2</v>
      </c>
      <c r="F6" s="27">
        <f>INDEX(threadedSummary!$K:$K,MATCH(1,INDEX(($A6=threadedSummary!$A:$A)*(F$1=threadedSummary!$B:$B),0,1),0))</f>
        <v>1.0655802383970275E-2</v>
      </c>
      <c r="G6" s="27">
        <f>INDEX(threadedSummary!$K:$K,MATCH(1,INDEX(($A6=threadedSummary!$A:$A)*(G$1=threadedSummary!$B:$B),0,1),0))</f>
        <v>1.5136677323738492E-2</v>
      </c>
      <c r="H6" s="27">
        <f>INDEX(threadedSummary!$K:$K,MATCH(1,INDEX(($A6=threadedSummary!$A:$A)*(H$1=threadedSummary!$B:$B),0,1),0))</f>
        <v>2.8880428768360594E-2</v>
      </c>
      <c r="I6" s="27">
        <f>INDEX(threadedSummary!$K:$K,MATCH(1,INDEX(($A6=threadedSummary!$A:$A)*(I$1=threadedSummary!$B:$B),0,1),0))</f>
        <v>1.5561529302278889E-2</v>
      </c>
      <c r="J6" s="27">
        <f>INDEX(threadedSummary!$K:$K,MATCH(1,INDEX(($A6=threadedSummary!$A:$A)*(J$1=threadedSummary!$B:$B),0,1),0))</f>
        <v>8.7768093741334586E-3</v>
      </c>
      <c r="K6" s="27">
        <f>INDEX(threadedSummary!$K:$K,MATCH(1,INDEX(($A6=threadedSummary!$A:$A)*(K$1=threadedSummary!$B:$B),0,1),0))</f>
        <v>4.2336146086185161E-2</v>
      </c>
      <c r="L6" s="27">
        <f>INDEX(threadedSummary!$K:$K,MATCH(1,INDEX(($A6=threadedSummary!$A:$A)*(L$1=threadedSummary!$B:$B),0,1),0))</f>
        <v>2.8322304764229679E-2</v>
      </c>
      <c r="M6" s="27">
        <f>INDEX(threadedSummary!$K:$K,MATCH(1,INDEX(($A6=threadedSummary!$A:$A)*(M$1=threadedSummary!$B:$B),0,1),0))</f>
        <v>2.4137525659251438E-2</v>
      </c>
      <c r="N6" s="27">
        <f>INDEX(threadedSummary!$K:$K,MATCH(1,INDEX(($A6=threadedSummary!$A:$A)*(N$1=threadedSummary!$B:$B),0,1),0))</f>
        <v>2.1119537705906313E-2</v>
      </c>
      <c r="O6" s="27">
        <f>INDEX(threadedSummary!$K:$K,MATCH(1,INDEX(($A6=threadedSummary!$A:$A)*(O$1=threadedSummary!$B:$B),0,1),0))</f>
        <v>8.9172942607619651E-3</v>
      </c>
      <c r="P6" s="27">
        <f>INDEX(threadedSummary!$K:$K,MATCH(1,INDEX(($A6=threadedSummary!$A:$A)*(P$1=threadedSummary!$B:$B),0,1),0))</f>
        <v>8.8405629189949007E-3</v>
      </c>
      <c r="Q6" s="27">
        <f>INDEX(threadedSummary!$K:$K,MATCH(1,INDEX(($A6=threadedSummary!$A:$A)*(Q$1=threadedSummary!$B:$B),0,1),0))</f>
        <v>3.5972003455481689E-2</v>
      </c>
      <c r="R6" s="27">
        <f>INDEX(threadedSummary!$K:$K,MATCH(1,INDEX(($A6=threadedSummary!$A:$A)*(R$1=threadedSummary!$B:$B),0,1),0))</f>
        <v>3.4105421330956752E-2</v>
      </c>
      <c r="S6" s="27">
        <f>INDEX(threadedSummary!$K:$K,MATCH(1,INDEX(($A6=threadedSummary!$A:$A)*(S$1=threadedSummary!$B:$B),0,1),0))</f>
        <v>7.2986595601016793E-3</v>
      </c>
      <c r="T6" s="27">
        <f>INDEX(threadedSummary!$K:$K,MATCH(1,INDEX(($A6=threadedSummary!$A:$A)*(T$1=threadedSummary!$B:$B),0,1),0))</f>
        <v>2.5082185545010918E-2</v>
      </c>
      <c r="U6" s="18">
        <f t="shared" si="1"/>
        <v>7.2986595601016793E-3</v>
      </c>
      <c r="V6" s="18">
        <f t="shared" si="2"/>
        <v>2.3083562978188834E-2</v>
      </c>
      <c r="W6" s="18">
        <f t="shared" si="3"/>
        <v>2.2598073646729677E-2</v>
      </c>
      <c r="X6" s="18">
        <f t="shared" si="4"/>
        <v>6.1953730840489475E-2</v>
      </c>
      <c r="AA6" s="6" t="s">
        <v>5</v>
      </c>
      <c r="AB6" s="13">
        <f>baselineSummary!$K6/B6</f>
        <v>0.43885994183843113</v>
      </c>
      <c r="AC6" s="13">
        <f>baselineSummary!$K6/C6</f>
        <v>0.46695917930352104</v>
      </c>
      <c r="AD6" s="13">
        <f>baselineSummary!$K6/D6</f>
        <v>0.71069235838961986</v>
      </c>
      <c r="AE6" s="13">
        <f>baselineSummary!$K6/E6</f>
        <v>0.17032675483396353</v>
      </c>
      <c r="AF6" s="13">
        <f>baselineSummary!$K6/F6</f>
        <v>0.99029407112425039</v>
      </c>
      <c r="AG6" s="13">
        <f>baselineSummary!$K6/G6</f>
        <v>0.69713964949020701</v>
      </c>
      <c r="AH6" s="13">
        <f>baselineSummary!$K6/H6</f>
        <v>0.36538162257057188</v>
      </c>
      <c r="AI6" s="13">
        <f>baselineSummary!$K6/I6</f>
        <v>0.67810674124246173</v>
      </c>
      <c r="AJ6" s="13">
        <f>baselineSummary!$K6/J6</f>
        <v>1.2023022802587942</v>
      </c>
      <c r="AK6" s="13">
        <f>baselineSummary!$K6/K6</f>
        <v>0.24925220879660551</v>
      </c>
      <c r="AL6" s="13">
        <f>baselineSummary!$K6/L6</f>
        <v>0.37258189302605027</v>
      </c>
      <c r="AM6" s="13">
        <f>baselineSummary!$K6/M6</f>
        <v>0.43717728456864002</v>
      </c>
      <c r="AN6" s="13">
        <f>baselineSummary!$K6/N6</f>
        <v>0.49965004304835359</v>
      </c>
      <c r="AO6" s="13">
        <f>baselineSummary!$K6/O6</f>
        <v>1.1833609630165705</v>
      </c>
      <c r="AP6" s="13">
        <f>baselineSummary!$K6/P6</f>
        <v>1.1936319011139547</v>
      </c>
      <c r="AQ6" s="13">
        <f>baselineSummary!$K6/Q6</f>
        <v>0.2933497417506048</v>
      </c>
      <c r="AR6" s="13">
        <f>baselineSummary!$K6/R6</f>
        <v>0.30940470787672841</v>
      </c>
      <c r="AS6" s="13">
        <f>baselineSummary!$K6/S6</f>
        <v>1.4457967023975575</v>
      </c>
      <c r="AT6" s="13">
        <f>baselineSummary!$K6/T6</f>
        <v>0.42071205896235719</v>
      </c>
      <c r="AU6" s="14">
        <f t="shared" si="0"/>
        <v>0.17032675483396353</v>
      </c>
      <c r="AV6" s="8">
        <f t="shared" si="5"/>
        <v>0.63815684755838131</v>
      </c>
      <c r="AW6" s="8">
        <f t="shared" si="6"/>
        <v>1.4457967023975575</v>
      </c>
      <c r="AX6" s="8">
        <f t="shared" si="7"/>
        <v>1.275469947563594</v>
      </c>
      <c r="AY6" s="6" t="s">
        <v>5</v>
      </c>
    </row>
    <row r="7" spans="1:51" x14ac:dyDescent="0.25">
      <c r="A7" s="6" t="s">
        <v>6</v>
      </c>
      <c r="B7" s="27">
        <f>INDEX(threadedSummary!$K:$K,MATCH(1,INDEX(($A7=threadedSummary!$A:$A)*(B$1=threadedSummary!$B:$B),0,1),0))</f>
        <v>6.3761449105491255E-4</v>
      </c>
      <c r="C7" s="27">
        <f>INDEX(threadedSummary!$K:$K,MATCH(1,INDEX(($A7=threadedSummary!$A:$A)*(C$1=threadedSummary!$B:$B),0,1),0))</f>
        <v>4.7233384941622065E-4</v>
      </c>
      <c r="D7" s="27">
        <f>INDEX(threadedSummary!$K:$K,MATCH(1,INDEX(($A7=threadedSummary!$A:$A)*(D$1=threadedSummary!$B:$B),0,1),0))</f>
        <v>2.6166830593611144E-3</v>
      </c>
      <c r="E7" s="27">
        <f>INDEX(threadedSummary!$K:$K,MATCH(1,INDEX(($A7=threadedSummary!$A:$A)*(E$1=threadedSummary!$B:$B),0,1),0))</f>
        <v>3.8446149330846759E-4</v>
      </c>
      <c r="F7" s="27">
        <f>INDEX(threadedSummary!$K:$K,MATCH(1,INDEX(($A7=threadedSummary!$A:$A)*(F$1=threadedSummary!$B:$B),0,1),0))</f>
        <v>1.5387550929984019E-4</v>
      </c>
      <c r="G7" s="27">
        <f>INDEX(threadedSummary!$K:$K,MATCH(1,INDEX(($A7=threadedSummary!$A:$A)*(G$1=threadedSummary!$B:$B),0,1),0))</f>
        <v>5.956731985767204E-4</v>
      </c>
      <c r="H7" s="27">
        <f>INDEX(threadedSummary!$K:$K,MATCH(1,INDEX(($A7=threadedSummary!$A:$A)*(H$1=threadedSummary!$B:$B),0,1),0))</f>
        <v>2.8406463029678893E-4</v>
      </c>
      <c r="I7" s="27">
        <f>INDEX(threadedSummary!$K:$K,MATCH(1,INDEX(($A7=threadedSummary!$A:$A)*(I$1=threadedSummary!$B:$B),0,1),0))</f>
        <v>1.4336970240326457E-3</v>
      </c>
      <c r="J7" s="27">
        <f>INDEX(threadedSummary!$K:$K,MATCH(1,INDEX(($A7=threadedSummary!$A:$A)*(J$1=threadedSummary!$B:$B),0,1),0))</f>
        <v>1.5314553424978442E-4</v>
      </c>
      <c r="K7" s="27">
        <f>INDEX(threadedSummary!$K:$K,MATCH(1,INDEX(($A7=threadedSummary!$A:$A)*(K$1=threadedSummary!$B:$B),0,1),0))</f>
        <v>2.4829204207039968E-4</v>
      </c>
      <c r="L7" s="27">
        <f>INDEX(threadedSummary!$K:$K,MATCH(1,INDEX(($A7=threadedSummary!$A:$A)*(L$1=threadedSummary!$B:$B),0,1),0))</f>
        <v>1.7412285180033957E-4</v>
      </c>
      <c r="M7" s="27">
        <f>INDEX(threadedSummary!$K:$K,MATCH(1,INDEX(($A7=threadedSummary!$A:$A)*(M$1=threadedSummary!$B:$B),0,1),0))</f>
        <v>2.0544117969953466E-4</v>
      </c>
      <c r="N7" s="27">
        <f>INDEX(threadedSummary!$K:$K,MATCH(1,INDEX(($A7=threadedSummary!$A:$A)*(N$1=threadedSummary!$B:$B),0,1),0))</f>
        <v>1.2936708208489476E-3</v>
      </c>
      <c r="O7" s="27">
        <f>INDEX(threadedSummary!$K:$K,MATCH(1,INDEX(($A7=threadedSummary!$A:$A)*(O$1=threadedSummary!$B:$B),0,1),0))</f>
        <v>1.5900127058516487E-4</v>
      </c>
      <c r="P7" s="27">
        <f>INDEX(threadedSummary!$K:$K,MATCH(1,INDEX(($A7=threadedSummary!$A:$A)*(P$1=threadedSummary!$B:$B),0,1),0))</f>
        <v>2.0368369396751813E-4</v>
      </c>
      <c r="Q7" s="27">
        <f>INDEX(threadedSummary!$K:$K,MATCH(1,INDEX(($A7=threadedSummary!$A:$A)*(Q$1=threadedSummary!$B:$B),0,1),0))</f>
        <v>2.6343736664187538E-4</v>
      </c>
      <c r="R7" s="27">
        <f>INDEX(threadedSummary!$K:$K,MATCH(1,INDEX(($A7=threadedSummary!$A:$A)*(R$1=threadedSummary!$B:$B),0,1),0))</f>
        <v>2.3604425199186217E-4</v>
      </c>
      <c r="S7" s="27">
        <f>INDEX(threadedSummary!$K:$K,MATCH(1,INDEX(($A7=threadedSummary!$A:$A)*(S$1=threadedSummary!$B:$B),0,1),0))</f>
        <v>1.6965094165946875E-4</v>
      </c>
      <c r="T7" s="27">
        <f>INDEX(threadedSummary!$K:$K,MATCH(1,INDEX(($A7=threadedSummary!$A:$A)*(T$1=threadedSummary!$B:$B),0,1),0))</f>
        <v>1.2544086865992892E-3</v>
      </c>
      <c r="U7" s="18">
        <f t="shared" si="1"/>
        <v>1.5314553424978442E-4</v>
      </c>
      <c r="V7" s="18">
        <f t="shared" si="2"/>
        <v>5.7575273134004724E-4</v>
      </c>
      <c r="W7" s="18">
        <f t="shared" si="3"/>
        <v>2.6343736664187538E-4</v>
      </c>
      <c r="X7" s="18">
        <f t="shared" si="4"/>
        <v>2.6166830593611144E-3</v>
      </c>
      <c r="AA7" s="6" t="s">
        <v>6</v>
      </c>
      <c r="AB7" s="13">
        <f>baselineSummary!$K7/B7</f>
        <v>0.69852509046460887</v>
      </c>
      <c r="AC7" s="13">
        <f>baselineSummary!$K7/C7</f>
        <v>0.94295532830466455</v>
      </c>
      <c r="AD7" s="13">
        <f>baselineSummary!$K7/D7</f>
        <v>0.170211565536112</v>
      </c>
      <c r="AE7" s="13">
        <f>baselineSummary!$K7/E7</f>
        <v>1.1584767988411411</v>
      </c>
      <c r="AF7" s="13">
        <f>baselineSummary!$K7/F7</f>
        <v>2.894480883100095</v>
      </c>
      <c r="AG7" s="13">
        <f>baselineSummary!$K7/G7</f>
        <v>0.74770817473385764</v>
      </c>
      <c r="AH7" s="13">
        <f>baselineSummary!$K7/H7</f>
        <v>1.567916848994322</v>
      </c>
      <c r="AI7" s="13">
        <f>baselineSummary!$K7/I7</f>
        <v>0.31065818829204506</v>
      </c>
      <c r="AJ7" s="13">
        <f>baselineSummary!$K7/J7</f>
        <v>2.9082775559046725</v>
      </c>
      <c r="AK7" s="13">
        <f>baselineSummary!$K7/K7</f>
        <v>1.7938139149840107</v>
      </c>
      <c r="AL7" s="13">
        <f>baselineSummary!$K7/L7</f>
        <v>2.5579050391179599</v>
      </c>
      <c r="AM7" s="13">
        <f>baselineSummary!$K7/M7</f>
        <v>2.1679671071645776</v>
      </c>
      <c r="AN7" s="13">
        <f>baselineSummary!$K7/N7</f>
        <v>0.34428365614167561</v>
      </c>
      <c r="AO7" s="13">
        <f>baselineSummary!$K7/O7</f>
        <v>2.8011708233936217</v>
      </c>
      <c r="AP7" s="13">
        <f>baselineSummary!$K7/P7</f>
        <v>2.1866734217649526</v>
      </c>
      <c r="AQ7" s="13">
        <f>baselineSummary!$K7/Q7</f>
        <v>1.6906854396671616</v>
      </c>
      <c r="AR7" s="13">
        <f>baselineSummary!$K7/R7</f>
        <v>1.8868907685201057</v>
      </c>
      <c r="AS7" s="13">
        <f>baselineSummary!$K7/S7</f>
        <v>2.625330078860896</v>
      </c>
      <c r="AT7" s="13">
        <f>baselineSummary!$K7/T7</f>
        <v>0.3550594991917132</v>
      </c>
      <c r="AU7" s="14">
        <f t="shared" si="0"/>
        <v>0.170211565536112</v>
      </c>
      <c r="AV7" s="8">
        <f t="shared" si="5"/>
        <v>1.5688942201567471</v>
      </c>
      <c r="AW7" s="8">
        <f t="shared" si="6"/>
        <v>2.9082775559046725</v>
      </c>
      <c r="AX7" s="8">
        <f t="shared" si="7"/>
        <v>2.7380659903685607</v>
      </c>
      <c r="AY7" s="6" t="s">
        <v>6</v>
      </c>
    </row>
    <row r="8" spans="1:51" x14ac:dyDescent="0.25">
      <c r="A8" s="6" t="s">
        <v>7</v>
      </c>
      <c r="B8" s="27">
        <f>INDEX(threadedSummary!$K:$K,MATCH(1,INDEX(($A8=threadedSummary!$A:$A)*(B$1=threadedSummary!$B:$B),0,1),0))</f>
        <v>4.1084802951672607E-3</v>
      </c>
      <c r="C8" s="27">
        <f>INDEX(threadedSummary!$K:$K,MATCH(1,INDEX(($A8=threadedSummary!$A:$A)*(C$1=threadedSummary!$B:$B),0,1),0))</f>
        <v>3.4100136028387801E-3</v>
      </c>
      <c r="D8" s="27">
        <f>INDEX(threadedSummary!$K:$K,MATCH(1,INDEX(($A8=threadedSummary!$A:$A)*(D$1=threadedSummary!$B:$B),0,1),0))</f>
        <v>6.9509169415601958E-3</v>
      </c>
      <c r="E8" s="27">
        <f>INDEX(threadedSummary!$K:$K,MATCH(1,INDEX(($A8=threadedSummary!$A:$A)*(E$1=threadedSummary!$B:$B),0,1),0))</f>
        <v>2.9204727335942929E-3</v>
      </c>
      <c r="F8" s="27">
        <f>INDEX(threadedSummary!$K:$K,MATCH(1,INDEX(($A8=threadedSummary!$A:$A)*(F$1=threadedSummary!$B:$B),0,1),0))</f>
        <v>3.4004315605278596E-3</v>
      </c>
      <c r="G8" s="27">
        <f>INDEX(threadedSummary!$K:$K,MATCH(1,INDEX(($A8=threadedSummary!$A:$A)*(G$1=threadedSummary!$B:$B),0,1),0))</f>
        <v>7.5979230292747566E-3</v>
      </c>
      <c r="H8" s="27">
        <f>INDEX(threadedSummary!$K:$K,MATCH(1,INDEX(($A8=threadedSummary!$A:$A)*(H$1=threadedSummary!$B:$B),0,1),0))</f>
        <v>4.0839702243833844E-3</v>
      </c>
      <c r="I8" s="27">
        <f>INDEX(threadedSummary!$K:$K,MATCH(1,INDEX(($A8=threadedSummary!$A:$A)*(I$1=threadedSummary!$B:$B),0,1),0))</f>
        <v>7.3027784687360875E-3</v>
      </c>
      <c r="J8" s="27">
        <f>INDEX(threadedSummary!$K:$K,MATCH(1,INDEX(($A8=threadedSummary!$A:$A)*(J$1=threadedSummary!$B:$B),0,1),0))</f>
        <v>2.9710191949498753E-3</v>
      </c>
      <c r="K8" s="27">
        <f>INDEX(threadedSummary!$K:$K,MATCH(1,INDEX(($A8=threadedSummary!$A:$A)*(K$1=threadedSummary!$B:$B),0,1),0))</f>
        <v>3.1962724425894044E-3</v>
      </c>
      <c r="L8" s="27">
        <f>INDEX(threadedSummary!$K:$K,MATCH(1,INDEX(($A8=threadedSummary!$A:$A)*(L$1=threadedSummary!$B:$B),0,1),0))</f>
        <v>2.8693971165545174E-3</v>
      </c>
      <c r="M8" s="27">
        <f>INDEX(threadedSummary!$K:$K,MATCH(1,INDEX(($A8=threadedSummary!$A:$A)*(M$1=threadedSummary!$B:$B),0,1),0))</f>
        <v>2.3096051774603027E-3</v>
      </c>
      <c r="N8" s="27">
        <f>INDEX(threadedSummary!$K:$K,MATCH(1,INDEX(($A8=threadedSummary!$A:$A)*(N$1=threadedSummary!$B:$B),0,1),0))</f>
        <v>9.82830772778992E-3</v>
      </c>
      <c r="O8" s="27">
        <f>INDEX(threadedSummary!$K:$K,MATCH(1,INDEX(($A8=threadedSummary!$A:$A)*(O$1=threadedSummary!$B:$B),0,1),0))</f>
        <v>2.9507564900317527E-3</v>
      </c>
      <c r="P8" s="27">
        <f>INDEX(threadedSummary!$K:$K,MATCH(1,INDEX(($A8=threadedSummary!$A:$A)*(P$1=threadedSummary!$B:$B),0,1),0))</f>
        <v>6.2873864710387608E-3</v>
      </c>
      <c r="Q8" s="27">
        <f>INDEX(threadedSummary!$K:$K,MATCH(1,INDEX(($A8=threadedSummary!$A:$A)*(Q$1=threadedSummary!$B:$B),0,1),0))</f>
        <v>3.6493449230629283E-3</v>
      </c>
      <c r="R8" s="27">
        <f>INDEX(threadedSummary!$K:$K,MATCH(1,INDEX(($A8=threadedSummary!$A:$A)*(R$1=threadedSummary!$B:$B),0,1),0))</f>
        <v>3.4919094106770879E-3</v>
      </c>
      <c r="S8" s="27">
        <f>INDEX(threadedSummary!$K:$K,MATCH(1,INDEX(($A8=threadedSummary!$A:$A)*(S$1=threadedSummary!$B:$B),0,1),0))</f>
        <v>2.5980706625692344E-3</v>
      </c>
      <c r="T8" s="27">
        <f>INDEX(threadedSummary!$K:$K,MATCH(1,INDEX(($A8=threadedSummary!$A:$A)*(T$1=threadedSummary!$B:$B),0,1),0))</f>
        <v>1.3115287411588031E-2</v>
      </c>
      <c r="U8" s="18">
        <f t="shared" si="1"/>
        <v>2.3096051774603027E-3</v>
      </c>
      <c r="V8" s="18">
        <f t="shared" si="2"/>
        <v>4.896965467599706E-3</v>
      </c>
      <c r="W8" s="18">
        <f t="shared" si="3"/>
        <v>3.4919094106770879E-3</v>
      </c>
      <c r="X8" s="18">
        <f t="shared" si="4"/>
        <v>1.3115287411588031E-2</v>
      </c>
      <c r="AA8" s="6" t="s">
        <v>7</v>
      </c>
      <c r="AB8" s="13">
        <f>baselineSummary!$K8/B8</f>
        <v>0.55598343412393358</v>
      </c>
      <c r="AC8" s="13">
        <f>baselineSummary!$K8/C8</f>
        <v>0.66986447843961905</v>
      </c>
      <c r="AD8" s="13">
        <f>baselineSummary!$K8/D8</f>
        <v>0.32862527386564999</v>
      </c>
      <c r="AE8" s="13">
        <f>baselineSummary!$K8/E8</f>
        <v>0.78214973804132404</v>
      </c>
      <c r="AF8" s="13">
        <f>baselineSummary!$K8/F8</f>
        <v>0.67175208289827038</v>
      </c>
      <c r="AG8" s="13">
        <f>baselineSummary!$K8/G8</f>
        <v>0.30064097447900096</v>
      </c>
      <c r="AH8" s="13">
        <f>baselineSummary!$K8/H8</f>
        <v>0.55932018551445029</v>
      </c>
      <c r="AI8" s="13">
        <f>baselineSummary!$K8/I8</f>
        <v>0.31279149344550045</v>
      </c>
      <c r="AJ8" s="13">
        <f>baselineSummary!$K8/J8</f>
        <v>0.76884288981382487</v>
      </c>
      <c r="AK8" s="13">
        <f>baselineSummary!$K8/K8</f>
        <v>0.71465966201775433</v>
      </c>
      <c r="AL8" s="13">
        <f>baselineSummary!$K8/L8</f>
        <v>0.7960720983369699</v>
      </c>
      <c r="AM8" s="13">
        <f>baselineSummary!$K8/M8</f>
        <v>0.98902055027838942</v>
      </c>
      <c r="AN8" s="13">
        <f>baselineSummary!$K8/N8</f>
        <v>0.2324150857709521</v>
      </c>
      <c r="AO8" s="13">
        <f>baselineSummary!$K8/O8</f>
        <v>0.77412249748640738</v>
      </c>
      <c r="AP8" s="13">
        <f>baselineSummary!$K8/P8</f>
        <v>0.36330627901742729</v>
      </c>
      <c r="AQ8" s="13">
        <f>baselineSummary!$K8/Q8</f>
        <v>0.62593342961410636</v>
      </c>
      <c r="AR8" s="13">
        <f>baselineSummary!$K8/R8</f>
        <v>0.65415413600167993</v>
      </c>
      <c r="AS8" s="13">
        <f>baselineSummary!$K8/S8</f>
        <v>0.8792089516451842</v>
      </c>
      <c r="AT8" s="13">
        <f>baselineSummary!$K8/T8</f>
        <v>0.17416674998058801</v>
      </c>
      <c r="AU8" s="14">
        <f t="shared" si="0"/>
        <v>0.17416674998058801</v>
      </c>
      <c r="AV8" s="8">
        <f t="shared" si="5"/>
        <v>0.58700157846163326</v>
      </c>
      <c r="AW8" s="8">
        <f t="shared" si="6"/>
        <v>0.98902055027838942</v>
      </c>
      <c r="AX8" s="8">
        <f t="shared" si="7"/>
        <v>0.81485380029780141</v>
      </c>
      <c r="AY8" s="6" t="s">
        <v>7</v>
      </c>
    </row>
    <row r="9" spans="1:51" x14ac:dyDescent="0.25">
      <c r="A9" s="6" t="s">
        <v>8</v>
      </c>
      <c r="B9" s="27">
        <f>INDEX(threadedSummary!$K:$K,MATCH(1,INDEX(($A9=threadedSummary!$A:$A)*(B$1=threadedSummary!$B:$B),0,1),0))</f>
        <v>5.751157510704144E-2</v>
      </c>
      <c r="C9" s="27">
        <f>INDEX(threadedSummary!$K:$K,MATCH(1,INDEX(($A9=threadedSummary!$A:$A)*(C$1=threadedSummary!$B:$B),0,1),0))</f>
        <v>5.7533492629815615E-2</v>
      </c>
      <c r="D9" s="27">
        <f>INDEX(threadedSummary!$K:$K,MATCH(1,INDEX(($A9=threadedSummary!$A:$A)*(D$1=threadedSummary!$B:$B),0,1),0))</f>
        <v>5.669033352148644E-2</v>
      </c>
      <c r="E9" s="27">
        <f>INDEX(threadedSummary!$K:$K,MATCH(1,INDEX(($A9=threadedSummary!$A:$A)*(E$1=threadedSummary!$B:$B),0,1),0))</f>
        <v>5.5617568153384263E-2</v>
      </c>
      <c r="F9" s="27">
        <f>INDEX(threadedSummary!$K:$K,MATCH(1,INDEX(($A9=threadedSummary!$A:$A)*(F$1=threadedSummary!$B:$B),0,1),0))</f>
        <v>5.4915795991526219E-2</v>
      </c>
      <c r="G9" s="27">
        <f>INDEX(threadedSummary!$K:$K,MATCH(1,INDEX(($A9=threadedSummary!$A:$A)*(G$1=threadedSummary!$B:$B),0,1),0))</f>
        <v>5.2209411719004936E-2</v>
      </c>
      <c r="H9" s="27">
        <f>INDEX(threadedSummary!$K:$K,MATCH(1,INDEX(($A9=threadedSummary!$A:$A)*(H$1=threadedSummary!$B:$B),0,1),0))</f>
        <v>5.8116751316941169E-2</v>
      </c>
      <c r="I9" s="27">
        <f>INDEX(threadedSummary!$K:$K,MATCH(1,INDEX(($A9=threadedSummary!$A:$A)*(I$1=threadedSummary!$B:$B),0,1),0))</f>
        <v>5.2255278085315555E-2</v>
      </c>
      <c r="J9" s="27">
        <f>INDEX(threadedSummary!$K:$K,MATCH(1,INDEX(($A9=threadedSummary!$A:$A)*(J$1=threadedSummary!$B:$B),0,1),0))</f>
        <v>5.35504293395253E-2</v>
      </c>
      <c r="K9" s="27">
        <f>INDEX(threadedSummary!$K:$K,MATCH(1,INDEX(($A9=threadedSummary!$A:$A)*(K$1=threadedSummary!$B:$B),0,1),0))</f>
        <v>5.5570316103711319E-2</v>
      </c>
      <c r="L9" s="27">
        <f>INDEX(threadedSummary!$K:$K,MATCH(1,INDEX(($A9=threadedSummary!$A:$A)*(L$1=threadedSummary!$B:$B),0,1),0))</f>
        <v>5.4775965349577405E-2</v>
      </c>
      <c r="M9" s="27">
        <f>INDEX(threadedSummary!$K:$K,MATCH(1,INDEX(($A9=threadedSummary!$A:$A)*(M$1=threadedSummary!$B:$B),0,1),0))</f>
        <v>5.4518833847422947E-2</v>
      </c>
      <c r="N9" s="27">
        <f>INDEX(threadedSummary!$K:$K,MATCH(1,INDEX(($A9=threadedSummary!$A:$A)*(N$1=threadedSummary!$B:$B),0,1),0))</f>
        <v>5.6032140682161925E-2</v>
      </c>
      <c r="O9" s="27">
        <f>INDEX(threadedSummary!$K:$K,MATCH(1,INDEX(($A9=threadedSummary!$A:$A)*(O$1=threadedSummary!$B:$B),0,1),0))</f>
        <v>5.5856232387202595E-2</v>
      </c>
      <c r="P9" s="27">
        <f>INDEX(threadedSummary!$K:$K,MATCH(1,INDEX(($A9=threadedSummary!$A:$A)*(P$1=threadedSummary!$B:$B),0,1),0))</f>
        <v>6.0101301335086586E-2</v>
      </c>
      <c r="Q9" s="27">
        <f>INDEX(threadedSummary!$K:$K,MATCH(1,INDEX(($A9=threadedSummary!$A:$A)*(Q$1=threadedSummary!$B:$B),0,1),0))</f>
        <v>5.839499418907057E-2</v>
      </c>
      <c r="R9" s="27">
        <f>INDEX(threadedSummary!$K:$K,MATCH(1,INDEX(($A9=threadedSummary!$A:$A)*(R$1=threadedSummary!$B:$B),0,1),0))</f>
        <v>5.8267059464849308E-2</v>
      </c>
      <c r="S9" s="27">
        <f>INDEX(threadedSummary!$K:$K,MATCH(1,INDEX(($A9=threadedSummary!$A:$A)*(S$1=threadedSummary!$B:$B),0,1),0))</f>
        <v>5.4672238733902041E-2</v>
      </c>
      <c r="T9" s="27">
        <f>INDEX(threadedSummary!$K:$K,MATCH(1,INDEX(($A9=threadedSummary!$A:$A)*(T$1=threadedSummary!$B:$B),0,1),0))</f>
        <v>5.4132481679888919E-2</v>
      </c>
      <c r="U9" s="18">
        <f t="shared" si="1"/>
        <v>5.2209411719004936E-2</v>
      </c>
      <c r="V9" s="18">
        <f t="shared" si="2"/>
        <v>5.5827484191416567E-2</v>
      </c>
      <c r="W9" s="18">
        <f t="shared" si="3"/>
        <v>5.5617568153384263E-2</v>
      </c>
      <c r="X9" s="18">
        <f t="shared" si="4"/>
        <v>6.0101301335086586E-2</v>
      </c>
      <c r="AA9" s="6" t="s">
        <v>8</v>
      </c>
      <c r="AB9" s="13">
        <f>baselineSummary!$K9/B9</f>
        <v>1.1973703813393761</v>
      </c>
      <c r="AC9" s="13">
        <f>baselineSummary!$K9/C9</f>
        <v>1.1969142402048376</v>
      </c>
      <c r="AD9" s="13">
        <f>baselineSummary!$K9/D9</f>
        <v>1.2147160254621971</v>
      </c>
      <c r="AE9" s="13">
        <f>baselineSummary!$K9/E9</f>
        <v>1.238145767672443</v>
      </c>
      <c r="AF9" s="13">
        <f>baselineSummary!$K9/F9</f>
        <v>1.2539681046956368</v>
      </c>
      <c r="AG9" s="13">
        <f>baselineSummary!$K9/G9</f>
        <v>1.3189701693627671</v>
      </c>
      <c r="AH9" s="13">
        <f>baselineSummary!$K9/H9</f>
        <v>1.1849020300842719</v>
      </c>
      <c r="AI9" s="13">
        <f>baselineSummary!$K9/I9</f>
        <v>1.3178124610669275</v>
      </c>
      <c r="AJ9" s="13">
        <f>baselineSummary!$K9/J9</f>
        <v>1.2859403270277647</v>
      </c>
      <c r="AK9" s="13">
        <f>baselineSummary!$K9/K9</f>
        <v>1.2391985766074725</v>
      </c>
      <c r="AL9" s="13">
        <f>baselineSummary!$K9/L9</f>
        <v>1.2571692014530174</v>
      </c>
      <c r="AM9" s="13">
        <f>baselineSummary!$K9/M9</f>
        <v>1.263098488314446</v>
      </c>
      <c r="AN9" s="13">
        <f>baselineSummary!$K9/N9</f>
        <v>1.2289849322010484</v>
      </c>
      <c r="AO9" s="13">
        <f>baselineSummary!$K9/O9</f>
        <v>1.2328553802193742</v>
      </c>
      <c r="AP9" s="13">
        <f>baselineSummary!$K9/P9</f>
        <v>1.1457764655279601</v>
      </c>
      <c r="AQ9" s="13">
        <f>baselineSummary!$K9/Q9</f>
        <v>1.1792561601150904</v>
      </c>
      <c r="AR9" s="13">
        <f>baselineSummary!$K9/R9</f>
        <v>1.1818454071616409</v>
      </c>
      <c r="AS9" s="13">
        <f>baselineSummary!$K9/S9</f>
        <v>1.2595543590689824</v>
      </c>
      <c r="AT9" s="13">
        <f>baselineSummary!$K9/T9</f>
        <v>1.2721134239616794</v>
      </c>
      <c r="AU9" s="14">
        <f t="shared" si="0"/>
        <v>1.1457764655279601</v>
      </c>
      <c r="AV9" s="8">
        <f t="shared" si="5"/>
        <v>1.2351890474498388</v>
      </c>
      <c r="AW9" s="8">
        <f t="shared" si="6"/>
        <v>1.3189701693627671</v>
      </c>
      <c r="AX9" s="8">
        <f t="shared" si="7"/>
        <v>0.17319370383480703</v>
      </c>
      <c r="AY9" s="6" t="s">
        <v>8</v>
      </c>
    </row>
    <row r="10" spans="1:51" x14ac:dyDescent="0.25">
      <c r="A10" s="6" t="s">
        <v>9</v>
      </c>
      <c r="B10" s="27">
        <f>INDEX(threadedSummary!$K:$K,MATCH(1,INDEX(($A10=threadedSummary!$A:$A)*(B$1=threadedSummary!$B:$B),0,1),0))</f>
        <v>6.6454203833383315E-3</v>
      </c>
      <c r="C10" s="27">
        <f>INDEX(threadedSummary!$K:$K,MATCH(1,INDEX(($A10=threadedSummary!$A:$A)*(C$1=threadedSummary!$B:$B),0,1),0))</f>
        <v>7.2545628002335071E-3</v>
      </c>
      <c r="D10" s="27">
        <f>INDEX(threadedSummary!$K:$K,MATCH(1,INDEX(($A10=threadedSummary!$A:$A)*(D$1=threadedSummary!$B:$B),0,1),0))</f>
        <v>7.5813065660549047E-3</v>
      </c>
      <c r="E10" s="27">
        <f>INDEX(threadedSummary!$K:$K,MATCH(1,INDEX(($A10=threadedSummary!$A:$A)*(E$1=threadedSummary!$B:$B),0,1),0))</f>
        <v>1.1700048911831133E-2</v>
      </c>
      <c r="F10" s="27">
        <f>INDEX(threadedSummary!$K:$K,MATCH(1,INDEX(($A10=threadedSummary!$A:$A)*(F$1=threadedSummary!$B:$B),0,1),0))</f>
        <v>1.8931174406304177E-3</v>
      </c>
      <c r="G10" s="27">
        <f>INDEX(threadedSummary!$K:$K,MATCH(1,INDEX(($A10=threadedSummary!$A:$A)*(G$1=threadedSummary!$B:$B),0,1),0))</f>
        <v>7.7782014623381411E-3</v>
      </c>
      <c r="H10" s="27">
        <f>INDEX(threadedSummary!$K:$K,MATCH(1,INDEX(($A10=threadedSummary!$A:$A)*(H$1=threadedSummary!$B:$B),0,1),0))</f>
        <v>4.4040441584924893E-3</v>
      </c>
      <c r="I10" s="27">
        <f>INDEX(threadedSummary!$K:$K,MATCH(1,INDEX(($A10=threadedSummary!$A:$A)*(I$1=threadedSummary!$B:$B),0,1),0))</f>
        <v>6.0969596714058301E-3</v>
      </c>
      <c r="J10" s="27">
        <f>INDEX(threadedSummary!$K:$K,MATCH(1,INDEX(($A10=threadedSummary!$A:$A)*(J$1=threadedSummary!$B:$B),0,1),0))</f>
        <v>7.1871921992503361E-3</v>
      </c>
      <c r="K10" s="27">
        <f>INDEX(threadedSummary!$K:$K,MATCH(1,INDEX(($A10=threadedSummary!$A:$A)*(K$1=threadedSummary!$B:$B),0,1),0))</f>
        <v>6.4640433741824611E-3</v>
      </c>
      <c r="L10" s="27">
        <f>INDEX(threadedSummary!$K:$K,MATCH(1,INDEX(($A10=threadedSummary!$A:$A)*(L$1=threadedSummary!$B:$B),0,1),0))</f>
        <v>7.1737667755287712E-3</v>
      </c>
      <c r="M10" s="27">
        <f>INDEX(threadedSummary!$K:$K,MATCH(1,INDEX(($A10=threadedSummary!$A:$A)*(M$1=threadedSummary!$B:$B),0,1),0))</f>
        <v>7.3149546527554116E-3</v>
      </c>
      <c r="N10" s="27">
        <f>INDEX(threadedSummary!$K:$K,MATCH(1,INDEX(($A10=threadedSummary!$A:$A)*(N$1=threadedSummary!$B:$B),0,1),0))</f>
        <v>8.2910196717679817E-3</v>
      </c>
      <c r="O10" s="27">
        <f>INDEX(threadedSummary!$K:$K,MATCH(1,INDEX(($A10=threadedSummary!$A:$A)*(O$1=threadedSummary!$B:$B),0,1),0))</f>
        <v>2.2839785483685497E-3</v>
      </c>
      <c r="P10" s="27">
        <f>INDEX(threadedSummary!$K:$K,MATCH(1,INDEX(($A10=threadedSummary!$A:$A)*(P$1=threadedSummary!$B:$B),0,1),0))</f>
        <v>2.2751513025183298E-3</v>
      </c>
      <c r="Q10" s="27">
        <f>INDEX(threadedSummary!$K:$K,MATCH(1,INDEX(($A10=threadedSummary!$A:$A)*(Q$1=threadedSummary!$B:$B),0,1),0))</f>
        <v>8.4932837960929267E-3</v>
      </c>
      <c r="R10" s="27">
        <f>INDEX(threadedSummary!$K:$K,MATCH(1,INDEX(($A10=threadedSummary!$A:$A)*(R$1=threadedSummary!$B:$B),0,1),0))</f>
        <v>8.5093210352833581E-3</v>
      </c>
      <c r="S10" s="27">
        <f>INDEX(threadedSummary!$K:$K,MATCH(1,INDEX(($A10=threadedSummary!$A:$A)*(S$1=threadedSummary!$B:$B),0,1),0))</f>
        <v>7.4846445306640304E-3</v>
      </c>
      <c r="T10" s="27">
        <f>INDEX(threadedSummary!$K:$K,MATCH(1,INDEX(($A10=threadedSummary!$A:$A)*(T$1=threadedSummary!$B:$B),0,1),0))</f>
        <v>9.8940758056030101E-3</v>
      </c>
      <c r="U10" s="18">
        <f t="shared" si="1"/>
        <v>1.8931174406304177E-3</v>
      </c>
      <c r="V10" s="18">
        <f t="shared" si="2"/>
        <v>6.7750048992810501E-3</v>
      </c>
      <c r="W10" s="18">
        <f t="shared" si="3"/>
        <v>7.2545628002335071E-3</v>
      </c>
      <c r="X10" s="18">
        <f t="shared" si="4"/>
        <v>1.1700048911831133E-2</v>
      </c>
      <c r="AA10" s="6" t="s">
        <v>9</v>
      </c>
      <c r="AB10" s="13">
        <f>baselineSummary!$K10/B10</f>
        <v>0.38307729787863243</v>
      </c>
      <c r="AC10" s="13">
        <f>baselineSummary!$K10/C10</f>
        <v>0.35091152338427528</v>
      </c>
      <c r="AD10" s="13">
        <f>baselineSummary!$K10/D10</f>
        <v>0.33578772491738829</v>
      </c>
      <c r="AE10" s="13">
        <f>baselineSummary!$K10/E10</f>
        <v>0.2175811146518031</v>
      </c>
      <c r="AF10" s="13">
        <f>baselineSummary!$K10/F10</f>
        <v>1.3447183091129833</v>
      </c>
      <c r="AG10" s="13">
        <f>baselineSummary!$K10/G10</f>
        <v>0.3272877021819372</v>
      </c>
      <c r="AH10" s="13">
        <f>baselineSummary!$K10/H10</f>
        <v>0.57803909136738396</v>
      </c>
      <c r="AI10" s="13">
        <f>baselineSummary!$K10/I10</f>
        <v>0.41753756313265017</v>
      </c>
      <c r="AJ10" s="13">
        <f>baselineSummary!$K10/J10</f>
        <v>0.35420086358374631</v>
      </c>
      <c r="AK10" s="13">
        <f>baselineSummary!$K10/K10</f>
        <v>0.39382620696582221</v>
      </c>
      <c r="AL10" s="13">
        <f>baselineSummary!$K10/L10</f>
        <v>0.35486373663565218</v>
      </c>
      <c r="AM10" s="13">
        <f>baselineSummary!$K10/M10</f>
        <v>0.3480144176639442</v>
      </c>
      <c r="AN10" s="13">
        <f>baselineSummary!$K10/N10</f>
        <v>0.30704422188085162</v>
      </c>
      <c r="AO10" s="13">
        <f>baselineSummary!$K10/O10</f>
        <v>1.114594392988165</v>
      </c>
      <c r="AP10" s="13">
        <f>baselineSummary!$K10/P10</f>
        <v>1.1189188520776736</v>
      </c>
      <c r="AQ10" s="13">
        <f>baselineSummary!$K10/Q10</f>
        <v>0.29973208771004556</v>
      </c>
      <c r="AR10" s="13">
        <f>baselineSummary!$K10/R10</f>
        <v>0.29916719244240647</v>
      </c>
      <c r="AS10" s="13">
        <f>baselineSummary!$K10/S10</f>
        <v>0.34012432698536998</v>
      </c>
      <c r="AT10" s="13">
        <f>baselineSummary!$K10/T10</f>
        <v>0.25729635933001438</v>
      </c>
      <c r="AU10" s="14">
        <f t="shared" si="0"/>
        <v>0.2175811146518031</v>
      </c>
      <c r="AV10" s="8">
        <f t="shared" si="5"/>
        <v>0.48119594657319714</v>
      </c>
      <c r="AW10" s="8">
        <f t="shared" si="6"/>
        <v>1.3447183091129833</v>
      </c>
      <c r="AX10" s="8">
        <f t="shared" si="7"/>
        <v>1.1271371944611801</v>
      </c>
      <c r="AY10" s="6" t="s">
        <v>9</v>
      </c>
    </row>
    <row r="11" spans="1:51" x14ac:dyDescent="0.25">
      <c r="A11" s="6" t="s">
        <v>10</v>
      </c>
      <c r="B11" s="27">
        <f>INDEX(threadedSummary!$K:$K,MATCH(1,INDEX(($A11=threadedSummary!$A:$A)*(B$1=threadedSummary!$B:$B),0,1),0))</f>
        <v>1.8343955086166117E-3</v>
      </c>
      <c r="C11" s="27">
        <f>INDEX(threadedSummary!$K:$K,MATCH(1,INDEX(($A11=threadedSummary!$A:$A)*(C$1=threadedSummary!$B:$B),0,1),0))</f>
        <v>1.8423811805789708E-3</v>
      </c>
      <c r="D11" s="27">
        <f>INDEX(threadedSummary!$K:$K,MATCH(1,INDEX(($A11=threadedSummary!$A:$A)*(D$1=threadedSummary!$B:$B),0,1),0))</f>
        <v>8.3720881527226121E-3</v>
      </c>
      <c r="E11" s="27">
        <f>INDEX(threadedSummary!$K:$K,MATCH(1,INDEX(($A11=threadedSummary!$A:$A)*(E$1=threadedSummary!$B:$B),0,1),0))</f>
        <v>2.2009824788956104E-3</v>
      </c>
      <c r="F11" s="27">
        <f>INDEX(threadedSummary!$K:$K,MATCH(1,INDEX(($A11=threadedSummary!$A:$A)*(F$1=threadedSummary!$B:$B),0,1),0))</f>
        <v>1.5449107473728791E-3</v>
      </c>
      <c r="G11" s="27">
        <f>INDEX(threadedSummary!$K:$K,MATCH(1,INDEX(($A11=threadedSummary!$A:$A)*(G$1=threadedSummary!$B:$B),0,1),0))</f>
        <v>3.3585680314254631E-3</v>
      </c>
      <c r="H11" s="27">
        <f>INDEX(threadedSummary!$K:$K,MATCH(1,INDEX(($A11=threadedSummary!$A:$A)*(H$1=threadedSummary!$B:$B),0,1),0))</f>
        <v>1.152283154299049E-2</v>
      </c>
      <c r="I11" s="27">
        <f>INDEX(threadedSummary!$K:$K,MATCH(1,INDEX(($A11=threadedSummary!$A:$A)*(I$1=threadedSummary!$B:$B),0,1),0))</f>
        <v>6.3681411521715192E-3</v>
      </c>
      <c r="J11" s="27">
        <f>INDEX(threadedSummary!$K:$K,MATCH(1,INDEX(($A11=threadedSummary!$A:$A)*(J$1=threadedSummary!$B:$B),0,1),0))</f>
        <v>1.3453989192186687E-3</v>
      </c>
      <c r="K11" s="27">
        <f>INDEX(threadedSummary!$K:$K,MATCH(1,INDEX(($A11=threadedSummary!$A:$A)*(K$1=threadedSummary!$B:$B),0,1),0))</f>
        <v>8.8193435268459075E-3</v>
      </c>
      <c r="L11" s="27">
        <f>INDEX(threadedSummary!$K:$K,MATCH(1,INDEX(($A11=threadedSummary!$A:$A)*(L$1=threadedSummary!$B:$B),0,1),0))</f>
        <v>1.7796313630024528E-3</v>
      </c>
      <c r="M11" s="27">
        <f>INDEX(threadedSummary!$K:$K,MATCH(1,INDEX(($A11=threadedSummary!$A:$A)*(M$1=threadedSummary!$B:$B),0,1),0))</f>
        <v>1.7153495846112502E-3</v>
      </c>
      <c r="N11" s="27">
        <f>INDEX(threadedSummary!$K:$K,MATCH(1,INDEX(($A11=threadedSummary!$A:$A)*(N$1=threadedSummary!$B:$B),0,1),0))</f>
        <v>4.5894404741418475E-3</v>
      </c>
      <c r="O11" s="27">
        <f>INDEX(threadedSummary!$K:$K,MATCH(1,INDEX(($A11=threadedSummary!$A:$A)*(O$1=threadedSummary!$B:$B),0,1),0))</f>
        <v>1.5786800945767471E-3</v>
      </c>
      <c r="P11" s="27">
        <f>INDEX(threadedSummary!$K:$K,MATCH(1,INDEX(($A11=threadedSummary!$A:$A)*(P$1=threadedSummary!$B:$B),0,1),0))</f>
        <v>2.4118402264538528E-3</v>
      </c>
      <c r="Q11" s="27">
        <f>INDEX(threadedSummary!$K:$K,MATCH(1,INDEX(($A11=threadedSummary!$A:$A)*(Q$1=threadedSummary!$B:$B),0,1),0))</f>
        <v>2.0888707849301934E-3</v>
      </c>
      <c r="R11" s="27">
        <f>INDEX(threadedSummary!$K:$K,MATCH(1,INDEX(($A11=threadedSummary!$A:$A)*(R$1=threadedSummary!$B:$B),0,1),0))</f>
        <v>2.1222757545496128E-3</v>
      </c>
      <c r="S11" s="27">
        <f>INDEX(threadedSummary!$K:$K,MATCH(1,INDEX(($A11=threadedSummary!$A:$A)*(S$1=threadedSummary!$B:$B),0,1),0))</f>
        <v>1.7414876601570346E-3</v>
      </c>
      <c r="T11" s="27">
        <f>INDEX(threadedSummary!$K:$K,MATCH(1,INDEX(($A11=threadedSummary!$A:$A)*(T$1=threadedSummary!$B:$B),0,1),0))</f>
        <v>1.25561535966965E-2</v>
      </c>
      <c r="U11" s="18">
        <f t="shared" si="1"/>
        <v>1.3453989192186687E-3</v>
      </c>
      <c r="V11" s="18">
        <f t="shared" si="2"/>
        <v>4.094356356839907E-3</v>
      </c>
      <c r="W11" s="18">
        <f t="shared" si="3"/>
        <v>2.1222757545496128E-3</v>
      </c>
      <c r="X11" s="18">
        <f t="shared" si="4"/>
        <v>1.25561535966965E-2</v>
      </c>
      <c r="AA11" s="6" t="s">
        <v>10</v>
      </c>
      <c r="AB11" s="13">
        <f>baselineSummary!$K11/B11</f>
        <v>1.054543172040556</v>
      </c>
      <c r="AC11" s="13">
        <f>baselineSummary!$K11/C11</f>
        <v>1.0499723286500395</v>
      </c>
      <c r="AD11" s="13">
        <f>baselineSummary!$K11/D11</f>
        <v>0.231059351400215</v>
      </c>
      <c r="AE11" s="13">
        <f>baselineSummary!$K11/E11</f>
        <v>0.87890261598273234</v>
      </c>
      <c r="AF11" s="13">
        <f>baselineSummary!$K11/F11</f>
        <v>1.2521430520973733</v>
      </c>
      <c r="AG11" s="13">
        <f>baselineSummary!$K11/G11</f>
        <v>0.57597441538573824</v>
      </c>
      <c r="AH11" s="13">
        <f>baselineSummary!$K11/H11</f>
        <v>0.16787967881126103</v>
      </c>
      <c r="AI11" s="13">
        <f>baselineSummary!$K11/I11</f>
        <v>0.30376984620918285</v>
      </c>
      <c r="AJ11" s="13">
        <f>baselineSummary!$K11/J11</f>
        <v>1.4378257859437922</v>
      </c>
      <c r="AK11" s="13">
        <f>baselineSummary!$K11/K11</f>
        <v>0.21934163835948622</v>
      </c>
      <c r="AL11" s="13">
        <f>baselineSummary!$K11/L11</f>
        <v>1.0869943622312104</v>
      </c>
      <c r="AM11" s="13">
        <f>baselineSummary!$K11/M11</f>
        <v>1.1277288756693378</v>
      </c>
      <c r="AN11" s="13">
        <f>baselineSummary!$K11/N11</f>
        <v>0.42150002148033572</v>
      </c>
      <c r="AO11" s="13">
        <f>baselineSummary!$K11/O11</f>
        <v>1.2253586176698754</v>
      </c>
      <c r="AP11" s="13">
        <f>baselineSummary!$K11/P11</f>
        <v>0.80206360156690248</v>
      </c>
      <c r="AQ11" s="13">
        <f>baselineSummary!$K11/Q11</f>
        <v>0.92607416044557156</v>
      </c>
      <c r="AR11" s="13">
        <f>baselineSummary!$K11/R11</f>
        <v>0.91149760076490993</v>
      </c>
      <c r="AS11" s="13">
        <f>baselineSummary!$K11/S11</f>
        <v>1.1108027364713433</v>
      </c>
      <c r="AT11" s="13">
        <f>baselineSummary!$K11/T11</f>
        <v>0.15406384156868397</v>
      </c>
      <c r="AU11" s="14">
        <f t="shared" si="0"/>
        <v>0.15406384156868397</v>
      </c>
      <c r="AV11" s="8">
        <f t="shared" si="5"/>
        <v>0.78618398435518666</v>
      </c>
      <c r="AW11" s="8">
        <f t="shared" si="6"/>
        <v>1.4378257859437922</v>
      </c>
      <c r="AX11" s="8">
        <f t="shared" si="7"/>
        <v>1.2837619443751083</v>
      </c>
      <c r="AY11" s="6" t="s">
        <v>10</v>
      </c>
    </row>
    <row r="12" spans="1:51" x14ac:dyDescent="0.25">
      <c r="A12" s="6" t="s">
        <v>11</v>
      </c>
      <c r="B12" s="27">
        <f>INDEX(threadedSummary!$K:$K,MATCH(1,INDEX(($A12=threadedSummary!$A:$A)*(B$1=threadedSummary!$B:$B),0,1),0))</f>
        <v>8.9575277910486778E-3</v>
      </c>
      <c r="C12" s="27">
        <f>INDEX(threadedSummary!$K:$K,MATCH(1,INDEX(($A12=threadedSummary!$A:$A)*(C$1=threadedSummary!$B:$B),0,1),0))</f>
        <v>9.280477875948108E-3</v>
      </c>
      <c r="D12" s="27">
        <f>INDEX(threadedSummary!$K:$K,MATCH(1,INDEX(($A12=threadedSummary!$A:$A)*(D$1=threadedSummary!$B:$B),0,1),0))</f>
        <v>1.0132707673095787E-2</v>
      </c>
      <c r="E12" s="27">
        <f>INDEX(threadedSummary!$K:$K,MATCH(1,INDEX(($A12=threadedSummary!$A:$A)*(E$1=threadedSummary!$B:$B),0,1),0))</f>
        <v>1.8296145751853007E-2</v>
      </c>
      <c r="F12" s="27">
        <f>INDEX(threadedSummary!$K:$K,MATCH(1,INDEX(($A12=threadedSummary!$A:$A)*(F$1=threadedSummary!$B:$B),0,1),0))</f>
        <v>6.1461572542263988E-3</v>
      </c>
      <c r="G12" s="27">
        <f>INDEX(threadedSummary!$K:$K,MATCH(1,INDEX(($A12=threadedSummary!$A:$A)*(G$1=threadedSummary!$B:$B),0,1),0))</f>
        <v>1.5476518669516834E-2</v>
      </c>
      <c r="H12" s="27">
        <f>INDEX(threadedSummary!$K:$K,MATCH(1,INDEX(($A12=threadedSummary!$A:$A)*(H$1=threadedSummary!$B:$B),0,1),0))</f>
        <v>1.3832631495022734E-2</v>
      </c>
      <c r="I12" s="27">
        <f>INDEX(threadedSummary!$K:$K,MATCH(1,INDEX(($A12=threadedSummary!$A:$A)*(I$1=threadedSummary!$B:$B),0,1),0))</f>
        <v>1.5821859992119193E-2</v>
      </c>
      <c r="J12" s="27">
        <f>INDEX(threadedSummary!$K:$K,MATCH(1,INDEX(($A12=threadedSummary!$A:$A)*(J$1=threadedSummary!$B:$B),0,1),0))</f>
        <v>5.1707723915930632E-3</v>
      </c>
      <c r="K12" s="27">
        <f>INDEX(threadedSummary!$K:$K,MATCH(1,INDEX(($A12=threadedSummary!$A:$A)*(K$1=threadedSummary!$B:$B),0,1),0))</f>
        <v>1.1170273887865527E-2</v>
      </c>
      <c r="L12" s="27">
        <f>INDEX(threadedSummary!$K:$K,MATCH(1,INDEX(($A12=threadedSummary!$A:$A)*(L$1=threadedSummary!$B:$B),0,1),0))</f>
        <v>9.2997942809090496E-3</v>
      </c>
      <c r="M12" s="27">
        <f>INDEX(threadedSummary!$K:$K,MATCH(1,INDEX(($A12=threadedSummary!$A:$A)*(M$1=threadedSummary!$B:$B),0,1),0))</f>
        <v>1.663599896402327E-2</v>
      </c>
      <c r="N12" s="27">
        <f>INDEX(threadedSummary!$K:$K,MATCH(1,INDEX(($A12=threadedSummary!$A:$A)*(N$1=threadedSummary!$B:$B),0,1),0))</f>
        <v>1.1294263752969814E-2</v>
      </c>
      <c r="O12" s="27">
        <f>INDEX(threadedSummary!$K:$K,MATCH(1,INDEX(($A12=threadedSummary!$A:$A)*(O$1=threadedSummary!$B:$B),0,1),0))</f>
        <v>5.6485597939424335E-3</v>
      </c>
      <c r="P12" s="27">
        <f>INDEX(threadedSummary!$K:$K,MATCH(1,INDEX(($A12=threadedSummary!$A:$A)*(P$1=threadedSummary!$B:$B),0,1),0))</f>
        <v>5.6760975424926018E-3</v>
      </c>
      <c r="Q12" s="27">
        <f>INDEX(threadedSummary!$K:$K,MATCH(1,INDEX(($A12=threadedSummary!$A:$A)*(Q$1=threadedSummary!$B:$B),0,1),0))</f>
        <v>2.8594822442413174E-2</v>
      </c>
      <c r="R12" s="27">
        <f>INDEX(threadedSummary!$K:$K,MATCH(1,INDEX(($A12=threadedSummary!$A:$A)*(R$1=threadedSummary!$B:$B),0,1),0))</f>
        <v>3.0282574029204302E-2</v>
      </c>
      <c r="S12" s="27">
        <f>INDEX(threadedSummary!$K:$K,MATCH(1,INDEX(($A12=threadedSummary!$A:$A)*(S$1=threadedSummary!$B:$B),0,1),0))</f>
        <v>5.7915919125870576E-3</v>
      </c>
      <c r="T12" s="27">
        <f>INDEX(threadedSummary!$K:$K,MATCH(1,INDEX(($A12=threadedSummary!$A:$A)*(T$1=threadedSummary!$B:$B),0,1),0))</f>
        <v>8.8290433611893024E-3</v>
      </c>
      <c r="U12" s="18">
        <f t="shared" si="1"/>
        <v>5.1707723915930632E-3</v>
      </c>
      <c r="V12" s="18">
        <f t="shared" si="2"/>
        <v>1.2438832571685281E-2</v>
      </c>
      <c r="W12" s="18">
        <f t="shared" si="3"/>
        <v>1.0132707673095787E-2</v>
      </c>
      <c r="X12" s="18">
        <f t="shared" si="4"/>
        <v>3.0282574029204302E-2</v>
      </c>
      <c r="AA12" s="6" t="s">
        <v>11</v>
      </c>
      <c r="AB12" s="13">
        <f>baselineSummary!$K12/B12</f>
        <v>0.70776251849554872</v>
      </c>
      <c r="AC12" s="13">
        <f>baselineSummary!$K12/C12</f>
        <v>0.68313318706541259</v>
      </c>
      <c r="AD12" s="13">
        <f>baselineSummary!$K12/D12</f>
        <v>0.62567702863074093</v>
      </c>
      <c r="AE12" s="13">
        <f>baselineSummary!$K12/E12</f>
        <v>0.34651027133648604</v>
      </c>
      <c r="AF12" s="13">
        <f>baselineSummary!$K12/F12</f>
        <v>1.031506706816999</v>
      </c>
      <c r="AG12" s="13">
        <f>baselineSummary!$K12/G12</f>
        <v>0.40964008536193658</v>
      </c>
      <c r="AH12" s="13">
        <f>baselineSummary!$K12/H12</f>
        <v>0.45832222387820226</v>
      </c>
      <c r="AI12" s="13">
        <f>baselineSummary!$K12/I12</f>
        <v>0.40069893375648075</v>
      </c>
      <c r="AJ12" s="13">
        <f>baselineSummary!$K12/J12</f>
        <v>1.2260842189058823</v>
      </c>
      <c r="AK12" s="13">
        <f>baselineSummary!$K12/K12</f>
        <v>0.5675601594490467</v>
      </c>
      <c r="AL12" s="13">
        <f>baselineSummary!$K12/L12</f>
        <v>0.68171426564790305</v>
      </c>
      <c r="AM12" s="13">
        <f>baselineSummary!$K12/M12</f>
        <v>0.38108937386909142</v>
      </c>
      <c r="AN12" s="13">
        <f>baselineSummary!$K12/N12</f>
        <v>0.56132941177502049</v>
      </c>
      <c r="AO12" s="13">
        <f>baselineSummary!$K12/O12</f>
        <v>1.1223750230431024</v>
      </c>
      <c r="AP12" s="13">
        <f>baselineSummary!$K12/P12</f>
        <v>1.1169297887193144</v>
      </c>
      <c r="AQ12" s="13">
        <f>baselineSummary!$K12/Q12</f>
        <v>0.22171155081148505</v>
      </c>
      <c r="AR12" s="13">
        <f>baselineSummary!$K12/R12</f>
        <v>0.20935480658851591</v>
      </c>
      <c r="AS12" s="13">
        <f>baselineSummary!$K12/S12</f>
        <v>1.0946562749195052</v>
      </c>
      <c r="AT12" s="13">
        <f>baselineSummary!$K12/T12</f>
        <v>0.71806221461715514</v>
      </c>
      <c r="AU12" s="14">
        <f t="shared" si="0"/>
        <v>0.20935480658851591</v>
      </c>
      <c r="AV12" s="8">
        <f t="shared" si="5"/>
        <v>0.66126937072041203</v>
      </c>
      <c r="AW12" s="8">
        <f t="shared" si="6"/>
        <v>1.2260842189058823</v>
      </c>
      <c r="AX12" s="8">
        <f t="shared" si="7"/>
        <v>1.0167294123173662</v>
      </c>
      <c r="AY12" s="6" t="s">
        <v>11</v>
      </c>
    </row>
    <row r="13" spans="1:51" x14ac:dyDescent="0.25">
      <c r="A13" s="6" t="s">
        <v>13</v>
      </c>
      <c r="B13" s="27">
        <f>INDEX(threadedSummary!$K:$K,MATCH(1,INDEX(($A13=threadedSummary!$A:$A)*(B$1=threadedSummary!$B:$B),0,1),0))</f>
        <v>4.0720442621892542E-3</v>
      </c>
      <c r="C13" s="27">
        <f>INDEX(threadedSummary!$K:$K,MATCH(1,INDEX(($A13=threadedSummary!$A:$A)*(C$1=threadedSummary!$B:$B),0,1),0))</f>
        <v>4.7297325859180115E-3</v>
      </c>
      <c r="D13" s="27">
        <f>INDEX(threadedSummary!$K:$K,MATCH(1,INDEX(($A13=threadedSummary!$A:$A)*(D$1=threadedSummary!$B:$B),0,1),0))</f>
        <v>9.4309294384887273E-3</v>
      </c>
      <c r="E13" s="27">
        <f>INDEX(threadedSummary!$K:$K,MATCH(1,INDEX(($A13=threadedSummary!$A:$A)*(E$1=threadedSummary!$B:$B),0,1),0))</f>
        <v>1.7662517263563705E-2</v>
      </c>
      <c r="F13" s="27">
        <f>INDEX(threadedSummary!$K:$K,MATCH(1,INDEX(($A13=threadedSummary!$A:$A)*(F$1=threadedSummary!$B:$B),0,1),0))</f>
        <v>3.5055472919398051E-3</v>
      </c>
      <c r="G13" s="27">
        <f>INDEX(threadedSummary!$K:$K,MATCH(1,INDEX(($A13=threadedSummary!$A:$A)*(G$1=threadedSummary!$B:$B),0,1),0))</f>
        <v>2.0140576117182347E-2</v>
      </c>
      <c r="H13" s="27">
        <f>INDEX(threadedSummary!$K:$K,MATCH(1,INDEX(($A13=threadedSummary!$A:$A)*(H$1=threadedSummary!$B:$B),0,1),0))</f>
        <v>8.79101742381053E-3</v>
      </c>
      <c r="I13" s="27">
        <f>INDEX(threadedSummary!$K:$K,MATCH(1,INDEX(($A13=threadedSummary!$A:$A)*(I$1=threadedSummary!$B:$B),0,1),0))</f>
        <v>7.512975340331342E-3</v>
      </c>
      <c r="J13" s="27">
        <f>INDEX(threadedSummary!$K:$K,MATCH(1,INDEX(($A13=threadedSummary!$A:$A)*(J$1=threadedSummary!$B:$B),0,1),0))</f>
        <v>3.6265534731820424E-3</v>
      </c>
      <c r="K13" s="27">
        <f>INDEX(threadedSummary!$K:$K,MATCH(1,INDEX(($A13=threadedSummary!$A:$A)*(K$1=threadedSummary!$B:$B),0,1),0))</f>
        <v>4.4174923979016954E-3</v>
      </c>
      <c r="L13" s="27">
        <f>INDEX(threadedSummary!$K:$K,MATCH(1,INDEX(($A13=threadedSummary!$A:$A)*(L$1=threadedSummary!$B:$B),0,1),0))</f>
        <v>4.3310455865811278E-3</v>
      </c>
      <c r="M13" s="27">
        <f>INDEX(threadedSummary!$K:$K,MATCH(1,INDEX(($A13=threadedSummary!$A:$A)*(M$1=threadedSummary!$B:$B),0,1),0))</f>
        <v>8.8825634775290575E-3</v>
      </c>
      <c r="N13" s="27">
        <f>INDEX(threadedSummary!$K:$K,MATCH(1,INDEX(($A13=threadedSummary!$A:$A)*(N$1=threadedSummary!$B:$B),0,1),0))</f>
        <v>7.2024453050891077E-3</v>
      </c>
      <c r="O13" s="27">
        <f>INDEX(threadedSummary!$K:$K,MATCH(1,INDEX(($A13=threadedSummary!$A:$A)*(O$1=threadedSummary!$B:$B),0,1),0))</f>
        <v>3.537289544008611E-3</v>
      </c>
      <c r="P13" s="27">
        <f>INDEX(threadedSummary!$K:$K,MATCH(1,INDEX(($A13=threadedSummary!$A:$A)*(P$1=threadedSummary!$B:$B),0,1),0))</f>
        <v>4.6534497992262655E-3</v>
      </c>
      <c r="Q13" s="27">
        <f>INDEX(threadedSummary!$K:$K,MATCH(1,INDEX(($A13=threadedSummary!$A:$A)*(Q$1=threadedSummary!$B:$B),0,1),0))</f>
        <v>2.1289024329592215E-2</v>
      </c>
      <c r="R13" s="27">
        <f>INDEX(threadedSummary!$K:$K,MATCH(1,INDEX(($A13=threadedSummary!$A:$A)*(R$1=threadedSummary!$B:$B),0,1),0))</f>
        <v>2.346625774671527E-2</v>
      </c>
      <c r="S13" s="27">
        <f>INDEX(threadedSummary!$K:$K,MATCH(1,INDEX(($A13=threadedSummary!$A:$A)*(S$1=threadedSummary!$B:$B),0,1),0))</f>
        <v>4.4600383716742282E-3</v>
      </c>
      <c r="T13" s="27">
        <f>INDEX(threadedSummary!$K:$K,MATCH(1,INDEX(($A13=threadedSummary!$A:$A)*(T$1=threadedSummary!$B:$B),0,1),0))</f>
        <v>8.1689227530095943E-3</v>
      </c>
      <c r="U13" s="18">
        <f t="shared" si="1"/>
        <v>3.5055472919398051E-3</v>
      </c>
      <c r="V13" s="18">
        <f t="shared" si="2"/>
        <v>8.9410748688385725E-3</v>
      </c>
      <c r="W13" s="18">
        <f t="shared" si="3"/>
        <v>7.2024453050891077E-3</v>
      </c>
      <c r="X13" s="18">
        <f t="shared" si="4"/>
        <v>2.346625774671527E-2</v>
      </c>
      <c r="AA13" s="6" t="s">
        <v>13</v>
      </c>
      <c r="AB13" s="13">
        <f>baselineSummary!$K13/B13</f>
        <v>1.3336362124859154</v>
      </c>
      <c r="AC13" s="13">
        <f>baselineSummary!$K13/C13</f>
        <v>1.1481887375768054</v>
      </c>
      <c r="AD13" s="13">
        <f>baselineSummary!$K13/D13</f>
        <v>0.57583144082682469</v>
      </c>
      <c r="AE13" s="13">
        <f>baselineSummary!$K13/E13</f>
        <v>0.30746612194989936</v>
      </c>
      <c r="AF13" s="13">
        <f>baselineSummary!$K13/F13</f>
        <v>1.5491520252451159</v>
      </c>
      <c r="AG13" s="13">
        <f>baselineSummary!$K13/G13</f>
        <v>0.26963606479300761</v>
      </c>
      <c r="AH13" s="13">
        <f>baselineSummary!$K13/H13</f>
        <v>0.61774711902995372</v>
      </c>
      <c r="AI13" s="13">
        <f>baselineSummary!$K13/I13</f>
        <v>0.72283289121797867</v>
      </c>
      <c r="AJ13" s="13">
        <f>baselineSummary!$K13/J13</f>
        <v>1.4974619089612082</v>
      </c>
      <c r="AK13" s="13">
        <f>baselineSummary!$K13/K13</f>
        <v>1.229345791173432</v>
      </c>
      <c r="AL13" s="13">
        <f>baselineSummary!$K13/L13</f>
        <v>1.2538832894594276</v>
      </c>
      <c r="AM13" s="13">
        <f>baselineSummary!$K13/M13</f>
        <v>0.61138045347374959</v>
      </c>
      <c r="AN13" s="13">
        <f>baselineSummary!$K13/N13</f>
        <v>0.75399749069443212</v>
      </c>
      <c r="AO13" s="13">
        <f>baselineSummary!$K13/O13</f>
        <v>1.535250541222831</v>
      </c>
      <c r="AP13" s="13">
        <f>baselineSummary!$K13/P13</f>
        <v>1.1670106955497914</v>
      </c>
      <c r="AQ13" s="13">
        <f>baselineSummary!$K13/Q13</f>
        <v>0.25509039788884974</v>
      </c>
      <c r="AR13" s="13">
        <f>baselineSummary!$K13/R13</f>
        <v>0.23142274092089704</v>
      </c>
      <c r="AS13" s="13">
        <f>baselineSummary!$K13/S13</f>
        <v>1.2176186019813344</v>
      </c>
      <c r="AT13" s="13">
        <f>baselineSummary!$K13/T13</f>
        <v>0.66479092177733345</v>
      </c>
      <c r="AU13" s="14">
        <f t="shared" si="0"/>
        <v>0.23142274092089704</v>
      </c>
      <c r="AV13" s="8">
        <f t="shared" si="5"/>
        <v>0.89167070769625179</v>
      </c>
      <c r="AW13" s="8">
        <f t="shared" si="6"/>
        <v>1.5491520252451159</v>
      </c>
      <c r="AX13" s="8">
        <f t="shared" si="7"/>
        <v>1.3177292843242188</v>
      </c>
      <c r="AY13" s="6" t="s">
        <v>13</v>
      </c>
    </row>
    <row r="14" spans="1:51" x14ac:dyDescent="0.25">
      <c r="A14" s="6" t="s">
        <v>14</v>
      </c>
      <c r="B14" s="27">
        <f>INDEX(threadedSummary!$K:$K,MATCH(1,INDEX(($A14=threadedSummary!$A:$A)*(B$1=threadedSummary!$B:$B),0,1),0))</f>
        <v>2.0796387449226064E-4</v>
      </c>
      <c r="C14" s="27">
        <f>INDEX(threadedSummary!$K:$K,MATCH(1,INDEX(($A14=threadedSummary!$A:$A)*(C$1=threadedSummary!$B:$B),0,1),0))</f>
        <v>1.994687414523317E-4</v>
      </c>
      <c r="D14" s="27">
        <f>INDEX(threadedSummary!$K:$K,MATCH(1,INDEX(($A14=threadedSummary!$A:$A)*(D$1=threadedSummary!$B:$B),0,1),0))</f>
        <v>2.2080743962965815E-4</v>
      </c>
      <c r="E14" s="27">
        <f>INDEX(threadedSummary!$K:$K,MATCH(1,INDEX(($A14=threadedSummary!$A:$A)*(E$1=threadedSummary!$B:$B),0,1),0))</f>
        <v>1.5551020833499008E-4</v>
      </c>
      <c r="F14" s="27">
        <f>INDEX(threadedSummary!$K:$K,MATCH(1,INDEX(($A14=threadedSummary!$A:$A)*(F$1=threadedSummary!$B:$B),0,1),0))</f>
        <v>1.6836397129753723E-4</v>
      </c>
      <c r="G14" s="27">
        <f>INDEX(threadedSummary!$K:$K,MATCH(1,INDEX(($A14=threadedSummary!$A:$A)*(G$1=threadedSummary!$B:$B),0,1),0))</f>
        <v>2.1761755597779278E-4</v>
      </c>
      <c r="H14" s="27">
        <f>INDEX(threadedSummary!$K:$K,MATCH(1,INDEX(($A14=threadedSummary!$A:$A)*(H$1=threadedSummary!$B:$B),0,1),0))</f>
        <v>1.5891635039264366E-4</v>
      </c>
      <c r="I14" s="27">
        <f>INDEX(threadedSummary!$K:$K,MATCH(1,INDEX(($A14=threadedSummary!$A:$A)*(I$1=threadedSummary!$B:$B),0,1),0))</f>
        <v>1.9667942686151738E-4</v>
      </c>
      <c r="J14" s="27">
        <f>INDEX(threadedSummary!$K:$K,MATCH(1,INDEX(($A14=threadedSummary!$A:$A)*(J$1=threadedSummary!$B:$B),0,1),0))</f>
        <v>1.8912316237554663E-4</v>
      </c>
      <c r="K14" s="27">
        <f>INDEX(threadedSummary!$K:$K,MATCH(1,INDEX(($A14=threadedSummary!$A:$A)*(K$1=threadedSummary!$B:$B),0,1),0))</f>
        <v>2.110622257379164E-4</v>
      </c>
      <c r="L14" s="27">
        <f>INDEX(threadedSummary!$K:$K,MATCH(1,INDEX(($A14=threadedSummary!$A:$A)*(L$1=threadedSummary!$B:$B),0,1),0))</f>
        <v>1.7310961836693102E-4</v>
      </c>
      <c r="M14" s="27">
        <f>INDEX(threadedSummary!$K:$K,MATCH(1,INDEX(($A14=threadedSummary!$A:$A)*(M$1=threadedSummary!$B:$B),0,1),0))</f>
        <v>1.9997795908887155E-4</v>
      </c>
      <c r="N14" s="27">
        <f>INDEX(threadedSummary!$K:$K,MATCH(1,INDEX(($A14=threadedSummary!$A:$A)*(N$1=threadedSummary!$B:$B),0,1),0))</f>
        <v>9.8810894436740754E-4</v>
      </c>
      <c r="O14" s="27">
        <f>INDEX(threadedSummary!$K:$K,MATCH(1,INDEX(($A14=threadedSummary!$A:$A)*(O$1=threadedSummary!$B:$B),0,1),0))</f>
        <v>1.6420291859221974E-4</v>
      </c>
      <c r="P14" s="27">
        <f>INDEX(threadedSummary!$K:$K,MATCH(1,INDEX(($A14=threadedSummary!$A:$A)*(P$1=threadedSummary!$B:$B),0,1),0))</f>
        <v>0.14441595150937525</v>
      </c>
      <c r="Q14" s="27">
        <f>INDEX(threadedSummary!$K:$K,MATCH(1,INDEX(($A14=threadedSummary!$A:$A)*(Q$1=threadedSummary!$B:$B),0,1),0))</f>
        <v>2.3212153278751895E-4</v>
      </c>
      <c r="R14" s="27">
        <f>INDEX(threadedSummary!$K:$K,MATCH(1,INDEX(($A14=threadedSummary!$A:$A)*(R$1=threadedSummary!$B:$B),0,1),0))</f>
        <v>2.4833044881874037E-4</v>
      </c>
      <c r="S14" s="27">
        <f>INDEX(threadedSummary!$K:$K,MATCH(1,INDEX(($A14=threadedSummary!$A:$A)*(S$1=threadedSummary!$B:$B),0,1),0))</f>
        <v>1.9883345348135234E-4</v>
      </c>
      <c r="T14" s="27">
        <f>INDEX(threadedSummary!$K:$K,MATCH(1,INDEX(($A14=threadedSummary!$A:$A)*(T$1=threadedSummary!$B:$B),0,1),0))</f>
        <v>2.3896429410854168E-4</v>
      </c>
      <c r="U14" s="18">
        <f t="shared" si="1"/>
        <v>1.5551020833499008E-4</v>
      </c>
      <c r="V14" s="18">
        <f t="shared" si="2"/>
        <v>7.8307954545020538E-3</v>
      </c>
      <c r="W14" s="18">
        <f t="shared" si="3"/>
        <v>1.9997795908887155E-4</v>
      </c>
      <c r="X14" s="18">
        <f t="shared" si="4"/>
        <v>0.14441595150937525</v>
      </c>
      <c r="AA14" s="6" t="s">
        <v>14</v>
      </c>
      <c r="AB14" s="13">
        <f>baselineSummary!$K14/B14</f>
        <v>1.1915350139291017</v>
      </c>
      <c r="AC14" s="13">
        <f>baselineSummary!$K14/C14</f>
        <v>1.2422810525883985</v>
      </c>
      <c r="AD14" s="13">
        <f>baselineSummary!$K14/D14</f>
        <v>1.1222277587453289</v>
      </c>
      <c r="AE14" s="13">
        <f>baselineSummary!$K14/E14</f>
        <v>1.5934403325863924</v>
      </c>
      <c r="AF14" s="13">
        <f>baselineSummary!$K14/F14</f>
        <v>1.4717889830002508</v>
      </c>
      <c r="AG14" s="13">
        <f>baselineSummary!$K14/G14</f>
        <v>1.1386776079553647</v>
      </c>
      <c r="AH14" s="13">
        <f>baselineSummary!$K14/H14</f>
        <v>1.5592872443750534</v>
      </c>
      <c r="AI14" s="13">
        <f>baselineSummary!$K14/I14</f>
        <v>1.2598991264315604</v>
      </c>
      <c r="AJ14" s="13">
        <f>baselineSummary!$K14/J14</f>
        <v>1.3102373869882236</v>
      </c>
      <c r="AK14" s="13">
        <f>baselineSummary!$K14/K14</f>
        <v>1.1740435183204374</v>
      </c>
      <c r="AL14" s="13">
        <f>baselineSummary!$K14/L14</f>
        <v>1.4314411898514245</v>
      </c>
      <c r="AM14" s="13">
        <f>baselineSummary!$K14/M14</f>
        <v>1.2391177468701109</v>
      </c>
      <c r="AN14" s="13">
        <f>baselineSummary!$K14/N14</f>
        <v>0.25077825628683709</v>
      </c>
      <c r="AO14" s="13">
        <f>baselineSummary!$K14/O14</f>
        <v>1.5090854670206015</v>
      </c>
      <c r="AP14" s="13">
        <f>baselineSummary!$K14/P14</f>
        <v>1.7158508841995839E-3</v>
      </c>
      <c r="AQ14" s="13">
        <f>baselineSummary!$K14/Q14</f>
        <v>1.0675280104957572</v>
      </c>
      <c r="AR14" s="13">
        <f>baselineSummary!$K14/R14</f>
        <v>0.99784879086960232</v>
      </c>
      <c r="AS14" s="13">
        <f>baselineSummary!$K14/S14</f>
        <v>1.2462502348133555</v>
      </c>
      <c r="AT14" s="13">
        <f>baselineSummary!$K14/T14</f>
        <v>1.0369592621119055</v>
      </c>
      <c r="AU14" s="14">
        <f t="shared" si="0"/>
        <v>1.7158508841995839E-3</v>
      </c>
      <c r="AV14" s="8">
        <f t="shared" si="5"/>
        <v>1.1496917281117847</v>
      </c>
      <c r="AW14" s="8">
        <f t="shared" si="6"/>
        <v>1.5934403325863924</v>
      </c>
      <c r="AX14" s="8">
        <f t="shared" si="7"/>
        <v>1.5917244817021927</v>
      </c>
      <c r="AY14" s="6" t="s">
        <v>14</v>
      </c>
    </row>
    <row r="15" spans="1:51" x14ac:dyDescent="0.25">
      <c r="A15" s="6" t="s">
        <v>15</v>
      </c>
      <c r="B15" s="27">
        <f>INDEX(threadedSummary!$K:$K,MATCH(1,INDEX(($A15=threadedSummary!$A:$A)*(B$1=threadedSummary!$B:$B),0,1),0))</f>
        <v>2.6216356249978499E-2</v>
      </c>
      <c r="C15" s="27">
        <f>INDEX(threadedSummary!$K:$K,MATCH(1,INDEX(($A15=threadedSummary!$A:$A)*(C$1=threadedSummary!$B:$B),0,1),0))</f>
        <v>2.4726451496684492E-2</v>
      </c>
      <c r="D15" s="27">
        <f>INDEX(threadedSummary!$K:$K,MATCH(1,INDEX(($A15=threadedSummary!$A:$A)*(D$1=threadedSummary!$B:$B),0,1),0))</f>
        <v>1.8454030531727252E-2</v>
      </c>
      <c r="E15" s="27">
        <f>INDEX(threadedSummary!$K:$K,MATCH(1,INDEX(($A15=threadedSummary!$A:$A)*(E$1=threadedSummary!$B:$B),0,1),0))</f>
        <v>2.9060251060815737E-2</v>
      </c>
      <c r="F15" s="27">
        <f>INDEX(threadedSummary!$K:$K,MATCH(1,INDEX(($A15=threadedSummary!$A:$A)*(F$1=threadedSummary!$B:$B),0,1),0))</f>
        <v>1.3323327424025547E-2</v>
      </c>
      <c r="G15" s="27">
        <f>INDEX(threadedSummary!$K:$K,MATCH(1,INDEX(($A15=threadedSummary!$A:$A)*(G$1=threadedSummary!$B:$B),0,1),0))</f>
        <v>2.0299987592508117E-2</v>
      </c>
      <c r="H15" s="27">
        <f>INDEX(threadedSummary!$K:$K,MATCH(1,INDEX(($A15=threadedSummary!$A:$A)*(H$1=threadedSummary!$B:$B),0,1),0))</f>
        <v>2.924488030626354E-2</v>
      </c>
      <c r="I15" s="27">
        <f>INDEX(threadedSummary!$K:$K,MATCH(1,INDEX(($A15=threadedSummary!$A:$A)*(I$1=threadedSummary!$B:$B),0,1),0))</f>
        <v>2.6997504396855446E-2</v>
      </c>
      <c r="J15" s="27">
        <f>INDEX(threadedSummary!$K:$K,MATCH(1,INDEX(($A15=threadedSummary!$A:$A)*(J$1=threadedSummary!$B:$B),0,1),0))</f>
        <v>1.4357037176061975E-2</v>
      </c>
      <c r="K15" s="27">
        <f>INDEX(threadedSummary!$K:$K,MATCH(1,INDEX(($A15=threadedSummary!$A:$A)*(K$1=threadedSummary!$B:$B),0,1),0))</f>
        <v>2.8669897308518797E-2</v>
      </c>
      <c r="L15" s="27">
        <f>INDEX(threadedSummary!$K:$K,MATCH(1,INDEX(($A15=threadedSummary!$A:$A)*(L$1=threadedSummary!$B:$B),0,1),0))</f>
        <v>1.9278180481166123E-2</v>
      </c>
      <c r="M15" s="27">
        <f>INDEX(threadedSummary!$K:$K,MATCH(1,INDEX(($A15=threadedSummary!$A:$A)*(M$1=threadedSummary!$B:$B),0,1),0))</f>
        <v>1.8897762189719679E-2</v>
      </c>
      <c r="N15" s="27">
        <f>INDEX(threadedSummary!$K:$K,MATCH(1,INDEX(($A15=threadedSummary!$A:$A)*(N$1=threadedSummary!$B:$B),0,1),0))</f>
        <v>2.2347054332400699E-2</v>
      </c>
      <c r="O15" s="27">
        <f>INDEX(threadedSummary!$K:$K,MATCH(1,INDEX(($A15=threadedSummary!$A:$A)*(O$1=threadedSummary!$B:$B),0,1),0))</f>
        <v>1.4623521856766917E-2</v>
      </c>
      <c r="P15" s="27">
        <f>INDEX(threadedSummary!$K:$K,MATCH(1,INDEX(($A15=threadedSummary!$A:$A)*(P$1=threadedSummary!$B:$B),0,1),0))</f>
        <v>1.5054931293355918E-2</v>
      </c>
      <c r="Q15" s="27">
        <f>INDEX(threadedSummary!$K:$K,MATCH(1,INDEX(($A15=threadedSummary!$A:$A)*(Q$1=threadedSummary!$B:$B),0,1),0))</f>
        <v>1.6786091942035914E-2</v>
      </c>
      <c r="R15" s="27">
        <f>INDEX(threadedSummary!$K:$K,MATCH(1,INDEX(($A15=threadedSummary!$A:$A)*(R$1=threadedSummary!$B:$B),0,1),0))</f>
        <v>1.8505588117086219E-2</v>
      </c>
      <c r="S15" s="27">
        <f>INDEX(threadedSummary!$K:$K,MATCH(1,INDEX(($A15=threadedSummary!$A:$A)*(S$1=threadedSummary!$B:$B),0,1),0))</f>
        <v>1.3888853142509677E-2</v>
      </c>
      <c r="T15" s="27">
        <f>INDEX(threadedSummary!$K:$K,MATCH(1,INDEX(($A15=threadedSummary!$A:$A)*(T$1=threadedSummary!$B:$B),0,1),0))</f>
        <v>1.6104313313982047E-2</v>
      </c>
      <c r="U15" s="18">
        <f t="shared" si="1"/>
        <v>1.3323327424025547E-2</v>
      </c>
      <c r="V15" s="18">
        <f t="shared" si="2"/>
        <v>2.0359790537498031E-2</v>
      </c>
      <c r="W15" s="18">
        <f t="shared" si="3"/>
        <v>1.8897762189719679E-2</v>
      </c>
      <c r="X15" s="18">
        <f t="shared" si="4"/>
        <v>2.924488030626354E-2</v>
      </c>
      <c r="AA15" s="6" t="s">
        <v>15</v>
      </c>
      <c r="AB15" s="13">
        <f>baselineSummary!$K15/B15</f>
        <v>0.57486018137148231</v>
      </c>
      <c r="AC15" s="13">
        <f>baselineSummary!$K15/C15</f>
        <v>0.60949867031194627</v>
      </c>
      <c r="AD15" s="13">
        <f>baselineSummary!$K15/D15</f>
        <v>0.81666383302290158</v>
      </c>
      <c r="AE15" s="13">
        <f>baselineSummary!$K15/E15</f>
        <v>0.51860320398549886</v>
      </c>
      <c r="AF15" s="13">
        <f>baselineSummary!$K15/F15</f>
        <v>1.131154315218992</v>
      </c>
      <c r="AG15" s="13">
        <f>baselineSummary!$K15/G15</f>
        <v>0.74240140493110529</v>
      </c>
      <c r="AH15" s="13">
        <f>baselineSummary!$K15/H15</f>
        <v>0.51532914995498369</v>
      </c>
      <c r="AI15" s="13">
        <f>baselineSummary!$K15/I15</f>
        <v>0.5582271267457376</v>
      </c>
      <c r="AJ15" s="13">
        <f>baselineSummary!$K15/J15</f>
        <v>1.0497109622234622</v>
      </c>
      <c r="AK15" s="13">
        <f>baselineSummary!$K15/K15</f>
        <v>0.52566422357864551</v>
      </c>
      <c r="AL15" s="13">
        <f>baselineSummary!$K15/L15</f>
        <v>0.78175112653839074</v>
      </c>
      <c r="AM15" s="13">
        <f>baselineSummary!$K15/M15</f>
        <v>0.79748803892560705</v>
      </c>
      <c r="AN15" s="13">
        <f>baselineSummary!$K15/N15</f>
        <v>0.67439489270454622</v>
      </c>
      <c r="AO15" s="13">
        <f>baselineSummary!$K15/O15</f>
        <v>1.0305820619940587</v>
      </c>
      <c r="AP15" s="13">
        <f>baselineSummary!$K15/P15</f>
        <v>1.0010500224210981</v>
      </c>
      <c r="AQ15" s="13">
        <f>baselineSummary!$K15/Q15</f>
        <v>0.89781107840960428</v>
      </c>
      <c r="AR15" s="13">
        <f>baselineSummary!$K15/R15</f>
        <v>0.8143885627091858</v>
      </c>
      <c r="AS15" s="13">
        <f>baselineSummary!$K15/S15</f>
        <v>1.0850960229851485</v>
      </c>
      <c r="AT15" s="13">
        <f>baselineSummary!$K15/T15</f>
        <v>0.93582005112117095</v>
      </c>
      <c r="AU15" s="14">
        <f t="shared" si="0"/>
        <v>0.51532914995498369</v>
      </c>
      <c r="AV15" s="8">
        <f t="shared" si="5"/>
        <v>0.79265762785018767</v>
      </c>
      <c r="AW15" s="8">
        <f t="shared" si="6"/>
        <v>1.131154315218992</v>
      </c>
      <c r="AX15" s="8">
        <f t="shared" si="7"/>
        <v>0.61582516526400832</v>
      </c>
      <c r="AY15" s="6" t="s">
        <v>15</v>
      </c>
    </row>
    <row r="16" spans="1:51" x14ac:dyDescent="0.25">
      <c r="A16" s="6" t="s">
        <v>16</v>
      </c>
      <c r="B16" s="27">
        <f>INDEX(threadedSummary!$K:$K,MATCH(1,INDEX(($A16=threadedSummary!$A:$A)*(B$1=threadedSummary!$B:$B),0,1),0))</f>
        <v>0.59935507323546289</v>
      </c>
      <c r="C16" s="27">
        <f>INDEX(threadedSummary!$K:$K,MATCH(1,INDEX(($A16=threadedSummary!$A:$A)*(C$1=threadedSummary!$B:$B),0,1),0))</f>
        <v>0.61855450993404359</v>
      </c>
      <c r="D16" s="27">
        <f>INDEX(threadedSummary!$K:$K,MATCH(1,INDEX(($A16=threadedSummary!$A:$A)*(D$1=threadedSummary!$B:$B),0,1),0))</f>
        <v>0.65135611608638244</v>
      </c>
      <c r="E16" s="27">
        <f>INDEX(threadedSummary!$K:$K,MATCH(1,INDEX(($A16=threadedSummary!$A:$A)*(E$1=threadedSummary!$B:$B),0,1),0))</f>
        <v>0.61475776063838716</v>
      </c>
      <c r="F16" s="27">
        <f>INDEX(threadedSummary!$K:$K,MATCH(1,INDEX(($A16=threadedSummary!$A:$A)*(F$1=threadedSummary!$B:$B),0,1),0))</f>
        <v>0.58880241607454264</v>
      </c>
      <c r="G16" s="27">
        <f>INDEX(threadedSummary!$K:$K,MATCH(1,INDEX(($A16=threadedSummary!$A:$A)*(G$1=threadedSummary!$B:$B),0,1),0))</f>
        <v>0.67011033730620617</v>
      </c>
      <c r="H16" s="27">
        <f>INDEX(threadedSummary!$K:$K,MATCH(1,INDEX(($A16=threadedSummary!$A:$A)*(H$1=threadedSummary!$B:$B),0,1),0))</f>
        <v>0.67542793137939849</v>
      </c>
      <c r="I16" s="27">
        <f>INDEX(threadedSummary!$K:$K,MATCH(1,INDEX(($A16=threadedSummary!$A:$A)*(I$1=threadedSummary!$B:$B),0,1),0))</f>
        <v>0.55374635696208507</v>
      </c>
      <c r="J16" s="27">
        <f>INDEX(threadedSummary!$K:$K,MATCH(1,INDEX(($A16=threadedSummary!$A:$A)*(J$1=threadedSummary!$B:$B),0,1),0))</f>
        <v>0.62395678316880321</v>
      </c>
      <c r="K16" s="27">
        <f>INDEX(threadedSummary!$K:$K,MATCH(1,INDEX(($A16=threadedSummary!$A:$A)*(K$1=threadedSummary!$B:$B),0,1),0))</f>
        <v>0.87500867507141766</v>
      </c>
      <c r="L16" s="27">
        <f>INDEX(threadedSummary!$K:$K,MATCH(1,INDEX(($A16=threadedSummary!$A:$A)*(L$1=threadedSummary!$B:$B),0,1),0))</f>
        <v>0.56602091889278683</v>
      </c>
      <c r="M16" s="27">
        <f>INDEX(threadedSummary!$K:$K,MATCH(1,INDEX(($A16=threadedSummary!$A:$A)*(M$1=threadedSummary!$B:$B),0,1),0))</f>
        <v>0.71903191718899484</v>
      </c>
      <c r="N16" s="27">
        <f>INDEX(threadedSummary!$K:$K,MATCH(1,INDEX(($A16=threadedSummary!$A:$A)*(N$1=threadedSummary!$B:$B),0,1),0))</f>
        <v>0.65289208670563481</v>
      </c>
      <c r="O16" s="27">
        <f>INDEX(threadedSummary!$K:$K,MATCH(1,INDEX(($A16=threadedSummary!$A:$A)*(O$1=threadedSummary!$B:$B),0,1),0))</f>
        <v>0.63506703943398035</v>
      </c>
      <c r="P16" s="27">
        <f>INDEX(threadedSummary!$K:$K,MATCH(1,INDEX(($A16=threadedSummary!$A:$A)*(P$1=threadedSummary!$B:$B),0,1),0))</f>
        <v>0.62014296094165544</v>
      </c>
      <c r="Q16" s="27">
        <f>INDEX(threadedSummary!$K:$K,MATCH(1,INDEX(($A16=threadedSummary!$A:$A)*(Q$1=threadedSummary!$B:$B),0,1),0))</f>
        <v>0.63952246800149204</v>
      </c>
      <c r="R16" s="27">
        <f>INDEX(threadedSummary!$K:$K,MATCH(1,INDEX(($A16=threadedSummary!$A:$A)*(R$1=threadedSummary!$B:$B),0,1),0))</f>
        <v>0.8579025680016602</v>
      </c>
      <c r="S16" s="27">
        <f>INDEX(threadedSummary!$K:$K,MATCH(1,INDEX(($A16=threadedSummary!$A:$A)*(S$1=threadedSummary!$B:$B),0,1),0))</f>
        <v>0.63745025066429251</v>
      </c>
      <c r="T16" s="27">
        <f>INDEX(threadedSummary!$K:$K,MATCH(1,INDEX(($A16=threadedSummary!$A:$A)*(T$1=threadedSummary!$B:$B),0,1),0))</f>
        <v>0.60885708732626509</v>
      </c>
      <c r="U16" s="18">
        <f t="shared" si="1"/>
        <v>0.55374635696208507</v>
      </c>
      <c r="V16" s="18">
        <f t="shared" si="2"/>
        <v>0.6530506977375522</v>
      </c>
      <c r="W16" s="18">
        <f t="shared" si="3"/>
        <v>0.63506703943398035</v>
      </c>
      <c r="X16" s="18">
        <f t="shared" si="4"/>
        <v>0.87500867507141766</v>
      </c>
      <c r="AA16" s="6" t="s">
        <v>16</v>
      </c>
      <c r="AB16" s="13">
        <f>baselineSummary!$K16/B16</f>
        <v>0.35916547028264956</v>
      </c>
      <c r="AC16" s="13">
        <f>baselineSummary!$K16/C16</f>
        <v>0.34801726167651881</v>
      </c>
      <c r="AD16" s="13">
        <f>baselineSummary!$K16/D16</f>
        <v>0.33049147989631872</v>
      </c>
      <c r="AE16" s="13">
        <f>baselineSummary!$K16/E16</f>
        <v>0.35016661932232462</v>
      </c>
      <c r="AF16" s="13">
        <f>baselineSummary!$K16/F16</f>
        <v>0.36560251939872118</v>
      </c>
      <c r="AG16" s="13">
        <f>baselineSummary!$K16/G16</f>
        <v>0.32124209217584504</v>
      </c>
      <c r="AH16" s="13">
        <f>baselineSummary!$K16/H16</f>
        <v>0.3187129769793125</v>
      </c>
      <c r="AI16" s="13">
        <f>baselineSummary!$K16/I16</f>
        <v>0.38874774350821822</v>
      </c>
      <c r="AJ16" s="13">
        <f>baselineSummary!$K16/J16</f>
        <v>0.34500409732170362</v>
      </c>
      <c r="AK16" s="13">
        <f>baselineSummary!$K16/K16</f>
        <v>0.2460177285983329</v>
      </c>
      <c r="AL16" s="13">
        <f>baselineSummary!$K16/L16</f>
        <v>0.38031747513148351</v>
      </c>
      <c r="AM16" s="13">
        <f>baselineSummary!$K16/M16</f>
        <v>0.29938538415162536</v>
      </c>
      <c r="AN16" s="13">
        <f>baselineSummary!$K16/N16</f>
        <v>0.32971397743707559</v>
      </c>
      <c r="AO16" s="13">
        <f>baselineSummary!$K16/O16</f>
        <v>0.33896838188417028</v>
      </c>
      <c r="AP16" s="13">
        <f>baselineSummary!$K16/P16</f>
        <v>0.34712584081908138</v>
      </c>
      <c r="AQ16" s="13">
        <f>baselineSummary!$K16/Q16</f>
        <v>0.33660685513930161</v>
      </c>
      <c r="AR16" s="13">
        <f>baselineSummary!$K16/R16</f>
        <v>0.25092318728726581</v>
      </c>
      <c r="AS16" s="13">
        <f>baselineSummary!$K16/S16</f>
        <v>0.33770109356859551</v>
      </c>
      <c r="AT16" s="13">
        <f>baselineSummary!$K16/T16</f>
        <v>0.35356022164451301</v>
      </c>
      <c r="AU16" s="14">
        <f t="shared" si="0"/>
        <v>0.2460177285983329</v>
      </c>
      <c r="AV16" s="8">
        <f t="shared" si="5"/>
        <v>0.33407738980121349</v>
      </c>
      <c r="AW16" s="8">
        <f t="shared" si="6"/>
        <v>0.38874774350821822</v>
      </c>
      <c r="AX16" s="8"/>
      <c r="AY16" s="6"/>
    </row>
    <row r="17" spans="1:51" x14ac:dyDescent="0.25">
      <c r="A17" s="6" t="s">
        <v>17</v>
      </c>
      <c r="B17" s="27">
        <f>INDEX(threadedSummary!$K:$K,MATCH(1,INDEX(($A17=threadedSummary!$A:$A)*(B$1=threadedSummary!$B:$B),0,1),0))</f>
        <v>1.6499887745614087E-3</v>
      </c>
      <c r="C17" s="27">
        <f>INDEX(threadedSummary!$K:$K,MATCH(1,INDEX(($A17=threadedSummary!$A:$A)*(C$1=threadedSummary!$B:$B),0,1),0))</f>
        <v>6.771578337001957E-3</v>
      </c>
      <c r="D17" s="27">
        <f>INDEX(threadedSummary!$K:$K,MATCH(1,INDEX(($A17=threadedSummary!$A:$A)*(D$1=threadedSummary!$B:$B),0,1),0))</f>
        <v>1.3679685852083769E-2</v>
      </c>
      <c r="E17" s="27">
        <f>INDEX(threadedSummary!$K:$K,MATCH(1,INDEX(($A17=threadedSummary!$A:$A)*(E$1=threadedSummary!$B:$B),0,1),0))</f>
        <v>8.8717028459740412E-3</v>
      </c>
      <c r="F17" s="27">
        <f>INDEX(threadedSummary!$K:$K,MATCH(1,INDEX(($A17=threadedSummary!$A:$A)*(F$1=threadedSummary!$B:$B),0,1),0))</f>
        <v>8.5653364793088268E-3</v>
      </c>
      <c r="G17" s="27">
        <f>INDEX(threadedSummary!$K:$K,MATCH(1,INDEX(($A17=threadedSummary!$A:$A)*(G$1=threadedSummary!$B:$B),0,1),0))</f>
        <v>1.0174854593451943E-2</v>
      </c>
      <c r="H17" s="27">
        <f>INDEX(threadedSummary!$K:$K,MATCH(1,INDEX(($A17=threadedSummary!$A:$A)*(H$1=threadedSummary!$B:$B),0,1),0))</f>
        <v>1.9578472217364473E-3</v>
      </c>
      <c r="I17" s="27">
        <f>INDEX(threadedSummary!$K:$K,MATCH(1,INDEX(($A17=threadedSummary!$A:$A)*(I$1=threadedSummary!$B:$B),0,1),0))</f>
        <v>5.1864578949224636E-3</v>
      </c>
      <c r="J17" s="27">
        <f>INDEX(threadedSummary!$K:$K,MATCH(1,INDEX(($A17=threadedSummary!$A:$A)*(J$1=threadedSummary!$B:$B),0,1),0))</f>
        <v>1.454109056951688E-3</v>
      </c>
      <c r="K17" s="27">
        <f>INDEX(threadedSummary!$K:$K,MATCH(1,INDEX(($A17=threadedSummary!$A:$A)*(K$1=threadedSummary!$B:$B),0,1),0))</f>
        <v>7.6090752092502446E-3</v>
      </c>
      <c r="L17" s="27">
        <f>INDEX(threadedSummary!$K:$K,MATCH(1,INDEX(($A17=threadedSummary!$A:$A)*(L$1=threadedSummary!$B:$B),0,1),0))</f>
        <v>3.4357736013440458E-3</v>
      </c>
      <c r="M17" s="27">
        <f>INDEX(threadedSummary!$K:$K,MATCH(1,INDEX(($A17=threadedSummary!$A:$A)*(M$1=threadedSummary!$B:$B),0,1),0))</f>
        <v>6.2908669902958575E-3</v>
      </c>
      <c r="N17" s="27">
        <f>INDEX(threadedSummary!$K:$K,MATCH(1,INDEX(($A17=threadedSummary!$A:$A)*(N$1=threadedSummary!$B:$B),0,1),0))</f>
        <v>6.2535121167325803E-3</v>
      </c>
      <c r="O17" s="27">
        <f>INDEX(threadedSummary!$K:$K,MATCH(1,INDEX(($A17=threadedSummary!$A:$A)*(O$1=threadedSummary!$B:$B),0,1),0))</f>
        <v>1.8139778609386969E-3</v>
      </c>
      <c r="P17" s="27">
        <f>INDEX(threadedSummary!$K:$K,MATCH(1,INDEX(($A17=threadedSummary!$A:$A)*(P$1=threadedSummary!$B:$B),0,1),0))</f>
        <v>2.1765677924118826E-3</v>
      </c>
      <c r="Q17" s="27">
        <f>INDEX(threadedSummary!$K:$K,MATCH(1,INDEX(($A17=threadedSummary!$A:$A)*(Q$1=threadedSummary!$B:$B),0,1),0))</f>
        <v>1.3115853602160199E-2</v>
      </c>
      <c r="R17" s="27">
        <f>INDEX(threadedSummary!$K:$K,MATCH(1,INDEX(($A17=threadedSummary!$A:$A)*(R$1=threadedSummary!$B:$B),0,1),0))</f>
        <v>5.0399077519645077E-3</v>
      </c>
      <c r="S17" s="27">
        <f>INDEX(threadedSummary!$K:$K,MATCH(1,INDEX(($A17=threadedSummary!$A:$A)*(S$1=threadedSummary!$B:$B),0,1),0))</f>
        <v>1.8574907800613391E-3</v>
      </c>
      <c r="T17" s="27">
        <f>INDEX(threadedSummary!$K:$K,MATCH(1,INDEX(($A17=threadedSummary!$A:$A)*(T$1=threadedSummary!$B:$B),0,1),0))</f>
        <v>1.6777856869556941E-2</v>
      </c>
      <c r="U17" s="18">
        <f t="shared" si="1"/>
        <v>1.454109056951688E-3</v>
      </c>
      <c r="V17" s="18">
        <f t="shared" si="2"/>
        <v>6.4569707174057271E-3</v>
      </c>
      <c r="W17" s="18">
        <f t="shared" si="3"/>
        <v>6.2535121167325803E-3</v>
      </c>
      <c r="X17" s="18">
        <f t="shared" si="4"/>
        <v>1.6777856869556941E-2</v>
      </c>
      <c r="AA17" s="6" t="s">
        <v>17</v>
      </c>
      <c r="AB17" s="13">
        <f>baselineSummary!$K17/B17</f>
        <v>4.6596983150126956</v>
      </c>
      <c r="AC17" s="13">
        <f>baselineSummary!$K17/C17</f>
        <v>1.1353999806221893</v>
      </c>
      <c r="AD17" s="13">
        <f>baselineSummary!$K17/D17</f>
        <v>0.56203409900984747</v>
      </c>
      <c r="AE17" s="13">
        <f>baselineSummary!$K17/E17</f>
        <v>0.86662617606750203</v>
      </c>
      <c r="AF17" s="13">
        <f>baselineSummary!$K17/F17</f>
        <v>0.89762380394355179</v>
      </c>
      <c r="AG17" s="13">
        <f>baselineSummary!$K17/G17</f>
        <v>0.75563241145102777</v>
      </c>
      <c r="AH17" s="13">
        <f>baselineSummary!$K17/H17</f>
        <v>3.9269917628172459</v>
      </c>
      <c r="AI17" s="13">
        <f>baselineSummary!$K17/I17</f>
        <v>1.4824086242251464</v>
      </c>
      <c r="AJ17" s="13">
        <f>baselineSummary!$K17/J17</f>
        <v>5.2873956570570364</v>
      </c>
      <c r="AK17" s="13">
        <f>baselineSummary!$K17/K17</f>
        <v>1.0104315834947877</v>
      </c>
      <c r="AL17" s="13">
        <f>baselineSummary!$K17/L17</f>
        <v>2.2377638356630953</v>
      </c>
      <c r="AM17" s="13">
        <f>baselineSummary!$K17/M17</f>
        <v>1.2221606218147163</v>
      </c>
      <c r="AN17" s="13">
        <f>baselineSummary!$K17/N17</f>
        <v>1.2294611042715664</v>
      </c>
      <c r="AO17" s="13">
        <f>baselineSummary!$K17/O17</f>
        <v>4.2384474905526357</v>
      </c>
      <c r="AP17" s="13">
        <f>baselineSummary!$K17/P17</f>
        <v>3.5323732802707646</v>
      </c>
      <c r="AQ17" s="13">
        <f>baselineSummary!$K17/Q17</f>
        <v>0.58619516089653212</v>
      </c>
      <c r="AR17" s="13">
        <f>baselineSummary!$K17/R17</f>
        <v>1.5255140155326801</v>
      </c>
      <c r="AS17" s="13">
        <f>baselineSummary!$K17/S17</f>
        <v>4.1391591253872955</v>
      </c>
      <c r="AT17" s="13">
        <f>baselineSummary!$K17/T17</f>
        <v>0.45824982132039666</v>
      </c>
      <c r="AU17" s="14">
        <f t="shared" si="0"/>
        <v>0.45824982132039666</v>
      </c>
      <c r="AV17" s="8">
        <f t="shared" si="5"/>
        <v>2.0922929931268794</v>
      </c>
      <c r="AW17" s="8">
        <f t="shared" si="6"/>
        <v>5.2873956570570364</v>
      </c>
      <c r="AX17" s="8">
        <f t="shared" si="7"/>
        <v>4.8291458357366395</v>
      </c>
      <c r="AY17" s="6" t="s">
        <v>17</v>
      </c>
    </row>
    <row r="18" spans="1:51" x14ac:dyDescent="0.25">
      <c r="A18" s="6" t="s">
        <v>18</v>
      </c>
      <c r="B18" s="27">
        <f>INDEX(threadedSummary!$K:$K,MATCH(1,INDEX(($A18=threadedSummary!$A:$A)*(B$1=threadedSummary!$B:$B),0,1),0))</f>
        <v>1.3388145192239403E-3</v>
      </c>
      <c r="C18" s="27">
        <f>INDEX(threadedSummary!$K:$K,MATCH(1,INDEX(($A18=threadedSummary!$A:$A)*(C$1=threadedSummary!$B:$B),0,1),0))</f>
        <v>1.5073211638540215E-3</v>
      </c>
      <c r="D18" s="27">
        <f>INDEX(threadedSummary!$K:$K,MATCH(1,INDEX(($A18=threadedSummary!$A:$A)*(D$1=threadedSummary!$B:$B),0,1),0))</f>
        <v>7.8912691668949087E-3</v>
      </c>
      <c r="E18" s="27">
        <f>INDEX(threadedSummary!$K:$K,MATCH(1,INDEX(($A18=threadedSummary!$A:$A)*(E$1=threadedSummary!$B:$B),0,1),0))</f>
        <v>2.1579278953244639E-3</v>
      </c>
      <c r="F18" s="27">
        <f>INDEX(threadedSummary!$K:$K,MATCH(1,INDEX(($A18=threadedSummary!$A:$A)*(F$1=threadedSummary!$B:$B),0,1),0))</f>
        <v>1.2012214472048581E-3</v>
      </c>
      <c r="G18" s="27">
        <f>INDEX(threadedSummary!$K:$K,MATCH(1,INDEX(($A18=threadedSummary!$A:$A)*(G$1=threadedSummary!$B:$B),0,1),0))</f>
        <v>4.0257219463993681E-3</v>
      </c>
      <c r="H18" s="27">
        <f>INDEX(threadedSummary!$K:$K,MATCH(1,INDEX(($A18=threadedSummary!$A:$A)*(H$1=threadedSummary!$B:$B),0,1),0))</f>
        <v>3.0128129125836889E-3</v>
      </c>
      <c r="I18" s="27">
        <f>INDEX(threadedSummary!$K:$K,MATCH(1,INDEX(($A18=threadedSummary!$A:$A)*(I$1=threadedSummary!$B:$B),0,1),0))</f>
        <v>5.2590360692963221E-3</v>
      </c>
      <c r="J18" s="27">
        <f>INDEX(threadedSummary!$K:$K,MATCH(1,INDEX(($A18=threadedSummary!$A:$A)*(J$1=threadedSummary!$B:$B),0,1),0))</f>
        <v>1.7145525588792322E-3</v>
      </c>
      <c r="K18" s="27">
        <f>INDEX(threadedSummary!$K:$K,MATCH(1,INDEX(($A18=threadedSummary!$A:$A)*(K$1=threadedSummary!$B:$B),0,1),0))</f>
        <v>1.9242756670510702E-3</v>
      </c>
      <c r="L18" s="27">
        <f>INDEX(threadedSummary!$K:$K,MATCH(1,INDEX(($A18=threadedSummary!$A:$A)*(L$1=threadedSummary!$B:$B),0,1),0))</f>
        <v>1.8113032386607815E-3</v>
      </c>
      <c r="M18" s="27">
        <f>INDEX(threadedSummary!$K:$K,MATCH(1,INDEX(($A18=threadedSummary!$A:$A)*(M$1=threadedSummary!$B:$B),0,1),0))</f>
        <v>2.1570904378448844E-3</v>
      </c>
      <c r="N18" s="27">
        <f>INDEX(threadedSummary!$K:$K,MATCH(1,INDEX(($A18=threadedSummary!$A:$A)*(N$1=threadedSummary!$B:$B),0,1),0))</f>
        <v>4.0352309063877998E-3</v>
      </c>
      <c r="O18" s="27">
        <f>INDEX(threadedSummary!$K:$K,MATCH(1,INDEX(($A18=threadedSummary!$A:$A)*(O$1=threadedSummary!$B:$B),0,1),0))</f>
        <v>1.5538959007659944E-3</v>
      </c>
      <c r="P18" s="27">
        <f>INDEX(threadedSummary!$K:$K,MATCH(1,INDEX(($A18=threadedSummary!$A:$A)*(P$1=threadedSummary!$B:$B),0,1),0))</f>
        <v>1.7643989134908192E-3</v>
      </c>
      <c r="Q18" s="27">
        <f>INDEX(threadedSummary!$K:$K,MATCH(1,INDEX(($A18=threadedSummary!$A:$A)*(Q$1=threadedSummary!$B:$B),0,1),0))</f>
        <v>6.8105182387459794E-3</v>
      </c>
      <c r="R18" s="27">
        <f>INDEX(threadedSummary!$K:$K,MATCH(1,INDEX(($A18=threadedSummary!$A:$A)*(R$1=threadedSummary!$B:$B),0,1),0))</f>
        <v>7.8973820269690204E-3</v>
      </c>
      <c r="S18" s="27">
        <f>INDEX(threadedSummary!$K:$K,MATCH(1,INDEX(($A18=threadedSummary!$A:$A)*(S$1=threadedSummary!$B:$B),0,1),0))</f>
        <v>1.9470491558205383E-3</v>
      </c>
      <c r="T18" s="27">
        <f>INDEX(threadedSummary!$K:$K,MATCH(1,INDEX(($A18=threadedSummary!$A:$A)*(T$1=threadedSummary!$B:$B),0,1),0))</f>
        <v>1.3858665251928338E-2</v>
      </c>
      <c r="U18" s="18">
        <f t="shared" si="1"/>
        <v>1.2012214472048581E-3</v>
      </c>
      <c r="V18" s="18">
        <f t="shared" si="2"/>
        <v>3.7825519693329489E-3</v>
      </c>
      <c r="W18" s="18">
        <f t="shared" si="3"/>
        <v>2.1570904378448844E-3</v>
      </c>
      <c r="X18" s="18">
        <f t="shared" si="4"/>
        <v>1.3858665251928338E-2</v>
      </c>
      <c r="AA18" s="6" t="s">
        <v>18</v>
      </c>
      <c r="AB18" s="13">
        <f>baselineSummary!$K18/B18</f>
        <v>1.6609574650007866</v>
      </c>
      <c r="AC18" s="13">
        <f>baselineSummary!$K18/C18</f>
        <v>1.4752754909051362</v>
      </c>
      <c r="AD18" s="13">
        <f>baselineSummary!$K18/D18</f>
        <v>0.28179421116254227</v>
      </c>
      <c r="AE18" s="13">
        <f>baselineSummary!$K18/E18</f>
        <v>1.0304857612594547</v>
      </c>
      <c r="AF18" s="13">
        <f>baselineSummary!$K18/F18</f>
        <v>1.8512106782066198</v>
      </c>
      <c r="AG18" s="13">
        <f>baselineSummary!$K18/G18</f>
        <v>0.55237644317321699</v>
      </c>
      <c r="AH18" s="13">
        <f>baselineSummary!$K18/H18</f>
        <v>0.73808564769110052</v>
      </c>
      <c r="AI18" s="13">
        <f>baselineSummary!$K18/I18</f>
        <v>0.42283679759092879</v>
      </c>
      <c r="AJ18" s="13">
        <f>baselineSummary!$K18/J18</f>
        <v>1.2969645978132271</v>
      </c>
      <c r="AK18" s="13">
        <f>baselineSummary!$K18/K18</f>
        <v>1.1556109179326983</v>
      </c>
      <c r="AL18" s="13">
        <f>baselineSummary!$K18/L18</f>
        <v>1.2276872930457434</v>
      </c>
      <c r="AM18" s="13">
        <f>baselineSummary!$K18/M18</f>
        <v>1.0308858316474301</v>
      </c>
      <c r="AN18" s="13">
        <f>baselineSummary!$K18/N18</f>
        <v>0.55107477652302062</v>
      </c>
      <c r="AO18" s="13">
        <f>baselineSummary!$K18/O18</f>
        <v>1.4310572341816856</v>
      </c>
      <c r="AP18" s="13">
        <f>baselineSummary!$K18/P18</f>
        <v>1.2603238150701874</v>
      </c>
      <c r="AQ18" s="13">
        <f>baselineSummary!$K18/Q18</f>
        <v>0.32651171203175505</v>
      </c>
      <c r="AR18" s="13">
        <f>baselineSummary!$K18/R18</f>
        <v>0.28157609222431074</v>
      </c>
      <c r="AS18" s="13">
        <f>baselineSummary!$K18/S18</f>
        <v>1.1420944167274045</v>
      </c>
      <c r="AT18" s="13">
        <f>baselineSummary!$K18/T18</f>
        <v>0.16045657568985788</v>
      </c>
      <c r="AU18" s="14">
        <f t="shared" si="0"/>
        <v>0.16045657568985788</v>
      </c>
      <c r="AV18" s="8">
        <f t="shared" si="5"/>
        <v>0.940908724098795</v>
      </c>
      <c r="AW18" s="8">
        <f t="shared" si="6"/>
        <v>1.8512106782066198</v>
      </c>
      <c r="AX18" s="8">
        <f t="shared" si="7"/>
        <v>1.6907541025167618</v>
      </c>
      <c r="AY18" s="6" t="s">
        <v>18</v>
      </c>
    </row>
    <row r="19" spans="1:51" x14ac:dyDescent="0.25">
      <c r="A19" s="6" t="s">
        <v>19</v>
      </c>
      <c r="B19" s="27">
        <f>INDEX(threadedSummary!$K:$K,MATCH(1,INDEX(($A19=threadedSummary!$A:$A)*(B$1=threadedSummary!$B:$B),0,1),0))</f>
        <v>2.638217643188193E-2</v>
      </c>
      <c r="C19" s="27">
        <f>INDEX(threadedSummary!$K:$K,MATCH(1,INDEX(($A19=threadedSummary!$A:$A)*(C$1=threadedSummary!$B:$B),0,1),0))</f>
        <v>2.3784052312522883E-2</v>
      </c>
      <c r="D19" s="27">
        <f>INDEX(threadedSummary!$K:$K,MATCH(1,INDEX(($A19=threadedSummary!$A:$A)*(D$1=threadedSummary!$B:$B),0,1),0))</f>
        <v>2.7570442688782431E-2</v>
      </c>
      <c r="E19" s="27">
        <f>INDEX(threadedSummary!$K:$K,MATCH(1,INDEX(($A19=threadedSummary!$A:$A)*(E$1=threadedSummary!$B:$B),0,1),0))</f>
        <v>2.5119750398744579E-2</v>
      </c>
      <c r="F19" s="27">
        <f>INDEX(threadedSummary!$K:$K,MATCH(1,INDEX(($A19=threadedSummary!$A:$A)*(F$1=threadedSummary!$B:$B),0,1),0))</f>
        <v>2.729684445045379E-2</v>
      </c>
      <c r="G19" s="27">
        <f>INDEX(threadedSummary!$K:$K,MATCH(1,INDEX(($A19=threadedSummary!$A:$A)*(G$1=threadedSummary!$B:$B),0,1),0))</f>
        <v>2.4265611423779927E-2</v>
      </c>
      <c r="H19" s="27">
        <f>INDEX(threadedSummary!$K:$K,MATCH(1,INDEX(($A19=threadedSummary!$A:$A)*(H$1=threadedSummary!$B:$B),0,1),0))</f>
        <v>2.7510462327138656E-2</v>
      </c>
      <c r="I19" s="27">
        <f>INDEX(threadedSummary!$K:$K,MATCH(1,INDEX(($A19=threadedSummary!$A:$A)*(I$1=threadedSummary!$B:$B),0,1),0))</f>
        <v>2.792431255227671E-2</v>
      </c>
      <c r="J19" s="27">
        <f>INDEX(threadedSummary!$K:$K,MATCH(1,INDEX(($A19=threadedSummary!$A:$A)*(J$1=threadedSummary!$B:$B),0,1),0))</f>
        <v>2.7330418935837895E-2</v>
      </c>
      <c r="K19" s="27">
        <f>INDEX(threadedSummary!$K:$K,MATCH(1,INDEX(($A19=threadedSummary!$A:$A)*(K$1=threadedSummary!$B:$B),0,1),0))</f>
        <v>2.4452500605216497E-2</v>
      </c>
      <c r="L19" s="27">
        <f>INDEX(threadedSummary!$K:$K,MATCH(1,INDEX(($A19=threadedSummary!$A:$A)*(L$1=threadedSummary!$B:$B),0,1),0))</f>
        <v>2.36759526226968E-2</v>
      </c>
      <c r="M19" s="27">
        <f>INDEX(threadedSummary!$K:$K,MATCH(1,INDEX(($A19=threadedSummary!$A:$A)*(M$1=threadedSummary!$B:$B),0,1),0))</f>
        <v>2.5036388754596427E-2</v>
      </c>
      <c r="N19" s="27">
        <f>INDEX(threadedSummary!$K:$K,MATCH(1,INDEX(($A19=threadedSummary!$A:$A)*(N$1=threadedSummary!$B:$B),0,1),0))</f>
        <v>2.5236929595218782E-2</v>
      </c>
      <c r="O19" s="27">
        <f>INDEX(threadedSummary!$K:$K,MATCH(1,INDEX(($A19=threadedSummary!$A:$A)*(O$1=threadedSummary!$B:$B),0,1),0))</f>
        <v>2.5747095315717543E-2</v>
      </c>
      <c r="P19" s="27">
        <f>INDEX(threadedSummary!$K:$K,MATCH(1,INDEX(($A19=threadedSummary!$A:$A)*(P$1=threadedSummary!$B:$B),0,1),0))</f>
        <v>2.5471517634538154E-2</v>
      </c>
      <c r="Q19" s="27">
        <f>INDEX(threadedSummary!$K:$K,MATCH(1,INDEX(($A19=threadedSummary!$A:$A)*(Q$1=threadedSummary!$B:$B),0,1),0))</f>
        <v>2.596210038188463E-2</v>
      </c>
      <c r="R19" s="27">
        <f>INDEX(threadedSummary!$K:$K,MATCH(1,INDEX(($A19=threadedSummary!$A:$A)*(R$1=threadedSummary!$B:$B),0,1),0))</f>
        <v>2.4111215522337356E-2</v>
      </c>
      <c r="S19" s="27">
        <f>INDEX(threadedSummary!$K:$K,MATCH(1,INDEX(($A19=threadedSummary!$A:$A)*(S$1=threadedSummary!$B:$B),0,1),0))</f>
        <v>2.6356184714784688E-2</v>
      </c>
      <c r="T19" s="27">
        <f>INDEX(threadedSummary!$K:$K,MATCH(1,INDEX(($A19=threadedSummary!$A:$A)*(T$1=threadedSummary!$B:$B),0,1),0))</f>
        <v>2.5487092089612425E-2</v>
      </c>
      <c r="U19" s="18">
        <f t="shared" si="1"/>
        <v>2.36759526226968E-2</v>
      </c>
      <c r="V19" s="18">
        <f t="shared" si="2"/>
        <v>2.5722160460948527E-2</v>
      </c>
      <c r="W19" s="18">
        <f t="shared" si="3"/>
        <v>2.5487092089612425E-2</v>
      </c>
      <c r="X19" s="18">
        <f t="shared" si="4"/>
        <v>2.792431255227671E-2</v>
      </c>
      <c r="AA19" s="6" t="s">
        <v>19</v>
      </c>
      <c r="AB19" s="13">
        <f>baselineSummary!$K19/B19</f>
        <v>1.0083262436526887</v>
      </c>
      <c r="AC19" s="13">
        <f>baselineSummary!$K19/C19</f>
        <v>1.1184738627124311</v>
      </c>
      <c r="AD19" s="13">
        <f>baselineSummary!$K19/D19</f>
        <v>0.96486810753189223</v>
      </c>
      <c r="AE19" s="13">
        <f>baselineSummary!$K19/E19</f>
        <v>1.0590010027437013</v>
      </c>
      <c r="AF19" s="13">
        <f>baselineSummary!$K19/F19</f>
        <v>0.97453905008055841</v>
      </c>
      <c r="AG19" s="13">
        <f>baselineSummary!$K19/G19</f>
        <v>1.0962773777409376</v>
      </c>
      <c r="AH19" s="13">
        <f>baselineSummary!$K19/H19</f>
        <v>0.96697178493796831</v>
      </c>
      <c r="AI19" s="13">
        <f>baselineSummary!$K19/I19</f>
        <v>0.95264085055419256</v>
      </c>
      <c r="AJ19" s="13">
        <f>baselineSummary!$K19/J19</f>
        <v>0.97334186217173113</v>
      </c>
      <c r="AK19" s="13">
        <f>baselineSummary!$K19/K19</f>
        <v>1.0878985871599152</v>
      </c>
      <c r="AL19" s="13">
        <f>baselineSummary!$K19/L19</f>
        <v>1.1235805918719535</v>
      </c>
      <c r="AM19" s="13">
        <f>baselineSummary!$K19/M19</f>
        <v>1.0625270729612781</v>
      </c>
      <c r="AN19" s="13">
        <f>baselineSummary!$K19/N19</f>
        <v>1.0540838876842531</v>
      </c>
      <c r="AO19" s="13">
        <f>baselineSummary!$K19/O19</f>
        <v>1.0331977465707625</v>
      </c>
      <c r="AP19" s="13">
        <f>baselineSummary!$K19/P19</f>
        <v>1.0443759670162402</v>
      </c>
      <c r="AQ19" s="13">
        <f>baselineSummary!$K19/Q19</f>
        <v>1.024641322144481</v>
      </c>
      <c r="AR19" s="13">
        <f>baselineSummary!$K19/R19</f>
        <v>1.1032973777824371</v>
      </c>
      <c r="AS19" s="13">
        <f>baselineSummary!$K19/S19</f>
        <v>1.009320626214139</v>
      </c>
      <c r="AT19" s="13">
        <f>baselineSummary!$K19/T19</f>
        <v>1.0437377778292685</v>
      </c>
      <c r="AU19" s="14">
        <f t="shared" si="0"/>
        <v>0.95264085055419256</v>
      </c>
      <c r="AV19" s="8">
        <f t="shared" si="5"/>
        <v>1.0369000578610958</v>
      </c>
      <c r="AW19" s="8">
        <f t="shared" si="6"/>
        <v>1.1235805918719535</v>
      </c>
      <c r="AX19" s="8">
        <f t="shared" si="7"/>
        <v>0.17093974131776091</v>
      </c>
      <c r="AY19" s="6" t="s">
        <v>19</v>
      </c>
    </row>
    <row r="20" spans="1:51" x14ac:dyDescent="0.25">
      <c r="A20" s="6" t="s">
        <v>20</v>
      </c>
      <c r="B20" s="27">
        <f>INDEX(threadedSummary!$K:$K,MATCH(1,INDEX(($A20=threadedSummary!$A:$A)*(B$1=threadedSummary!$B:$B),0,1),0))</f>
        <v>2.1793266268518299E-4</v>
      </c>
      <c r="C20" s="27">
        <f>INDEX(threadedSummary!$K:$K,MATCH(1,INDEX(($A20=threadedSummary!$A:$A)*(C$1=threadedSummary!$B:$B),0,1),0))</f>
        <v>2.8849295225168934E-4</v>
      </c>
      <c r="D20" s="27">
        <f>INDEX(threadedSummary!$K:$K,MATCH(1,INDEX(($A20=threadedSummary!$A:$A)*(D$1=threadedSummary!$B:$B),0,1),0))</f>
        <v>4.2935881611643129E-3</v>
      </c>
      <c r="E20" s="27">
        <f>INDEX(threadedSummary!$K:$K,MATCH(1,INDEX(($A20=threadedSummary!$A:$A)*(E$1=threadedSummary!$B:$B),0,1),0))</f>
        <v>4.0103922762149132E-4</v>
      </c>
      <c r="F20" s="27">
        <f>INDEX(threadedSummary!$K:$K,MATCH(1,INDEX(($A20=threadedSummary!$A:$A)*(F$1=threadedSummary!$B:$B),0,1),0))</f>
        <v>1.617654698719244E-4</v>
      </c>
      <c r="G20" s="27">
        <f>INDEX(threadedSummary!$K:$K,MATCH(1,INDEX(($A20=threadedSummary!$A:$A)*(G$1=threadedSummary!$B:$B),0,1),0))</f>
        <v>5.9653784692698445E-4</v>
      </c>
      <c r="H20" s="27">
        <f>INDEX(threadedSummary!$K:$K,MATCH(1,INDEX(($A20=threadedSummary!$A:$A)*(H$1=threadedSummary!$B:$B),0,1),0))</f>
        <v>2.1158758068171534E-4</v>
      </c>
      <c r="I20" s="27">
        <f>INDEX(threadedSummary!$K:$K,MATCH(1,INDEX(($A20=threadedSummary!$A:$A)*(I$1=threadedSummary!$B:$B),0,1),0))</f>
        <v>1.2358941064616118E-3</v>
      </c>
      <c r="J20" s="27">
        <f>INDEX(threadedSummary!$K:$K,MATCH(1,INDEX(($A20=threadedSummary!$A:$A)*(J$1=threadedSummary!$B:$B),0,1),0))</f>
        <v>3.0931684983096213E-4</v>
      </c>
      <c r="K20" s="27">
        <f>INDEX(threadedSummary!$K:$K,MATCH(1,INDEX(($A20=threadedSummary!$A:$A)*(K$1=threadedSummary!$B:$B),0,1),0))</f>
        <v>2.8320309740717271E-4</v>
      </c>
      <c r="L20" s="27">
        <f>INDEX(threadedSummary!$K:$K,MATCH(1,INDEX(($A20=threadedSummary!$A:$A)*(L$1=threadedSummary!$B:$B),0,1),0))</f>
        <v>3.0540541063265567E-4</v>
      </c>
      <c r="M20" s="27">
        <f>INDEX(threadedSummary!$K:$K,MATCH(1,INDEX(($A20=threadedSummary!$A:$A)*(M$1=threadedSummary!$B:$B),0,1),0))</f>
        <v>3.3060343634822899E-4</v>
      </c>
      <c r="N20" s="27">
        <f>INDEX(threadedSummary!$K:$K,MATCH(1,INDEX(($A20=threadedSummary!$A:$A)*(N$1=threadedSummary!$B:$B),0,1),0))</f>
        <v>2.3883869028886546E-3</v>
      </c>
      <c r="O20" s="27">
        <f>INDEX(threadedSummary!$K:$K,MATCH(1,INDEX(($A20=threadedSummary!$A:$A)*(O$1=threadedSummary!$B:$B),0,1),0))</f>
        <v>1.7960236237777851E-4</v>
      </c>
      <c r="P20" s="27">
        <f>INDEX(threadedSummary!$K:$K,MATCH(1,INDEX(($A20=threadedSummary!$A:$A)*(P$1=threadedSummary!$B:$B),0,1),0))</f>
        <v>1.4740583402785405E-4</v>
      </c>
      <c r="Q20" s="27">
        <f>INDEX(threadedSummary!$K:$K,MATCH(1,INDEX(($A20=threadedSummary!$A:$A)*(Q$1=threadedSummary!$B:$B),0,1),0))</f>
        <v>8.4285536642692482E-4</v>
      </c>
      <c r="R20" s="27">
        <f>INDEX(threadedSummary!$K:$K,MATCH(1,INDEX(($A20=threadedSummary!$A:$A)*(R$1=threadedSummary!$B:$B),0,1),0))</f>
        <v>5.4995489844435219E-4</v>
      </c>
      <c r="S20" s="27">
        <f>INDEX(threadedSummary!$K:$K,MATCH(1,INDEX(($A20=threadedSummary!$A:$A)*(S$1=threadedSummary!$B:$B),0,1),0))</f>
        <v>4.1812043063747242E-4</v>
      </c>
      <c r="T20" s="27">
        <f>INDEX(threadedSummary!$K:$K,MATCH(1,INDEX(($A20=threadedSummary!$A:$A)*(T$1=threadedSummary!$B:$B),0,1),0))</f>
        <v>5.7599223617995851E-4</v>
      </c>
      <c r="U20" s="18">
        <f t="shared" si="1"/>
        <v>1.4740583402785405E-4</v>
      </c>
      <c r="V20" s="18">
        <f t="shared" si="2"/>
        <v>7.2303604383510149E-4</v>
      </c>
      <c r="W20" s="18">
        <f t="shared" si="3"/>
        <v>3.3060343634822899E-4</v>
      </c>
      <c r="X20" s="18">
        <f t="shared" si="4"/>
        <v>4.2935881611643129E-3</v>
      </c>
      <c r="AA20" s="6" t="s">
        <v>20</v>
      </c>
      <c r="AB20" s="13">
        <f>baselineSummary!$K20/B20</f>
        <v>1.7398240181173494</v>
      </c>
      <c r="AC20" s="13">
        <f>baselineSummary!$K20/C20</f>
        <v>1.314293738937353</v>
      </c>
      <c r="AD20" s="13">
        <f>baselineSummary!$K20/D20</f>
        <v>8.8309466730299574E-2</v>
      </c>
      <c r="AE20" s="13">
        <f>baselineSummary!$K20/E20</f>
        <v>0.94545484520484591</v>
      </c>
      <c r="AF20" s="13">
        <f>baselineSummary!$K20/F20</f>
        <v>2.3439148118083937</v>
      </c>
      <c r="AG20" s="13">
        <f>baselineSummary!$K20/G20</f>
        <v>0.6356084242184844</v>
      </c>
      <c r="AH20" s="13">
        <f>baselineSummary!$K20/H20</f>
        <v>1.7919978084267312</v>
      </c>
      <c r="AI20" s="13">
        <f>baselineSummary!$K20/I20</f>
        <v>0.3067936637043307</v>
      </c>
      <c r="AJ20" s="13">
        <f>baselineSummary!$K20/J20</f>
        <v>1.2258125642982487</v>
      </c>
      <c r="AK20" s="13">
        <f>baselineSummary!$K20/K20</f>
        <v>1.3388429870412317</v>
      </c>
      <c r="AL20" s="13">
        <f>baselineSummary!$K20/L20</f>
        <v>1.2415119957649028</v>
      </c>
      <c r="AM20" s="13">
        <f>baselineSummary!$K20/M20</f>
        <v>1.1468860852147014</v>
      </c>
      <c r="AN20" s="13">
        <f>baselineSummary!$K20/N20</f>
        <v>0.15875337467868558</v>
      </c>
      <c r="AO20" s="13">
        <f>baselineSummary!$K20/O20</f>
        <v>2.1111330377403799</v>
      </c>
      <c r="AP20" s="13">
        <f>baselineSummary!$K20/P20</f>
        <v>2.5722488080105466</v>
      </c>
      <c r="AQ20" s="13">
        <f>baselineSummary!$K20/Q20</f>
        <v>0.44985711187830635</v>
      </c>
      <c r="AR20" s="13">
        <f>baselineSummary!$K20/R20</f>
        <v>0.68944650178493538</v>
      </c>
      <c r="AS20" s="13">
        <f>baselineSummary!$K20/S20</f>
        <v>0.90683079105670206</v>
      </c>
      <c r="AT20" s="13">
        <f>baselineSummary!$K20/T20</f>
        <v>0.65828054104792633</v>
      </c>
      <c r="AU20" s="14">
        <f t="shared" si="0"/>
        <v>8.8309466730299574E-2</v>
      </c>
      <c r="AV20" s="8">
        <f t="shared" si="5"/>
        <v>1.1403052934560185</v>
      </c>
      <c r="AW20" s="8">
        <f t="shared" si="6"/>
        <v>2.5722488080105466</v>
      </c>
      <c r="AX20" s="8">
        <f t="shared" si="7"/>
        <v>2.4839393412802471</v>
      </c>
      <c r="AY20" s="6" t="s">
        <v>20</v>
      </c>
    </row>
    <row r="21" spans="1:51" x14ac:dyDescent="0.25">
      <c r="A21" s="3"/>
      <c r="U21" s="3"/>
      <c r="V21" s="3"/>
      <c r="W21" s="3"/>
      <c r="X21" s="3"/>
      <c r="AA21" s="7" t="s">
        <v>23</v>
      </c>
      <c r="AB21" s="14">
        <f>MIN(AB2:AB20)</f>
        <v>0.35916547028264956</v>
      </c>
      <c r="AC21" s="14">
        <f>MIN(AC2:AC20)</f>
        <v>0.34801726167651881</v>
      </c>
      <c r="AD21" s="14">
        <f>MIN(AD2:AD20)</f>
        <v>8.8309466730299574E-2</v>
      </c>
      <c r="AE21" s="14">
        <f>MIN(AE2:AE20)</f>
        <v>0.17032675483396353</v>
      </c>
      <c r="AF21" s="14">
        <f>MIN(AF2:AF20)</f>
        <v>0.36560251939872118</v>
      </c>
      <c r="AG21" s="14">
        <f>MIN(AG2:AG20)</f>
        <v>0.26963606479300761</v>
      </c>
      <c r="AH21" s="14">
        <f>MIN(AH2:AH20)</f>
        <v>0.16787967881126103</v>
      </c>
      <c r="AI21" s="14">
        <f>MIN(AI2:AI20)</f>
        <v>0.30376984620918285</v>
      </c>
      <c r="AJ21" s="14">
        <f>MIN(AJ2:AJ20)</f>
        <v>0.34500409732170362</v>
      </c>
      <c r="AK21" s="14">
        <f>MIN(AK2:AK20)</f>
        <v>0.21934163835948622</v>
      </c>
      <c r="AL21" s="14">
        <f>MIN(AL2:AL20)</f>
        <v>0.35486373663565218</v>
      </c>
      <c r="AM21" s="14">
        <f>MIN(AM2:AM20)</f>
        <v>0.29938538415162536</v>
      </c>
      <c r="AN21" s="14">
        <f>MIN(AN2:AN20)</f>
        <v>0.15875337467868558</v>
      </c>
      <c r="AO21" s="14">
        <f>MIN(AO2:AO20)</f>
        <v>0.33896838188417028</v>
      </c>
      <c r="AP21" s="14">
        <f>MIN(AP2:AP20)</f>
        <v>1.7158508841995839E-3</v>
      </c>
      <c r="AQ21" s="14">
        <f>MIN(AQ2:AQ20)</f>
        <v>0.22171155081148505</v>
      </c>
      <c r="AR21" s="14">
        <f>MIN(AR2:AR20)</f>
        <v>0.20935480658851591</v>
      </c>
      <c r="AS21" s="14">
        <f>MIN(AS2:AS20)</f>
        <v>0.33770109356859551</v>
      </c>
      <c r="AT21" s="14">
        <f>MIN(AT2:AT20)</f>
        <v>0.15406384156868397</v>
      </c>
      <c r="AU21" s="13">
        <f>MIN(AU2:AU20)</f>
        <v>1.7158508841995839E-3</v>
      </c>
      <c r="AV21" s="8">
        <f>AVERAGE(AV2:AV20)</f>
        <v>1.2008587748351396</v>
      </c>
      <c r="AW21" s="8">
        <f>AVERAGE(AW2:AW20)</f>
        <v>2.0814589072533578</v>
      </c>
      <c r="AX21" s="8">
        <f>AVERAGE(AX2:AX20)</f>
        <v>1.7637076245736731</v>
      </c>
      <c r="AY21" s="7" t="s">
        <v>43</v>
      </c>
    </row>
    <row r="22" spans="1:51" x14ac:dyDescent="0.25">
      <c r="A22" s="3"/>
      <c r="U22" s="3"/>
      <c r="V22" s="3"/>
      <c r="W22" s="3"/>
      <c r="X22" s="3"/>
      <c r="AA22" s="7" t="s">
        <v>43</v>
      </c>
      <c r="AB22" s="8">
        <f>AVERAGE(AB2:AB20)</f>
        <v>1.2446067956653943</v>
      </c>
      <c r="AC22" s="8">
        <f t="shared" ref="AC22:AT22" si="8">AVERAGE(AC2:AC20)</f>
        <v>1.1695210286222306</v>
      </c>
      <c r="AD22" s="8">
        <f t="shared" si="8"/>
        <v>0.63113045907422638</v>
      </c>
      <c r="AE22" s="8">
        <f t="shared" si="8"/>
        <v>1.0136671373142774</v>
      </c>
      <c r="AF22" s="8">
        <f t="shared" si="8"/>
        <v>1.5973102016907859</v>
      </c>
      <c r="AG22" s="8">
        <f t="shared" si="8"/>
        <v>0.97780157139475821</v>
      </c>
      <c r="AH22" s="8">
        <f t="shared" si="8"/>
        <v>1.2545945920886847</v>
      </c>
      <c r="AI22" s="8">
        <f t="shared" si="8"/>
        <v>1.0799291882143014</v>
      </c>
      <c r="AJ22" s="8">
        <f t="shared" si="8"/>
        <v>1.6738783631496243</v>
      </c>
      <c r="AK22" s="8">
        <f t="shared" si="8"/>
        <v>1.168142891490215</v>
      </c>
      <c r="AL22" s="8">
        <f t="shared" si="8"/>
        <v>1.4283220950690905</v>
      </c>
      <c r="AM22" s="8">
        <f t="shared" si="8"/>
        <v>1.3636581990789109</v>
      </c>
      <c r="AN22" s="8">
        <f t="shared" si="8"/>
        <v>0.88581577334020223</v>
      </c>
      <c r="AO22" s="8">
        <f t="shared" si="8"/>
        <v>1.8377570456939087</v>
      </c>
      <c r="AP22" s="8">
        <f t="shared" si="8"/>
        <v>1.4447923136842207</v>
      </c>
      <c r="AQ22" s="8">
        <f t="shared" si="8"/>
        <v>0.82940581376464373</v>
      </c>
      <c r="AR22" s="8">
        <f t="shared" si="8"/>
        <v>0.98446867867144738</v>
      </c>
      <c r="AS22" s="8">
        <f t="shared" si="8"/>
        <v>1.5139402956737422</v>
      </c>
      <c r="AT22" s="8">
        <f t="shared" si="8"/>
        <v>0.71757427818699215</v>
      </c>
      <c r="AU22" s="8"/>
      <c r="AV22" s="8">
        <f>SUM(AV2:AV20)</f>
        <v>22.816316721867654</v>
      </c>
      <c r="AW22" s="8">
        <f>SUM(AW2:AW20)</f>
        <v>39.547719237813794</v>
      </c>
      <c r="AX22" s="8">
        <f>SUM(AX2:AX20)</f>
        <v>31.746737242326116</v>
      </c>
      <c r="AY22" s="7" t="s">
        <v>46</v>
      </c>
    </row>
    <row r="23" spans="1:51" x14ac:dyDescent="0.25">
      <c r="A23" s="3"/>
      <c r="U23" s="3"/>
      <c r="V23" s="3"/>
      <c r="W23" s="3"/>
      <c r="X23" s="3"/>
      <c r="AB23" s="25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7"/>
    </row>
    <row r="24" spans="1:51" x14ac:dyDescent="0.25">
      <c r="AU24" s="8">
        <f>MIN(AU2:AU23)</f>
        <v>1.7158508841995839E-3</v>
      </c>
      <c r="AV24" s="8"/>
      <c r="AW24" s="8"/>
      <c r="AX24" s="8"/>
      <c r="AY24" s="7" t="s">
        <v>23</v>
      </c>
    </row>
    <row r="29" spans="1:51" x14ac:dyDescent="0.25">
      <c r="A29" s="4"/>
      <c r="U29" s="3"/>
      <c r="V29" s="3"/>
      <c r="W29" s="3"/>
      <c r="X29" s="3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4"/>
      <c r="AV29" s="4"/>
      <c r="AW29" s="4"/>
      <c r="AX29" s="4"/>
    </row>
    <row r="30" spans="1:51" x14ac:dyDescent="0.25">
      <c r="A30" s="3"/>
      <c r="U30" s="3"/>
      <c r="V30" s="3"/>
      <c r="W30" s="3"/>
      <c r="X30" s="3"/>
      <c r="AY30" s="6"/>
    </row>
    <row r="31" spans="1:51" x14ac:dyDescent="0.25">
      <c r="A31" s="3"/>
      <c r="U31" s="3"/>
      <c r="V31" s="3"/>
      <c r="W31" s="3"/>
      <c r="X31" s="3"/>
      <c r="AA31" s="6"/>
      <c r="AY31" s="6"/>
    </row>
    <row r="37" spans="27:32" x14ac:dyDescent="0.25">
      <c r="AA37" s="7"/>
      <c r="AB37" s="8"/>
      <c r="AC37" s="8"/>
      <c r="AD37" s="8" t="s">
        <v>40</v>
      </c>
      <c r="AE37" s="8" t="s">
        <v>41</v>
      </c>
      <c r="AF37" s="8" t="s">
        <v>28</v>
      </c>
    </row>
    <row r="38" spans="27:32" x14ac:dyDescent="0.25">
      <c r="AA38" s="7" t="s">
        <v>27</v>
      </c>
      <c r="AB38" s="8">
        <f>MIN(AB$2:AT$20)</f>
        <v>1.7158508841995839E-3</v>
      </c>
      <c r="AD38" s="5" t="s">
        <v>42</v>
      </c>
      <c r="AE38" s="5">
        <v>0.5</v>
      </c>
      <c r="AF38" s="5">
        <v>1</v>
      </c>
    </row>
    <row r="39" spans="27:32" x14ac:dyDescent="0.25">
      <c r="AA39" s="7" t="s">
        <v>36</v>
      </c>
      <c r="AB39" s="5">
        <f>_xlfn.QUARTILE.INC(AB$2:AT$20,1)</f>
        <v>0.46645145752432432</v>
      </c>
      <c r="AD39" s="5" t="s">
        <v>42</v>
      </c>
      <c r="AE39" s="5">
        <v>0.4</v>
      </c>
      <c r="AF39" s="5">
        <v>1</v>
      </c>
    </row>
    <row r="40" spans="27:32" x14ac:dyDescent="0.25">
      <c r="AA40" s="4" t="s">
        <v>37</v>
      </c>
      <c r="AB40" s="5">
        <f>_xlfn.QUARTILE.INC(AB$2:AT$20,2)</f>
        <v>0.93582005112117095</v>
      </c>
    </row>
    <row r="41" spans="27:32" x14ac:dyDescent="0.25">
      <c r="AA41" s="4" t="s">
        <v>38</v>
      </c>
      <c r="AB41" s="5">
        <f>_xlfn.QUARTILE.INC(AB$2:AT$20,3)</f>
        <v>1.2289849322010484</v>
      </c>
    </row>
    <row r="42" spans="27:32" x14ac:dyDescent="0.25">
      <c r="AA42" s="4" t="s">
        <v>22</v>
      </c>
      <c r="AB42" s="8">
        <f>MAX(AB$2:AT$20)</f>
        <v>9.5279441527092832</v>
      </c>
    </row>
    <row r="43" spans="27:32" x14ac:dyDescent="0.25">
      <c r="AA43" s="4" t="s">
        <v>21</v>
      </c>
      <c r="AB43" s="8">
        <f>AVERAGE(AB$2:AT$20)</f>
        <v>1.2008587748351409</v>
      </c>
      <c r="AC43" s="6"/>
      <c r="AD43" s="6"/>
      <c r="AE43" s="6"/>
      <c r="AF43" s="6"/>
    </row>
    <row r="44" spans="27:32" x14ac:dyDescent="0.25">
      <c r="AA44" s="6" t="s">
        <v>39</v>
      </c>
      <c r="AB44" s="5">
        <f>_xlfn.STDEV.S(AB$2:AT$20,1)</f>
        <v>1.3821977339193117</v>
      </c>
    </row>
  </sheetData>
  <conditionalFormatting sqref="AB21:AU21 AU17:AU20 AU2:AU15 AB2:AT20">
    <cfRule type="colorScale" priority="5">
      <colorScale>
        <cfvo type="min"/>
        <cfvo type="max"/>
        <color rgb="FFF8696B"/>
        <color rgb="FFFCFCFF"/>
      </colorScale>
    </cfRule>
  </conditionalFormatting>
  <conditionalFormatting sqref="B2:T15 B17:T20">
    <cfRule type="colorScale" priority="3">
      <colorScale>
        <cfvo type="min"/>
        <cfvo type="max"/>
        <color rgb="FFF8696B"/>
        <color rgb="FFFCFCFF"/>
      </colorScale>
    </cfRule>
  </conditionalFormatting>
  <conditionalFormatting sqref="B2:T15 B17:T20">
    <cfRule type="colorScale" priority="2">
      <colorScale>
        <cfvo type="min"/>
        <cfvo type="max"/>
        <color rgb="FFF8696B"/>
        <color rgb="FFFCFCFF"/>
      </colorScale>
    </cfRule>
  </conditionalFormatting>
  <conditionalFormatting sqref="B2:T20">
    <cfRule type="colorScale" priority="1">
      <colorScale>
        <cfvo type="min"/>
        <cfvo type="percentile" val="50"/>
        <cfvo type="max"/>
        <color rgb="FFFF0000"/>
        <color rgb="FFFFEB84"/>
        <color theme="0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4"/>
  <sheetViews>
    <sheetView tabSelected="1" topLeftCell="R1" zoomScale="75" zoomScaleNormal="75" workbookViewId="0">
      <selection activeCell="AB2" sqref="AB2:AU20"/>
    </sheetView>
  </sheetViews>
  <sheetFormatPr defaultColWidth="13" defaultRowHeight="15" x14ac:dyDescent="0.25"/>
  <cols>
    <col min="1" max="21" width="13" style="5"/>
    <col min="22" max="26" width="0" style="5" hidden="1" customWidth="1"/>
    <col min="27" max="27" width="19.140625" style="4" customWidth="1"/>
    <col min="28" max="47" width="6.5703125" style="5" customWidth="1"/>
    <col min="48" max="50" width="13" style="5"/>
    <col min="51" max="51" width="13" style="4"/>
    <col min="52" max="16384" width="13" style="5"/>
  </cols>
  <sheetData>
    <row r="1" spans="1:51" x14ac:dyDescent="0.25">
      <c r="A1" s="4" t="s">
        <v>24</v>
      </c>
      <c r="B1" s="3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/>
      <c r="V1" s="3"/>
      <c r="W1" s="3"/>
      <c r="X1" s="3"/>
      <c r="AA1" s="7"/>
      <c r="AB1" s="6" t="s">
        <v>0</v>
      </c>
      <c r="AC1" s="6" t="s">
        <v>2</v>
      </c>
      <c r="AD1" s="6" t="s">
        <v>3</v>
      </c>
      <c r="AE1" s="6" t="s">
        <v>4</v>
      </c>
      <c r="AF1" s="6" t="s">
        <v>5</v>
      </c>
      <c r="AG1" s="6" t="s">
        <v>6</v>
      </c>
      <c r="AH1" s="6" t="s">
        <v>7</v>
      </c>
      <c r="AI1" s="6" t="s">
        <v>8</v>
      </c>
      <c r="AJ1" s="6" t="s">
        <v>9</v>
      </c>
      <c r="AK1" s="6" t="s">
        <v>10</v>
      </c>
      <c r="AL1" s="6" t="s">
        <v>11</v>
      </c>
      <c r="AM1" s="6" t="s">
        <v>13</v>
      </c>
      <c r="AN1" s="6" t="s">
        <v>14</v>
      </c>
      <c r="AO1" s="6" t="s">
        <v>15</v>
      </c>
      <c r="AP1" s="6" t="s">
        <v>16</v>
      </c>
      <c r="AQ1" s="6" t="s">
        <v>17</v>
      </c>
      <c r="AR1" s="6" t="s">
        <v>18</v>
      </c>
      <c r="AS1" s="6" t="s">
        <v>19</v>
      </c>
      <c r="AT1" s="6" t="s">
        <v>20</v>
      </c>
      <c r="AU1" s="7" t="s">
        <v>23</v>
      </c>
      <c r="AV1" s="7" t="s">
        <v>44</v>
      </c>
      <c r="AW1" s="7" t="s">
        <v>28</v>
      </c>
      <c r="AX1" s="7" t="s">
        <v>45</v>
      </c>
      <c r="AY1" s="7"/>
    </row>
    <row r="2" spans="1:51" x14ac:dyDescent="0.25">
      <c r="A2" s="3" t="s">
        <v>0</v>
      </c>
      <c r="B2" s="3">
        <f>INDEX(threadedSummary!$C:$C,MATCH(1,INDEX(($A2=threadedSummary!$A:$A)*(B$1=threadedSummary!$B:$B),0,1),0))</f>
        <v>172671</v>
      </c>
      <c r="C2" s="3">
        <f>INDEX(threadedSummary!$C:$C,MATCH(1,INDEX(($A2=threadedSummary!$A:$A)*(C$1=threadedSummary!$B:$B),0,1),0))</f>
        <v>175071</v>
      </c>
      <c r="D2" s="3">
        <f>INDEX(threadedSummary!$C:$C,MATCH(1,INDEX(($A2=threadedSummary!$A:$A)*(D$1=threadedSummary!$B:$B),0,1),0))</f>
        <v>170546</v>
      </c>
      <c r="E2" s="3">
        <f>INDEX(threadedSummary!$C:$C,MATCH(1,INDEX(($A2=threadedSummary!$A:$A)*(E$1=threadedSummary!$B:$B),0,1),0))</f>
        <v>170643</v>
      </c>
      <c r="F2" s="3">
        <f>INDEX(threadedSummary!$C:$C,MATCH(1,INDEX(($A2=threadedSummary!$A:$A)*(F$1=threadedSummary!$B:$B),0,1),0))</f>
        <v>169864</v>
      </c>
      <c r="G2" s="3">
        <f>INDEX(threadedSummary!$C:$C,MATCH(1,INDEX(($A2=threadedSummary!$A:$A)*(G$1=threadedSummary!$B:$B),0,1),0))</f>
        <v>169514</v>
      </c>
      <c r="H2" s="3">
        <f>INDEX(threadedSummary!$C:$C,MATCH(1,INDEX(($A2=threadedSummary!$A:$A)*(H$1=threadedSummary!$B:$B),0,1),0))</f>
        <v>177940</v>
      </c>
      <c r="I2" s="3">
        <f>INDEX(threadedSummary!$C:$C,MATCH(1,INDEX(($A2=threadedSummary!$A:$A)*(I$1=threadedSummary!$B:$B),0,1),0))</f>
        <v>174018</v>
      </c>
      <c r="J2" s="3">
        <f>INDEX(threadedSummary!$C:$C,MATCH(1,INDEX(($A2=threadedSummary!$A:$A)*(J$1=threadedSummary!$B:$B),0,1),0))</f>
        <v>174638</v>
      </c>
      <c r="K2" s="3">
        <f>INDEX(threadedSummary!$C:$C,MATCH(1,INDEX(($A2=threadedSummary!$A:$A)*(K$1=threadedSummary!$B:$B),0,1),0))</f>
        <v>171367</v>
      </c>
      <c r="L2" s="3">
        <f>INDEX(threadedSummary!$C:$C,MATCH(1,INDEX(($A2=threadedSummary!$A:$A)*(L$1=threadedSummary!$B:$B),0,1),0))</f>
        <v>173039</v>
      </c>
      <c r="M2" s="3">
        <f>INDEX(threadedSummary!$C:$C,MATCH(1,INDEX(($A2=threadedSummary!$A:$A)*(M$1=threadedSummary!$B:$B),0,1),0))</f>
        <v>171779</v>
      </c>
      <c r="N2" s="3">
        <f>INDEX(threadedSummary!$C:$C,MATCH(1,INDEX(($A2=threadedSummary!$A:$A)*(N$1=threadedSummary!$B:$B),0,1),0))</f>
        <v>172462</v>
      </c>
      <c r="O2" s="3">
        <f>INDEX(threadedSummary!$C:$C,MATCH(1,INDEX(($A2=threadedSummary!$A:$A)*(O$1=threadedSummary!$B:$B),0,1),0))</f>
        <v>173566</v>
      </c>
      <c r="P2" s="3">
        <f>INDEX(threadedSummary!$C:$C,MATCH(1,INDEX(($A2=threadedSummary!$A:$A)*(P$1=threadedSummary!$B:$B),0,1),0))</f>
        <v>168177</v>
      </c>
      <c r="Q2" s="3">
        <f>INDEX(threadedSummary!$C:$C,MATCH(1,INDEX(($A2=threadedSummary!$A:$A)*(Q$1=threadedSummary!$B:$B),0,1),0))</f>
        <v>181080</v>
      </c>
      <c r="R2" s="3">
        <f>INDEX(threadedSummary!$C:$C,MATCH(1,INDEX(($A2=threadedSummary!$A:$A)*(R$1=threadedSummary!$B:$B),0,1),0))</f>
        <v>172358</v>
      </c>
      <c r="S2" s="3">
        <f>INDEX(threadedSummary!$C:$C,MATCH(1,INDEX(($A2=threadedSummary!$A:$A)*(S$1=threadedSummary!$B:$B),0,1),0))</f>
        <v>166749</v>
      </c>
      <c r="T2" s="3">
        <f>INDEX(threadedSummary!$C:$C,MATCH(1,INDEX(($A2=threadedSummary!$A:$A)*(T$1=threadedSummary!$B:$B),0,1),0))</f>
        <v>178417</v>
      </c>
      <c r="U2" s="3"/>
      <c r="V2" s="3"/>
      <c r="W2" s="3"/>
      <c r="X2" s="3"/>
      <c r="Z2" s="4"/>
      <c r="AA2" s="6" t="s">
        <v>0</v>
      </c>
      <c r="AB2" s="13">
        <f>baselineSummary!$C2/B2</f>
        <v>0.96935791186707665</v>
      </c>
      <c r="AC2" s="13">
        <f>baselineSummary!$C2/C2</f>
        <v>0.95606925190351344</v>
      </c>
      <c r="AD2" s="13">
        <f>baselineSummary!$C2/D2</f>
        <v>0.98143609348797389</v>
      </c>
      <c r="AE2" s="13">
        <f>baselineSummary!$C2/E2</f>
        <v>0.98087820772021117</v>
      </c>
      <c r="AF2" s="13">
        <f>baselineSummary!$C2/F2</f>
        <v>0.98537653652333634</v>
      </c>
      <c r="AG2" s="13">
        <f>baselineSummary!$C2/G2</f>
        <v>0.9874110692922119</v>
      </c>
      <c r="AH2" s="13">
        <f>baselineSummary!$C2/H2</f>
        <v>0.94065415308530964</v>
      </c>
      <c r="AI2" s="13">
        <f>baselineSummary!$C2/I2</f>
        <v>0.9618545207966992</v>
      </c>
      <c r="AJ2" s="13">
        <f>baselineSummary!$C2/J2</f>
        <v>0.95843974392743847</v>
      </c>
      <c r="AK2" s="13">
        <f>baselineSummary!$C2/K2</f>
        <v>0.97673414367993838</v>
      </c>
      <c r="AL2" s="13">
        <f>baselineSummary!$C2/L2</f>
        <v>0.96729638983119415</v>
      </c>
      <c r="AM2" s="13">
        <f>baselineSummary!$C2/M2</f>
        <v>0.97439151467874419</v>
      </c>
      <c r="AN2" s="13">
        <f>baselineSummary!$C2/N2</f>
        <v>0.97053263907411491</v>
      </c>
      <c r="AO2" s="13">
        <f>baselineSummary!$C2/O2</f>
        <v>0.96435937914107606</v>
      </c>
      <c r="AP2" s="13">
        <f>baselineSummary!$C2/P2</f>
        <v>0.99526094531356846</v>
      </c>
      <c r="AQ2" s="13">
        <f>baselineSummary!$C2/Q2</f>
        <v>0.92434283189750388</v>
      </c>
      <c r="AR2" s="13">
        <f>baselineSummary!$C2/R2</f>
        <v>0.97111825386695139</v>
      </c>
      <c r="AS2" s="13">
        <f>baselineSummary!$C2/S2</f>
        <v>1.0037841306394641</v>
      </c>
      <c r="AT2" s="13">
        <f>baselineSummary!$C2/T2</f>
        <v>0.93813930286912117</v>
      </c>
      <c r="AU2" s="14">
        <f t="shared" ref="AU2:AU20" si="0">MIN(AB2:AT2)</f>
        <v>0.92434283189750388</v>
      </c>
      <c r="AV2" s="8">
        <f>AVERAGE(AB2:AT2)</f>
        <v>0.96881247471554977</v>
      </c>
      <c r="AW2" s="8">
        <f>MAX(AB2:AT2)</f>
        <v>1.0037841306394641</v>
      </c>
      <c r="AX2" s="8">
        <f>AW2-AU2</f>
        <v>7.9441298741960265E-2</v>
      </c>
      <c r="AY2" s="6" t="s">
        <v>0</v>
      </c>
    </row>
    <row r="3" spans="1:51" x14ac:dyDescent="0.25">
      <c r="A3" s="3" t="s">
        <v>2</v>
      </c>
      <c r="B3" s="3">
        <f>INDEX(threadedSummary!$C:$C,MATCH(1,INDEX(($A3=threadedSummary!$A:$A)*(B$1=threadedSummary!$B:$B),0,1),0))</f>
        <v>174061</v>
      </c>
      <c r="C3" s="3">
        <f>INDEX(threadedSummary!$C:$C,MATCH(1,INDEX(($A3=threadedSummary!$A:$A)*(C$1=threadedSummary!$B:$B),0,1),0))</f>
        <v>185691</v>
      </c>
      <c r="D3" s="3">
        <f>INDEX(threadedSummary!$C:$C,MATCH(1,INDEX(($A3=threadedSummary!$A:$A)*(D$1=threadedSummary!$B:$B),0,1),0))</f>
        <v>173086</v>
      </c>
      <c r="E3" s="3">
        <f>INDEX(threadedSummary!$C:$C,MATCH(1,INDEX(($A3=threadedSummary!$A:$A)*(E$1=threadedSummary!$B:$B),0,1),0))</f>
        <v>168235</v>
      </c>
      <c r="F3" s="3">
        <f>INDEX(threadedSummary!$C:$C,MATCH(1,INDEX(($A3=threadedSummary!$A:$A)*(F$1=threadedSummary!$B:$B),0,1),0))</f>
        <v>163754</v>
      </c>
      <c r="G3" s="3">
        <f>INDEX(threadedSummary!$C:$C,MATCH(1,INDEX(($A3=threadedSummary!$A:$A)*(G$1=threadedSummary!$B:$B),0,1),0))</f>
        <v>165676</v>
      </c>
      <c r="H3" s="3">
        <f>INDEX(threadedSummary!$C:$C,MATCH(1,INDEX(($A3=threadedSummary!$A:$A)*(H$1=threadedSummary!$B:$B),0,1),0))</f>
        <v>167347</v>
      </c>
      <c r="I3" s="3">
        <f>INDEX(threadedSummary!$C:$C,MATCH(1,INDEX(($A3=threadedSummary!$A:$A)*(I$1=threadedSummary!$B:$B),0,1),0))</f>
        <v>169972</v>
      </c>
      <c r="J3" s="3">
        <f>INDEX(threadedSummary!$C:$C,MATCH(1,INDEX(($A3=threadedSummary!$A:$A)*(J$1=threadedSummary!$B:$B),0,1),0))</f>
        <v>166771</v>
      </c>
      <c r="K3" s="3">
        <f>INDEX(threadedSummary!$C:$C,MATCH(1,INDEX(($A3=threadedSummary!$A:$A)*(K$1=threadedSummary!$B:$B),0,1),0))</f>
        <v>166090</v>
      </c>
      <c r="L3" s="3">
        <f>INDEX(threadedSummary!$C:$C,MATCH(1,INDEX(($A3=threadedSummary!$A:$A)*(L$1=threadedSummary!$B:$B),0,1),0))</f>
        <v>167722</v>
      </c>
      <c r="M3" s="3">
        <f>INDEX(threadedSummary!$C:$C,MATCH(1,INDEX(($A3=threadedSummary!$A:$A)*(M$1=threadedSummary!$B:$B),0,1),0))</f>
        <v>167676</v>
      </c>
      <c r="N3" s="3">
        <f>INDEX(threadedSummary!$C:$C,MATCH(1,INDEX(($A3=threadedSummary!$A:$A)*(N$1=threadedSummary!$B:$B),0,1),0))</f>
        <v>170598</v>
      </c>
      <c r="O3" s="3">
        <f>INDEX(threadedSummary!$C:$C,MATCH(1,INDEX(($A3=threadedSummary!$A:$A)*(O$1=threadedSummary!$B:$B),0,1),0))</f>
        <v>166201</v>
      </c>
      <c r="P3" s="3">
        <f>INDEX(threadedSummary!$C:$C,MATCH(1,INDEX(($A3=threadedSummary!$A:$A)*(P$1=threadedSummary!$B:$B),0,1),0))</f>
        <v>164851</v>
      </c>
      <c r="Q3" s="3">
        <f>INDEX(threadedSummary!$C:$C,MATCH(1,INDEX(($A3=threadedSummary!$A:$A)*(Q$1=threadedSummary!$B:$B),0,1),0))</f>
        <v>167654</v>
      </c>
      <c r="R3" s="3">
        <f>INDEX(threadedSummary!$C:$C,MATCH(1,INDEX(($A3=threadedSummary!$A:$A)*(R$1=threadedSummary!$B:$B),0,1),0))</f>
        <v>164184</v>
      </c>
      <c r="S3" s="3">
        <f>INDEX(threadedSummary!$C:$C,MATCH(1,INDEX(($A3=threadedSummary!$A:$A)*(S$1=threadedSummary!$B:$B),0,1),0))</f>
        <v>172264</v>
      </c>
      <c r="T3" s="3">
        <f>INDEX(threadedSummary!$C:$C,MATCH(1,INDEX(($A3=threadedSummary!$A:$A)*(T$1=threadedSummary!$B:$B),0,1),0))</f>
        <v>171844</v>
      </c>
      <c r="U3" s="3"/>
      <c r="V3" s="3"/>
      <c r="W3" s="3"/>
      <c r="X3" s="3"/>
      <c r="AA3" s="6" t="s">
        <v>2</v>
      </c>
      <c r="AB3" s="13">
        <f>baselineSummary!$C3/B3</f>
        <v>0.9080322415704839</v>
      </c>
      <c r="AC3" s="13">
        <f>baselineSummary!$C3/C3</f>
        <v>0.85116133792160098</v>
      </c>
      <c r="AD3" s="13">
        <f>baselineSummary!$C3/D3</f>
        <v>0.91314722161237771</v>
      </c>
      <c r="AE3" s="13">
        <f>baselineSummary!$C3/E3</f>
        <v>0.93947751656908496</v>
      </c>
      <c r="AF3" s="13">
        <f>baselineSummary!$C3/F3</f>
        <v>0.96518558325292814</v>
      </c>
      <c r="AG3" s="13">
        <f>baselineSummary!$C3/G3</f>
        <v>0.95398850768970767</v>
      </c>
      <c r="AH3" s="13">
        <f>baselineSummary!$C3/H3</f>
        <v>0.94446270324535242</v>
      </c>
      <c r="AI3" s="13">
        <f>baselineSummary!$C3/I3</f>
        <v>0.92987668557174119</v>
      </c>
      <c r="AJ3" s="13">
        <f>baselineSummary!$C3/J3</f>
        <v>0.94772472432257404</v>
      </c>
      <c r="AK3" s="13">
        <f>baselineSummary!$C3/K3</f>
        <v>0.95161057258113069</v>
      </c>
      <c r="AL3" s="13">
        <f>baselineSummary!$C3/L3</f>
        <v>0.94235103325741409</v>
      </c>
      <c r="AM3" s="13">
        <f>baselineSummary!$C3/M3</f>
        <v>0.94260955652568046</v>
      </c>
      <c r="AN3" s="13">
        <f>baselineSummary!$C3/N3</f>
        <v>0.92646455409793782</v>
      </c>
      <c r="AO3" s="13">
        <f>baselineSummary!$C3/O3</f>
        <v>0.95097502421766411</v>
      </c>
      <c r="AP3" s="13">
        <f>baselineSummary!$C3/P3</f>
        <v>0.95876276152404294</v>
      </c>
      <c r="AQ3" s="13">
        <f>baselineSummary!$C3/Q3</f>
        <v>0.94273324823744142</v>
      </c>
      <c r="AR3" s="13">
        <f>baselineSummary!$C3/R3</f>
        <v>0.9626577498416411</v>
      </c>
      <c r="AS3" s="13">
        <f>baselineSummary!$C3/S3</f>
        <v>0.91750452793386894</v>
      </c>
      <c r="AT3" s="13">
        <f>baselineSummary!$C3/T3</f>
        <v>0.91974697981890552</v>
      </c>
      <c r="AU3" s="14">
        <f t="shared" si="0"/>
        <v>0.85116133792160098</v>
      </c>
      <c r="AV3" s="8">
        <f t="shared" ref="AV3:AV20" si="1">AVERAGE(AB3:AT3)</f>
        <v>0.93518276472587269</v>
      </c>
      <c r="AW3" s="8">
        <f t="shared" ref="AW3:AW20" si="2">MAX(AB3:AT3)</f>
        <v>0.96518558325292814</v>
      </c>
      <c r="AX3" s="8">
        <f t="shared" ref="AX3:AX20" si="3">AW3-AU3</f>
        <v>0.11402424533132716</v>
      </c>
      <c r="AY3" s="6" t="s">
        <v>2</v>
      </c>
    </row>
    <row r="4" spans="1:51" x14ac:dyDescent="0.25">
      <c r="A4" s="3" t="s">
        <v>3</v>
      </c>
      <c r="B4" s="3">
        <f>INDEX(threadedSummary!$C:$C,MATCH(1,INDEX(($A4=threadedSummary!$A:$A)*(B$1=threadedSummary!$B:$B),0,1),0))</f>
        <v>71902035</v>
      </c>
      <c r="C4" s="3">
        <f>INDEX(threadedSummary!$C:$C,MATCH(1,INDEX(($A4=threadedSummary!$A:$A)*(C$1=threadedSummary!$B:$B),0,1),0))</f>
        <v>72878032</v>
      </c>
      <c r="D4" s="3">
        <f>INDEX(threadedSummary!$C:$C,MATCH(1,INDEX(($A4=threadedSummary!$A:$A)*(D$1=threadedSummary!$B:$B),0,1),0))</f>
        <v>71908555</v>
      </c>
      <c r="E4" s="3">
        <f>INDEX(threadedSummary!$C:$C,MATCH(1,INDEX(($A4=threadedSummary!$A:$A)*(E$1=threadedSummary!$B:$B),0,1),0))</f>
        <v>73851504</v>
      </c>
      <c r="F4" s="3">
        <f>INDEX(threadedSummary!$C:$C,MATCH(1,INDEX(($A4=threadedSummary!$A:$A)*(F$1=threadedSummary!$B:$B),0,1),0))</f>
        <v>69690565</v>
      </c>
      <c r="G4" s="3">
        <f>INDEX(threadedSummary!$C:$C,MATCH(1,INDEX(($A4=threadedSummary!$A:$A)*(G$1=threadedSummary!$B:$B),0,1),0))</f>
        <v>70314163</v>
      </c>
      <c r="H4" s="3">
        <f>INDEX(threadedSummary!$C:$C,MATCH(1,INDEX(($A4=threadedSummary!$A:$A)*(H$1=threadedSummary!$B:$B),0,1),0))</f>
        <v>69227746</v>
      </c>
      <c r="I4" s="3">
        <f>INDEX(threadedSummary!$C:$C,MATCH(1,INDEX(($A4=threadedSummary!$A:$A)*(I$1=threadedSummary!$B:$B),0,1),0))</f>
        <v>75362732</v>
      </c>
      <c r="J4" s="3">
        <f>INDEX(threadedSummary!$C:$C,MATCH(1,INDEX(($A4=threadedSummary!$A:$A)*(J$1=threadedSummary!$B:$B),0,1),0))</f>
        <v>74936271</v>
      </c>
      <c r="K4" s="3">
        <f>INDEX(threadedSummary!$C:$C,MATCH(1,INDEX(($A4=threadedSummary!$A:$A)*(K$1=threadedSummary!$B:$B),0,1),0))</f>
        <v>72283373</v>
      </c>
      <c r="L4" s="3">
        <f>INDEX(threadedSummary!$C:$C,MATCH(1,INDEX(($A4=threadedSummary!$A:$A)*(L$1=threadedSummary!$B:$B),0,1),0))</f>
        <v>70670059</v>
      </c>
      <c r="M4" s="3">
        <f>INDEX(threadedSummary!$C:$C,MATCH(1,INDEX(($A4=threadedSummary!$A:$A)*(M$1=threadedSummary!$B:$B),0,1),0))</f>
        <v>70296561</v>
      </c>
      <c r="N4" s="3">
        <f>INDEX(threadedSummary!$C:$C,MATCH(1,INDEX(($A4=threadedSummary!$A:$A)*(N$1=threadedSummary!$B:$B),0,1),0))</f>
        <v>72782376</v>
      </c>
      <c r="O4" s="3">
        <f>INDEX(threadedSummary!$C:$C,MATCH(1,INDEX(($A4=threadedSummary!$A:$A)*(O$1=threadedSummary!$B:$B),0,1),0))</f>
        <v>70728863</v>
      </c>
      <c r="P4" s="3">
        <f>INDEX(threadedSummary!$C:$C,MATCH(1,INDEX(($A4=threadedSummary!$A:$A)*(P$1=threadedSummary!$B:$B),0,1),0))</f>
        <v>69816850</v>
      </c>
      <c r="Q4" s="3">
        <f>INDEX(threadedSummary!$C:$C,MATCH(1,INDEX(($A4=threadedSummary!$A:$A)*(Q$1=threadedSummary!$B:$B),0,1),0))</f>
        <v>70471889</v>
      </c>
      <c r="R4" s="3">
        <f>INDEX(threadedSummary!$C:$C,MATCH(1,INDEX(($A4=threadedSummary!$A:$A)*(R$1=threadedSummary!$B:$B),0,1),0))</f>
        <v>68999233</v>
      </c>
      <c r="S4" s="3">
        <f>INDEX(threadedSummary!$C:$C,MATCH(1,INDEX(($A4=threadedSummary!$A:$A)*(S$1=threadedSummary!$B:$B),0,1),0))</f>
        <v>67427461</v>
      </c>
      <c r="T4" s="3">
        <f>INDEX(threadedSummary!$C:$C,MATCH(1,INDEX(($A4=threadedSummary!$A:$A)*(T$1=threadedSummary!$B:$B),0,1),0))</f>
        <v>70152609</v>
      </c>
      <c r="U4" s="3"/>
      <c r="V4" s="3"/>
      <c r="W4" s="3"/>
      <c r="X4" s="3"/>
      <c r="AA4" s="6" t="s">
        <v>3</v>
      </c>
      <c r="AB4" s="13">
        <f>baselineSummary!$C4/B4</f>
        <v>0.66729502162212795</v>
      </c>
      <c r="AC4" s="13">
        <f>baselineSummary!$C4/C4</f>
        <v>0.65835847488307586</v>
      </c>
      <c r="AD4" s="13">
        <f>baselineSummary!$C4/D4</f>
        <v>0.6672345175062967</v>
      </c>
      <c r="AE4" s="13">
        <f>baselineSummary!$C4/E4</f>
        <v>0.64968033690959093</v>
      </c>
      <c r="AF4" s="13">
        <f>baselineSummary!$C4/F4</f>
        <v>0.68847009634661449</v>
      </c>
      <c r="AG4" s="13">
        <f>baselineSummary!$C4/G4</f>
        <v>0.6823642343577353</v>
      </c>
      <c r="AH4" s="13">
        <f>baselineSummary!$C4/H4</f>
        <v>0.6930728323871761</v>
      </c>
      <c r="AI4" s="13">
        <f>baselineSummary!$C4/I4</f>
        <v>0.63665247698292038</v>
      </c>
      <c r="AJ4" s="13">
        <f>baselineSummary!$C4/J4</f>
        <v>0.64027565502959172</v>
      </c>
      <c r="AK4" s="13">
        <f>baselineSummary!$C4/K4</f>
        <v>0.66377464150711396</v>
      </c>
      <c r="AL4" s="13">
        <f>baselineSummary!$C4/L4</f>
        <v>0.67892783278983815</v>
      </c>
      <c r="AM4" s="13">
        <f>baselineSummary!$C4/M4</f>
        <v>0.68253509584914118</v>
      </c>
      <c r="AN4" s="13">
        <f>baselineSummary!$C4/N4</f>
        <v>0.65922373845008853</v>
      </c>
      <c r="AO4" s="13">
        <f>baselineSummary!$C4/O4</f>
        <v>0.67836337196598229</v>
      </c>
      <c r="AP4" s="13">
        <f>baselineSummary!$C4/P4</f>
        <v>0.68722478885827709</v>
      </c>
      <c r="AQ4" s="13">
        <f>baselineSummary!$C4/Q4</f>
        <v>0.68083700722141849</v>
      </c>
      <c r="AR4" s="13">
        <f>baselineSummary!$C4/R4</f>
        <v>0.69536816445481353</v>
      </c>
      <c r="AS4" s="13">
        <f>baselineSummary!$C4/S4</f>
        <v>0.71157758706055985</v>
      </c>
      <c r="AT4" s="13">
        <f>baselineSummary!$C4/T4</f>
        <v>0.68393564664145279</v>
      </c>
      <c r="AU4" s="14">
        <f t="shared" si="0"/>
        <v>0.63665247698292038</v>
      </c>
      <c r="AV4" s="8">
        <f t="shared" si="1"/>
        <v>0.67395639583283251</v>
      </c>
      <c r="AW4" s="8">
        <f t="shared" si="2"/>
        <v>0.71157758706055985</v>
      </c>
      <c r="AX4" s="8">
        <f t="shared" si="3"/>
        <v>7.4925110077639467E-2</v>
      </c>
      <c r="AY4" s="6" t="s">
        <v>3</v>
      </c>
    </row>
    <row r="5" spans="1:51" ht="13.5" customHeight="1" x14ac:dyDescent="0.25">
      <c r="A5" s="3" t="s">
        <v>4</v>
      </c>
      <c r="B5" s="3">
        <f>INDEX(threadedSummary!$C:$C,MATCH(1,INDEX(($A5=threadedSummary!$A:$A)*(B$1=threadedSummary!$B:$B),0,1),0))</f>
        <v>1247908</v>
      </c>
      <c r="C5" s="3">
        <f>INDEX(threadedSummary!$C:$C,MATCH(1,INDEX(($A5=threadedSummary!$A:$A)*(C$1=threadedSummary!$B:$B),0,1),0))</f>
        <v>1269735</v>
      </c>
      <c r="D5" s="3">
        <f>INDEX(threadedSummary!$C:$C,MATCH(1,INDEX(($A5=threadedSummary!$A:$A)*(D$1=threadedSummary!$B:$B),0,1),0))</f>
        <v>1204775</v>
      </c>
      <c r="E5" s="3">
        <f>INDEX(threadedSummary!$C:$C,MATCH(1,INDEX(($A5=threadedSummary!$A:$A)*(E$1=threadedSummary!$B:$B),0,1),0))</f>
        <v>1337605</v>
      </c>
      <c r="F5" s="3">
        <f>INDEX(threadedSummary!$C:$C,MATCH(1,INDEX(($A5=threadedSummary!$A:$A)*(F$1=threadedSummary!$B:$B),0,1),0))</f>
        <v>1294424</v>
      </c>
      <c r="G5" s="3">
        <f>INDEX(threadedSummary!$C:$C,MATCH(1,INDEX(($A5=threadedSummary!$A:$A)*(G$1=threadedSummary!$B:$B),0,1),0))</f>
        <v>1314192</v>
      </c>
      <c r="H5" s="3">
        <f>INDEX(threadedSummary!$C:$C,MATCH(1,INDEX(($A5=threadedSummary!$A:$A)*(H$1=threadedSummary!$B:$B),0,1),0))</f>
        <v>1173429</v>
      </c>
      <c r="I5" s="3">
        <f>INDEX(threadedSummary!$C:$C,MATCH(1,INDEX(($A5=threadedSummary!$A:$A)*(I$1=threadedSummary!$B:$B),0,1),0))</f>
        <v>1333959</v>
      </c>
      <c r="J5" s="3">
        <f>INDEX(threadedSummary!$C:$C,MATCH(1,INDEX(($A5=threadedSummary!$A:$A)*(J$1=threadedSummary!$B:$B),0,1),0))</f>
        <v>1371396</v>
      </c>
      <c r="K5" s="3">
        <f>INDEX(threadedSummary!$C:$C,MATCH(1,INDEX(($A5=threadedSummary!$A:$A)*(K$1=threadedSummary!$B:$B),0,1),0))</f>
        <v>1287249</v>
      </c>
      <c r="L5" s="3">
        <f>INDEX(threadedSummary!$C:$C,MATCH(1,INDEX(($A5=threadedSummary!$A:$A)*(L$1=threadedSummary!$B:$B),0,1),0))</f>
        <v>1332105</v>
      </c>
      <c r="M5" s="3">
        <f>INDEX(threadedSummary!$C:$C,MATCH(1,INDEX(($A5=threadedSummary!$A:$A)*(M$1=threadedSummary!$B:$B),0,1),0))</f>
        <v>1309685</v>
      </c>
      <c r="N5" s="3">
        <f>INDEX(threadedSummary!$C:$C,MATCH(1,INDEX(($A5=threadedSummary!$A:$A)*(N$1=threadedSummary!$B:$B),0,1),0))</f>
        <v>1325096</v>
      </c>
      <c r="O5" s="3">
        <f>INDEX(threadedSummary!$C:$C,MATCH(1,INDEX(($A5=threadedSummary!$A:$A)*(O$1=threadedSummary!$B:$B),0,1),0))</f>
        <v>1255457</v>
      </c>
      <c r="P5" s="3">
        <f>INDEX(threadedSummary!$C:$C,MATCH(1,INDEX(($A5=threadedSummary!$A:$A)*(P$1=threadedSummary!$B:$B),0,1),0))</f>
        <v>1098962</v>
      </c>
      <c r="Q5" s="3">
        <f>INDEX(threadedSummary!$C:$C,MATCH(1,INDEX(($A5=threadedSummary!$A:$A)*(Q$1=threadedSummary!$B:$B),0,1),0))</f>
        <v>1246891</v>
      </c>
      <c r="R5" s="3">
        <f>INDEX(threadedSummary!$C:$C,MATCH(1,INDEX(($A5=threadedSummary!$A:$A)*(R$1=threadedSummary!$B:$B),0,1),0))</f>
        <v>1246110</v>
      </c>
      <c r="S5" s="3">
        <f>INDEX(threadedSummary!$C:$C,MATCH(1,INDEX(($A5=threadedSummary!$A:$A)*(S$1=threadedSummary!$B:$B),0,1),0))</f>
        <v>1251122</v>
      </c>
      <c r="T5" s="3">
        <f>INDEX(threadedSummary!$C:$C,MATCH(1,INDEX(($A5=threadedSummary!$A:$A)*(T$1=threadedSummary!$B:$B),0,1),0))</f>
        <v>1360001</v>
      </c>
      <c r="U5" s="3"/>
      <c r="V5" s="3"/>
      <c r="W5" s="3"/>
      <c r="X5" s="3"/>
      <c r="AA5" s="6" t="s">
        <v>4</v>
      </c>
      <c r="AB5" s="13">
        <f>baselineSummary!$C5/B5</f>
        <v>0.67696576991252555</v>
      </c>
      <c r="AC5" s="13">
        <f>baselineSummary!$C5/C5</f>
        <v>0.6653285921865586</v>
      </c>
      <c r="AD5" s="13">
        <f>baselineSummary!$C5/D5</f>
        <v>0.70120229918449506</v>
      </c>
      <c r="AE5" s="13">
        <f>baselineSummary!$C5/E5</f>
        <v>0.6315698580672171</v>
      </c>
      <c r="AF5" s="13">
        <f>baselineSummary!$C5/F5</f>
        <v>0.65263854811097444</v>
      </c>
      <c r="AG5" s="13">
        <f>baselineSummary!$C5/G5</f>
        <v>0.64282159684429674</v>
      </c>
      <c r="AH5" s="13">
        <f>baselineSummary!$C5/H5</f>
        <v>0.71993363041138403</v>
      </c>
      <c r="AI5" s="13">
        <f>baselineSummary!$C5/I5</f>
        <v>0.63329607581642311</v>
      </c>
      <c r="AJ5" s="13">
        <f>baselineSummary!$C5/J5</f>
        <v>0.61600806769160765</v>
      </c>
      <c r="AK5" s="13">
        <f>baselineSummary!$C5/K5</f>
        <v>0.65627629153333966</v>
      </c>
      <c r="AL5" s="13">
        <f>baselineSummary!$C5/L5</f>
        <v>0.63417748600898582</v>
      </c>
      <c r="AM5" s="13">
        <f>baselineSummary!$C5/M5</f>
        <v>0.64503372948457072</v>
      </c>
      <c r="AN5" s="13">
        <f>baselineSummary!$C5/N5</f>
        <v>0.63753192221544708</v>
      </c>
      <c r="AO5" s="13">
        <f>baselineSummary!$C5/O5</f>
        <v>0.6728952086769997</v>
      </c>
      <c r="AP5" s="13">
        <f>baselineSummary!$C5/P5</f>
        <v>0.76871720769234964</v>
      </c>
      <c r="AQ5" s="13">
        <f>baselineSummary!$C5/Q5</f>
        <v>0.67751792257703358</v>
      </c>
      <c r="AR5" s="13">
        <f>baselineSummary!$C5/R5</f>
        <v>0.67794255723812502</v>
      </c>
      <c r="AS5" s="13">
        <f>baselineSummary!$C5/S5</f>
        <v>0.67522671649927024</v>
      </c>
      <c r="AT5" s="13">
        <f>baselineSummary!$C5/T5</f>
        <v>0.62116939619897338</v>
      </c>
      <c r="AU5" s="14">
        <f t="shared" si="0"/>
        <v>0.61600806769160765</v>
      </c>
      <c r="AV5" s="8">
        <f t="shared" si="1"/>
        <v>0.66348699349213569</v>
      </c>
      <c r="AW5" s="8">
        <f t="shared" si="2"/>
        <v>0.76871720769234964</v>
      </c>
      <c r="AX5" s="8">
        <f t="shared" si="3"/>
        <v>0.15270914000074198</v>
      </c>
      <c r="AY5" s="6" t="s">
        <v>4</v>
      </c>
    </row>
    <row r="6" spans="1:51" x14ac:dyDescent="0.25">
      <c r="A6" s="3" t="s">
        <v>5</v>
      </c>
      <c r="B6" s="3">
        <f>INDEX(threadedSummary!$C:$C,MATCH(1,INDEX(($A6=threadedSummary!$A:$A)*(B$1=threadedSummary!$B:$B),0,1),0))</f>
        <v>46805</v>
      </c>
      <c r="C6" s="3">
        <f>INDEX(threadedSummary!$C:$C,MATCH(1,INDEX(($A6=threadedSummary!$A:$A)*(C$1=threadedSummary!$B:$B),0,1),0))</f>
        <v>51385</v>
      </c>
      <c r="D6" s="3">
        <f>INDEX(threadedSummary!$C:$C,MATCH(1,INDEX(($A6=threadedSummary!$A:$A)*(D$1=threadedSummary!$B:$B),0,1),0))</f>
        <v>51769</v>
      </c>
      <c r="E6" s="3">
        <f>INDEX(threadedSummary!$C:$C,MATCH(1,INDEX(($A6=threadedSummary!$A:$A)*(E$1=threadedSummary!$B:$B),0,1),0))</f>
        <v>52158</v>
      </c>
      <c r="F6" s="3">
        <f>INDEX(threadedSummary!$C:$C,MATCH(1,INDEX(($A6=threadedSummary!$A:$A)*(F$1=threadedSummary!$B:$B),0,1),0))</f>
        <v>55262</v>
      </c>
      <c r="G6" s="3">
        <f>INDEX(threadedSummary!$C:$C,MATCH(1,INDEX(($A6=threadedSummary!$A:$A)*(G$1=threadedSummary!$B:$B),0,1),0))</f>
        <v>50216</v>
      </c>
      <c r="H6" s="3">
        <f>INDEX(threadedSummary!$C:$C,MATCH(1,INDEX(($A6=threadedSummary!$A:$A)*(H$1=threadedSummary!$B:$B),0,1),0))</f>
        <v>47958</v>
      </c>
      <c r="I6" s="3">
        <f>INDEX(threadedSummary!$C:$C,MATCH(1,INDEX(($A6=threadedSummary!$A:$A)*(I$1=threadedSummary!$B:$B),0,1),0))</f>
        <v>46812</v>
      </c>
      <c r="J6" s="3">
        <f>INDEX(threadedSummary!$C:$C,MATCH(1,INDEX(($A6=threadedSummary!$A:$A)*(J$1=threadedSummary!$B:$B),0,1),0))</f>
        <v>54274</v>
      </c>
      <c r="K6" s="3">
        <f>INDEX(threadedSummary!$C:$C,MATCH(1,INDEX(($A6=threadedSummary!$A:$A)*(K$1=threadedSummary!$B:$B),0,1),0))</f>
        <v>49993</v>
      </c>
      <c r="L6" s="3">
        <f>INDEX(threadedSummary!$C:$C,MATCH(1,INDEX(($A6=threadedSummary!$A:$A)*(L$1=threadedSummary!$B:$B),0,1),0))</f>
        <v>59881</v>
      </c>
      <c r="M6" s="3">
        <f>INDEX(threadedSummary!$C:$C,MATCH(1,INDEX(($A6=threadedSummary!$A:$A)*(M$1=threadedSummary!$B:$B),0,1),0))</f>
        <v>59465</v>
      </c>
      <c r="N6" s="3">
        <f>INDEX(threadedSummary!$C:$C,MATCH(1,INDEX(($A6=threadedSummary!$A:$A)*(N$1=threadedSummary!$B:$B),0,1),0))</f>
        <v>53958</v>
      </c>
      <c r="O6" s="3">
        <f>INDEX(threadedSummary!$C:$C,MATCH(1,INDEX(($A6=threadedSummary!$A:$A)*(O$1=threadedSummary!$B:$B),0,1),0))</f>
        <v>51785</v>
      </c>
      <c r="P6" s="3">
        <f>INDEX(threadedSummary!$C:$C,MATCH(1,INDEX(($A6=threadedSummary!$A:$A)*(P$1=threadedSummary!$B:$B),0,1),0))</f>
        <v>43751</v>
      </c>
      <c r="Q6" s="3">
        <f>INDEX(threadedSummary!$C:$C,MATCH(1,INDEX(($A6=threadedSummary!$A:$A)*(Q$1=threadedSummary!$B:$B),0,1),0))</f>
        <v>49256</v>
      </c>
      <c r="R6" s="3">
        <f>INDEX(threadedSummary!$C:$C,MATCH(1,INDEX(($A6=threadedSummary!$A:$A)*(R$1=threadedSummary!$B:$B),0,1),0))</f>
        <v>62220</v>
      </c>
      <c r="S6" s="3">
        <f>INDEX(threadedSummary!$C:$C,MATCH(1,INDEX(($A6=threadedSummary!$A:$A)*(S$1=threadedSummary!$B:$B),0,1),0))</f>
        <v>49407</v>
      </c>
      <c r="T6" s="3">
        <f>INDEX(threadedSummary!$C:$C,MATCH(1,INDEX(($A6=threadedSummary!$A:$A)*(T$1=threadedSummary!$B:$B),0,1),0))</f>
        <v>52222</v>
      </c>
      <c r="U6" s="3"/>
      <c r="V6" s="3"/>
      <c r="W6" s="3"/>
      <c r="X6" s="3"/>
      <c r="AA6" s="6" t="s">
        <v>5</v>
      </c>
      <c r="AB6" s="13">
        <f>baselineSummary!$C6/B6</f>
        <v>0.6926610404871274</v>
      </c>
      <c r="AC6" s="13">
        <f>baselineSummary!$C6/C6</f>
        <v>0.63092342123187706</v>
      </c>
      <c r="AD6" s="13">
        <f>baselineSummary!$C6/D6</f>
        <v>0.62624350480016999</v>
      </c>
      <c r="AE6" s="13">
        <f>baselineSummary!$C6/E6</f>
        <v>0.62157291307182028</v>
      </c>
      <c r="AF6" s="13">
        <f>baselineSummary!$C6/F6</f>
        <v>0.58665991096956316</v>
      </c>
      <c r="AG6" s="13">
        <f>baselineSummary!$C6/G6</f>
        <v>0.64561096064999202</v>
      </c>
      <c r="AH6" s="13">
        <f>baselineSummary!$C6/H6</f>
        <v>0.67600817381875811</v>
      </c>
      <c r="AI6" s="13">
        <f>baselineSummary!$C6/I6</f>
        <v>0.69255746389814576</v>
      </c>
      <c r="AJ6" s="13">
        <f>baselineSummary!$C6/J6</f>
        <v>0.59733942587611011</v>
      </c>
      <c r="AK6" s="13">
        <f>baselineSummary!$C6/K6</f>
        <v>0.64849078871041943</v>
      </c>
      <c r="AL6" s="13">
        <f>baselineSummary!$C6/L6</f>
        <v>0.54140712412952352</v>
      </c>
      <c r="AM6" s="13">
        <f>baselineSummary!$C6/M6</f>
        <v>0.54519465231648867</v>
      </c>
      <c r="AN6" s="13">
        <f>baselineSummary!$C6/N6</f>
        <v>0.60083768857259345</v>
      </c>
      <c r="AO6" s="13">
        <f>baselineSummary!$C6/O6</f>
        <v>0.62605001448295838</v>
      </c>
      <c r="AP6" s="13">
        <f>baselineSummary!$C6/P6</f>
        <v>0.74101163401979386</v>
      </c>
      <c r="AQ6" s="13">
        <f>baselineSummary!$C6/Q6</f>
        <v>0.65819392561312329</v>
      </c>
      <c r="AR6" s="13">
        <f>baselineSummary!$C6/R6</f>
        <v>0.52105432336869173</v>
      </c>
      <c r="AS6" s="13">
        <f>baselineSummary!$C6/S6</f>
        <v>0.65618232234298779</v>
      </c>
      <c r="AT6" s="13">
        <f>baselineSummary!$C6/T6</f>
        <v>0.62081115238788254</v>
      </c>
      <c r="AU6" s="14">
        <f t="shared" si="0"/>
        <v>0.52105432336869173</v>
      </c>
      <c r="AV6" s="8">
        <f t="shared" si="1"/>
        <v>0.62783212846042225</v>
      </c>
      <c r="AW6" s="8">
        <f t="shared" si="2"/>
        <v>0.74101163401979386</v>
      </c>
      <c r="AX6" s="8">
        <f t="shared" si="3"/>
        <v>0.21995731065110213</v>
      </c>
      <c r="AY6" s="6" t="s">
        <v>5</v>
      </c>
    </row>
    <row r="7" spans="1:51" x14ac:dyDescent="0.25">
      <c r="A7" s="3" t="s">
        <v>6</v>
      </c>
      <c r="B7" s="3">
        <f>INDEX(threadedSummary!$C:$C,MATCH(1,INDEX(($A7=threadedSummary!$A:$A)*(B$1=threadedSummary!$B:$B),0,1),0))</f>
        <v>22328295</v>
      </c>
      <c r="C7" s="3">
        <f>INDEX(threadedSummary!$C:$C,MATCH(1,INDEX(($A7=threadedSummary!$A:$A)*(C$1=threadedSummary!$B:$B),0,1),0))</f>
        <v>22787996</v>
      </c>
      <c r="D7" s="3">
        <f>INDEX(threadedSummary!$C:$C,MATCH(1,INDEX(($A7=threadedSummary!$A:$A)*(D$1=threadedSummary!$B:$B),0,1),0))</f>
        <v>21335048</v>
      </c>
      <c r="E7" s="3">
        <f>INDEX(threadedSummary!$C:$C,MATCH(1,INDEX(($A7=threadedSummary!$A:$A)*(E$1=threadedSummary!$B:$B),0,1),0))</f>
        <v>23015655</v>
      </c>
      <c r="F7" s="3">
        <f>INDEX(threadedSummary!$C:$C,MATCH(1,INDEX(($A7=threadedSummary!$A:$A)*(F$1=threadedSummary!$B:$B),0,1),0))</f>
        <v>22304780</v>
      </c>
      <c r="G7" s="3">
        <f>INDEX(threadedSummary!$C:$C,MATCH(1,INDEX(($A7=threadedSummary!$A:$A)*(G$1=threadedSummary!$B:$B),0,1),0))</f>
        <v>22455978</v>
      </c>
      <c r="H7" s="3">
        <f>INDEX(threadedSummary!$C:$C,MATCH(1,INDEX(($A7=threadedSummary!$A:$A)*(H$1=threadedSummary!$B:$B),0,1),0))</f>
        <v>21252983</v>
      </c>
      <c r="I7" s="3">
        <f>INDEX(threadedSummary!$C:$C,MATCH(1,INDEX(($A7=threadedSummary!$A:$A)*(I$1=threadedSummary!$B:$B),0,1),0))</f>
        <v>23642475</v>
      </c>
      <c r="J7" s="3">
        <f>INDEX(threadedSummary!$C:$C,MATCH(1,INDEX(($A7=threadedSummary!$A:$A)*(J$1=threadedSummary!$B:$B),0,1),0))</f>
        <v>23751729</v>
      </c>
      <c r="K7" s="3">
        <f>INDEX(threadedSummary!$C:$C,MATCH(1,INDEX(($A7=threadedSummary!$A:$A)*(K$1=threadedSummary!$B:$B),0,1),0))</f>
        <v>22884493</v>
      </c>
      <c r="L7" s="3">
        <f>INDEX(threadedSummary!$C:$C,MATCH(1,INDEX(($A7=threadedSummary!$A:$A)*(L$1=threadedSummary!$B:$B),0,1),0))</f>
        <v>22349139</v>
      </c>
      <c r="M7" s="3">
        <f>INDEX(threadedSummary!$C:$C,MATCH(1,INDEX(($A7=threadedSummary!$A:$A)*(M$1=threadedSummary!$B:$B),0,1),0))</f>
        <v>22075034</v>
      </c>
      <c r="N7" s="3">
        <f>INDEX(threadedSummary!$C:$C,MATCH(1,INDEX(($A7=threadedSummary!$A:$A)*(N$1=threadedSummary!$B:$B),0,1),0))</f>
        <v>22876191</v>
      </c>
      <c r="O7" s="3">
        <f>INDEX(threadedSummary!$C:$C,MATCH(1,INDEX(($A7=threadedSummary!$A:$A)*(O$1=threadedSummary!$B:$B),0,1),0))</f>
        <v>22084329</v>
      </c>
      <c r="P7" s="3">
        <f>INDEX(threadedSummary!$C:$C,MATCH(1,INDEX(($A7=threadedSummary!$A:$A)*(P$1=threadedSummary!$B:$B),0,1),0))</f>
        <v>20038252</v>
      </c>
      <c r="Q7" s="3">
        <f>INDEX(threadedSummary!$C:$C,MATCH(1,INDEX(($A7=threadedSummary!$A:$A)*(Q$1=threadedSummary!$B:$B),0,1),0))</f>
        <v>21927643</v>
      </c>
      <c r="R7" s="3">
        <f>INDEX(threadedSummary!$C:$C,MATCH(1,INDEX(($A7=threadedSummary!$A:$A)*(R$1=threadedSummary!$B:$B),0,1),0))</f>
        <v>21870744</v>
      </c>
      <c r="S7" s="3">
        <f>INDEX(threadedSummary!$C:$C,MATCH(1,INDEX(($A7=threadedSummary!$A:$A)*(S$1=threadedSummary!$B:$B),0,1),0))</f>
        <v>21811201</v>
      </c>
      <c r="T7" s="3">
        <f>INDEX(threadedSummary!$C:$C,MATCH(1,INDEX(($A7=threadedSummary!$A:$A)*(T$1=threadedSummary!$B:$B),0,1),0))</f>
        <v>22366220</v>
      </c>
      <c r="U7" s="3"/>
      <c r="V7" s="3"/>
      <c r="W7" s="3"/>
      <c r="X7" s="3"/>
      <c r="AA7" s="6" t="s">
        <v>6</v>
      </c>
      <c r="AB7" s="13">
        <f>baselineSummary!$C7/B7</f>
        <v>0.70497017349511015</v>
      </c>
      <c r="AC7" s="13">
        <f>baselineSummary!$C7/C7</f>
        <v>0.6907488486482094</v>
      </c>
      <c r="AD7" s="13">
        <f>baselineSummary!$C7/D7</f>
        <v>0.7377898563902926</v>
      </c>
      <c r="AE7" s="13">
        <f>baselineSummary!$C7/E7</f>
        <v>0.68391631695904376</v>
      </c>
      <c r="AF7" s="13">
        <f>baselineSummary!$C7/F7</f>
        <v>0.70571339416932155</v>
      </c>
      <c r="AG7" s="13">
        <f>baselineSummary!$C7/G7</f>
        <v>0.70096176617201889</v>
      </c>
      <c r="AH7" s="13">
        <f>baselineSummary!$C7/H7</f>
        <v>0.74063871410427418</v>
      </c>
      <c r="AI7" s="13">
        <f>baselineSummary!$C7/I7</f>
        <v>0.66578401795920261</v>
      </c>
      <c r="AJ7" s="13">
        <f>baselineSummary!$C7/J7</f>
        <v>0.66272152229422965</v>
      </c>
      <c r="AK7" s="13">
        <f>baselineSummary!$C7/K7</f>
        <v>0.68783616923477398</v>
      </c>
      <c r="AL7" s="13">
        <f>baselineSummary!$C7/L7</f>
        <v>0.70431268068089781</v>
      </c>
      <c r="AM7" s="13">
        <f>baselineSummary!$C7/M7</f>
        <v>0.71305810899317301</v>
      </c>
      <c r="AN7" s="13">
        <f>baselineSummary!$C7/N7</f>
        <v>0.68808579190477992</v>
      </c>
      <c r="AO7" s="13">
        <f>baselineSummary!$C7/O7</f>
        <v>0.71275799233021753</v>
      </c>
      <c r="AP7" s="13">
        <f>baselineSummary!$C7/P7</f>
        <v>0.78553668254097209</v>
      </c>
      <c r="AQ7" s="13">
        <f>baselineSummary!$C7/Q7</f>
        <v>0.71785107045020757</v>
      </c>
      <c r="AR7" s="13">
        <f>baselineSummary!$C7/R7</f>
        <v>0.71971863417175019</v>
      </c>
      <c r="AS7" s="13">
        <f>baselineSummary!$C7/S7</f>
        <v>0.72168341394864044</v>
      </c>
      <c r="AT7" s="13">
        <f>baselineSummary!$C7/T7</f>
        <v>0.70377479967558221</v>
      </c>
      <c r="AU7" s="14">
        <f t="shared" si="0"/>
        <v>0.66272152229422965</v>
      </c>
      <c r="AV7" s="8">
        <f t="shared" si="1"/>
        <v>0.70778210284856302</v>
      </c>
      <c r="AW7" s="8">
        <f t="shared" si="2"/>
        <v>0.78553668254097209</v>
      </c>
      <c r="AX7" s="8">
        <f t="shared" si="3"/>
        <v>0.12281516024674244</v>
      </c>
      <c r="AY7" s="6" t="s">
        <v>6</v>
      </c>
    </row>
    <row r="8" spans="1:51" x14ac:dyDescent="0.25">
      <c r="A8" s="3" t="s">
        <v>7</v>
      </c>
      <c r="B8" s="3">
        <f>INDEX(threadedSummary!$C:$C,MATCH(1,INDEX(($A8=threadedSummary!$A:$A)*(B$1=threadedSummary!$B:$B),0,1),0))</f>
        <v>1223900</v>
      </c>
      <c r="C8" s="3">
        <f>INDEX(threadedSummary!$C:$C,MATCH(1,INDEX(($A8=threadedSummary!$A:$A)*(C$1=threadedSummary!$B:$B),0,1),0))</f>
        <v>1244773</v>
      </c>
      <c r="D8" s="3">
        <f>INDEX(threadedSummary!$C:$C,MATCH(1,INDEX(($A8=threadedSummary!$A:$A)*(D$1=threadedSummary!$B:$B),0,1),0))</f>
        <v>1166556</v>
      </c>
      <c r="E8" s="3">
        <f>INDEX(threadedSummary!$C:$C,MATCH(1,INDEX(($A8=threadedSummary!$A:$A)*(E$1=threadedSummary!$B:$B),0,1),0))</f>
        <v>1224372</v>
      </c>
      <c r="F8" s="3">
        <f>INDEX(threadedSummary!$C:$C,MATCH(1,INDEX(($A8=threadedSummary!$A:$A)*(F$1=threadedSummary!$B:$B),0,1),0))</f>
        <v>1226241</v>
      </c>
      <c r="G8" s="3">
        <f>INDEX(threadedSummary!$C:$C,MATCH(1,INDEX(($A8=threadedSummary!$A:$A)*(G$1=threadedSummary!$B:$B),0,1),0))</f>
        <v>1122126</v>
      </c>
      <c r="H8" s="3">
        <f>INDEX(threadedSummary!$C:$C,MATCH(1,INDEX(($A8=threadedSummary!$A:$A)*(H$1=threadedSummary!$B:$B),0,1),0))</f>
        <v>1178374</v>
      </c>
      <c r="I8" s="3">
        <f>INDEX(threadedSummary!$C:$C,MATCH(1,INDEX(($A8=threadedSummary!$A:$A)*(I$1=threadedSummary!$B:$B),0,1),0))</f>
        <v>1178184</v>
      </c>
      <c r="J8" s="3">
        <f>INDEX(threadedSummary!$C:$C,MATCH(1,INDEX(($A8=threadedSummary!$A:$A)*(J$1=threadedSummary!$B:$B),0,1),0))</f>
        <v>1197241</v>
      </c>
      <c r="K8" s="3">
        <f>INDEX(threadedSummary!$C:$C,MATCH(1,INDEX(($A8=threadedSummary!$A:$A)*(K$1=threadedSummary!$B:$B),0,1),0))</f>
        <v>1229778</v>
      </c>
      <c r="L8" s="3">
        <f>INDEX(threadedSummary!$C:$C,MATCH(1,INDEX(($A8=threadedSummary!$A:$A)*(L$1=threadedSummary!$B:$B),0,1),0))</f>
        <v>1167769</v>
      </c>
      <c r="M8" s="3">
        <f>INDEX(threadedSummary!$C:$C,MATCH(1,INDEX(($A8=threadedSummary!$A:$A)*(M$1=threadedSummary!$B:$B),0,1),0))</f>
        <v>1210302</v>
      </c>
      <c r="N8" s="3">
        <f>INDEX(threadedSummary!$C:$C,MATCH(1,INDEX(($A8=threadedSummary!$A:$A)*(N$1=threadedSummary!$B:$B),0,1),0))</f>
        <v>1308361</v>
      </c>
      <c r="O8" s="3">
        <f>INDEX(threadedSummary!$C:$C,MATCH(1,INDEX(($A8=threadedSummary!$A:$A)*(O$1=threadedSummary!$B:$B),0,1),0))</f>
        <v>1212556</v>
      </c>
      <c r="P8" s="3">
        <f>INDEX(threadedSummary!$C:$C,MATCH(1,INDEX(($A8=threadedSummary!$A:$A)*(P$1=threadedSummary!$B:$B),0,1),0))</f>
        <v>1133636</v>
      </c>
      <c r="Q8" s="3">
        <f>INDEX(threadedSummary!$C:$C,MATCH(1,INDEX(($A8=threadedSummary!$A:$A)*(Q$1=threadedSummary!$B:$B),0,1),0))</f>
        <v>1216666</v>
      </c>
      <c r="R8" s="3">
        <f>INDEX(threadedSummary!$C:$C,MATCH(1,INDEX(($A8=threadedSummary!$A:$A)*(R$1=threadedSummary!$B:$B),0,1),0))</f>
        <v>1207557</v>
      </c>
      <c r="S8" s="3">
        <f>INDEX(threadedSummary!$C:$C,MATCH(1,INDEX(($A8=threadedSummary!$A:$A)*(S$1=threadedSummary!$B:$B),0,1),0))</f>
        <v>1222596</v>
      </c>
      <c r="T8" s="3">
        <f>INDEX(threadedSummary!$C:$C,MATCH(1,INDEX(($A8=threadedSummary!$A:$A)*(T$1=threadedSummary!$B:$B),0,1),0))</f>
        <v>1231446</v>
      </c>
      <c r="U8" s="3"/>
      <c r="V8" s="3"/>
      <c r="W8" s="3"/>
      <c r="X8" s="3"/>
      <c r="AA8" s="6" t="s">
        <v>7</v>
      </c>
      <c r="AB8" s="13">
        <f>baselineSummary!$C8/B8</f>
        <v>0.54402892393169378</v>
      </c>
      <c r="AC8" s="13">
        <f>baselineSummary!$C8/C8</f>
        <v>0.53490636445359918</v>
      </c>
      <c r="AD8" s="13">
        <f>baselineSummary!$C8/D8</f>
        <v>0.57077157033181436</v>
      </c>
      <c r="AE8" s="13">
        <f>baselineSummary!$C8/E8</f>
        <v>0.5438191987402522</v>
      </c>
      <c r="AF8" s="13">
        <f>baselineSummary!$C8/F8</f>
        <v>0.54299032571900629</v>
      </c>
      <c r="AG8" s="13">
        <f>baselineSummary!$C8/G8</f>
        <v>0.59337097616488699</v>
      </c>
      <c r="AH8" s="13">
        <f>baselineSummary!$C8/H8</f>
        <v>0.56504726003798456</v>
      </c>
      <c r="AI8" s="13">
        <f>baselineSummary!$C8/I8</f>
        <v>0.56513838245978554</v>
      </c>
      <c r="AJ8" s="13">
        <f>baselineSummary!$C8/J8</f>
        <v>0.55614283172727963</v>
      </c>
      <c r="AK8" s="13">
        <f>baselineSummary!$C8/K8</f>
        <v>0.54142861557126576</v>
      </c>
      <c r="AL8" s="13">
        <f>baselineSummary!$C8/L8</f>
        <v>0.57017869116237885</v>
      </c>
      <c r="AM8" s="13">
        <f>baselineSummary!$C8/M8</f>
        <v>0.55014120442666381</v>
      </c>
      <c r="AN8" s="13">
        <f>baselineSummary!$C8/N8</f>
        <v>0.50890923835241186</v>
      </c>
      <c r="AO8" s="13">
        <f>baselineSummary!$C8/O8</f>
        <v>0.54911855617390037</v>
      </c>
      <c r="AP8" s="13">
        <f>baselineSummary!$C8/P8</f>
        <v>0.58734637926106792</v>
      </c>
      <c r="AQ8" s="13">
        <f>baselineSummary!$C8/Q8</f>
        <v>0.5472635875416918</v>
      </c>
      <c r="AR8" s="13">
        <f>baselineSummary!$C8/R8</f>
        <v>0.5513917769513158</v>
      </c>
      <c r="AS8" s="13">
        <f>baselineSummary!$C8/S8</f>
        <v>0.54460917588475666</v>
      </c>
      <c r="AT8" s="13">
        <f>baselineSummary!$C8/T8</f>
        <v>0.54069524770067057</v>
      </c>
      <c r="AU8" s="14">
        <f t="shared" si="0"/>
        <v>0.50890923835241186</v>
      </c>
      <c r="AV8" s="8">
        <f t="shared" si="1"/>
        <v>0.5530157003469699</v>
      </c>
      <c r="AW8" s="8">
        <f t="shared" si="2"/>
        <v>0.59337097616488699</v>
      </c>
      <c r="AX8" s="8">
        <f t="shared" si="3"/>
        <v>8.4461737812475124E-2</v>
      </c>
      <c r="AY8" s="6" t="s">
        <v>7</v>
      </c>
    </row>
    <row r="9" spans="1:51" x14ac:dyDescent="0.25">
      <c r="A9" s="3" t="s">
        <v>8</v>
      </c>
      <c r="B9" s="3">
        <f>INDEX(threadedSummary!$C:$C,MATCH(1,INDEX(($A9=threadedSummary!$A:$A)*(B$1=threadedSummary!$B:$B),0,1),0))</f>
        <v>206017</v>
      </c>
      <c r="C9" s="3">
        <f>INDEX(threadedSummary!$C:$C,MATCH(1,INDEX(($A9=threadedSummary!$A:$A)*(C$1=threadedSummary!$B:$B),0,1),0))</f>
        <v>207571</v>
      </c>
      <c r="D9" s="3">
        <f>INDEX(threadedSummary!$C:$C,MATCH(1,INDEX(($A9=threadedSummary!$A:$A)*(D$1=threadedSummary!$B:$B),0,1),0))</f>
        <v>204401</v>
      </c>
      <c r="E9" s="3">
        <f>INDEX(threadedSummary!$C:$C,MATCH(1,INDEX(($A9=threadedSummary!$A:$A)*(E$1=threadedSummary!$B:$B),0,1),0))</f>
        <v>212562</v>
      </c>
      <c r="F9" s="3">
        <f>INDEX(threadedSummary!$C:$C,MATCH(1,INDEX(($A9=threadedSummary!$A:$A)*(F$1=threadedSummary!$B:$B),0,1),0))</f>
        <v>206472</v>
      </c>
      <c r="G9" s="3">
        <f>INDEX(threadedSummary!$C:$C,MATCH(1,INDEX(($A9=threadedSummary!$A:$A)*(G$1=threadedSummary!$B:$B),0,1),0))</f>
        <v>236074</v>
      </c>
      <c r="H9" s="3">
        <f>INDEX(threadedSummary!$C:$C,MATCH(1,INDEX(($A9=threadedSummary!$A:$A)*(H$1=threadedSummary!$B:$B),0,1),0))</f>
        <v>200156</v>
      </c>
      <c r="I9" s="3">
        <f>INDEX(threadedSummary!$C:$C,MATCH(1,INDEX(($A9=threadedSummary!$A:$A)*(I$1=threadedSummary!$B:$B),0,1),0))</f>
        <v>209494</v>
      </c>
      <c r="J9" s="3">
        <f>INDEX(threadedSummary!$C:$C,MATCH(1,INDEX(($A9=threadedSummary!$A:$A)*(J$1=threadedSummary!$B:$B),0,1),0))</f>
        <v>212106</v>
      </c>
      <c r="K9" s="3">
        <f>INDEX(threadedSummary!$C:$C,MATCH(1,INDEX(($A9=threadedSummary!$A:$A)*(K$1=threadedSummary!$B:$B),0,1),0))</f>
        <v>211747</v>
      </c>
      <c r="L9" s="3">
        <f>INDEX(threadedSummary!$C:$C,MATCH(1,INDEX(($A9=threadedSummary!$A:$A)*(L$1=threadedSummary!$B:$B),0,1),0))</f>
        <v>218995</v>
      </c>
      <c r="M9" s="3">
        <f>INDEX(threadedSummary!$C:$C,MATCH(1,INDEX(($A9=threadedSummary!$A:$A)*(M$1=threadedSummary!$B:$B),0,1),0))</f>
        <v>217195</v>
      </c>
      <c r="N9" s="3">
        <f>INDEX(threadedSummary!$C:$C,MATCH(1,INDEX(($A9=threadedSummary!$A:$A)*(N$1=threadedSummary!$B:$B),0,1),0))</f>
        <v>211175</v>
      </c>
      <c r="O9" s="3">
        <f>INDEX(threadedSummary!$C:$C,MATCH(1,INDEX(($A9=threadedSummary!$A:$A)*(O$1=threadedSummary!$B:$B),0,1),0))</f>
        <v>205861</v>
      </c>
      <c r="P9" s="3">
        <f>INDEX(threadedSummary!$C:$C,MATCH(1,INDEX(($A9=threadedSummary!$A:$A)*(P$1=threadedSummary!$B:$B),0,1),0))</f>
        <v>195375</v>
      </c>
      <c r="Q9" s="3">
        <f>INDEX(threadedSummary!$C:$C,MATCH(1,INDEX(($A9=threadedSummary!$A:$A)*(Q$1=threadedSummary!$B:$B),0,1),0))</f>
        <v>203782</v>
      </c>
      <c r="R9" s="3">
        <f>INDEX(threadedSummary!$C:$C,MATCH(1,INDEX(($A9=threadedSummary!$A:$A)*(R$1=threadedSummary!$B:$B),0,1),0))</f>
        <v>203918</v>
      </c>
      <c r="S9" s="3">
        <f>INDEX(threadedSummary!$C:$C,MATCH(1,INDEX(($A9=threadedSummary!$A:$A)*(S$1=threadedSummary!$B:$B),0,1),0))</f>
        <v>203369</v>
      </c>
      <c r="T9" s="3">
        <f>INDEX(threadedSummary!$C:$C,MATCH(1,INDEX(($A9=threadedSummary!$A:$A)*(T$1=threadedSummary!$B:$B),0,1),0))</f>
        <v>229843</v>
      </c>
      <c r="U9" s="3"/>
      <c r="V9" s="3"/>
      <c r="W9" s="3"/>
      <c r="X9" s="3"/>
      <c r="AA9" s="6" t="s">
        <v>8</v>
      </c>
      <c r="AB9" s="13">
        <f>baselineSummary!$C9/B9</f>
        <v>0.75127780717125281</v>
      </c>
      <c r="AC9" s="13">
        <f>baselineSummary!$C9/C9</f>
        <v>0.74565329453536378</v>
      </c>
      <c r="AD9" s="13">
        <f>baselineSummary!$C9/D9</f>
        <v>0.75721743044309964</v>
      </c>
      <c r="AE9" s="13">
        <f>baselineSummary!$C9/E9</f>
        <v>0.72814519998870919</v>
      </c>
      <c r="AF9" s="13">
        <f>baselineSummary!$C9/F9</f>
        <v>0.7496222248053005</v>
      </c>
      <c r="AG9" s="13">
        <f>baselineSummary!$C9/G9</f>
        <v>0.65562493116565146</v>
      </c>
      <c r="AH9" s="13">
        <f>baselineSummary!$C9/H9</f>
        <v>0.77327684406163189</v>
      </c>
      <c r="AI9" s="13">
        <f>baselineSummary!$C9/I9</f>
        <v>0.73880874869924673</v>
      </c>
      <c r="AJ9" s="13">
        <f>baselineSummary!$C9/J9</f>
        <v>0.7297106163899183</v>
      </c>
      <c r="AK9" s="13">
        <f>baselineSummary!$C9/K9</f>
        <v>0.73094778202288579</v>
      </c>
      <c r="AL9" s="13">
        <f>baselineSummary!$C9/L9</f>
        <v>0.70675586200598184</v>
      </c>
      <c r="AM9" s="13">
        <f>baselineSummary!$C9/M9</f>
        <v>0.71261308961992675</v>
      </c>
      <c r="AN9" s="13">
        <f>baselineSummary!$C9/N9</f>
        <v>0.73292766662720488</v>
      </c>
      <c r="AO9" s="13">
        <f>baselineSummary!$C9/O9</f>
        <v>0.75184712014417499</v>
      </c>
      <c r="AP9" s="13">
        <f>baselineSummary!$C9/P9</f>
        <v>0.79219961612284073</v>
      </c>
      <c r="AQ9" s="13">
        <f>baselineSummary!$C9/Q9</f>
        <v>0.75951752362819092</v>
      </c>
      <c r="AR9" s="13">
        <f>baselineSummary!$C9/R9</f>
        <v>0.75901097499975478</v>
      </c>
      <c r="AS9" s="13">
        <f>baselineSummary!$C9/S9</f>
        <v>0.76105994522272324</v>
      </c>
      <c r="AT9" s="13">
        <f>baselineSummary!$C9/T9</f>
        <v>0.67339879831015081</v>
      </c>
      <c r="AU9" s="14">
        <f t="shared" si="0"/>
        <v>0.65562493116565146</v>
      </c>
      <c r="AV9" s="8">
        <f t="shared" si="1"/>
        <v>0.73734818294547422</v>
      </c>
      <c r="AW9" s="8">
        <f t="shared" si="2"/>
        <v>0.79219961612284073</v>
      </c>
      <c r="AX9" s="8">
        <f t="shared" si="3"/>
        <v>0.13657468495718927</v>
      </c>
      <c r="AY9" s="6" t="s">
        <v>8</v>
      </c>
    </row>
    <row r="10" spans="1:51" x14ac:dyDescent="0.25">
      <c r="A10" s="3" t="s">
        <v>9</v>
      </c>
      <c r="B10" s="3">
        <f>INDEX(threadedSummary!$C:$C,MATCH(1,INDEX(($A10=threadedSummary!$A:$A)*(B$1=threadedSummary!$B:$B),0,1),0))</f>
        <v>733857</v>
      </c>
      <c r="C10" s="3">
        <f>INDEX(threadedSummary!$C:$C,MATCH(1,INDEX(($A10=threadedSummary!$A:$A)*(C$1=threadedSummary!$B:$B),0,1),0))</f>
        <v>749999</v>
      </c>
      <c r="D10" s="3">
        <f>INDEX(threadedSummary!$C:$C,MATCH(1,INDEX(($A10=threadedSummary!$A:$A)*(D$1=threadedSummary!$B:$B),0,1),0))</f>
        <v>738837</v>
      </c>
      <c r="E10" s="3">
        <f>INDEX(threadedSummary!$C:$C,MATCH(1,INDEX(($A10=threadedSummary!$A:$A)*(E$1=threadedSummary!$B:$B),0,1),0))</f>
        <v>772770</v>
      </c>
      <c r="F10" s="3">
        <f>INDEX(threadedSummary!$C:$C,MATCH(1,INDEX(($A10=threadedSummary!$A:$A)*(F$1=threadedSummary!$B:$B),0,1),0))</f>
        <v>720567</v>
      </c>
      <c r="G10" s="3">
        <f>INDEX(threadedSummary!$C:$C,MATCH(1,INDEX(($A10=threadedSummary!$A:$A)*(G$1=threadedSummary!$B:$B),0,1),0))</f>
        <v>750928</v>
      </c>
      <c r="H10" s="3">
        <f>INDEX(threadedSummary!$C:$C,MATCH(1,INDEX(($A10=threadedSummary!$A:$A)*(H$1=threadedSummary!$B:$B),0,1),0))</f>
        <v>693469</v>
      </c>
      <c r="I10" s="3">
        <f>INDEX(threadedSummary!$C:$C,MATCH(1,INDEX(($A10=threadedSummary!$A:$A)*(I$1=threadedSummary!$B:$B),0,1),0))</f>
        <v>777299</v>
      </c>
      <c r="J10" s="3">
        <f>INDEX(threadedSummary!$C:$C,MATCH(1,INDEX(($A10=threadedSummary!$A:$A)*(J$1=threadedSummary!$B:$B),0,1),0))</f>
        <v>788066</v>
      </c>
      <c r="K10" s="3">
        <f>INDEX(threadedSummary!$C:$C,MATCH(1,INDEX(($A10=threadedSummary!$A:$A)*(K$1=threadedSummary!$B:$B),0,1),0))</f>
        <v>765949</v>
      </c>
      <c r="L10" s="3">
        <f>INDEX(threadedSummary!$C:$C,MATCH(1,INDEX(($A10=threadedSummary!$A:$A)*(L$1=threadedSummary!$B:$B),0,1),0))</f>
        <v>756816</v>
      </c>
      <c r="M10" s="3">
        <f>INDEX(threadedSummary!$C:$C,MATCH(1,INDEX(($A10=threadedSummary!$A:$A)*(M$1=threadedSummary!$B:$B),0,1),0))</f>
        <v>747480</v>
      </c>
      <c r="N10" s="3">
        <f>INDEX(threadedSummary!$C:$C,MATCH(1,INDEX(($A10=threadedSummary!$A:$A)*(N$1=threadedSummary!$B:$B),0,1),0))</f>
        <v>765472</v>
      </c>
      <c r="O10" s="3">
        <f>INDEX(threadedSummary!$C:$C,MATCH(1,INDEX(($A10=threadedSummary!$A:$A)*(O$1=threadedSummary!$B:$B),0,1),0))</f>
        <v>749431</v>
      </c>
      <c r="P10" s="3">
        <f>INDEX(threadedSummary!$C:$C,MATCH(1,INDEX(($A10=threadedSummary!$A:$A)*(P$1=threadedSummary!$B:$B),0,1),0))</f>
        <v>664733</v>
      </c>
      <c r="Q10" s="3">
        <f>INDEX(threadedSummary!$C:$C,MATCH(1,INDEX(($A10=threadedSummary!$A:$A)*(Q$1=threadedSummary!$B:$B),0,1),0))</f>
        <v>731404</v>
      </c>
      <c r="R10" s="3">
        <f>INDEX(threadedSummary!$C:$C,MATCH(1,INDEX(($A10=threadedSummary!$A:$A)*(R$1=threadedSummary!$B:$B),0,1),0))</f>
        <v>729848</v>
      </c>
      <c r="S10" s="3">
        <f>INDEX(threadedSummary!$C:$C,MATCH(1,INDEX(($A10=threadedSummary!$A:$A)*(S$1=threadedSummary!$B:$B),0,1),0))</f>
        <v>726600</v>
      </c>
      <c r="T10" s="3">
        <f>INDEX(threadedSummary!$C:$C,MATCH(1,INDEX(($A10=threadedSummary!$A:$A)*(T$1=threadedSummary!$B:$B),0,1),0))</f>
        <v>774998</v>
      </c>
      <c r="U10" s="3"/>
      <c r="V10" s="3"/>
      <c r="W10" s="3"/>
      <c r="X10" s="3"/>
      <c r="AA10" s="6" t="s">
        <v>9</v>
      </c>
      <c r="AB10" s="13">
        <f>baselineSummary!$C10/B10</f>
        <v>0.64071474415315244</v>
      </c>
      <c r="AC10" s="13">
        <f>baselineSummary!$C10/C10</f>
        <v>0.62692483589978121</v>
      </c>
      <c r="AD10" s="13">
        <f>baselineSummary!$C10/D10</f>
        <v>0.63639611984781486</v>
      </c>
      <c r="AE10" s="13">
        <f>baselineSummary!$C10/E10</f>
        <v>0.6084514150394037</v>
      </c>
      <c r="AF10" s="13">
        <f>baselineSummary!$C10/F10</f>
        <v>0.65253196441135941</v>
      </c>
      <c r="AG10" s="13">
        <f>baselineSummary!$C10/G10</f>
        <v>0.62614924466793087</v>
      </c>
      <c r="AH10" s="13">
        <f>baselineSummary!$C10/H10</f>
        <v>0.67803030849252088</v>
      </c>
      <c r="AI10" s="13">
        <f>baselineSummary!$C10/I10</f>
        <v>0.60490622012893369</v>
      </c>
      <c r="AJ10" s="13">
        <f>baselineSummary!$C10/J10</f>
        <v>0.59664165184134321</v>
      </c>
      <c r="AK10" s="13">
        <f>baselineSummary!$C10/K10</f>
        <v>0.61386985295365615</v>
      </c>
      <c r="AL10" s="13">
        <f>baselineSummary!$C10/L10</f>
        <v>0.62127782710724933</v>
      </c>
      <c r="AM10" s="13">
        <f>baselineSummary!$C10/M10</f>
        <v>0.62903756622250762</v>
      </c>
      <c r="AN10" s="13">
        <f>baselineSummary!$C10/N10</f>
        <v>0.61425238284352657</v>
      </c>
      <c r="AO10" s="13">
        <f>baselineSummary!$C10/O10</f>
        <v>0.62739998745715087</v>
      </c>
      <c r="AP10" s="13">
        <f>baselineSummary!$C10/P10</f>
        <v>0.70734114298522865</v>
      </c>
      <c r="AQ10" s="13">
        <f>baselineSummary!$C10/Q10</f>
        <v>0.6428635883861723</v>
      </c>
      <c r="AR10" s="13">
        <f>baselineSummary!$C10/R10</f>
        <v>0.64423414190351969</v>
      </c>
      <c r="AS10" s="13">
        <f>baselineSummary!$C10/S10</f>
        <v>0.64711395540875305</v>
      </c>
      <c r="AT10" s="13">
        <f>baselineSummary!$C10/T10</f>
        <v>0.60670221084441511</v>
      </c>
      <c r="AU10" s="14">
        <f t="shared" si="0"/>
        <v>0.59664165184134321</v>
      </c>
      <c r="AV10" s="8">
        <f t="shared" si="1"/>
        <v>0.63288627161023248</v>
      </c>
      <c r="AW10" s="8">
        <f t="shared" si="2"/>
        <v>0.70734114298522865</v>
      </c>
      <c r="AX10" s="8">
        <f t="shared" si="3"/>
        <v>0.11069949114388544</v>
      </c>
      <c r="AY10" s="6" t="s">
        <v>9</v>
      </c>
    </row>
    <row r="11" spans="1:51" x14ac:dyDescent="0.25">
      <c r="A11" s="3" t="s">
        <v>10</v>
      </c>
      <c r="B11" s="3">
        <f>INDEX(threadedSummary!$C:$C,MATCH(1,INDEX(($A11=threadedSummary!$A:$A)*(B$1=threadedSummary!$B:$B),0,1),0))</f>
        <v>2257013</v>
      </c>
      <c r="C11" s="3">
        <f>INDEX(threadedSummary!$C:$C,MATCH(1,INDEX(($A11=threadedSummary!$A:$A)*(C$1=threadedSummary!$B:$B),0,1),0))</f>
        <v>2310389</v>
      </c>
      <c r="D11" s="3">
        <f>INDEX(threadedSummary!$C:$C,MATCH(1,INDEX(($A11=threadedSummary!$A:$A)*(D$1=threadedSummary!$B:$B),0,1),0))</f>
        <v>2212680</v>
      </c>
      <c r="E11" s="3">
        <f>INDEX(threadedSummary!$C:$C,MATCH(1,INDEX(($A11=threadedSummary!$A:$A)*(E$1=threadedSummary!$B:$B),0,1),0))</f>
        <v>2373881</v>
      </c>
      <c r="F11" s="3">
        <f>INDEX(threadedSummary!$C:$C,MATCH(1,INDEX(($A11=threadedSummary!$A:$A)*(F$1=threadedSummary!$B:$B),0,1),0))</f>
        <v>2178051</v>
      </c>
      <c r="G11" s="3">
        <f>INDEX(threadedSummary!$C:$C,MATCH(1,INDEX(($A11=threadedSummary!$A:$A)*(G$1=threadedSummary!$B:$B),0,1),0))</f>
        <v>2170860</v>
      </c>
      <c r="H11" s="3">
        <f>INDEX(threadedSummary!$C:$C,MATCH(1,INDEX(($A11=threadedSummary!$A:$A)*(H$1=threadedSummary!$B:$B),0,1),0))</f>
        <v>2093307</v>
      </c>
      <c r="I11" s="3">
        <f>INDEX(threadedSummary!$C:$C,MATCH(1,INDEX(($A11=threadedSummary!$A:$A)*(I$1=threadedSummary!$B:$B),0,1),0))</f>
        <v>2341311</v>
      </c>
      <c r="J11" s="3">
        <f>INDEX(threadedSummary!$C:$C,MATCH(1,INDEX(($A11=threadedSummary!$A:$A)*(J$1=threadedSummary!$B:$B),0,1),0))</f>
        <v>2331234</v>
      </c>
      <c r="K11" s="3">
        <f>INDEX(threadedSummary!$C:$C,MATCH(1,INDEX(($A11=threadedSummary!$A:$A)*(K$1=threadedSummary!$B:$B),0,1),0))</f>
        <v>2266660</v>
      </c>
      <c r="L11" s="3">
        <f>INDEX(threadedSummary!$C:$C,MATCH(1,INDEX(($A11=threadedSummary!$A:$A)*(L$1=threadedSummary!$B:$B),0,1),0))</f>
        <v>2247141</v>
      </c>
      <c r="M11" s="3">
        <f>INDEX(threadedSummary!$C:$C,MATCH(1,INDEX(($A11=threadedSummary!$A:$A)*(M$1=threadedSummary!$B:$B),0,1),0))</f>
        <v>2201707</v>
      </c>
      <c r="N11" s="3">
        <f>INDEX(threadedSummary!$C:$C,MATCH(1,INDEX(($A11=threadedSummary!$A:$A)*(N$1=threadedSummary!$B:$B),0,1),0))</f>
        <v>2320747</v>
      </c>
      <c r="O11" s="3">
        <f>INDEX(threadedSummary!$C:$C,MATCH(1,INDEX(($A11=threadedSummary!$A:$A)*(O$1=threadedSummary!$B:$B),0,1),0))</f>
        <v>2190695</v>
      </c>
      <c r="P11" s="3">
        <f>INDEX(threadedSummary!$C:$C,MATCH(1,INDEX(($A11=threadedSummary!$A:$A)*(P$1=threadedSummary!$B:$B),0,1),0))</f>
        <v>2061426</v>
      </c>
      <c r="Q11" s="3">
        <f>INDEX(threadedSummary!$C:$C,MATCH(1,INDEX(($A11=threadedSummary!$A:$A)*(Q$1=threadedSummary!$B:$B),0,1),0))</f>
        <v>2175325</v>
      </c>
      <c r="R11" s="3">
        <f>INDEX(threadedSummary!$C:$C,MATCH(1,INDEX(($A11=threadedSummary!$A:$A)*(R$1=threadedSummary!$B:$B),0,1),0))</f>
        <v>2167690</v>
      </c>
      <c r="S11" s="3">
        <f>INDEX(threadedSummary!$C:$C,MATCH(1,INDEX(($A11=threadedSummary!$A:$A)*(S$1=threadedSummary!$B:$B),0,1),0))</f>
        <v>2120946</v>
      </c>
      <c r="T11" s="3">
        <f>INDEX(threadedSummary!$C:$C,MATCH(1,INDEX(($A11=threadedSummary!$A:$A)*(T$1=threadedSummary!$B:$B),0,1),0))</f>
        <v>2276055</v>
      </c>
      <c r="U11" s="3"/>
      <c r="V11" s="3"/>
      <c r="W11" s="3"/>
      <c r="X11" s="3"/>
      <c r="AA11" s="6" t="s">
        <v>10</v>
      </c>
      <c r="AB11" s="13">
        <f>baselineSummary!$C11/B11</f>
        <v>0.59258187702064635</v>
      </c>
      <c r="AC11" s="13">
        <f>baselineSummary!$C11/C11</f>
        <v>0.57889169313046418</v>
      </c>
      <c r="AD11" s="13">
        <f>baselineSummary!$C11/D11</f>
        <v>0.60445477882025422</v>
      </c>
      <c r="AE11" s="13">
        <f>baselineSummary!$C11/E11</f>
        <v>0.56340861231038963</v>
      </c>
      <c r="AF11" s="13">
        <f>baselineSummary!$C11/F11</f>
        <v>0.6140650517366214</v>
      </c>
      <c r="AG11" s="13">
        <f>baselineSummary!$C11/G11</f>
        <v>0.61609914964576251</v>
      </c>
      <c r="AH11" s="13">
        <f>baselineSummary!$C11/H11</f>
        <v>0.63892443869914928</v>
      </c>
      <c r="AI11" s="13">
        <f>baselineSummary!$C11/I11</f>
        <v>0.57124619497367068</v>
      </c>
      <c r="AJ11" s="13">
        <f>baselineSummary!$C11/J11</f>
        <v>0.57371546571472443</v>
      </c>
      <c r="AK11" s="13">
        <f>baselineSummary!$C11/K11</f>
        <v>0.59005982370536381</v>
      </c>
      <c r="AL11" s="13">
        <f>baselineSummary!$C11/L11</f>
        <v>0.59518517084597722</v>
      </c>
      <c r="AM11" s="13">
        <f>baselineSummary!$C11/M11</f>
        <v>0.60746729696549084</v>
      </c>
      <c r="AN11" s="13">
        <f>baselineSummary!$C11/N11</f>
        <v>0.5763079732517159</v>
      </c>
      <c r="AO11" s="13">
        <f>baselineSummary!$C11/O11</f>
        <v>0.61052086210084011</v>
      </c>
      <c r="AP11" s="13">
        <f>baselineSummary!$C11/P11</f>
        <v>0.64880572962599681</v>
      </c>
      <c r="AQ11" s="13">
        <f>baselineSummary!$C11/Q11</f>
        <v>0.61483456495006494</v>
      </c>
      <c r="AR11" s="13">
        <f>baselineSummary!$C11/R11</f>
        <v>0.61700012455655562</v>
      </c>
      <c r="AS11" s="13">
        <f>baselineSummary!$C11/S11</f>
        <v>0.63059832735015409</v>
      </c>
      <c r="AT11" s="13">
        <f>baselineSummary!$C11/T11</f>
        <v>0.58762420064541498</v>
      </c>
      <c r="AU11" s="14">
        <f t="shared" si="0"/>
        <v>0.56340861231038963</v>
      </c>
      <c r="AV11" s="8">
        <f t="shared" si="1"/>
        <v>0.60167322821311886</v>
      </c>
      <c r="AW11" s="8">
        <f t="shared" si="2"/>
        <v>0.64880572962599681</v>
      </c>
      <c r="AX11" s="8">
        <f t="shared" si="3"/>
        <v>8.5397117315607174E-2</v>
      </c>
      <c r="AY11" s="6" t="s">
        <v>10</v>
      </c>
    </row>
    <row r="12" spans="1:51" x14ac:dyDescent="0.25">
      <c r="A12" s="3" t="s">
        <v>11</v>
      </c>
      <c r="B12" s="3">
        <f>INDEX(threadedSummary!$C:$C,MATCH(1,INDEX(($A12=threadedSummary!$A:$A)*(B$1=threadedSummary!$B:$B),0,1),0))</f>
        <v>102974</v>
      </c>
      <c r="C12" s="3">
        <f>INDEX(threadedSummary!$C:$C,MATCH(1,INDEX(($A12=threadedSummary!$A:$A)*(C$1=threadedSummary!$B:$B),0,1),0))</f>
        <v>101182</v>
      </c>
      <c r="D12" s="3">
        <f>INDEX(threadedSummary!$C:$C,MATCH(1,INDEX(($A12=threadedSummary!$A:$A)*(D$1=threadedSummary!$B:$B),0,1),0))</f>
        <v>103539</v>
      </c>
      <c r="E12" s="3">
        <f>INDEX(threadedSummary!$C:$C,MATCH(1,INDEX(($A12=threadedSummary!$A:$A)*(E$1=threadedSummary!$B:$B),0,1),0))</f>
        <v>109130</v>
      </c>
      <c r="F12" s="3">
        <f>INDEX(threadedSummary!$C:$C,MATCH(1,INDEX(($A12=threadedSummary!$A:$A)*(F$1=threadedSummary!$B:$B),0,1),0))</f>
        <v>106936</v>
      </c>
      <c r="G12" s="3">
        <f>INDEX(threadedSummary!$C:$C,MATCH(1,INDEX(($A12=threadedSummary!$A:$A)*(G$1=threadedSummary!$B:$B),0,1),0))</f>
        <v>107257</v>
      </c>
      <c r="H12" s="3">
        <f>INDEX(threadedSummary!$C:$C,MATCH(1,INDEX(($A12=threadedSummary!$A:$A)*(H$1=threadedSummary!$B:$B),0,1),0))</f>
        <v>97025</v>
      </c>
      <c r="I12" s="3">
        <f>INDEX(threadedSummary!$C:$C,MATCH(1,INDEX(($A12=threadedSummary!$A:$A)*(I$1=threadedSummary!$B:$B),0,1),0))</f>
        <v>109376</v>
      </c>
      <c r="J12" s="3">
        <f>INDEX(threadedSummary!$C:$C,MATCH(1,INDEX(($A12=threadedSummary!$A:$A)*(J$1=threadedSummary!$B:$B),0,1),0))</f>
        <v>111263</v>
      </c>
      <c r="K12" s="3">
        <f>INDEX(threadedSummary!$C:$C,MATCH(1,INDEX(($A12=threadedSummary!$A:$A)*(K$1=threadedSummary!$B:$B),0,1),0))</f>
        <v>107351</v>
      </c>
      <c r="L12" s="3">
        <f>INDEX(threadedSummary!$C:$C,MATCH(1,INDEX(($A12=threadedSummary!$A:$A)*(L$1=threadedSummary!$B:$B),0,1),0))</f>
        <v>109463</v>
      </c>
      <c r="M12" s="3">
        <f>INDEX(threadedSummary!$C:$C,MATCH(1,INDEX(($A12=threadedSummary!$A:$A)*(M$1=threadedSummary!$B:$B),0,1),0))</f>
        <v>106561</v>
      </c>
      <c r="N12" s="3">
        <f>INDEX(threadedSummary!$C:$C,MATCH(1,INDEX(($A12=threadedSummary!$A:$A)*(N$1=threadedSummary!$B:$B),0,1),0))</f>
        <v>106066</v>
      </c>
      <c r="O12" s="3">
        <f>INDEX(threadedSummary!$C:$C,MATCH(1,INDEX(($A12=threadedSummary!$A:$A)*(O$1=threadedSummary!$B:$B),0,1),0))</f>
        <v>103050</v>
      </c>
      <c r="P12" s="3">
        <f>INDEX(threadedSummary!$C:$C,MATCH(1,INDEX(($A12=threadedSummary!$A:$A)*(P$1=threadedSummary!$B:$B),0,1),0))</f>
        <v>93269</v>
      </c>
      <c r="Q12" s="3">
        <f>INDEX(threadedSummary!$C:$C,MATCH(1,INDEX(($A12=threadedSummary!$A:$A)*(Q$1=threadedSummary!$B:$B),0,1),0))</f>
        <v>105582</v>
      </c>
      <c r="R12" s="3">
        <f>INDEX(threadedSummary!$C:$C,MATCH(1,INDEX(($A12=threadedSummary!$A:$A)*(R$1=threadedSummary!$B:$B),0,1),0))</f>
        <v>117564</v>
      </c>
      <c r="S12" s="3">
        <f>INDEX(threadedSummary!$C:$C,MATCH(1,INDEX(($A12=threadedSummary!$A:$A)*(S$1=threadedSummary!$B:$B),0,1),0))</f>
        <v>125002</v>
      </c>
      <c r="T12" s="3">
        <f>INDEX(threadedSummary!$C:$C,MATCH(1,INDEX(($A12=threadedSummary!$A:$A)*(T$1=threadedSummary!$B:$B),0,1),0))</f>
        <v>107255</v>
      </c>
      <c r="U12" s="3"/>
      <c r="V12" s="3"/>
      <c r="W12" s="3"/>
      <c r="X12" s="3"/>
      <c r="AA12" s="6" t="s">
        <v>11</v>
      </c>
      <c r="AB12" s="13">
        <f>baselineSummary!$C12/B12</f>
        <v>0.9066463379105405</v>
      </c>
      <c r="AC12" s="13">
        <f>baselineSummary!$C12/C12</f>
        <v>0.92270364294044394</v>
      </c>
      <c r="AD12" s="13">
        <f>baselineSummary!$C12/D12</f>
        <v>0.90169887675175542</v>
      </c>
      <c r="AE12" s="13">
        <f>baselineSummary!$C12/E12</f>
        <v>0.8555026115641895</v>
      </c>
      <c r="AF12" s="13">
        <f>baselineSummary!$C12/F12</f>
        <v>0.87305491134884416</v>
      </c>
      <c r="AG12" s="13">
        <f>baselineSummary!$C12/G12</f>
        <v>0.87044202243210234</v>
      </c>
      <c r="AH12" s="13">
        <f>baselineSummary!$C12/H12</f>
        <v>0.96223653697500644</v>
      </c>
      <c r="AI12" s="13">
        <f>baselineSummary!$C12/I12</f>
        <v>0.85357848156816851</v>
      </c>
      <c r="AJ12" s="13">
        <f>baselineSummary!$C12/J12</f>
        <v>0.83910194763757939</v>
      </c>
      <c r="AK12" s="13">
        <f>baselineSummary!$C12/K12</f>
        <v>0.86967983530661097</v>
      </c>
      <c r="AL12" s="13">
        <f>baselineSummary!$C12/L12</f>
        <v>0.85290006668920093</v>
      </c>
      <c r="AM12" s="13">
        <f>baselineSummary!$C12/M12</f>
        <v>0.87612728859526467</v>
      </c>
      <c r="AN12" s="13">
        <f>baselineSummary!$C12/N12</f>
        <v>0.88021609186732785</v>
      </c>
      <c r="AO12" s="13">
        <f>baselineSummary!$C12/O12</f>
        <v>0.90597768073750606</v>
      </c>
      <c r="AP12" s="13">
        <f>baselineSummary!$C12/P12</f>
        <v>1.0009863941931403</v>
      </c>
      <c r="AQ12" s="13">
        <f>baselineSummary!$C12/Q12</f>
        <v>0.88425110340777779</v>
      </c>
      <c r="AR12" s="13">
        <f>baselineSummary!$C12/R12</f>
        <v>0.79412915518355964</v>
      </c>
      <c r="AS12" s="13">
        <f>baselineSummary!$C12/S12</f>
        <v>0.74687604998320023</v>
      </c>
      <c r="AT12" s="13">
        <f>baselineSummary!$C12/T12</f>
        <v>0.8704582536944665</v>
      </c>
      <c r="AU12" s="14">
        <f t="shared" si="0"/>
        <v>0.74687604998320023</v>
      </c>
      <c r="AV12" s="8">
        <f t="shared" si="1"/>
        <v>0.87718775204140442</v>
      </c>
      <c r="AW12" s="8">
        <f t="shared" si="2"/>
        <v>1.0009863941931403</v>
      </c>
      <c r="AX12" s="8">
        <f t="shared" si="3"/>
        <v>0.25411034420994005</v>
      </c>
      <c r="AY12" s="6" t="s">
        <v>11</v>
      </c>
    </row>
    <row r="13" spans="1:51" x14ac:dyDescent="0.25">
      <c r="A13" s="3" t="s">
        <v>13</v>
      </c>
      <c r="B13" s="3">
        <f>INDEX(threadedSummary!$C:$C,MATCH(1,INDEX(($A13=threadedSummary!$A:$A)*(B$1=threadedSummary!$B:$B),0,1),0))</f>
        <v>337956</v>
      </c>
      <c r="C13" s="3">
        <f>INDEX(threadedSummary!$C:$C,MATCH(1,INDEX(($A13=threadedSummary!$A:$A)*(C$1=threadedSummary!$B:$B),0,1),0))</f>
        <v>351176</v>
      </c>
      <c r="D13" s="3">
        <f>INDEX(threadedSummary!$C:$C,MATCH(1,INDEX(($A13=threadedSummary!$A:$A)*(D$1=threadedSummary!$B:$B),0,1),0))</f>
        <v>333813</v>
      </c>
      <c r="E13" s="3">
        <f>INDEX(threadedSummary!$C:$C,MATCH(1,INDEX(($A13=threadedSummary!$A:$A)*(E$1=threadedSummary!$B:$B),0,1),0))</f>
        <v>370046</v>
      </c>
      <c r="F13" s="3">
        <f>INDEX(threadedSummary!$C:$C,MATCH(1,INDEX(($A13=threadedSummary!$A:$A)*(F$1=threadedSummary!$B:$B),0,1),0))</f>
        <v>356147</v>
      </c>
      <c r="G13" s="3">
        <f>INDEX(threadedSummary!$C:$C,MATCH(1,INDEX(($A13=threadedSummary!$A:$A)*(G$1=threadedSummary!$B:$B),0,1),0))</f>
        <v>373118</v>
      </c>
      <c r="H13" s="3">
        <f>INDEX(threadedSummary!$C:$C,MATCH(1,INDEX(($A13=threadedSummary!$A:$A)*(H$1=threadedSummary!$B:$B),0,1),0))</f>
        <v>312805</v>
      </c>
      <c r="I13" s="3">
        <f>INDEX(threadedSummary!$C:$C,MATCH(1,INDEX(($A13=threadedSummary!$A:$A)*(I$1=threadedSummary!$B:$B),0,1),0))</f>
        <v>348611</v>
      </c>
      <c r="J13" s="3">
        <f>INDEX(threadedSummary!$C:$C,MATCH(1,INDEX(($A13=threadedSummary!$A:$A)*(J$1=threadedSummary!$B:$B),0,1),0))</f>
        <v>369367</v>
      </c>
      <c r="K13" s="3">
        <f>INDEX(threadedSummary!$C:$C,MATCH(1,INDEX(($A13=threadedSummary!$A:$A)*(K$1=threadedSummary!$B:$B),0,1),0))</f>
        <v>356529</v>
      </c>
      <c r="L13" s="3">
        <f>INDEX(threadedSummary!$C:$C,MATCH(1,INDEX(($A13=threadedSummary!$A:$A)*(L$1=threadedSummary!$B:$B),0,1),0))</f>
        <v>360164</v>
      </c>
      <c r="M13" s="3">
        <f>INDEX(threadedSummary!$C:$C,MATCH(1,INDEX(($A13=threadedSummary!$A:$A)*(M$1=threadedSummary!$B:$B),0,1),0))</f>
        <v>347185</v>
      </c>
      <c r="N13" s="3">
        <f>INDEX(threadedSummary!$C:$C,MATCH(1,INDEX(($A13=threadedSummary!$A:$A)*(N$1=threadedSummary!$B:$B),0,1),0))</f>
        <v>376359</v>
      </c>
      <c r="O13" s="3">
        <f>INDEX(threadedSummary!$C:$C,MATCH(1,INDEX(($A13=threadedSummary!$A:$A)*(O$1=threadedSummary!$B:$B),0,1),0))</f>
        <v>343191</v>
      </c>
      <c r="P13" s="3">
        <f>INDEX(threadedSummary!$C:$C,MATCH(1,INDEX(($A13=threadedSummary!$A:$A)*(P$1=threadedSummary!$B:$B),0,1),0))</f>
        <v>312958</v>
      </c>
      <c r="Q13" s="3">
        <f>INDEX(threadedSummary!$C:$C,MATCH(1,INDEX(($A13=threadedSummary!$A:$A)*(Q$1=threadedSummary!$B:$B),0,1),0))</f>
        <v>356857</v>
      </c>
      <c r="R13" s="3">
        <f>INDEX(threadedSummary!$C:$C,MATCH(1,INDEX(($A13=threadedSummary!$A:$A)*(R$1=threadedSummary!$B:$B),0,1),0))</f>
        <v>349808</v>
      </c>
      <c r="S13" s="3">
        <f>INDEX(threadedSummary!$C:$C,MATCH(1,INDEX(($A13=threadedSummary!$A:$A)*(S$1=threadedSummary!$B:$B),0,1),0))</f>
        <v>366628</v>
      </c>
      <c r="T13" s="3">
        <f>INDEX(threadedSummary!$C:$C,MATCH(1,INDEX(($A13=threadedSummary!$A:$A)*(T$1=threadedSummary!$B:$B),0,1),0))</f>
        <v>358947</v>
      </c>
      <c r="U13" s="3"/>
      <c r="V13" s="3"/>
      <c r="W13" s="3"/>
      <c r="X13" s="3"/>
      <c r="AA13" s="6" t="s">
        <v>13</v>
      </c>
      <c r="AB13" s="13">
        <f>baselineSummary!$C13/B13</f>
        <v>0.73155085277373388</v>
      </c>
      <c r="AC13" s="13">
        <f>baselineSummary!$C13/C13</f>
        <v>0.70401166366722101</v>
      </c>
      <c r="AD13" s="13">
        <f>baselineSummary!$C13/D13</f>
        <v>0.74063023309457687</v>
      </c>
      <c r="AE13" s="13">
        <f>baselineSummary!$C13/E13</f>
        <v>0.66811153207979546</v>
      </c>
      <c r="AF13" s="13">
        <f>baselineSummary!$C13/F13</f>
        <v>0.69418526619626164</v>
      </c>
      <c r="AG13" s="13">
        <f>baselineSummary!$C13/G13</f>
        <v>0.66261075584667584</v>
      </c>
      <c r="AH13" s="13">
        <f>baselineSummary!$C13/H13</f>
        <v>0.7903709979060437</v>
      </c>
      <c r="AI13" s="13">
        <f>baselineSummary!$C13/I13</f>
        <v>0.70919162045948059</v>
      </c>
      <c r="AJ13" s="13">
        <f>baselineSummary!$C13/J13</f>
        <v>0.66933970820349409</v>
      </c>
      <c r="AK13" s="13">
        <f>baselineSummary!$C13/K13</f>
        <v>0.69344148722824794</v>
      </c>
      <c r="AL13" s="13">
        <f>baselineSummary!$C13/L13</f>
        <v>0.6864428427049899</v>
      </c>
      <c r="AM13" s="13">
        <f>baselineSummary!$C13/M13</f>
        <v>0.71210449760214301</v>
      </c>
      <c r="AN13" s="13">
        <f>baselineSummary!$C13/N13</f>
        <v>0.6569047106618946</v>
      </c>
      <c r="AO13" s="13">
        <f>baselineSummary!$C13/O13</f>
        <v>0.72039185176767451</v>
      </c>
      <c r="AP13" s="13">
        <f>baselineSummary!$C13/P13</f>
        <v>0.78998459857233239</v>
      </c>
      <c r="AQ13" s="13">
        <f>baselineSummary!$C13/Q13</f>
        <v>0.69280412041798256</v>
      </c>
      <c r="AR13" s="13">
        <f>baselineSummary!$C13/R13</f>
        <v>0.70676485386269039</v>
      </c>
      <c r="AS13" s="13">
        <f>baselineSummary!$C13/S13</f>
        <v>0.67434020314869569</v>
      </c>
      <c r="AT13" s="13">
        <f>baselineSummary!$C13/T13</f>
        <v>0.68877020841516989</v>
      </c>
      <c r="AU13" s="14">
        <f t="shared" si="0"/>
        <v>0.6569047106618946</v>
      </c>
      <c r="AV13" s="8">
        <f t="shared" si="1"/>
        <v>0.70483957918995277</v>
      </c>
      <c r="AW13" s="8">
        <f t="shared" si="2"/>
        <v>0.7903709979060437</v>
      </c>
      <c r="AX13" s="8">
        <f t="shared" si="3"/>
        <v>0.13346628724414911</v>
      </c>
      <c r="AY13" s="6" t="s">
        <v>13</v>
      </c>
    </row>
    <row r="14" spans="1:51" x14ac:dyDescent="0.25">
      <c r="A14" s="3" t="s">
        <v>14</v>
      </c>
      <c r="B14" s="3">
        <f>INDEX(threadedSummary!$C:$C,MATCH(1,INDEX(($A14=threadedSummary!$A:$A)*(B$1=threadedSummary!$B:$B),0,1),0))</f>
        <v>188154915</v>
      </c>
      <c r="C14" s="3">
        <f>INDEX(threadedSummary!$C:$C,MATCH(1,INDEX(($A14=threadedSummary!$A:$A)*(C$1=threadedSummary!$B:$B),0,1),0))</f>
        <v>190980953</v>
      </c>
      <c r="D14" s="3">
        <f>INDEX(threadedSummary!$C:$C,MATCH(1,INDEX(($A14=threadedSummary!$A:$A)*(D$1=threadedSummary!$B:$B),0,1),0))</f>
        <v>184319649</v>
      </c>
      <c r="E14" s="3">
        <f>INDEX(threadedSummary!$C:$C,MATCH(1,INDEX(($A14=threadedSummary!$A:$A)*(E$1=threadedSummary!$B:$B),0,1),0))</f>
        <v>205096746</v>
      </c>
      <c r="F14" s="3">
        <f>INDEX(threadedSummary!$C:$C,MATCH(1,INDEX(($A14=threadedSummary!$A:$A)*(F$1=threadedSummary!$B:$B),0,1),0))</f>
        <v>188683263</v>
      </c>
      <c r="G14" s="3">
        <f>INDEX(threadedSummary!$C:$C,MATCH(1,INDEX(($A14=threadedSummary!$A:$A)*(G$1=threadedSummary!$B:$B),0,1),0))</f>
        <v>193284283</v>
      </c>
      <c r="H14" s="3">
        <f>INDEX(threadedSummary!$C:$C,MATCH(1,INDEX(($A14=threadedSummary!$A:$A)*(H$1=threadedSummary!$B:$B),0,1),0))</f>
        <v>179456321</v>
      </c>
      <c r="I14" s="3">
        <f>INDEX(threadedSummary!$C:$C,MATCH(1,INDEX(($A14=threadedSummary!$A:$A)*(I$1=threadedSummary!$B:$B),0,1),0))</f>
        <v>194305295</v>
      </c>
      <c r="J14" s="3">
        <f>INDEX(threadedSummary!$C:$C,MATCH(1,INDEX(($A14=threadedSummary!$A:$A)*(J$1=threadedSummary!$B:$B),0,1),0))</f>
        <v>199487491</v>
      </c>
      <c r="K14" s="3">
        <f>INDEX(threadedSummary!$C:$C,MATCH(1,INDEX(($A14=threadedSummary!$A:$A)*(K$1=threadedSummary!$B:$B),0,1),0))</f>
        <v>192427850</v>
      </c>
      <c r="L14" s="3">
        <f>INDEX(threadedSummary!$C:$C,MATCH(1,INDEX(($A14=threadedSummary!$A:$A)*(L$1=threadedSummary!$B:$B),0,1),0))</f>
        <v>196805072</v>
      </c>
      <c r="M14" s="3">
        <f>INDEX(threadedSummary!$C:$C,MATCH(1,INDEX(($A14=threadedSummary!$A:$A)*(M$1=threadedSummary!$B:$B),0,1),0))</f>
        <v>192352980</v>
      </c>
      <c r="N14" s="3">
        <f>INDEX(threadedSummary!$C:$C,MATCH(1,INDEX(($A14=threadedSummary!$A:$A)*(N$1=threadedSummary!$B:$B),0,1),0))</f>
        <v>200643885</v>
      </c>
      <c r="O14" s="3">
        <f>INDEX(threadedSummary!$C:$C,MATCH(1,INDEX(($A14=threadedSummary!$A:$A)*(O$1=threadedSummary!$B:$B),0,1),0))</f>
        <v>191381355</v>
      </c>
      <c r="P14" s="3">
        <f>INDEX(threadedSummary!$C:$C,MATCH(1,INDEX(($A14=threadedSummary!$A:$A)*(P$1=threadedSummary!$B:$B),0,1),0))</f>
        <v>211396482</v>
      </c>
      <c r="Q14" s="3">
        <f>INDEX(threadedSummary!$C:$C,MATCH(1,INDEX(($A14=threadedSummary!$A:$A)*(Q$1=threadedSummary!$B:$B),0,1),0))</f>
        <v>186547465</v>
      </c>
      <c r="R14" s="3">
        <f>INDEX(threadedSummary!$C:$C,MATCH(1,INDEX(($A14=threadedSummary!$A:$A)*(R$1=threadedSummary!$B:$B),0,1),0))</f>
        <v>187008170</v>
      </c>
      <c r="S14" s="3">
        <f>INDEX(threadedSummary!$C:$C,MATCH(1,INDEX(($A14=threadedSummary!$A:$A)*(S$1=threadedSummary!$B:$B),0,1),0))</f>
        <v>186418486</v>
      </c>
      <c r="T14" s="3">
        <f>INDEX(threadedSummary!$C:$C,MATCH(1,INDEX(($A14=threadedSummary!$A:$A)*(T$1=threadedSummary!$B:$B),0,1),0))</f>
        <v>194028644</v>
      </c>
      <c r="U14" s="3"/>
      <c r="V14" s="3"/>
      <c r="W14" s="3"/>
      <c r="X14" s="3"/>
      <c r="AA14" s="6" t="s">
        <v>14</v>
      </c>
      <c r="AB14" s="13">
        <f>baselineSummary!$C14/B14</f>
        <v>0.71754622514112909</v>
      </c>
      <c r="AC14" s="13">
        <f>baselineSummary!$C14/C14</f>
        <v>0.70692834483866041</v>
      </c>
      <c r="AD14" s="13">
        <f>baselineSummary!$C14/D14</f>
        <v>0.73247670409789034</v>
      </c>
      <c r="AE14" s="13">
        <f>baselineSummary!$C14/E14</f>
        <v>0.65827396891026246</v>
      </c>
      <c r="AF14" s="13">
        <f>baselineSummary!$C14/F14</f>
        <v>0.71553696312746085</v>
      </c>
      <c r="AG14" s="13">
        <f>baselineSummary!$C14/G14</f>
        <v>0.69850402166429637</v>
      </c>
      <c r="AH14" s="13">
        <f>baselineSummary!$C14/H14</f>
        <v>0.75232707462001291</v>
      </c>
      <c r="AI14" s="13">
        <f>baselineSummary!$C14/I14</f>
        <v>0.69483360708209208</v>
      </c>
      <c r="AJ14" s="13">
        <f>baselineSummary!$C14/J14</f>
        <v>0.67678353325923579</v>
      </c>
      <c r="AK14" s="13">
        <f>baselineSummary!$C14/K14</f>
        <v>0.7016128330696414</v>
      </c>
      <c r="AL14" s="13">
        <f>baselineSummary!$C14/L14</f>
        <v>0.68600797544486047</v>
      </c>
      <c r="AM14" s="13">
        <f>baselineSummary!$C14/M14</f>
        <v>0.70188592347256595</v>
      </c>
      <c r="AN14" s="13">
        <f>baselineSummary!$C14/N14</f>
        <v>0.67288294881251931</v>
      </c>
      <c r="AO14" s="13">
        <f>baselineSummary!$C14/O14</f>
        <v>0.7054493317805175</v>
      </c>
      <c r="AP14" s="13">
        <f>baselineSummary!$C14/P14</f>
        <v>0.63865702836057603</v>
      </c>
      <c r="AQ14" s="13">
        <f>baselineSummary!$C14/Q14</f>
        <v>0.72372920747006664</v>
      </c>
      <c r="AR14" s="13">
        <f>baselineSummary!$C14/R14</f>
        <v>0.72194626042273979</v>
      </c>
      <c r="AS14" s="13">
        <f>baselineSummary!$C14/S14</f>
        <v>0.72422994037190069</v>
      </c>
      <c r="AT14" s="13">
        <f>baselineSummary!$C14/T14</f>
        <v>0.69582431859906213</v>
      </c>
      <c r="AU14" s="14">
        <f t="shared" si="0"/>
        <v>0.63865702836057603</v>
      </c>
      <c r="AV14" s="8">
        <f t="shared" si="1"/>
        <v>0.70133874792344697</v>
      </c>
      <c r="AW14" s="8">
        <f t="shared" si="2"/>
        <v>0.75232707462001291</v>
      </c>
      <c r="AX14" s="8">
        <f t="shared" si="3"/>
        <v>0.11367004625943689</v>
      </c>
      <c r="AY14" s="6" t="s">
        <v>14</v>
      </c>
    </row>
    <row r="15" spans="1:51" x14ac:dyDescent="0.25">
      <c r="A15" s="3" t="s">
        <v>15</v>
      </c>
      <c r="B15" s="3">
        <f>INDEX(threadedSummary!$C:$C,MATCH(1,INDEX(($A15=threadedSummary!$A:$A)*(B$1=threadedSummary!$B:$B),0,1),0))</f>
        <v>32643</v>
      </c>
      <c r="C15" s="3">
        <f>INDEX(threadedSummary!$C:$C,MATCH(1,INDEX(($A15=threadedSummary!$A:$A)*(C$1=threadedSummary!$B:$B),0,1),0))</f>
        <v>31835</v>
      </c>
      <c r="D15" s="3">
        <f>INDEX(threadedSummary!$C:$C,MATCH(1,INDEX(($A15=threadedSummary!$A:$A)*(D$1=threadedSummary!$B:$B),0,1),0))</f>
        <v>31519</v>
      </c>
      <c r="E15" s="3">
        <f>INDEX(threadedSummary!$C:$C,MATCH(1,INDEX(($A15=threadedSummary!$A:$A)*(E$1=threadedSummary!$B:$B),0,1),0))</f>
        <v>32048</v>
      </c>
      <c r="F15" s="3">
        <f>INDEX(threadedSummary!$C:$C,MATCH(1,INDEX(($A15=threadedSummary!$A:$A)*(F$1=threadedSummary!$B:$B),0,1),0))</f>
        <v>30311</v>
      </c>
      <c r="G15" s="3">
        <f>INDEX(threadedSummary!$C:$C,MATCH(1,INDEX(($A15=threadedSummary!$A:$A)*(G$1=threadedSummary!$B:$B),0,1),0))</f>
        <v>31299</v>
      </c>
      <c r="H15" s="3">
        <f>INDEX(threadedSummary!$C:$C,MATCH(1,INDEX(($A15=threadedSummary!$A:$A)*(H$1=threadedSummary!$B:$B),0,1),0))</f>
        <v>30197</v>
      </c>
      <c r="I15" s="3">
        <f>INDEX(threadedSummary!$C:$C,MATCH(1,INDEX(($A15=threadedSummary!$A:$A)*(I$1=threadedSummary!$B:$B),0,1),0))</f>
        <v>30720</v>
      </c>
      <c r="J15" s="3">
        <f>INDEX(threadedSummary!$C:$C,MATCH(1,INDEX(($A15=threadedSummary!$A:$A)*(J$1=threadedSummary!$B:$B),0,1),0))</f>
        <v>32014</v>
      </c>
      <c r="K15" s="3">
        <f>INDEX(threadedSummary!$C:$C,MATCH(1,INDEX(($A15=threadedSummary!$A:$A)*(K$1=threadedSummary!$B:$B),0,1),0))</f>
        <v>37900</v>
      </c>
      <c r="L15" s="3">
        <f>INDEX(threadedSummary!$C:$C,MATCH(1,INDEX(($A15=threadedSummary!$A:$A)*(L$1=threadedSummary!$B:$B),0,1),0))</f>
        <v>32955</v>
      </c>
      <c r="M15" s="3">
        <f>INDEX(threadedSummary!$C:$C,MATCH(1,INDEX(($A15=threadedSummary!$A:$A)*(M$1=threadedSummary!$B:$B),0,1),0))</f>
        <v>36484</v>
      </c>
      <c r="N15" s="3">
        <f>INDEX(threadedSummary!$C:$C,MATCH(1,INDEX(($A15=threadedSummary!$A:$A)*(N$1=threadedSummary!$B:$B),0,1),0))</f>
        <v>35268</v>
      </c>
      <c r="O15" s="3">
        <f>INDEX(threadedSummary!$C:$C,MATCH(1,INDEX(($A15=threadedSummary!$A:$A)*(O$1=threadedSummary!$B:$B),0,1),0))</f>
        <v>39303</v>
      </c>
      <c r="P15" s="3">
        <f>INDEX(threadedSummary!$C:$C,MATCH(1,INDEX(($A15=threadedSummary!$A:$A)*(P$1=threadedSummary!$B:$B),0,1),0))</f>
        <v>28996</v>
      </c>
      <c r="Q15" s="3">
        <f>INDEX(threadedSummary!$C:$C,MATCH(1,INDEX(($A15=threadedSummary!$A:$A)*(Q$1=threadedSummary!$B:$B),0,1),0))</f>
        <v>30914</v>
      </c>
      <c r="R15" s="3">
        <f>INDEX(threadedSummary!$C:$C,MATCH(1,INDEX(($A15=threadedSummary!$A:$A)*(R$1=threadedSummary!$B:$B),0,1),0))</f>
        <v>38785</v>
      </c>
      <c r="S15" s="3">
        <f>INDEX(threadedSummary!$C:$C,MATCH(1,INDEX(($A15=threadedSummary!$A:$A)*(S$1=threadedSummary!$B:$B),0,1),0))</f>
        <v>30004</v>
      </c>
      <c r="T15" s="3">
        <f>INDEX(threadedSummary!$C:$C,MATCH(1,INDEX(($A15=threadedSummary!$A:$A)*(T$1=threadedSummary!$B:$B),0,1),0))</f>
        <v>32445</v>
      </c>
      <c r="U15" s="3"/>
      <c r="V15" s="3"/>
      <c r="W15" s="3"/>
      <c r="X15" s="3"/>
      <c r="AA15" s="6" t="s">
        <v>15</v>
      </c>
      <c r="AB15" s="13">
        <f>baselineSummary!$C15/B15</f>
        <v>0.66170388751033915</v>
      </c>
      <c r="AC15" s="13">
        <f>baselineSummary!$C15/C15</f>
        <v>0.67849850793152189</v>
      </c>
      <c r="AD15" s="13">
        <f>baselineSummary!$C15/D15</f>
        <v>0.68530092959802025</v>
      </c>
      <c r="AE15" s="13">
        <f>baselineSummary!$C15/E15</f>
        <v>0.67398901647528708</v>
      </c>
      <c r="AF15" s="13">
        <f>baselineSummary!$C15/F15</f>
        <v>0.71261258289069973</v>
      </c>
      <c r="AG15" s="13">
        <f>baselineSummary!$C15/G15</f>
        <v>0.69011789514041977</v>
      </c>
      <c r="AH15" s="13">
        <f>baselineSummary!$C15/H15</f>
        <v>0.7153028446534424</v>
      </c>
      <c r="AI15" s="13">
        <f>baselineSummary!$C15/I15</f>
        <v>0.703125</v>
      </c>
      <c r="AJ15" s="13">
        <f>baselineSummary!$C15/J15</f>
        <v>0.67470481664271886</v>
      </c>
      <c r="AK15" s="13">
        <f>baselineSummary!$C15/K15</f>
        <v>0.56992084432717682</v>
      </c>
      <c r="AL15" s="13">
        <f>baselineSummary!$C15/L15</f>
        <v>0.6554392353208921</v>
      </c>
      <c r="AM15" s="13">
        <f>baselineSummary!$C15/M15</f>
        <v>0.59204034645323977</v>
      </c>
      <c r="AN15" s="13">
        <f>baselineSummary!$C15/N15</f>
        <v>0.61245321537938069</v>
      </c>
      <c r="AO15" s="13">
        <f>baselineSummary!$C15/O15</f>
        <v>0.54957636821616673</v>
      </c>
      <c r="AP15" s="13">
        <f>baselineSummary!$C15/P15</f>
        <v>0.74493033521865082</v>
      </c>
      <c r="AQ15" s="13">
        <f>baselineSummary!$C15/Q15</f>
        <v>0.69871255741735139</v>
      </c>
      <c r="AR15" s="13">
        <f>baselineSummary!$C15/R15</f>
        <v>0.55691633363413695</v>
      </c>
      <c r="AS15" s="13">
        <f>baselineSummary!$C15/S15</f>
        <v>0.71990401279829352</v>
      </c>
      <c r="AT15" s="13">
        <f>baselineSummary!$C15/T15</f>
        <v>0.66574202496532597</v>
      </c>
      <c r="AU15" s="14">
        <f t="shared" si="0"/>
        <v>0.54957636821616673</v>
      </c>
      <c r="AV15" s="8">
        <f t="shared" si="1"/>
        <v>0.66110477655647704</v>
      </c>
      <c r="AW15" s="8">
        <f t="shared" si="2"/>
        <v>0.74493033521865082</v>
      </c>
      <c r="AX15" s="8">
        <f t="shared" si="3"/>
        <v>0.19535396700248409</v>
      </c>
      <c r="AY15" s="6" t="s">
        <v>15</v>
      </c>
    </row>
    <row r="16" spans="1:51" x14ac:dyDescent="0.25">
      <c r="A16" s="3" t="s">
        <v>16</v>
      </c>
      <c r="B16" s="3">
        <f>INDEX(threadedSummary!$C:$C,MATCH(1,INDEX(($A16=threadedSummary!$A:$A)*(B$1=threadedSummary!$B:$B),0,1),0))</f>
        <v>603</v>
      </c>
      <c r="C16" s="3">
        <f>INDEX(threadedSummary!$C:$C,MATCH(1,INDEX(($A16=threadedSummary!$A:$A)*(C$1=threadedSummary!$B:$B),0,1),0))</f>
        <v>2978</v>
      </c>
      <c r="D16" s="3">
        <f>INDEX(threadedSummary!$C:$C,MATCH(1,INDEX(($A16=threadedSummary!$A:$A)*(D$1=threadedSummary!$B:$B),0,1),0))</f>
        <v>4027</v>
      </c>
      <c r="E16" s="3">
        <f>INDEX(threadedSummary!$C:$C,MATCH(1,INDEX(($A16=threadedSummary!$A:$A)*(E$1=threadedSummary!$B:$B),0,1),0))</f>
        <v>621</v>
      </c>
      <c r="F16" s="3">
        <f>INDEX(threadedSummary!$C:$C,MATCH(1,INDEX(($A16=threadedSummary!$A:$A)*(F$1=threadedSummary!$B:$B),0,1),0))</f>
        <v>3497</v>
      </c>
      <c r="G16" s="3">
        <f>INDEX(threadedSummary!$C:$C,MATCH(1,INDEX(($A16=threadedSummary!$A:$A)*(G$1=threadedSummary!$B:$B),0,1),0))</f>
        <v>648</v>
      </c>
      <c r="H16" s="3">
        <f>INDEX(threadedSummary!$C:$C,MATCH(1,INDEX(($A16=threadedSummary!$A:$A)*(H$1=threadedSummary!$B:$B),0,1),0))</f>
        <v>4201</v>
      </c>
      <c r="I16" s="3">
        <f>INDEX(threadedSummary!$C:$C,MATCH(1,INDEX(($A16=threadedSummary!$A:$A)*(I$1=threadedSummary!$B:$B),0,1),0))</f>
        <v>3915</v>
      </c>
      <c r="J16" s="3">
        <f>INDEX(threadedSummary!$C:$C,MATCH(1,INDEX(($A16=threadedSummary!$A:$A)*(J$1=threadedSummary!$B:$B),0,1),0))</f>
        <v>3063</v>
      </c>
      <c r="K16" s="3">
        <f>INDEX(threadedSummary!$C:$C,MATCH(1,INDEX(($A16=threadedSummary!$A:$A)*(K$1=threadedSummary!$B:$B),0,1),0))</f>
        <v>4736</v>
      </c>
      <c r="L16" s="3">
        <f>INDEX(threadedSummary!$C:$C,MATCH(1,INDEX(($A16=threadedSummary!$A:$A)*(L$1=threadedSummary!$B:$B),0,1),0))</f>
        <v>3123</v>
      </c>
      <c r="M16" s="3">
        <f>INDEX(threadedSummary!$C:$C,MATCH(1,INDEX(($A16=threadedSummary!$A:$A)*(M$1=threadedSummary!$B:$B),0,1),0))</f>
        <v>5304</v>
      </c>
      <c r="N16" s="3">
        <f>INDEX(threadedSummary!$C:$C,MATCH(1,INDEX(($A16=threadedSummary!$A:$A)*(N$1=threadedSummary!$B:$B),0,1),0))</f>
        <v>4734</v>
      </c>
      <c r="O16" s="3">
        <f>INDEX(threadedSummary!$C:$C,MATCH(1,INDEX(($A16=threadedSummary!$A:$A)*(O$1=threadedSummary!$B:$B),0,1),0))</f>
        <v>4513</v>
      </c>
      <c r="P16" s="3">
        <f>INDEX(threadedSummary!$C:$C,MATCH(1,INDEX(($A16=threadedSummary!$A:$A)*(P$1=threadedSummary!$B:$B),0,1),0))</f>
        <v>5208</v>
      </c>
      <c r="Q16" s="3">
        <f>INDEX(threadedSummary!$C:$C,MATCH(1,INDEX(($A16=threadedSummary!$A:$A)*(Q$1=threadedSummary!$B:$B),0,1),0))</f>
        <v>6152</v>
      </c>
      <c r="R16" s="3">
        <f>INDEX(threadedSummary!$C:$C,MATCH(1,INDEX(($A16=threadedSummary!$A:$A)*(R$1=threadedSummary!$B:$B),0,1),0))</f>
        <v>3029</v>
      </c>
      <c r="S16" s="3">
        <f>INDEX(threadedSummary!$C:$C,MATCH(1,INDEX(($A16=threadedSummary!$A:$A)*(S$1=threadedSummary!$B:$B),0,1),0))</f>
        <v>4476</v>
      </c>
      <c r="T16" s="3">
        <f>INDEX(threadedSummary!$C:$C,MATCH(1,INDEX(($A16=threadedSummary!$A:$A)*(T$1=threadedSummary!$B:$B),0,1),0))</f>
        <v>3764</v>
      </c>
      <c r="U16" s="3"/>
      <c r="V16" s="3"/>
      <c r="W16" s="3"/>
      <c r="X16" s="3"/>
      <c r="AA16" s="6" t="s">
        <v>16</v>
      </c>
      <c r="AB16" s="13">
        <f>baselineSummary!$C16/B16</f>
        <v>6.1061359867330021</v>
      </c>
      <c r="AC16" s="13">
        <f>baselineSummary!$C16/C16</f>
        <v>1.2364002686366689</v>
      </c>
      <c r="AD16" s="13">
        <f>baselineSummary!$C16/D16</f>
        <v>0.91432828408244349</v>
      </c>
      <c r="AE16" s="13">
        <f>baselineSummary!$C16/E16</f>
        <v>5.9291465378421897</v>
      </c>
      <c r="AF16" s="13">
        <f>baselineSummary!$C16/F16</f>
        <v>1.0529024878467257</v>
      </c>
      <c r="AG16" s="13">
        <f>baselineSummary!$C16/G16</f>
        <v>5.6820987654320989</v>
      </c>
      <c r="AH16" s="13">
        <f>baselineSummary!$C16/H16</f>
        <v>0.87645798619376336</v>
      </c>
      <c r="AI16" s="13">
        <f>baselineSummary!$C16/I16</f>
        <v>0.94048531289910597</v>
      </c>
      <c r="AJ16" s="13">
        <f>baselineSummary!$C16/J16</f>
        <v>1.2020894547828926</v>
      </c>
      <c r="AK16" s="13">
        <f>baselineSummary!$C16/K16</f>
        <v>0.77744932432432434</v>
      </c>
      <c r="AL16" s="13">
        <f>baselineSummary!$C16/L16</f>
        <v>1.1789945565161704</v>
      </c>
      <c r="AM16" s="13">
        <f>baselineSummary!$C16/M16</f>
        <v>0.69419306184012064</v>
      </c>
      <c r="AN16" s="13">
        <f>baselineSummary!$C16/N16</f>
        <v>0.77777777777777779</v>
      </c>
      <c r="AO16" s="13">
        <f>baselineSummary!$C16/O16</f>
        <v>0.81586527808553067</v>
      </c>
      <c r="AP16" s="13">
        <f>baselineSummary!$C16/P16</f>
        <v>0.706989247311828</v>
      </c>
      <c r="AQ16" s="13">
        <f>baselineSummary!$C16/Q16</f>
        <v>0.59850455136540959</v>
      </c>
      <c r="AR16" s="13">
        <f>baselineSummary!$C16/R16</f>
        <v>1.2155827005612414</v>
      </c>
      <c r="AS16" s="13">
        <f>baselineSummary!$C16/S16</f>
        <v>0.82260947274352103</v>
      </c>
      <c r="AT16" s="13">
        <f>baselineSummary!$C16/T16</f>
        <v>0.97821466524973433</v>
      </c>
      <c r="AU16" s="14">
        <f t="shared" ref="AU16" si="4">MIN(AB16:AT16)</f>
        <v>0.59850455136540959</v>
      </c>
      <c r="AV16" s="8">
        <f t="shared" ref="AV16" si="5">AVERAGE(AB16:AT16)</f>
        <v>1.7108539852749767</v>
      </c>
      <c r="AW16" s="8">
        <f t="shared" ref="AW16" si="6">MAX(AB16:AT16)</f>
        <v>6.1061359867330021</v>
      </c>
      <c r="AX16" s="8"/>
      <c r="AY16" s="6"/>
    </row>
    <row r="17" spans="1:51" x14ac:dyDescent="0.25">
      <c r="A17" s="3" t="s">
        <v>17</v>
      </c>
      <c r="B17" s="3">
        <f>INDEX(threadedSummary!$C:$C,MATCH(1,INDEX(($A17=threadedSummary!$A:$A)*(B$1=threadedSummary!$B:$B),0,1),0))</f>
        <v>1666091</v>
      </c>
      <c r="C17" s="3">
        <f>INDEX(threadedSummary!$C:$C,MATCH(1,INDEX(($A17=threadedSummary!$A:$A)*(C$1=threadedSummary!$B:$B),0,1),0))</f>
        <v>1645017</v>
      </c>
      <c r="D17" s="3">
        <f>INDEX(threadedSummary!$C:$C,MATCH(1,INDEX(($A17=threadedSummary!$A:$A)*(D$1=threadedSummary!$B:$B),0,1),0))</f>
        <v>1658347</v>
      </c>
      <c r="E17" s="3">
        <f>INDEX(threadedSummary!$C:$C,MATCH(1,INDEX(($A17=threadedSummary!$A:$A)*(E$1=threadedSummary!$B:$B),0,1),0))</f>
        <v>1518712</v>
      </c>
      <c r="F17" s="3">
        <f>INDEX(threadedSummary!$C:$C,MATCH(1,INDEX(($A17=threadedSummary!$A:$A)*(F$1=threadedSummary!$B:$B),0,1),0))</f>
        <v>1474574</v>
      </c>
      <c r="G17" s="3">
        <f>INDEX(threadedSummary!$C:$C,MATCH(1,INDEX(($A17=threadedSummary!$A:$A)*(G$1=threadedSummary!$B:$B),0,1),0))</f>
        <v>1487536</v>
      </c>
      <c r="H17" s="3">
        <f>INDEX(threadedSummary!$C:$C,MATCH(1,INDEX(($A17=threadedSummary!$A:$A)*(H$1=threadedSummary!$B:$B),0,1),0))</f>
        <v>1431946</v>
      </c>
      <c r="I17" s="3">
        <f>INDEX(threadedSummary!$C:$C,MATCH(1,INDEX(($A17=threadedSummary!$A:$A)*(I$1=threadedSummary!$B:$B),0,1),0))</f>
        <v>1501896</v>
      </c>
      <c r="J17" s="3">
        <f>INDEX(threadedSummary!$C:$C,MATCH(1,INDEX(($A17=threadedSummary!$A:$A)*(J$1=threadedSummary!$B:$B),0,1),0))</f>
        <v>1586637</v>
      </c>
      <c r="K17" s="3">
        <f>INDEX(threadedSummary!$C:$C,MATCH(1,INDEX(($A17=threadedSummary!$A:$A)*(K$1=threadedSummary!$B:$B),0,1),0))</f>
        <v>1539053</v>
      </c>
      <c r="L17" s="3">
        <f>INDEX(threadedSummary!$C:$C,MATCH(1,INDEX(($A17=threadedSummary!$A:$A)*(L$1=threadedSummary!$B:$B),0,1),0))</f>
        <v>1485576</v>
      </c>
      <c r="M17" s="3">
        <f>INDEX(threadedSummary!$C:$C,MATCH(1,INDEX(($A17=threadedSummary!$A:$A)*(M$1=threadedSummary!$B:$B),0,1),0))</f>
        <v>1491467</v>
      </c>
      <c r="N17" s="3">
        <f>INDEX(threadedSummary!$C:$C,MATCH(1,INDEX(($A17=threadedSummary!$A:$A)*(N$1=threadedSummary!$B:$B),0,1),0))</f>
        <v>1548318</v>
      </c>
      <c r="O17" s="3">
        <f>INDEX(threadedSummary!$C:$C,MATCH(1,INDEX(($A17=threadedSummary!$A:$A)*(O$1=threadedSummary!$B:$B),0,1),0))</f>
        <v>1538204</v>
      </c>
      <c r="P17" s="3">
        <f>INDEX(threadedSummary!$C:$C,MATCH(1,INDEX(($A17=threadedSummary!$A:$A)*(P$1=threadedSummary!$B:$B),0,1),0))</f>
        <v>1503517</v>
      </c>
      <c r="Q17" s="3">
        <f>INDEX(threadedSummary!$C:$C,MATCH(1,INDEX(($A17=threadedSummary!$A:$A)*(Q$1=threadedSummary!$B:$B),0,1),0))</f>
        <v>1580742</v>
      </c>
      <c r="R17" s="3">
        <f>INDEX(threadedSummary!$C:$C,MATCH(1,INDEX(($A17=threadedSummary!$A:$A)*(R$1=threadedSummary!$B:$B),0,1),0))</f>
        <v>1577273</v>
      </c>
      <c r="S17" s="3">
        <f>INDEX(threadedSummary!$C:$C,MATCH(1,INDEX(($A17=threadedSummary!$A:$A)*(S$1=threadedSummary!$B:$B),0,1),0))</f>
        <v>1512263</v>
      </c>
      <c r="T17" s="3">
        <f>INDEX(threadedSummary!$C:$C,MATCH(1,INDEX(($A17=threadedSummary!$A:$A)*(T$1=threadedSummary!$B:$B),0,1),0))</f>
        <v>1537620</v>
      </c>
      <c r="U17" s="3"/>
      <c r="V17" s="3"/>
      <c r="W17" s="3"/>
      <c r="X17" s="3"/>
      <c r="AA17" s="6" t="s">
        <v>17</v>
      </c>
      <c r="AB17" s="13">
        <f>baselineSummary!$C17/B17</f>
        <v>0.57921326026009379</v>
      </c>
      <c r="AC17" s="13">
        <f>baselineSummary!$C17/C17</f>
        <v>0.58663345120445565</v>
      </c>
      <c r="AD17" s="13">
        <f>baselineSummary!$C17/D17</f>
        <v>0.58191801836406976</v>
      </c>
      <c r="AE17" s="13">
        <f>baselineSummary!$C17/E17</f>
        <v>0.63542133070654605</v>
      </c>
      <c r="AF17" s="13">
        <f>baselineSummary!$C17/F17</f>
        <v>0.65444121488646889</v>
      </c>
      <c r="AG17" s="13">
        <f>baselineSummary!$C17/G17</f>
        <v>0.6487385851502081</v>
      </c>
      <c r="AH17" s="13">
        <f>baselineSummary!$C17/H17</f>
        <v>0.67392345800749465</v>
      </c>
      <c r="AI17" s="13">
        <f>baselineSummary!$C17/I17</f>
        <v>0.64253583470493292</v>
      </c>
      <c r="AJ17" s="13">
        <f>baselineSummary!$C17/J17</f>
        <v>0.60821851501004953</v>
      </c>
      <c r="AK17" s="13">
        <f>baselineSummary!$C17/K17</f>
        <v>0.62702324091503026</v>
      </c>
      <c r="AL17" s="13">
        <f>baselineSummary!$C17/L17</f>
        <v>0.64959450071891311</v>
      </c>
      <c r="AM17" s="13">
        <f>baselineSummary!$C17/M17</f>
        <v>0.64702873077312473</v>
      </c>
      <c r="AN17" s="13">
        <f>baselineSummary!$C17/N17</f>
        <v>0.62327118847678575</v>
      </c>
      <c r="AO17" s="13">
        <f>baselineSummary!$C17/O17</f>
        <v>0.62736932162443992</v>
      </c>
      <c r="AP17" s="13">
        <f>baselineSummary!$C17/P17</f>
        <v>0.64184309189719835</v>
      </c>
      <c r="AQ17" s="13">
        <f>baselineSummary!$C17/Q17</f>
        <v>0.61048672079314648</v>
      </c>
      <c r="AR17" s="13">
        <f>baselineSummary!$C17/R17</f>
        <v>0.61182940429462751</v>
      </c>
      <c r="AS17" s="13">
        <f>baselineSummary!$C17/S17</f>
        <v>0.63813106582651302</v>
      </c>
      <c r="AT17" s="13">
        <f>baselineSummary!$C17/T17</f>
        <v>0.6276076013579428</v>
      </c>
      <c r="AU17" s="14">
        <f t="shared" si="0"/>
        <v>0.57921326026009379</v>
      </c>
      <c r="AV17" s="8">
        <f t="shared" si="1"/>
        <v>0.62711729131431804</v>
      </c>
      <c r="AW17" s="8">
        <f t="shared" si="2"/>
        <v>0.67392345800749465</v>
      </c>
      <c r="AX17" s="8">
        <f t="shared" si="3"/>
        <v>9.4710197747400859E-2</v>
      </c>
      <c r="AY17" s="6" t="s">
        <v>17</v>
      </c>
    </row>
    <row r="18" spans="1:51" x14ac:dyDescent="0.25">
      <c r="A18" s="3" t="s">
        <v>18</v>
      </c>
      <c r="B18" s="3">
        <f>INDEX(threadedSummary!$C:$C,MATCH(1,INDEX(($A18=threadedSummary!$A:$A)*(B$1=threadedSummary!$B:$B),0,1),0))</f>
        <v>1570474</v>
      </c>
      <c r="C18" s="3">
        <f>INDEX(threadedSummary!$C:$C,MATCH(1,INDEX(($A18=threadedSummary!$A:$A)*(C$1=threadedSummary!$B:$B),0,1),0))</f>
        <v>1556656</v>
      </c>
      <c r="D18" s="3">
        <f>INDEX(threadedSummary!$C:$C,MATCH(1,INDEX(($A18=threadedSummary!$A:$A)*(D$1=threadedSummary!$B:$B),0,1),0))</f>
        <v>1534645</v>
      </c>
      <c r="E18" s="3">
        <f>INDEX(threadedSummary!$C:$C,MATCH(1,INDEX(($A18=threadedSummary!$A:$A)*(E$1=threadedSummary!$B:$B),0,1),0))</f>
        <v>1420637</v>
      </c>
      <c r="F18" s="3">
        <f>INDEX(threadedSummary!$C:$C,MATCH(1,INDEX(($A18=threadedSummary!$A:$A)*(F$1=threadedSummary!$B:$B),0,1),0))</f>
        <v>1390248</v>
      </c>
      <c r="G18" s="3">
        <f>INDEX(threadedSummary!$C:$C,MATCH(1,INDEX(($A18=threadedSummary!$A:$A)*(G$1=threadedSummary!$B:$B),0,1),0))</f>
        <v>1372728</v>
      </c>
      <c r="H18" s="3">
        <f>INDEX(threadedSummary!$C:$C,MATCH(1,INDEX(($A18=threadedSummary!$A:$A)*(H$1=threadedSummary!$B:$B),0,1),0))</f>
        <v>1348438</v>
      </c>
      <c r="I18" s="3">
        <f>INDEX(threadedSummary!$C:$C,MATCH(1,INDEX(($A18=threadedSummary!$A:$A)*(I$1=threadedSummary!$B:$B),0,1),0))</f>
        <v>1407647</v>
      </c>
      <c r="J18" s="3">
        <f>INDEX(threadedSummary!$C:$C,MATCH(1,INDEX(($A18=threadedSummary!$A:$A)*(J$1=threadedSummary!$B:$B),0,1),0))</f>
        <v>1471360</v>
      </c>
      <c r="K18" s="3">
        <f>INDEX(threadedSummary!$C:$C,MATCH(1,INDEX(($A18=threadedSummary!$A:$A)*(K$1=threadedSummary!$B:$B),0,1),0))</f>
        <v>1453367</v>
      </c>
      <c r="L18" s="3">
        <f>INDEX(threadedSummary!$C:$C,MATCH(1,INDEX(($A18=threadedSummary!$A:$A)*(L$1=threadedSummary!$B:$B),0,1),0))</f>
        <v>1385218</v>
      </c>
      <c r="M18" s="3">
        <f>INDEX(threadedSummary!$C:$C,MATCH(1,INDEX(($A18=threadedSummary!$A:$A)*(M$1=threadedSummary!$B:$B),0,1),0))</f>
        <v>1388052</v>
      </c>
      <c r="N18" s="3">
        <f>INDEX(threadedSummary!$C:$C,MATCH(1,INDEX(($A18=threadedSummary!$A:$A)*(N$1=threadedSummary!$B:$B),0,1),0))</f>
        <v>1473297</v>
      </c>
      <c r="O18" s="3">
        <f>INDEX(threadedSummary!$C:$C,MATCH(1,INDEX(($A18=threadedSummary!$A:$A)*(O$1=threadedSummary!$B:$B),0,1),0))</f>
        <v>1442927</v>
      </c>
      <c r="P18" s="3">
        <f>INDEX(threadedSummary!$C:$C,MATCH(1,INDEX(($A18=threadedSummary!$A:$A)*(P$1=threadedSummary!$B:$B),0,1),0))</f>
        <v>1444799</v>
      </c>
      <c r="Q18" s="3">
        <f>INDEX(threadedSummary!$C:$C,MATCH(1,INDEX(($A18=threadedSummary!$A:$A)*(Q$1=threadedSummary!$B:$B),0,1),0))</f>
        <v>1474091</v>
      </c>
      <c r="R18" s="3">
        <f>INDEX(threadedSummary!$C:$C,MATCH(1,INDEX(($A18=threadedSummary!$A:$A)*(R$1=threadedSummary!$B:$B),0,1),0))</f>
        <v>1497286</v>
      </c>
      <c r="S18" s="3">
        <f>INDEX(threadedSummary!$C:$C,MATCH(1,INDEX(($A18=threadedSummary!$A:$A)*(S$1=threadedSummary!$B:$B),0,1),0))</f>
        <v>1421302</v>
      </c>
      <c r="T18" s="3">
        <f>INDEX(threadedSummary!$C:$C,MATCH(1,INDEX(($A18=threadedSummary!$A:$A)*(T$1=threadedSummary!$B:$B),0,1),0))</f>
        <v>1424947</v>
      </c>
      <c r="U18" s="3"/>
      <c r="V18" s="3"/>
      <c r="W18" s="3"/>
      <c r="X18" s="3"/>
      <c r="AA18" s="6" t="s">
        <v>18</v>
      </c>
      <c r="AB18" s="13">
        <f>baselineSummary!$C18/B18</f>
        <v>0.55550107801848359</v>
      </c>
      <c r="AC18" s="13">
        <f>baselineSummary!$C18/C18</f>
        <v>0.56043210574462177</v>
      </c>
      <c r="AD18" s="13">
        <f>baselineSummary!$C18/D18</f>
        <v>0.56847023252934714</v>
      </c>
      <c r="AE18" s="13">
        <f>baselineSummary!$C18/E18</f>
        <v>0.61409072127503361</v>
      </c>
      <c r="AF18" s="13">
        <f>baselineSummary!$C18/F18</f>
        <v>0.6275139399589138</v>
      </c>
      <c r="AG18" s="13">
        <f>baselineSummary!$C18/G18</f>
        <v>0.63552284210710352</v>
      </c>
      <c r="AH18" s="13">
        <f>baselineSummary!$C18/H18</f>
        <v>0.64697079138974134</v>
      </c>
      <c r="AI18" s="13">
        <f>baselineSummary!$C18/I18</f>
        <v>0.61975765230913715</v>
      </c>
      <c r="AJ18" s="13">
        <f>baselineSummary!$C18/J18</f>
        <v>0.59292083514571547</v>
      </c>
      <c r="AK18" s="13">
        <f>baselineSummary!$C18/K18</f>
        <v>0.60026132422161782</v>
      </c>
      <c r="AL18" s="13">
        <f>baselineSummary!$C18/L18</f>
        <v>0.62979256694614127</v>
      </c>
      <c r="AM18" s="13">
        <f>baselineSummary!$C18/M18</f>
        <v>0.62850671300498828</v>
      </c>
      <c r="AN18" s="13">
        <f>baselineSummary!$C18/N18</f>
        <v>0.59214129941213478</v>
      </c>
      <c r="AO18" s="13">
        <f>baselineSummary!$C18/O18</f>
        <v>0.604604390935924</v>
      </c>
      <c r="AP18" s="13">
        <f>baselineSummary!$C18/P18</f>
        <v>0.6038210159337043</v>
      </c>
      <c r="AQ18" s="13">
        <f>baselineSummary!$C18/Q18</f>
        <v>0.59182235018055196</v>
      </c>
      <c r="AR18" s="13">
        <f>baselineSummary!$C18/R18</f>
        <v>0.58265421569426279</v>
      </c>
      <c r="AS18" s="13">
        <f>baselineSummary!$C18/S18</f>
        <v>0.61380339998114408</v>
      </c>
      <c r="AT18" s="13">
        <f>baselineSummary!$C18/T18</f>
        <v>0.61223329709806751</v>
      </c>
      <c r="AU18" s="14">
        <f t="shared" si="0"/>
        <v>0.55550107801848359</v>
      </c>
      <c r="AV18" s="8">
        <f t="shared" si="1"/>
        <v>0.60425372483613859</v>
      </c>
      <c r="AW18" s="8">
        <f t="shared" si="2"/>
        <v>0.64697079138974134</v>
      </c>
      <c r="AX18" s="8">
        <f t="shared" si="3"/>
        <v>9.1469713371257755E-2</v>
      </c>
      <c r="AY18" s="6" t="s">
        <v>18</v>
      </c>
    </row>
    <row r="19" spans="1:51" x14ac:dyDescent="0.25">
      <c r="A19" s="3" t="s">
        <v>19</v>
      </c>
      <c r="B19" s="3">
        <f>INDEX(threadedSummary!$C:$C,MATCH(1,INDEX(($A19=threadedSummary!$A:$A)*(B$1=threadedSummary!$B:$B),0,1),0))</f>
        <v>18064</v>
      </c>
      <c r="C19" s="3">
        <f>INDEX(threadedSummary!$C:$C,MATCH(1,INDEX(($A19=threadedSummary!$A:$A)*(C$1=threadedSummary!$B:$B),0,1),0))</f>
        <v>11993</v>
      </c>
      <c r="D19" s="3">
        <f>INDEX(threadedSummary!$C:$C,MATCH(1,INDEX(($A19=threadedSummary!$A:$A)*(D$1=threadedSummary!$B:$B),0,1),0))</f>
        <v>13613</v>
      </c>
      <c r="E19" s="3">
        <f>INDEX(threadedSummary!$C:$C,MATCH(1,INDEX(($A19=threadedSummary!$A:$A)*(E$1=threadedSummary!$B:$B),0,1),0))</f>
        <v>19567</v>
      </c>
      <c r="F19" s="3">
        <f>INDEX(threadedSummary!$C:$C,MATCH(1,INDEX(($A19=threadedSummary!$A:$A)*(F$1=threadedSummary!$B:$B),0,1),0))</f>
        <v>14154</v>
      </c>
      <c r="G19" s="3">
        <f>INDEX(threadedSummary!$C:$C,MATCH(1,INDEX(($A19=threadedSummary!$A:$A)*(G$1=threadedSummary!$B:$B),0,1),0))</f>
        <v>13895</v>
      </c>
      <c r="H19" s="3">
        <f>INDEX(threadedSummary!$C:$C,MATCH(1,INDEX(($A19=threadedSummary!$A:$A)*(H$1=threadedSummary!$B:$B),0,1),0))</f>
        <v>11929</v>
      </c>
      <c r="I19" s="3">
        <f>INDEX(threadedSummary!$C:$C,MATCH(1,INDEX(($A19=threadedSummary!$A:$A)*(I$1=threadedSummary!$B:$B),0,1),0))</f>
        <v>13438</v>
      </c>
      <c r="J19" s="3">
        <f>INDEX(threadedSummary!$C:$C,MATCH(1,INDEX(($A19=threadedSummary!$A:$A)*(J$1=threadedSummary!$B:$B),0,1),0))</f>
        <v>19513</v>
      </c>
      <c r="K19" s="3">
        <f>INDEX(threadedSummary!$C:$C,MATCH(1,INDEX(($A19=threadedSummary!$A:$A)*(K$1=threadedSummary!$B:$B),0,1),0))</f>
        <v>17477</v>
      </c>
      <c r="L19" s="3">
        <f>INDEX(threadedSummary!$C:$C,MATCH(1,INDEX(($A19=threadedSummary!$A:$A)*(L$1=threadedSummary!$B:$B),0,1),0))</f>
        <v>15547</v>
      </c>
      <c r="M19" s="3">
        <f>INDEX(threadedSummary!$C:$C,MATCH(1,INDEX(($A19=threadedSummary!$A:$A)*(M$1=threadedSummary!$B:$B),0,1),0))</f>
        <v>12335</v>
      </c>
      <c r="N19" s="3">
        <f>INDEX(threadedSummary!$C:$C,MATCH(1,INDEX(($A19=threadedSummary!$A:$A)*(N$1=threadedSummary!$B:$B),0,1),0))</f>
        <v>12242</v>
      </c>
      <c r="O19" s="3">
        <f>INDEX(threadedSummary!$C:$C,MATCH(1,INDEX(($A19=threadedSummary!$A:$A)*(O$1=threadedSummary!$B:$B),0,1),0))</f>
        <v>12364</v>
      </c>
      <c r="P19" s="3">
        <f>INDEX(threadedSummary!$C:$C,MATCH(1,INDEX(($A19=threadedSummary!$A:$A)*(P$1=threadedSummary!$B:$B),0,1),0))</f>
        <v>12610</v>
      </c>
      <c r="Q19" s="3">
        <f>INDEX(threadedSummary!$C:$C,MATCH(1,INDEX(($A19=threadedSummary!$A:$A)*(Q$1=threadedSummary!$B:$B),0,1),0))</f>
        <v>21767</v>
      </c>
      <c r="R19" s="3">
        <f>INDEX(threadedSummary!$C:$C,MATCH(1,INDEX(($A19=threadedSummary!$A:$A)*(R$1=threadedSummary!$B:$B),0,1),0))</f>
        <v>12254</v>
      </c>
      <c r="S19" s="3">
        <f>INDEX(threadedSummary!$C:$C,MATCH(1,INDEX(($A19=threadedSummary!$A:$A)*(S$1=threadedSummary!$B:$B),0,1),0))</f>
        <v>16361</v>
      </c>
      <c r="T19" s="3">
        <f>INDEX(threadedSummary!$C:$C,MATCH(1,INDEX(($A19=threadedSummary!$A:$A)*(T$1=threadedSummary!$B:$B),0,1),0))</f>
        <v>12768</v>
      </c>
      <c r="U19" s="3"/>
      <c r="V19" s="3"/>
      <c r="W19" s="3"/>
      <c r="X19" s="3"/>
      <c r="AA19" s="6" t="s">
        <v>19</v>
      </c>
      <c r="AB19" s="13">
        <f>baselineSummary!$C19/B19</f>
        <v>0.66031886625332148</v>
      </c>
      <c r="AC19" s="13">
        <f>baselineSummary!$C19/C19</f>
        <v>0.99458017176686397</v>
      </c>
      <c r="AD19" s="13">
        <f>baselineSummary!$C19/D19</f>
        <v>0.87622125909057513</v>
      </c>
      <c r="AE19" s="13">
        <f>baselineSummary!$C19/E19</f>
        <v>0.60959779220115495</v>
      </c>
      <c r="AF19" s="13">
        <f>baselineSummary!$C19/F19</f>
        <v>0.84272997032640951</v>
      </c>
      <c r="AG19" s="13">
        <f>baselineSummary!$C19/G19</f>
        <v>0.85843828715365245</v>
      </c>
      <c r="AH19" s="13">
        <f>baselineSummary!$C19/H19</f>
        <v>0.99991617067650262</v>
      </c>
      <c r="AI19" s="13">
        <f>baselineSummary!$C19/I19</f>
        <v>0.88763208810834948</v>
      </c>
      <c r="AJ19" s="13">
        <f>baselineSummary!$C19/J19</f>
        <v>0.61128478450263923</v>
      </c>
      <c r="AK19" s="13">
        <f>baselineSummary!$C19/K19</f>
        <v>0.68249699605195402</v>
      </c>
      <c r="AL19" s="13">
        <f>baselineSummary!$C19/L19</f>
        <v>0.7672219720846466</v>
      </c>
      <c r="AM19" s="13">
        <f>baselineSummary!$C19/M19</f>
        <v>0.96700445885691122</v>
      </c>
      <c r="AN19" s="13">
        <f>baselineSummary!$C19/N19</f>
        <v>0.97435059630779286</v>
      </c>
      <c r="AO19" s="13">
        <f>baselineSummary!$C19/O19</f>
        <v>0.96473633128437397</v>
      </c>
      <c r="AP19" s="13">
        <f>baselineSummary!$C19/P19</f>
        <v>0.94591593973037269</v>
      </c>
      <c r="AQ19" s="13">
        <f>baselineSummary!$C19/Q19</f>
        <v>0.54798548261129232</v>
      </c>
      <c r="AR19" s="13">
        <f>baselineSummary!$C19/R19</f>
        <v>0.97339644197812958</v>
      </c>
      <c r="AS19" s="13">
        <f>baselineSummary!$C19/S19</f>
        <v>0.72905079151641095</v>
      </c>
      <c r="AT19" s="13">
        <f>baselineSummary!$C19/T19</f>
        <v>0.93421052631578949</v>
      </c>
      <c r="AU19" s="14">
        <f t="shared" si="0"/>
        <v>0.54798548261129232</v>
      </c>
      <c r="AV19" s="8">
        <f t="shared" si="1"/>
        <v>0.83300468035879693</v>
      </c>
      <c r="AW19" s="8">
        <f t="shared" si="2"/>
        <v>0.99991617067650262</v>
      </c>
      <c r="AX19" s="8">
        <f t="shared" si="3"/>
        <v>0.45193068806521031</v>
      </c>
      <c r="AY19" s="6" t="s">
        <v>19</v>
      </c>
    </row>
    <row r="20" spans="1:51" x14ac:dyDescent="0.25">
      <c r="A20" s="3" t="s">
        <v>20</v>
      </c>
      <c r="B20" s="3">
        <f>INDEX(threadedSummary!$C:$C,MATCH(1,INDEX(($A20=threadedSummary!$A:$A)*(B$1=threadedSummary!$B:$B),0,1),0))</f>
        <v>17560027</v>
      </c>
      <c r="C20" s="3">
        <f>INDEX(threadedSummary!$C:$C,MATCH(1,INDEX(($A20=threadedSummary!$A:$A)*(C$1=threadedSummary!$B:$B),0,1),0))</f>
        <v>17766244</v>
      </c>
      <c r="D20" s="3">
        <f>INDEX(threadedSummary!$C:$C,MATCH(1,INDEX(($A20=threadedSummary!$A:$A)*(D$1=threadedSummary!$B:$B),0,1),0))</f>
        <v>17885534</v>
      </c>
      <c r="E20" s="3">
        <f>INDEX(threadedSummary!$C:$C,MATCH(1,INDEX(($A20=threadedSummary!$A:$A)*(E$1=threadedSummary!$B:$B),0,1),0))</f>
        <v>19658996</v>
      </c>
      <c r="F20" s="3">
        <f>INDEX(threadedSummary!$C:$C,MATCH(1,INDEX(($A20=threadedSummary!$A:$A)*(F$1=threadedSummary!$B:$B),0,1),0))</f>
        <v>18809727</v>
      </c>
      <c r="G20" s="3">
        <f>INDEX(threadedSummary!$C:$C,MATCH(1,INDEX(($A20=threadedSummary!$A:$A)*(G$1=threadedSummary!$B:$B),0,1),0))</f>
        <v>19867567</v>
      </c>
      <c r="H20" s="3">
        <f>INDEX(threadedSummary!$C:$C,MATCH(1,INDEX(($A20=threadedSummary!$A:$A)*(H$1=threadedSummary!$B:$B),0,1),0))</f>
        <v>16279567</v>
      </c>
      <c r="I20" s="3">
        <f>INDEX(threadedSummary!$C:$C,MATCH(1,INDEX(($A20=threadedSummary!$A:$A)*(I$1=threadedSummary!$B:$B),0,1),0))</f>
        <v>18605219</v>
      </c>
      <c r="J20" s="3">
        <f>INDEX(threadedSummary!$C:$C,MATCH(1,INDEX(($A20=threadedSummary!$A:$A)*(J$1=threadedSummary!$B:$B),0,1),0))</f>
        <v>19630993</v>
      </c>
      <c r="K20" s="3">
        <f>INDEX(threadedSummary!$C:$C,MATCH(1,INDEX(($A20=threadedSummary!$A:$A)*(K$1=threadedSummary!$B:$B),0,1),0))</f>
        <v>18413300</v>
      </c>
      <c r="L20" s="3">
        <f>INDEX(threadedSummary!$C:$C,MATCH(1,INDEX(($A20=threadedSummary!$A:$A)*(L$1=threadedSummary!$B:$B),0,1),0))</f>
        <v>19644350</v>
      </c>
      <c r="M20" s="3">
        <f>INDEX(threadedSummary!$C:$C,MATCH(1,INDEX(($A20=threadedSummary!$A:$A)*(M$1=threadedSummary!$B:$B),0,1),0))</f>
        <v>18929304</v>
      </c>
      <c r="N20" s="3">
        <f>INDEX(threadedSummary!$C:$C,MATCH(1,INDEX(($A20=threadedSummary!$A:$A)*(N$1=threadedSummary!$B:$B),0,1),0))</f>
        <v>18892291</v>
      </c>
      <c r="O20" s="3">
        <f>INDEX(threadedSummary!$C:$C,MATCH(1,INDEX(($A20=threadedSummary!$A:$A)*(O$1=threadedSummary!$B:$B),0,1),0))</f>
        <v>17947008</v>
      </c>
      <c r="P20" s="3">
        <f>INDEX(threadedSummary!$C:$C,MATCH(1,INDEX(($A20=threadedSummary!$A:$A)*(P$1=threadedSummary!$B:$B),0,1),0))</f>
        <v>15957179</v>
      </c>
      <c r="Q20" s="3">
        <f>INDEX(threadedSummary!$C:$C,MATCH(1,INDEX(($A20=threadedSummary!$A:$A)*(Q$1=threadedSummary!$B:$B),0,1),0))</f>
        <v>18097964</v>
      </c>
      <c r="R20" s="3">
        <f>INDEX(threadedSummary!$C:$C,MATCH(1,INDEX(($A20=threadedSummary!$A:$A)*(R$1=threadedSummary!$B:$B),0,1),0))</f>
        <v>17772447</v>
      </c>
      <c r="S20" s="3">
        <f>INDEX(threadedSummary!$C:$C,MATCH(1,INDEX(($A20=threadedSummary!$A:$A)*(S$1=threadedSummary!$B:$B),0,1),0))</f>
        <v>17041835</v>
      </c>
      <c r="T20" s="3">
        <f>INDEX(threadedSummary!$C:$C,MATCH(1,INDEX(($A20=threadedSummary!$A:$A)*(T$1=threadedSummary!$B:$B),0,1),0))</f>
        <v>19241380</v>
      </c>
      <c r="U20" s="3"/>
      <c r="V20" s="3"/>
      <c r="W20" s="3"/>
      <c r="X20" s="3"/>
      <c r="AA20" s="6" t="s">
        <v>20</v>
      </c>
      <c r="AB20" s="13">
        <f>baselineSummary!$C20/B20</f>
        <v>0.62404573751509607</v>
      </c>
      <c r="AC20" s="13">
        <f>baselineSummary!$C20/C20</f>
        <v>0.61680229090628269</v>
      </c>
      <c r="AD20" s="13">
        <f>baselineSummary!$C20/D20</f>
        <v>0.61268844419182567</v>
      </c>
      <c r="AE20" s="13">
        <f>baselineSummary!$C20/E20</f>
        <v>0.55741707257074569</v>
      </c>
      <c r="AF20" s="13">
        <f>baselineSummary!$C20/F20</f>
        <v>0.5825847445845439</v>
      </c>
      <c r="AG20" s="13">
        <f>baselineSummary!$C20/G20</f>
        <v>0.55156527218456086</v>
      </c>
      <c r="AH20" s="13">
        <f>baselineSummary!$C20/H20</f>
        <v>0.67312969687707291</v>
      </c>
      <c r="AI20" s="13">
        <f>baselineSummary!$C20/I20</f>
        <v>0.58898849833479516</v>
      </c>
      <c r="AJ20" s="13">
        <f>baselineSummary!$C20/J20</f>
        <v>0.5582122106609686</v>
      </c>
      <c r="AK20" s="13">
        <f>baselineSummary!$C20/K20</f>
        <v>0.5951274350605269</v>
      </c>
      <c r="AL20" s="13">
        <f>baselineSummary!$C20/L20</f>
        <v>0.55783265926335057</v>
      </c>
      <c r="AM20" s="13">
        <f>baselineSummary!$C20/M20</f>
        <v>0.57890453869830605</v>
      </c>
      <c r="AN20" s="13">
        <f>baselineSummary!$C20/N20</f>
        <v>0.58003870467589136</v>
      </c>
      <c r="AO20" s="13">
        <f>baselineSummary!$C20/O20</f>
        <v>0.61058979858926898</v>
      </c>
      <c r="AP20" s="13">
        <f>baselineSummary!$C20/P20</f>
        <v>0.68672915181311178</v>
      </c>
      <c r="AQ20" s="13">
        <f>baselineSummary!$C20/Q20</f>
        <v>0.6054968393129746</v>
      </c>
      <c r="AR20" s="13">
        <f>baselineSummary!$C20/R20</f>
        <v>0.61658701246935776</v>
      </c>
      <c r="AS20" s="13">
        <f>baselineSummary!$C20/S20</f>
        <v>0.64302113006023121</v>
      </c>
      <c r="AT20" s="13">
        <f>baselineSummary!$C20/T20</f>
        <v>0.56951528424676401</v>
      </c>
      <c r="AU20" s="14">
        <f t="shared" si="0"/>
        <v>0.55156527218456086</v>
      </c>
      <c r="AV20" s="8">
        <f t="shared" si="1"/>
        <v>0.60048823800082507</v>
      </c>
      <c r="AW20" s="8">
        <f t="shared" si="2"/>
        <v>0.68672915181311178</v>
      </c>
      <c r="AX20" s="8">
        <f t="shared" si="3"/>
        <v>0.13516387962855092</v>
      </c>
      <c r="AY20" s="6" t="s">
        <v>20</v>
      </c>
    </row>
    <row r="21" spans="1:5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AA21" s="7" t="s">
        <v>23</v>
      </c>
      <c r="AB21" s="14">
        <f>MIN(AB2:AB20)</f>
        <v>0.54402892393169378</v>
      </c>
      <c r="AC21" s="14">
        <f>MIN(AC2:AC20)</f>
        <v>0.53490636445359918</v>
      </c>
      <c r="AD21" s="14">
        <f>MIN(AD2:AD20)</f>
        <v>0.56847023252934714</v>
      </c>
      <c r="AE21" s="14">
        <f>MIN(AE2:AE20)</f>
        <v>0.5438191987402522</v>
      </c>
      <c r="AF21" s="14">
        <f>MIN(AF2:AF20)</f>
        <v>0.54299032571900629</v>
      </c>
      <c r="AG21" s="14">
        <f>MIN(AG2:AG20)</f>
        <v>0.55156527218456086</v>
      </c>
      <c r="AH21" s="14">
        <f>MIN(AH2:AH20)</f>
        <v>0.56504726003798456</v>
      </c>
      <c r="AI21" s="14">
        <f>MIN(AI2:AI20)</f>
        <v>0.56513838245978554</v>
      </c>
      <c r="AJ21" s="14">
        <f>MIN(AJ2:AJ20)</f>
        <v>0.55614283172727963</v>
      </c>
      <c r="AK21" s="14">
        <f>MIN(AK2:AK20)</f>
        <v>0.54142861557126576</v>
      </c>
      <c r="AL21" s="14">
        <f>MIN(AL2:AL20)</f>
        <v>0.54140712412952352</v>
      </c>
      <c r="AM21" s="14">
        <f>MIN(AM2:AM20)</f>
        <v>0.54519465231648867</v>
      </c>
      <c r="AN21" s="14">
        <f>MIN(AN2:AN20)</f>
        <v>0.50890923835241186</v>
      </c>
      <c r="AO21" s="14">
        <f>MIN(AO2:AO20)</f>
        <v>0.54911855617390037</v>
      </c>
      <c r="AP21" s="14">
        <f>MIN(AP2:AP20)</f>
        <v>0.58734637926106792</v>
      </c>
      <c r="AQ21" s="14">
        <f>MIN(AQ2:AQ20)</f>
        <v>0.5472635875416918</v>
      </c>
      <c r="AR21" s="14">
        <f>MIN(AR2:AR20)</f>
        <v>0.52105432336869173</v>
      </c>
      <c r="AS21" s="14">
        <f>MIN(AS2:AS20)</f>
        <v>0.54460917588475666</v>
      </c>
      <c r="AT21" s="14">
        <f>MIN(AT2:AT20)</f>
        <v>0.54069524770067057</v>
      </c>
      <c r="AU21" s="13">
        <f>MIN(AU2:AU20)</f>
        <v>0.50890923835241186</v>
      </c>
      <c r="AV21" s="8">
        <f>AVERAGE(AV2:AV20)</f>
        <v>0.75906131677302691</v>
      </c>
      <c r="AW21" s="8">
        <f>AVERAGE(AW2:AW20)</f>
        <v>1.0589379289822483</v>
      </c>
      <c r="AX21" s="8">
        <f>AVERAGE(AX2:AX20)</f>
        <v>0.14727113443372777</v>
      </c>
      <c r="AY21" s="7" t="s">
        <v>43</v>
      </c>
    </row>
    <row r="22" spans="1:5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AA22" s="7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>
        <f>SUM(AV2:AV20)</f>
        <v>14.422165018687512</v>
      </c>
      <c r="AW22" s="8">
        <f>SUM(AW2:AW20)</f>
        <v>20.119820650662717</v>
      </c>
      <c r="AX22" s="8">
        <f>SUM(AX2:AX20)</f>
        <v>2.6508804198071001</v>
      </c>
      <c r="AY22" s="7" t="s">
        <v>46</v>
      </c>
    </row>
    <row r="23" spans="1:5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AB23" s="25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7"/>
    </row>
    <row r="24" spans="1:51" x14ac:dyDescent="0.25">
      <c r="AU24" s="8">
        <f>MIN(AU2:AU23)</f>
        <v>0.50890923835241186</v>
      </c>
      <c r="AV24" s="8"/>
      <c r="AW24" s="8"/>
      <c r="AX24" s="8"/>
      <c r="AY24" s="7" t="s">
        <v>23</v>
      </c>
    </row>
    <row r="29" spans="1:51" x14ac:dyDescent="0.25">
      <c r="A29" s="4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4"/>
      <c r="AV29" s="4"/>
      <c r="AW29" s="4"/>
      <c r="AX29" s="4"/>
    </row>
    <row r="30" spans="1:5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AY30" s="6"/>
    </row>
    <row r="31" spans="1:5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AA31" s="6"/>
      <c r="AY31" s="6"/>
    </row>
    <row r="37" spans="27:32" x14ac:dyDescent="0.25">
      <c r="AA37" s="7"/>
      <c r="AB37" s="8"/>
      <c r="AC37" s="8"/>
      <c r="AD37" s="8" t="s">
        <v>40</v>
      </c>
      <c r="AE37" s="8" t="s">
        <v>41</v>
      </c>
      <c r="AF37" s="8" t="s">
        <v>28</v>
      </c>
    </row>
    <row r="38" spans="27:32" x14ac:dyDescent="0.25">
      <c r="AA38" s="7" t="s">
        <v>27</v>
      </c>
      <c r="AB38" s="8">
        <f>MIN(AB$2:AT$20)</f>
        <v>0.50890923835241186</v>
      </c>
      <c r="AD38" s="5" t="s">
        <v>42</v>
      </c>
      <c r="AE38" s="5">
        <v>0.5</v>
      </c>
      <c r="AF38" s="5">
        <v>1</v>
      </c>
    </row>
    <row r="39" spans="27:32" x14ac:dyDescent="0.25">
      <c r="AA39" s="7" t="s">
        <v>36</v>
      </c>
      <c r="AB39" s="5">
        <f>_xlfn.QUARTILE.INC(AB$2:AT$20,1)</f>
        <v>0.61700012455655562</v>
      </c>
      <c r="AD39" s="5" t="s">
        <v>42</v>
      </c>
      <c r="AE39" s="5">
        <v>0.4</v>
      </c>
      <c r="AF39" s="5">
        <v>1</v>
      </c>
    </row>
    <row r="40" spans="27:32" x14ac:dyDescent="0.25">
      <c r="AA40" s="4" t="s">
        <v>37</v>
      </c>
      <c r="AB40" s="5">
        <f>_xlfn.QUARTILE.INC(AB$2:AT$20,2)</f>
        <v>0.67836337196598229</v>
      </c>
    </row>
    <row r="41" spans="27:32" x14ac:dyDescent="0.25">
      <c r="AA41" s="4" t="s">
        <v>38</v>
      </c>
      <c r="AB41" s="5">
        <f>_xlfn.QUARTILE.INC(AB$2:AT$20,3)</f>
        <v>0.7672219720846466</v>
      </c>
    </row>
    <row r="42" spans="27:32" x14ac:dyDescent="0.25">
      <c r="AA42" s="4" t="s">
        <v>22</v>
      </c>
      <c r="AB42" s="8">
        <f>MAX(AB$2:AT$20)</f>
        <v>6.1061359867330021</v>
      </c>
    </row>
    <row r="43" spans="27:32" x14ac:dyDescent="0.25">
      <c r="AA43" s="4" t="s">
        <v>21</v>
      </c>
      <c r="AB43" s="8">
        <f>AVERAGE(AB$2:AT$20)</f>
        <v>0.75906131677302624</v>
      </c>
      <c r="AC43" s="6"/>
      <c r="AD43" s="6"/>
      <c r="AE43" s="6"/>
      <c r="AF43" s="6"/>
    </row>
    <row r="44" spans="27:32" x14ac:dyDescent="0.25">
      <c r="AA44" s="6" t="s">
        <v>39</v>
      </c>
      <c r="AB44" s="5">
        <f>_xlfn.STDEV.S(AB$2:AT$20,1)</f>
        <v>0.49115034493838894</v>
      </c>
    </row>
  </sheetData>
  <conditionalFormatting sqref="AB2:AU15 AB17:AU21">
    <cfRule type="colorScale" priority="3">
      <colorScale>
        <cfvo type="min"/>
        <cfvo type="max"/>
        <color rgb="FFF8696B"/>
        <color rgb="FFFCFCFF"/>
      </colorScale>
    </cfRule>
  </conditionalFormatting>
  <conditionalFormatting sqref="AB2:AU15 AB17:AU20">
    <cfRule type="colorScale" priority="2">
      <colorScale>
        <cfvo type="min"/>
        <cfvo type="max"/>
        <color rgb="FFF8696B"/>
        <color rgb="FFFCFCFF"/>
      </colorScale>
    </cfRule>
  </conditionalFormatting>
  <conditionalFormatting sqref="AB2:AU21">
    <cfRule type="colorScale" priority="1">
      <colorScale>
        <cfvo type="min"/>
        <cfvo type="percentile" val="50"/>
        <cfvo type="max"/>
        <color rgb="FFFF0000"/>
        <color rgb="FFFFEB84"/>
        <color theme="0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4"/>
  <sheetViews>
    <sheetView topLeftCell="AA1" zoomScale="75" zoomScaleNormal="75" workbookViewId="0">
      <selection activeCell="AN28" sqref="AN28"/>
    </sheetView>
  </sheetViews>
  <sheetFormatPr defaultColWidth="13" defaultRowHeight="15" x14ac:dyDescent="0.25"/>
  <cols>
    <col min="1" max="21" width="13" style="5"/>
    <col min="22" max="26" width="0" style="5" hidden="1" customWidth="1"/>
    <col min="27" max="27" width="13" style="4"/>
    <col min="28" max="47" width="7.85546875" style="5" customWidth="1"/>
    <col min="48" max="50" width="13" style="5"/>
    <col min="51" max="51" width="13" style="4"/>
    <col min="52" max="16384" width="13" style="5"/>
  </cols>
  <sheetData>
    <row r="1" spans="1:51" x14ac:dyDescent="0.25">
      <c r="A1" s="4" t="s">
        <v>24</v>
      </c>
      <c r="B1" s="3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/>
      <c r="V1" s="3"/>
      <c r="W1" s="3"/>
      <c r="X1" s="3"/>
      <c r="AA1" s="7"/>
      <c r="AB1" s="6" t="s">
        <v>0</v>
      </c>
      <c r="AC1" s="6" t="s">
        <v>2</v>
      </c>
      <c r="AD1" s="6" t="s">
        <v>3</v>
      </c>
      <c r="AE1" s="6" t="s">
        <v>4</v>
      </c>
      <c r="AF1" s="6" t="s">
        <v>5</v>
      </c>
      <c r="AG1" s="6" t="s">
        <v>6</v>
      </c>
      <c r="AH1" s="6" t="s">
        <v>7</v>
      </c>
      <c r="AI1" s="6" t="s">
        <v>8</v>
      </c>
      <c r="AJ1" s="6" t="s">
        <v>9</v>
      </c>
      <c r="AK1" s="6" t="s">
        <v>10</v>
      </c>
      <c r="AL1" s="6" t="s">
        <v>11</v>
      </c>
      <c r="AM1" s="6" t="s">
        <v>13</v>
      </c>
      <c r="AN1" s="6" t="s">
        <v>14</v>
      </c>
      <c r="AO1" s="6" t="s">
        <v>15</v>
      </c>
      <c r="AP1" s="6" t="s">
        <v>16</v>
      </c>
      <c r="AQ1" s="6" t="s">
        <v>17</v>
      </c>
      <c r="AR1" s="6" t="s">
        <v>18</v>
      </c>
      <c r="AS1" s="6" t="s">
        <v>19</v>
      </c>
      <c r="AT1" s="6" t="s">
        <v>20</v>
      </c>
      <c r="AU1" s="7" t="s">
        <v>23</v>
      </c>
      <c r="AV1" s="7" t="s">
        <v>44</v>
      </c>
      <c r="AW1" s="7" t="s">
        <v>28</v>
      </c>
      <c r="AX1" s="7" t="s">
        <v>45</v>
      </c>
      <c r="AY1" s="7"/>
    </row>
    <row r="2" spans="1:51" x14ac:dyDescent="0.25">
      <c r="A2" s="3" t="s">
        <v>0</v>
      </c>
      <c r="B2" s="3">
        <f>INDEX(threadedSummary!$E:$E,MATCH(1,INDEX(($A2=threadedSummary!$A:$A)*(B$1=threadedSummary!$B:$B),0,1),0))</f>
        <v>171060.54</v>
      </c>
      <c r="C2" s="3">
        <f>INDEX(threadedSummary!$E:$E,MATCH(1,INDEX(($A2=threadedSummary!$A:$A)*(C$1=threadedSummary!$B:$B),0,1),0))</f>
        <v>170320.75999999899</v>
      </c>
      <c r="D2" s="3">
        <f>INDEX(threadedSummary!$E:$E,MATCH(1,INDEX(($A2=threadedSummary!$A:$A)*(D$1=threadedSummary!$B:$B),0,1),0))</f>
        <v>167163.56</v>
      </c>
      <c r="E2" s="3">
        <f>INDEX(threadedSummary!$E:$E,MATCH(1,INDEX(($A2=threadedSummary!$A:$A)*(E$1=threadedSummary!$B:$B),0,1),0))</f>
        <v>168884.56</v>
      </c>
      <c r="F2" s="3">
        <f>INDEX(threadedSummary!$E:$E,MATCH(1,INDEX(($A2=threadedSummary!$A:$A)*(F$1=threadedSummary!$B:$B),0,1),0))</f>
        <v>166411.06</v>
      </c>
      <c r="G2" s="3">
        <f>INDEX(threadedSummary!$E:$E,MATCH(1,INDEX(($A2=threadedSummary!$A:$A)*(G$1=threadedSummary!$B:$B),0,1),0))</f>
        <v>167111.01999999999</v>
      </c>
      <c r="H2" s="3">
        <f>INDEX(threadedSummary!$E:$E,MATCH(1,INDEX(($A2=threadedSummary!$A:$A)*(H$1=threadedSummary!$B:$B),0,1),0))</f>
        <v>165285.32</v>
      </c>
      <c r="I2" s="3">
        <f>INDEX(threadedSummary!$E:$E,MATCH(1,INDEX(($A2=threadedSummary!$A:$A)*(I$1=threadedSummary!$B:$B),0,1),0))</f>
        <v>171432.6</v>
      </c>
      <c r="J2" s="3">
        <f>INDEX(threadedSummary!$E:$E,MATCH(1,INDEX(($A2=threadedSummary!$A:$A)*(J$1=threadedSummary!$B:$B),0,1),0))</f>
        <v>170660.53999999899</v>
      </c>
      <c r="K2" s="3">
        <f>INDEX(threadedSummary!$E:$E,MATCH(1,INDEX(($A2=threadedSummary!$A:$A)*(K$1=threadedSummary!$B:$B),0,1),0))</f>
        <v>169111.9</v>
      </c>
      <c r="L2" s="3">
        <f>INDEX(threadedSummary!$E:$E,MATCH(1,INDEX(($A2=threadedSummary!$A:$A)*(L$1=threadedSummary!$B:$B),0,1),0))</f>
        <v>170626.139999999</v>
      </c>
      <c r="M2" s="3">
        <f>INDEX(threadedSummary!$E:$E,MATCH(1,INDEX(($A2=threadedSummary!$A:$A)*(M$1=threadedSummary!$B:$B),0,1),0))</f>
        <v>168035.64</v>
      </c>
      <c r="N2" s="3">
        <f>INDEX(threadedSummary!$E:$E,MATCH(1,INDEX(($A2=threadedSummary!$A:$A)*(N$1=threadedSummary!$B:$B),0,1),0))</f>
        <v>169650.22</v>
      </c>
      <c r="O2" s="3">
        <f>INDEX(threadedSummary!$E:$E,MATCH(1,INDEX(($A2=threadedSummary!$A:$A)*(O$1=threadedSummary!$B:$B),0,1),0))</f>
        <v>165991.44</v>
      </c>
      <c r="P2" s="3">
        <f>INDEX(threadedSummary!$E:$E,MATCH(1,INDEX(($A2=threadedSummary!$A:$A)*(P$1=threadedSummary!$B:$B),0,1),0))</f>
        <v>164522.70000000001</v>
      </c>
      <c r="Q2" s="3">
        <f>INDEX(threadedSummary!$E:$E,MATCH(1,INDEX(($A2=threadedSummary!$A:$A)*(Q$1=threadedSummary!$B:$B),0,1),0))</f>
        <v>165151.57999999999</v>
      </c>
      <c r="R2" s="3">
        <f>INDEX(threadedSummary!$E:$E,MATCH(1,INDEX(($A2=threadedSummary!$A:$A)*(R$1=threadedSummary!$B:$B),0,1),0))</f>
        <v>165613.06</v>
      </c>
      <c r="S2" s="3">
        <f>INDEX(threadedSummary!$E:$E,MATCH(1,INDEX(($A2=threadedSummary!$A:$A)*(S$1=threadedSummary!$B:$B),0,1),0))</f>
        <v>164143.91999999899</v>
      </c>
      <c r="T2" s="3">
        <f>INDEX(threadedSummary!$E:$E,MATCH(1,INDEX(($A2=threadedSummary!$A:$A)*(T$1=threadedSummary!$B:$B),0,1),0))</f>
        <v>166650.04</v>
      </c>
      <c r="U2" s="3"/>
      <c r="V2" s="3"/>
      <c r="W2" s="3"/>
      <c r="X2" s="3"/>
      <c r="Z2" s="4"/>
      <c r="AA2" s="6" t="s">
        <v>0</v>
      </c>
      <c r="AB2" s="13">
        <f>baselineSummary!$E2/B2</f>
        <v>0.90503619361893151</v>
      </c>
      <c r="AC2" s="13">
        <f>baselineSummary!$E2/C2</f>
        <v>0.90896717464154053</v>
      </c>
      <c r="AD2" s="13">
        <f>baselineSummary!$E2/D2</f>
        <v>0.92613473893472353</v>
      </c>
      <c r="AE2" s="13">
        <f>baselineSummary!$E2/E2</f>
        <v>0.91669706218258784</v>
      </c>
      <c r="AF2" s="13">
        <f>baselineSummary!$E2/F2</f>
        <v>0.93032266004434438</v>
      </c>
      <c r="AG2" s="13">
        <f>baselineSummary!$E2/G2</f>
        <v>0.9264259173332734</v>
      </c>
      <c r="AH2" s="13">
        <f>baselineSummary!$E2/H2</f>
        <v>0.9366589845970531</v>
      </c>
      <c r="AI2" s="13">
        <f>baselineSummary!$E2/I2</f>
        <v>0.90307199447479058</v>
      </c>
      <c r="AJ2" s="13">
        <f>baselineSummary!$E2/J2</f>
        <v>0.90715744834746159</v>
      </c>
      <c r="AK2" s="13">
        <f>baselineSummary!$E2/K2</f>
        <v>0.91546473074927903</v>
      </c>
      <c r="AL2" s="13">
        <f>baselineSummary!$E2/L2</f>
        <v>0.90734034070043368</v>
      </c>
      <c r="AM2" s="13">
        <f>baselineSummary!$E2/M2</f>
        <v>0.92132823727156321</v>
      </c>
      <c r="AN2" s="13">
        <f>baselineSummary!$E2/N2</f>
        <v>0.91255985403378193</v>
      </c>
      <c r="AO2" s="13">
        <f>baselineSummary!$E2/O2</f>
        <v>0.93267448008161735</v>
      </c>
      <c r="AP2" s="13">
        <f>baselineSummary!$E2/P2</f>
        <v>0.94100072512789412</v>
      </c>
      <c r="AQ2" s="13">
        <f>baselineSummary!$E2/Q2</f>
        <v>0.93741749246358408</v>
      </c>
      <c r="AR2" s="13">
        <f>baselineSummary!$E2/R2</f>
        <v>0.9348053831020271</v>
      </c>
      <c r="AS2" s="13">
        <f>baselineSummary!$E2/S2</f>
        <v>0.94317218694423732</v>
      </c>
      <c r="AT2" s="13">
        <f>baselineSummary!$E2/T2</f>
        <v>0.92898855589833029</v>
      </c>
      <c r="AU2" s="14">
        <f t="shared" ref="AU2:AU20" si="0">MIN(AB2:AT2)</f>
        <v>0.90307199447479058</v>
      </c>
      <c r="AV2" s="8">
        <f>AVERAGE(AB2:AT2)</f>
        <v>0.92290653476565543</v>
      </c>
      <c r="AW2" s="8">
        <f>MAX(AB2:AT2)</f>
        <v>0.94317218694423732</v>
      </c>
      <c r="AX2" s="8">
        <f>AW2-AU2</f>
        <v>4.0100192469446738E-2</v>
      </c>
      <c r="AY2" s="6" t="s">
        <v>0</v>
      </c>
    </row>
    <row r="3" spans="1:51" x14ac:dyDescent="0.25">
      <c r="A3" s="3" t="s">
        <v>2</v>
      </c>
      <c r="B3" s="3">
        <f>INDEX(threadedSummary!$E:$E,MATCH(1,INDEX(($A3=threadedSummary!$A:$A)*(B$1=threadedSummary!$B:$B),0,1),0))</f>
        <v>164932.1</v>
      </c>
      <c r="C3" s="3">
        <f>INDEX(threadedSummary!$E:$E,MATCH(1,INDEX(($A3=threadedSummary!$A:$A)*(C$1=threadedSummary!$B:$B),0,1),0))</f>
        <v>166175.82</v>
      </c>
      <c r="D3" s="3">
        <f>INDEX(threadedSummary!$E:$E,MATCH(1,INDEX(($A3=threadedSummary!$A:$A)*(D$1=threadedSummary!$B:$B),0,1),0))</f>
        <v>162414.96</v>
      </c>
      <c r="E3" s="3">
        <f>INDEX(threadedSummary!$E:$E,MATCH(1,INDEX(($A3=threadedSummary!$A:$A)*(E$1=threadedSummary!$B:$B),0,1),0))</f>
        <v>163741.04</v>
      </c>
      <c r="F3" s="3">
        <f>INDEX(threadedSummary!$E:$E,MATCH(1,INDEX(($A3=threadedSummary!$A:$A)*(F$1=threadedSummary!$B:$B),0,1),0))</f>
        <v>161356.82</v>
      </c>
      <c r="G3" s="3">
        <f>INDEX(threadedSummary!$E:$E,MATCH(1,INDEX(($A3=threadedSummary!$A:$A)*(G$1=threadedSummary!$B:$B),0,1),0))</f>
        <v>162883.51999999999</v>
      </c>
      <c r="H3" s="3">
        <f>INDEX(threadedSummary!$E:$E,MATCH(1,INDEX(($A3=threadedSummary!$A:$A)*(H$1=threadedSummary!$B:$B),0,1),0))</f>
        <v>160217.07999999999</v>
      </c>
      <c r="I3" s="3">
        <f>INDEX(threadedSummary!$E:$E,MATCH(1,INDEX(($A3=threadedSummary!$A:$A)*(I$1=threadedSummary!$B:$B),0,1),0))</f>
        <v>167125.19999999899</v>
      </c>
      <c r="J3" s="3">
        <f>INDEX(threadedSummary!$E:$E,MATCH(1,INDEX(($A3=threadedSummary!$A:$A)*(J$1=threadedSummary!$B:$B),0,1),0))</f>
        <v>165047.5</v>
      </c>
      <c r="K3" s="3">
        <f>INDEX(threadedSummary!$E:$E,MATCH(1,INDEX(($A3=threadedSummary!$A:$A)*(K$1=threadedSummary!$B:$B),0,1),0))</f>
        <v>163601.81999999899</v>
      </c>
      <c r="L3" s="3">
        <f>INDEX(threadedSummary!$E:$E,MATCH(1,INDEX(($A3=threadedSummary!$A:$A)*(L$1=threadedSummary!$B:$B),0,1),0))</f>
        <v>165532.54</v>
      </c>
      <c r="M3" s="3">
        <f>INDEX(threadedSummary!$E:$E,MATCH(1,INDEX(($A3=threadedSummary!$A:$A)*(M$1=threadedSummary!$B:$B),0,1),0))</f>
        <v>164287.92000000001</v>
      </c>
      <c r="N3" s="3">
        <f>INDEX(threadedSummary!$E:$E,MATCH(1,INDEX(($A3=threadedSummary!$A:$A)*(N$1=threadedSummary!$B:$B),0,1),0))</f>
        <v>164743.87999999899</v>
      </c>
      <c r="O3" s="3">
        <f>INDEX(threadedSummary!$E:$E,MATCH(1,INDEX(($A3=threadedSummary!$A:$A)*(O$1=threadedSummary!$B:$B),0,1),0))</f>
        <v>161895.06</v>
      </c>
      <c r="P3" s="3">
        <f>INDEX(threadedSummary!$E:$E,MATCH(1,INDEX(($A3=threadedSummary!$A:$A)*(P$1=threadedSummary!$B:$B),0,1),0))</f>
        <v>158626.5</v>
      </c>
      <c r="Q3" s="3">
        <f>INDEX(threadedSummary!$E:$E,MATCH(1,INDEX(($A3=threadedSummary!$A:$A)*(Q$1=threadedSummary!$B:$B),0,1),0))</f>
        <v>161514.14000000001</v>
      </c>
      <c r="R3" s="3">
        <f>INDEX(threadedSummary!$E:$E,MATCH(1,INDEX(($A3=threadedSummary!$A:$A)*(R$1=threadedSummary!$B:$B),0,1),0))</f>
        <v>161685.46</v>
      </c>
      <c r="S3" s="3">
        <f>INDEX(threadedSummary!$E:$E,MATCH(1,INDEX(($A3=threadedSummary!$A:$A)*(S$1=threadedSummary!$B:$B),0,1),0))</f>
        <v>160275.85999999999</v>
      </c>
      <c r="T3" s="3">
        <f>INDEX(threadedSummary!$E:$E,MATCH(1,INDEX(($A3=threadedSummary!$A:$A)*(T$1=threadedSummary!$B:$B),0,1),0))</f>
        <v>163166.07999999999</v>
      </c>
      <c r="U3" s="3"/>
      <c r="V3" s="3"/>
      <c r="W3" s="3"/>
      <c r="X3" s="3"/>
      <c r="AA3" s="6" t="s">
        <v>2</v>
      </c>
      <c r="AB3" s="13">
        <f>baselineSummary!$E3/B3</f>
        <v>0.90849992208915054</v>
      </c>
      <c r="AC3" s="13">
        <f>baselineSummary!$E3/C3</f>
        <v>0.90170037975440698</v>
      </c>
      <c r="AD3" s="13">
        <f>baselineSummary!$E3/D3</f>
        <v>0.92258003819352596</v>
      </c>
      <c r="AE3" s="13">
        <f>baselineSummary!$E3/E3</f>
        <v>0.91510839310657843</v>
      </c>
      <c r="AF3" s="13">
        <f>baselineSummary!$E3/F3</f>
        <v>0.92863010066757623</v>
      </c>
      <c r="AG3" s="13">
        <f>baselineSummary!$E3/G3</f>
        <v>0.91992609197050745</v>
      </c>
      <c r="AH3" s="13">
        <f>baselineSummary!$E3/H3</f>
        <v>0.93523611839636578</v>
      </c>
      <c r="AI3" s="13">
        <f>baselineSummary!$E3/I3</f>
        <v>0.89657813423709221</v>
      </c>
      <c r="AJ3" s="13">
        <f>baselineSummary!$E3/J3</f>
        <v>0.90786470561505017</v>
      </c>
      <c r="AK3" s="13">
        <f>baselineSummary!$E3/K3</f>
        <v>0.91588712154914242</v>
      </c>
      <c r="AL3" s="13">
        <f>baselineSummary!$E3/L3</f>
        <v>0.90520449936912695</v>
      </c>
      <c r="AM3" s="13">
        <f>baselineSummary!$E3/M3</f>
        <v>0.91206218935634453</v>
      </c>
      <c r="AN3" s="13">
        <f>baselineSummary!$E3/N3</f>
        <v>0.90953788389590506</v>
      </c>
      <c r="AO3" s="13">
        <f>baselineSummary!$E3/O3</f>
        <v>0.92554275590620239</v>
      </c>
      <c r="AP3" s="13">
        <f>baselineSummary!$E3/P3</f>
        <v>0.94461392012053469</v>
      </c>
      <c r="AQ3" s="13">
        <f>baselineSummary!$E3/Q3</f>
        <v>0.92772558489306245</v>
      </c>
      <c r="AR3" s="13">
        <f>baselineSummary!$E3/R3</f>
        <v>0.92674257784218816</v>
      </c>
      <c r="AS3" s="13">
        <f>baselineSummary!$E3/S3</f>
        <v>0.93489312738674435</v>
      </c>
      <c r="AT3" s="13">
        <f>baselineSummary!$E3/T3</f>
        <v>0.91833302607993039</v>
      </c>
      <c r="AU3" s="14">
        <f t="shared" si="0"/>
        <v>0.89657813423709221</v>
      </c>
      <c r="AV3" s="8">
        <f t="shared" ref="AV3:AV20" si="1">AVERAGE(AB3:AT3)</f>
        <v>0.91877192475944391</v>
      </c>
      <c r="AW3" s="8">
        <f t="shared" ref="AW3:AW20" si="2">MAX(AB3:AT3)</f>
        <v>0.94461392012053469</v>
      </c>
      <c r="AX3" s="8">
        <f t="shared" ref="AX3:AX20" si="3">AW3-AU3</f>
        <v>4.8035785883442483E-2</v>
      </c>
      <c r="AY3" s="6" t="s">
        <v>2</v>
      </c>
    </row>
    <row r="4" spans="1:51" x14ac:dyDescent="0.25">
      <c r="A4" s="3" t="s">
        <v>3</v>
      </c>
      <c r="B4" s="3">
        <f>INDEX(threadedSummary!$E:$E,MATCH(1,INDEX(($A4=threadedSummary!$A:$A)*(B$1=threadedSummary!$B:$B),0,1),0))</f>
        <v>71863026.959999993</v>
      </c>
      <c r="C4" s="3">
        <f>INDEX(threadedSummary!$E:$E,MATCH(1,INDEX(($A4=threadedSummary!$A:$A)*(C$1=threadedSummary!$B:$B),0,1),0))</f>
        <v>72860241.859999999</v>
      </c>
      <c r="D4" s="3">
        <f>INDEX(threadedSummary!$E:$E,MATCH(1,INDEX(($A4=threadedSummary!$A:$A)*(D$1=threadedSummary!$B:$B),0,1),0))</f>
        <v>71813441.239999995</v>
      </c>
      <c r="E4" s="3">
        <f>INDEX(threadedSummary!$E:$E,MATCH(1,INDEX(($A4=threadedSummary!$A:$A)*(E$1=threadedSummary!$B:$B),0,1),0))</f>
        <v>73835994.659999996</v>
      </c>
      <c r="F4" s="3">
        <f>INDEX(threadedSummary!$E:$E,MATCH(1,INDEX(($A4=threadedSummary!$A:$A)*(F$1=threadedSummary!$B:$B),0,1),0))</f>
        <v>69672622.200000003</v>
      </c>
      <c r="G4" s="3">
        <f>INDEX(threadedSummary!$E:$E,MATCH(1,INDEX(($A4=threadedSummary!$A:$A)*(G$1=threadedSummary!$B:$B),0,1),0))</f>
        <v>70294351.579999998</v>
      </c>
      <c r="H4" s="3">
        <f>INDEX(threadedSummary!$E:$E,MATCH(1,INDEX(($A4=threadedSummary!$A:$A)*(H$1=threadedSummary!$B:$B),0,1),0))</f>
        <v>69201741.340000004</v>
      </c>
      <c r="I4" s="3">
        <f>INDEX(threadedSummary!$E:$E,MATCH(1,INDEX(($A4=threadedSummary!$A:$A)*(I$1=threadedSummary!$B:$B),0,1),0))</f>
        <v>75343634.899999902</v>
      </c>
      <c r="J4" s="3">
        <f>INDEX(threadedSummary!$E:$E,MATCH(1,INDEX(($A4=threadedSummary!$A:$A)*(J$1=threadedSummary!$B:$B),0,1),0))</f>
        <v>74919273.260000005</v>
      </c>
      <c r="K4" s="3">
        <f>INDEX(threadedSummary!$E:$E,MATCH(1,INDEX(($A4=threadedSummary!$A:$A)*(K$1=threadedSummary!$B:$B),0,1),0))</f>
        <v>72254610.299999997</v>
      </c>
      <c r="L4" s="3">
        <f>INDEX(threadedSummary!$E:$E,MATCH(1,INDEX(($A4=threadedSummary!$A:$A)*(L$1=threadedSummary!$B:$B),0,1),0))</f>
        <v>70650915.019999996</v>
      </c>
      <c r="M4" s="3">
        <f>INDEX(threadedSummary!$E:$E,MATCH(1,INDEX(($A4=threadedSummary!$A:$A)*(M$1=threadedSummary!$B:$B),0,1),0))</f>
        <v>70279017.439999998</v>
      </c>
      <c r="N4" s="3">
        <f>INDEX(threadedSummary!$E:$E,MATCH(1,INDEX(($A4=threadedSummary!$A:$A)*(N$1=threadedSummary!$B:$B),0,1),0))</f>
        <v>72753679.799999997</v>
      </c>
      <c r="O4" s="3">
        <f>INDEX(threadedSummary!$E:$E,MATCH(1,INDEX(($A4=threadedSummary!$A:$A)*(O$1=threadedSummary!$B:$B),0,1),0))</f>
        <v>70710325.079999998</v>
      </c>
      <c r="P4" s="3">
        <f>INDEX(threadedSummary!$E:$E,MATCH(1,INDEX(($A4=threadedSummary!$A:$A)*(P$1=threadedSummary!$B:$B),0,1),0))</f>
        <v>69799871.019999996</v>
      </c>
      <c r="Q4" s="3">
        <f>INDEX(threadedSummary!$E:$E,MATCH(1,INDEX(($A4=threadedSummary!$A:$A)*(Q$1=threadedSummary!$B:$B),0,1),0))</f>
        <v>70430040.280000001</v>
      </c>
      <c r="R4" s="3">
        <f>INDEX(threadedSummary!$E:$E,MATCH(1,INDEX(($A4=threadedSummary!$A:$A)*(R$1=threadedSummary!$B:$B),0,1),0))</f>
        <v>68979729.819999993</v>
      </c>
      <c r="S4" s="3">
        <f>INDEX(threadedSummary!$E:$E,MATCH(1,INDEX(($A4=threadedSummary!$A:$A)*(S$1=threadedSummary!$B:$B),0,1),0))</f>
        <v>67403350.620000005</v>
      </c>
      <c r="T4" s="3">
        <f>INDEX(threadedSummary!$E:$E,MATCH(1,INDEX(($A4=threadedSummary!$A:$A)*(T$1=threadedSummary!$B:$B),0,1),0))</f>
        <v>70139496.679999903</v>
      </c>
      <c r="U4" s="3"/>
      <c r="V4" s="3"/>
      <c r="W4" s="3"/>
      <c r="X4" s="3"/>
      <c r="AA4" s="6" t="s">
        <v>3</v>
      </c>
      <c r="AB4" s="13">
        <f>baselineSummary!$E4/B4</f>
        <v>0.66736357663718437</v>
      </c>
      <c r="AC4" s="13">
        <f>baselineSummary!$E4/C4</f>
        <v>0.65822958414209143</v>
      </c>
      <c r="AD4" s="13">
        <f>baselineSummary!$E4/D4</f>
        <v>0.66782437760811597</v>
      </c>
      <c r="AE4" s="13">
        <f>baselineSummary!$E4/E4</f>
        <v>0.6495309898761511</v>
      </c>
      <c r="AF4" s="13">
        <f>baselineSummary!$E4/F4</f>
        <v>0.68834450585670648</v>
      </c>
      <c r="AG4" s="13">
        <f>baselineSummary!$E4/G4</f>
        <v>0.68225633528206742</v>
      </c>
      <c r="AH4" s="13">
        <f>baselineSummary!$E4/H4</f>
        <v>0.69302832228412248</v>
      </c>
      <c r="AI4" s="13">
        <f>baselineSummary!$E4/I4</f>
        <v>0.63653375316512728</v>
      </c>
      <c r="AJ4" s="13">
        <f>baselineSummary!$E4/J4</f>
        <v>0.64013924072065942</v>
      </c>
      <c r="AK4" s="13">
        <f>baselineSummary!$E4/K4</f>
        <v>0.66374680454127377</v>
      </c>
      <c r="AL4" s="13">
        <f>baselineSummary!$E4/L4</f>
        <v>0.67881310081297241</v>
      </c>
      <c r="AM4" s="13">
        <f>baselineSummary!$E4/M4</f>
        <v>0.68240519641505115</v>
      </c>
      <c r="AN4" s="13">
        <f>baselineSummary!$E4/N4</f>
        <v>0.65919369070868639</v>
      </c>
      <c r="AO4" s="13">
        <f>baselineSummary!$E4/O4</f>
        <v>0.67824276929487426</v>
      </c>
      <c r="AP4" s="13">
        <f>baselineSummary!$E4/P4</f>
        <v>0.68708961777677513</v>
      </c>
      <c r="AQ4" s="13">
        <f>baselineSummary!$E4/Q4</f>
        <v>0.68094191781427738</v>
      </c>
      <c r="AR4" s="13">
        <f>baselineSummary!$E4/R4</f>
        <v>0.69525883654729581</v>
      </c>
      <c r="AS4" s="13">
        <f>baselineSummary!$E4/S4</f>
        <v>0.71151903071372857</v>
      </c>
      <c r="AT4" s="13">
        <f>baselineSummary!$E4/T4</f>
        <v>0.68376262976057711</v>
      </c>
      <c r="AU4" s="14">
        <f t="shared" si="0"/>
        <v>0.63653375316512728</v>
      </c>
      <c r="AV4" s="8">
        <f t="shared" si="1"/>
        <v>0.67390654105040737</v>
      </c>
      <c r="AW4" s="8">
        <f t="shared" si="2"/>
        <v>0.71151903071372857</v>
      </c>
      <c r="AX4" s="8">
        <f t="shared" si="3"/>
        <v>7.4985277548601292E-2</v>
      </c>
      <c r="AY4" s="6" t="s">
        <v>3</v>
      </c>
    </row>
    <row r="5" spans="1:51" ht="13.5" customHeight="1" x14ac:dyDescent="0.25">
      <c r="A5" s="3" t="s">
        <v>4</v>
      </c>
      <c r="B5" s="3">
        <f>INDEX(threadedSummary!$E:$E,MATCH(1,INDEX(($A5=threadedSummary!$A:$A)*(B$1=threadedSummary!$B:$B),0,1),0))</f>
        <v>1240853.8999999999</v>
      </c>
      <c r="C5" s="3">
        <f>INDEX(threadedSummary!$E:$E,MATCH(1,INDEX(($A5=threadedSummary!$A:$A)*(C$1=threadedSummary!$B:$B),0,1),0))</f>
        <v>1261083.1599999999</v>
      </c>
      <c r="D5" s="3">
        <f>INDEX(threadedSummary!$E:$E,MATCH(1,INDEX(($A5=threadedSummary!$A:$A)*(D$1=threadedSummary!$B:$B),0,1),0))</f>
        <v>1202123.52</v>
      </c>
      <c r="E5" s="3">
        <f>INDEX(threadedSummary!$E:$E,MATCH(1,INDEX(($A5=threadedSummary!$A:$A)*(E$1=threadedSummary!$B:$B),0,1),0))</f>
        <v>1329707.1599999999</v>
      </c>
      <c r="F5" s="3">
        <f>INDEX(threadedSummary!$E:$E,MATCH(1,INDEX(($A5=threadedSummary!$A:$A)*(F$1=threadedSummary!$B:$B),0,1),0))</f>
        <v>1288662.78</v>
      </c>
      <c r="G5" s="3">
        <f>INDEX(threadedSummary!$E:$E,MATCH(1,INDEX(($A5=threadedSummary!$A:$A)*(G$1=threadedSummary!$B:$B),0,1),0))</f>
        <v>1304862.3799999999</v>
      </c>
      <c r="H5" s="3">
        <f>INDEX(threadedSummary!$E:$E,MATCH(1,INDEX(($A5=threadedSummary!$A:$A)*(H$1=threadedSummary!$B:$B),0,1),0))</f>
        <v>1155026.8599999901</v>
      </c>
      <c r="I5" s="3">
        <f>INDEX(threadedSummary!$E:$E,MATCH(1,INDEX(($A5=threadedSummary!$A:$A)*(I$1=threadedSummary!$B:$B),0,1),0))</f>
        <v>1324512.3399999901</v>
      </c>
      <c r="J5" s="3">
        <f>INDEX(threadedSummary!$E:$E,MATCH(1,INDEX(($A5=threadedSummary!$A:$A)*(J$1=threadedSummary!$B:$B),0,1),0))</f>
        <v>1362900.8199999901</v>
      </c>
      <c r="K5" s="3">
        <f>INDEX(threadedSummary!$E:$E,MATCH(1,INDEX(($A5=threadedSummary!$A:$A)*(K$1=threadedSummary!$B:$B),0,1),0))</f>
        <v>1281939.32</v>
      </c>
      <c r="L5" s="3">
        <f>INDEX(threadedSummary!$E:$E,MATCH(1,INDEX(($A5=threadedSummary!$A:$A)*(L$1=threadedSummary!$B:$B),0,1),0))</f>
        <v>1307763.98</v>
      </c>
      <c r="M5" s="3">
        <f>INDEX(threadedSummary!$E:$E,MATCH(1,INDEX(($A5=threadedSummary!$A:$A)*(M$1=threadedSummary!$B:$B),0,1),0))</f>
        <v>1302803.6599999999</v>
      </c>
      <c r="N5" s="3">
        <f>INDEX(threadedSummary!$E:$E,MATCH(1,INDEX(($A5=threadedSummary!$A:$A)*(N$1=threadedSummary!$B:$B),0,1),0))</f>
        <v>1312744.72</v>
      </c>
      <c r="O5" s="3">
        <f>INDEX(threadedSummary!$E:$E,MATCH(1,INDEX(($A5=threadedSummary!$A:$A)*(O$1=threadedSummary!$B:$B),0,1),0))</f>
        <v>1245987.3399999901</v>
      </c>
      <c r="P5" s="3">
        <f>INDEX(threadedSummary!$E:$E,MATCH(1,INDEX(($A5=threadedSummary!$A:$A)*(P$1=threadedSummary!$B:$B),0,1),0))</f>
        <v>1090593.1399999999</v>
      </c>
      <c r="Q5" s="3">
        <f>INDEX(threadedSummary!$E:$E,MATCH(1,INDEX(($A5=threadedSummary!$A:$A)*(Q$1=threadedSummary!$B:$B),0,1),0))</f>
        <v>1240843.27999999</v>
      </c>
      <c r="R5" s="3">
        <f>INDEX(threadedSummary!$E:$E,MATCH(1,INDEX(($A5=threadedSummary!$A:$A)*(R$1=threadedSummary!$B:$B),0,1),0))</f>
        <v>1238790.24</v>
      </c>
      <c r="S5" s="3">
        <f>INDEX(threadedSummary!$E:$E,MATCH(1,INDEX(($A5=threadedSummary!$A:$A)*(S$1=threadedSummary!$B:$B),0,1),0))</f>
        <v>1241571.54</v>
      </c>
      <c r="T5" s="3">
        <f>INDEX(threadedSummary!$E:$E,MATCH(1,INDEX(($A5=threadedSummary!$A:$A)*(T$1=threadedSummary!$B:$B),0,1),0))</f>
        <v>1337028.72</v>
      </c>
      <c r="U5" s="3"/>
      <c r="V5" s="3"/>
      <c r="W5" s="3"/>
      <c r="X5" s="3"/>
      <c r="AA5" s="6" t="s">
        <v>4</v>
      </c>
      <c r="AB5" s="13">
        <f>baselineSummary!$E5/B5</f>
        <v>0.67000746824424706</v>
      </c>
      <c r="AC5" s="13">
        <f>baselineSummary!$E5/C5</f>
        <v>0.65925975888854149</v>
      </c>
      <c r="AD5" s="13">
        <f>baselineSummary!$E5/D5</f>
        <v>0.69159397197386174</v>
      </c>
      <c r="AE5" s="13">
        <f>baselineSummary!$E5/E5</f>
        <v>0.62523644679780477</v>
      </c>
      <c r="AF5" s="13">
        <f>baselineSummary!$E5/F5</f>
        <v>0.64515045588575159</v>
      </c>
      <c r="AG5" s="13">
        <f>baselineSummary!$E5/G5</f>
        <v>0.63714104471308308</v>
      </c>
      <c r="AH5" s="13">
        <f>baselineSummary!$E5/H5</f>
        <v>0.71979397950971213</v>
      </c>
      <c r="AI5" s="13">
        <f>baselineSummary!$E5/I5</f>
        <v>0.62768866313469474</v>
      </c>
      <c r="AJ5" s="13">
        <f>baselineSummary!$E5/J5</f>
        <v>0.61000871655503597</v>
      </c>
      <c r="AK5" s="13">
        <f>baselineSummary!$E5/K5</f>
        <v>0.64853411314351439</v>
      </c>
      <c r="AL5" s="13">
        <f>baselineSummary!$E5/L5</f>
        <v>0.63572738866840484</v>
      </c>
      <c r="AM5" s="13">
        <f>baselineSummary!$E5/M5</f>
        <v>0.63814786949554625</v>
      </c>
      <c r="AN5" s="13">
        <f>baselineSummary!$E5/N5</f>
        <v>0.63331534862315042</v>
      </c>
      <c r="AO5" s="13">
        <f>baselineSummary!$E5/O5</f>
        <v>0.66724705244597959</v>
      </c>
      <c r="AP5" s="13">
        <f>baselineSummary!$E5/P5</f>
        <v>0.76232038283314352</v>
      </c>
      <c r="AQ5" s="13">
        <f>baselineSummary!$E5/Q5</f>
        <v>0.67001320263426556</v>
      </c>
      <c r="AR5" s="13">
        <f>baselineSummary!$E5/R5</f>
        <v>0.67112361169393775</v>
      </c>
      <c r="AS5" s="13">
        <f>baselineSummary!$E5/S5</f>
        <v>0.66962019764080605</v>
      </c>
      <c r="AT5" s="13">
        <f>baselineSummary!$E5/T5</f>
        <v>0.6218126563504186</v>
      </c>
      <c r="AU5" s="14">
        <f t="shared" si="0"/>
        <v>0.61000871655503597</v>
      </c>
      <c r="AV5" s="8">
        <f t="shared" si="1"/>
        <v>0.65809170153852115</v>
      </c>
      <c r="AW5" s="8">
        <f t="shared" si="2"/>
        <v>0.76232038283314352</v>
      </c>
      <c r="AX5" s="8">
        <f t="shared" si="3"/>
        <v>0.15231166627810755</v>
      </c>
      <c r="AY5" s="6" t="s">
        <v>4</v>
      </c>
    </row>
    <row r="6" spans="1:51" x14ac:dyDescent="0.25">
      <c r="A6" s="3" t="s">
        <v>5</v>
      </c>
      <c r="B6" s="3">
        <f>INDEX(threadedSummary!$E:$E,MATCH(1,INDEX(($A6=threadedSummary!$A:$A)*(B$1=threadedSummary!$B:$B),0,1),0))</f>
        <v>40890.06</v>
      </c>
      <c r="C6" s="3">
        <f>INDEX(threadedSummary!$E:$E,MATCH(1,INDEX(($A6=threadedSummary!$A:$A)*(C$1=threadedSummary!$B:$B),0,1),0))</f>
        <v>41951.02</v>
      </c>
      <c r="D6" s="3">
        <f>INDEX(threadedSummary!$E:$E,MATCH(1,INDEX(($A6=threadedSummary!$A:$A)*(D$1=threadedSummary!$B:$B),0,1),0))</f>
        <v>39886.019999999997</v>
      </c>
      <c r="E6" s="3">
        <f>INDEX(threadedSummary!$E:$E,MATCH(1,INDEX(($A6=threadedSummary!$A:$A)*(E$1=threadedSummary!$B:$B),0,1),0))</f>
        <v>48466.02</v>
      </c>
      <c r="F6" s="3">
        <f>INDEX(threadedSummary!$E:$E,MATCH(1,INDEX(($A6=threadedSummary!$A:$A)*(F$1=threadedSummary!$B:$B),0,1),0))</f>
        <v>46046.02</v>
      </c>
      <c r="G6" s="3">
        <f>INDEX(threadedSummary!$E:$E,MATCH(1,INDEX(($A6=threadedSummary!$A:$A)*(G$1=threadedSummary!$B:$B),0,1),0))</f>
        <v>45427</v>
      </c>
      <c r="H6" s="3">
        <f>INDEX(threadedSummary!$E:$E,MATCH(1,INDEX(($A6=threadedSummary!$A:$A)*(H$1=threadedSummary!$B:$B),0,1),0))</f>
        <v>39863.199999999997</v>
      </c>
      <c r="I6" s="3">
        <f>INDEX(threadedSummary!$E:$E,MATCH(1,INDEX(($A6=threadedSummary!$A:$A)*(I$1=threadedSummary!$B:$B),0,1),0))</f>
        <v>41811.019999999997</v>
      </c>
      <c r="J6" s="3">
        <f>INDEX(threadedSummary!$E:$E,MATCH(1,INDEX(($A6=threadedSummary!$A:$A)*(J$1=threadedSummary!$B:$B),0,1),0))</f>
        <v>43412.04</v>
      </c>
      <c r="K6" s="3">
        <f>INDEX(threadedSummary!$E:$E,MATCH(1,INDEX(($A6=threadedSummary!$A:$A)*(K$1=threadedSummary!$B:$B),0,1),0))</f>
        <v>44227</v>
      </c>
      <c r="L6" s="3">
        <f>INDEX(threadedSummary!$E:$E,MATCH(1,INDEX(($A6=threadedSummary!$A:$A)*(L$1=threadedSummary!$B:$B),0,1),0))</f>
        <v>44231.040000000001</v>
      </c>
      <c r="M6" s="3">
        <f>INDEX(threadedSummary!$E:$E,MATCH(1,INDEX(($A6=threadedSummary!$A:$A)*(M$1=threadedSummary!$B:$B),0,1),0))</f>
        <v>44581</v>
      </c>
      <c r="N6" s="3">
        <f>INDEX(threadedSummary!$E:$E,MATCH(1,INDEX(($A6=threadedSummary!$A:$A)*(N$1=threadedSummary!$B:$B),0,1),0))</f>
        <v>44192.12</v>
      </c>
      <c r="O6" s="3">
        <f>INDEX(threadedSummary!$E:$E,MATCH(1,INDEX(($A6=threadedSummary!$A:$A)*(O$1=threadedSummary!$B:$B),0,1),0))</f>
        <v>41348.019999999997</v>
      </c>
      <c r="P6" s="3">
        <f>INDEX(threadedSummary!$E:$E,MATCH(1,INDEX(($A6=threadedSummary!$A:$A)*(P$1=threadedSummary!$B:$B),0,1),0))</f>
        <v>35558</v>
      </c>
      <c r="Q6" s="3">
        <f>INDEX(threadedSummary!$E:$E,MATCH(1,INDEX(($A6=threadedSummary!$A:$A)*(Q$1=threadedSummary!$B:$B),0,1),0))</f>
        <v>44032</v>
      </c>
      <c r="R6" s="3">
        <f>INDEX(threadedSummary!$E:$E,MATCH(1,INDEX(($A6=threadedSummary!$A:$A)*(R$1=threadedSummary!$B:$B),0,1),0))</f>
        <v>43570</v>
      </c>
      <c r="S6" s="3">
        <f>INDEX(threadedSummary!$E:$E,MATCH(1,INDEX(($A6=threadedSummary!$A:$A)*(S$1=threadedSummary!$B:$B),0,1),0))</f>
        <v>44097</v>
      </c>
      <c r="T6" s="3">
        <f>INDEX(threadedSummary!$E:$E,MATCH(1,INDEX(($A6=threadedSummary!$A:$A)*(T$1=threadedSummary!$B:$B),0,1),0))</f>
        <v>45609</v>
      </c>
      <c r="U6" s="3"/>
      <c r="V6" s="3"/>
      <c r="W6" s="3"/>
      <c r="X6" s="3"/>
      <c r="AA6" s="6" t="s">
        <v>5</v>
      </c>
      <c r="AB6" s="13">
        <f>baselineSummary!$E6/B6</f>
        <v>0.65551383392443052</v>
      </c>
      <c r="AC6" s="13">
        <f>baselineSummary!$E6/C6</f>
        <v>0.63893559679836154</v>
      </c>
      <c r="AD6" s="13">
        <f>baselineSummary!$E6/D6</f>
        <v>0.67201490647600337</v>
      </c>
      <c r="AE6" s="13">
        <f>baselineSummary!$E6/E6</f>
        <v>0.55304726899382295</v>
      </c>
      <c r="AF6" s="13">
        <f>baselineSummary!$E6/F6</f>
        <v>0.58211328579538479</v>
      </c>
      <c r="AG6" s="13">
        <f>baselineSummary!$E6/G6</f>
        <v>0.59004556761397409</v>
      </c>
      <c r="AH6" s="13">
        <f>baselineSummary!$E6/H6</f>
        <v>0.67239960665475929</v>
      </c>
      <c r="AI6" s="13">
        <f>baselineSummary!$E6/I6</f>
        <v>0.64107500845470888</v>
      </c>
      <c r="AJ6" s="13">
        <f>baselineSummary!$E6/J6</f>
        <v>0.6174323989381747</v>
      </c>
      <c r="AK6" s="13">
        <f>baselineSummary!$E6/K6</f>
        <v>0.60605512469758294</v>
      </c>
      <c r="AL6" s="13">
        <f>baselineSummary!$E6/L6</f>
        <v>0.60599976848837378</v>
      </c>
      <c r="AM6" s="13">
        <f>baselineSummary!$E6/M6</f>
        <v>0.6012426818599852</v>
      </c>
      <c r="AN6" s="13">
        <f>baselineSummary!$E6/N6</f>
        <v>0.60653347248332956</v>
      </c>
      <c r="AO6" s="13">
        <f>baselineSummary!$E6/O6</f>
        <v>0.64825353184989276</v>
      </c>
      <c r="AP6" s="13">
        <f>baselineSummary!$E6/P6</f>
        <v>0.75381067551605829</v>
      </c>
      <c r="AQ6" s="13">
        <f>baselineSummary!$E6/Q6</f>
        <v>0.60873909883720934</v>
      </c>
      <c r="AR6" s="13">
        <f>baselineSummary!$E6/R6</f>
        <v>0.61519394078494372</v>
      </c>
      <c r="AS6" s="13">
        <f>baselineSummary!$E6/S6</f>
        <v>0.60784180329727644</v>
      </c>
      <c r="AT6" s="13">
        <f>baselineSummary!$E6/T6</f>
        <v>0.58769102589401212</v>
      </c>
      <c r="AU6" s="14">
        <f t="shared" si="0"/>
        <v>0.55304726899382295</v>
      </c>
      <c r="AV6" s="8">
        <f t="shared" si="1"/>
        <v>0.62441782091359388</v>
      </c>
      <c r="AW6" s="8">
        <f t="shared" si="2"/>
        <v>0.75381067551605829</v>
      </c>
      <c r="AX6" s="8">
        <f t="shared" si="3"/>
        <v>0.20076340652223534</v>
      </c>
      <c r="AY6" s="6" t="s">
        <v>5</v>
      </c>
    </row>
    <row r="7" spans="1:51" x14ac:dyDescent="0.25">
      <c r="A7" s="3" t="s">
        <v>6</v>
      </c>
      <c r="B7" s="3">
        <f>INDEX(threadedSummary!$E:$E,MATCH(1,INDEX(($A7=threadedSummary!$A:$A)*(B$1=threadedSummary!$B:$B),0,1),0))</f>
        <v>22309251.82</v>
      </c>
      <c r="C7" s="3">
        <f>INDEX(threadedSummary!$E:$E,MATCH(1,INDEX(($A7=threadedSummary!$A:$A)*(C$1=threadedSummary!$B:$B),0,1),0))</f>
        <v>22765842.4599999</v>
      </c>
      <c r="D7" s="3">
        <f>INDEX(threadedSummary!$E:$E,MATCH(1,INDEX(($A7=threadedSummary!$A:$A)*(D$1=threadedSummary!$B:$B),0,1),0))</f>
        <v>21308549.140000001</v>
      </c>
      <c r="E7" s="3">
        <f>INDEX(threadedSummary!$E:$E,MATCH(1,INDEX(($A7=threadedSummary!$A:$A)*(E$1=threadedSummary!$B:$B),0,1),0))</f>
        <v>22992317.579999998</v>
      </c>
      <c r="F7" s="3">
        <f>INDEX(threadedSummary!$E:$E,MATCH(1,INDEX(($A7=threadedSummary!$A:$A)*(F$1=threadedSummary!$B:$B),0,1),0))</f>
        <v>22289376.620000001</v>
      </c>
      <c r="G7" s="3">
        <f>INDEX(threadedSummary!$E:$E,MATCH(1,INDEX(($A7=threadedSummary!$A:$A)*(G$1=threadedSummary!$B:$B),0,1),0))</f>
        <v>22377763.939999901</v>
      </c>
      <c r="H7" s="3">
        <f>INDEX(threadedSummary!$E:$E,MATCH(1,INDEX(($A7=threadedSummary!$A:$A)*(H$1=threadedSummary!$B:$B),0,1),0))</f>
        <v>21223646</v>
      </c>
      <c r="I7" s="3">
        <f>INDEX(threadedSummary!$E:$E,MATCH(1,INDEX(($A7=threadedSummary!$A:$A)*(I$1=threadedSummary!$B:$B),0,1),0))</f>
        <v>23636098.640000001</v>
      </c>
      <c r="J7" s="3">
        <f>INDEX(threadedSummary!$E:$E,MATCH(1,INDEX(($A7=threadedSummary!$A:$A)*(J$1=threadedSummary!$B:$B),0,1),0))</f>
        <v>23723885.399999999</v>
      </c>
      <c r="K7" s="3">
        <f>INDEX(threadedSummary!$E:$E,MATCH(1,INDEX(($A7=threadedSummary!$A:$A)*(K$1=threadedSummary!$B:$B),0,1),0))</f>
        <v>22869660.379999999</v>
      </c>
      <c r="L7" s="3">
        <f>INDEX(threadedSummary!$E:$E,MATCH(1,INDEX(($A7=threadedSummary!$A:$A)*(L$1=threadedSummary!$B:$B),0,1),0))</f>
        <v>22328931.6199999</v>
      </c>
      <c r="M7" s="3">
        <f>INDEX(threadedSummary!$E:$E,MATCH(1,INDEX(($A7=threadedSummary!$A:$A)*(M$1=threadedSummary!$B:$B),0,1),0))</f>
        <v>22057692.379999999</v>
      </c>
      <c r="N7" s="3">
        <f>INDEX(threadedSummary!$E:$E,MATCH(1,INDEX(($A7=threadedSummary!$A:$A)*(N$1=threadedSummary!$B:$B),0,1),0))</f>
        <v>22827277.600000001</v>
      </c>
      <c r="O7" s="3">
        <f>INDEX(threadedSummary!$E:$E,MATCH(1,INDEX(($A7=threadedSummary!$A:$A)*(O$1=threadedSummary!$B:$B),0,1),0))</f>
        <v>22057512.279999901</v>
      </c>
      <c r="P7" s="3">
        <f>INDEX(threadedSummary!$E:$E,MATCH(1,INDEX(($A7=threadedSummary!$A:$A)*(P$1=threadedSummary!$B:$B),0,1),0))</f>
        <v>20018681.620000001</v>
      </c>
      <c r="Q7" s="3">
        <f>INDEX(threadedSummary!$E:$E,MATCH(1,INDEX(($A7=threadedSummary!$A:$A)*(Q$1=threadedSummary!$B:$B),0,1),0))</f>
        <v>21916724.199999999</v>
      </c>
      <c r="R7" s="3">
        <f>INDEX(threadedSummary!$E:$E,MATCH(1,INDEX(($A7=threadedSummary!$A:$A)*(R$1=threadedSummary!$B:$B),0,1),0))</f>
        <v>21859899.34</v>
      </c>
      <c r="S7" s="3">
        <f>INDEX(threadedSummary!$E:$E,MATCH(1,INDEX(($A7=threadedSummary!$A:$A)*(S$1=threadedSummary!$B:$B),0,1),0))</f>
        <v>21793222.399999999</v>
      </c>
      <c r="T7" s="3">
        <f>INDEX(threadedSummary!$E:$E,MATCH(1,INDEX(($A7=threadedSummary!$A:$A)*(T$1=threadedSummary!$B:$B),0,1),0))</f>
        <v>22353267.6399999</v>
      </c>
      <c r="U7" s="3"/>
      <c r="V7" s="3"/>
      <c r="W7" s="3"/>
      <c r="X7" s="3"/>
      <c r="AA7" s="6" t="s">
        <v>6</v>
      </c>
      <c r="AB7" s="13">
        <f>baselineSummary!$E7/B7</f>
        <v>0.70503084939403404</v>
      </c>
      <c r="AC7" s="13">
        <f>baselineSummary!$E7/C7</f>
        <v>0.69089078463209519</v>
      </c>
      <c r="AD7" s="13">
        <f>baselineSummary!$E7/D7</f>
        <v>0.73814085870700441</v>
      </c>
      <c r="AE7" s="13">
        <f>baselineSummary!$E7/E7</f>
        <v>0.68408548660974089</v>
      </c>
      <c r="AF7" s="13">
        <f>baselineSummary!$E7/F7</f>
        <v>0.70565951790176173</v>
      </c>
      <c r="AG7" s="13">
        <f>baselineSummary!$E7/G7</f>
        <v>0.70287231566891173</v>
      </c>
      <c r="AH7" s="13">
        <f>baselineSummary!$E7/H7</f>
        <v>0.74109371971243776</v>
      </c>
      <c r="AI7" s="13">
        <f>baselineSummary!$E7/I7</f>
        <v>0.66545291587935251</v>
      </c>
      <c r="AJ7" s="13">
        <f>baselineSummary!$E7/J7</f>
        <v>0.66299050491956946</v>
      </c>
      <c r="AK7" s="13">
        <f>baselineSummary!$E7/K7</f>
        <v>0.68775445278387648</v>
      </c>
      <c r="AL7" s="13">
        <f>baselineSummary!$E7/L7</f>
        <v>0.70440946426258388</v>
      </c>
      <c r="AM7" s="13">
        <f>baselineSummary!$E7/M7</f>
        <v>0.71307145321608667</v>
      </c>
      <c r="AN7" s="13">
        <f>baselineSummary!$E7/N7</f>
        <v>0.68903138760620319</v>
      </c>
      <c r="AO7" s="13">
        <f>baselineSummary!$E7/O7</f>
        <v>0.71307727545783195</v>
      </c>
      <c r="AP7" s="13">
        <f>baselineSummary!$E7/P7</f>
        <v>0.78570162903664775</v>
      </c>
      <c r="AQ7" s="13">
        <f>baselineSummary!$E7/Q7</f>
        <v>0.71765792261965866</v>
      </c>
      <c r="AR7" s="13">
        <f>baselineSummary!$E7/R7</f>
        <v>0.71952347608568634</v>
      </c>
      <c r="AS7" s="13">
        <f>baselineSummary!$E7/S7</f>
        <v>0.72172487718016409</v>
      </c>
      <c r="AT7" s="13">
        <f>baselineSummary!$E7/T7</f>
        <v>0.70364257312673018</v>
      </c>
      <c r="AU7" s="14">
        <f t="shared" si="0"/>
        <v>0.66299050491956946</v>
      </c>
      <c r="AV7" s="8">
        <f t="shared" si="1"/>
        <v>0.7079900770947567</v>
      </c>
      <c r="AW7" s="8">
        <f t="shared" si="2"/>
        <v>0.78570162903664775</v>
      </c>
      <c r="AX7" s="8">
        <f t="shared" si="3"/>
        <v>0.1227111241170783</v>
      </c>
      <c r="AY7" s="6" t="s">
        <v>6</v>
      </c>
    </row>
    <row r="8" spans="1:51" x14ac:dyDescent="0.25">
      <c r="A8" s="3" t="s">
        <v>7</v>
      </c>
      <c r="B8" s="3">
        <f>INDEX(threadedSummary!$E:$E,MATCH(1,INDEX(($A8=threadedSummary!$A:$A)*(B$1=threadedSummary!$B:$B),0,1),0))</f>
        <v>1205610.46</v>
      </c>
      <c r="C8" s="3">
        <f>INDEX(threadedSummary!$E:$E,MATCH(1,INDEX(($A8=threadedSummary!$A:$A)*(C$1=threadedSummary!$B:$B),0,1),0))</f>
        <v>1230590.22</v>
      </c>
      <c r="D8" s="3">
        <f>INDEX(threadedSummary!$E:$E,MATCH(1,INDEX(($A8=threadedSummary!$A:$A)*(D$1=threadedSummary!$B:$B),0,1),0))</f>
        <v>1153421.3999999999</v>
      </c>
      <c r="E8" s="3">
        <f>INDEX(threadedSummary!$E:$E,MATCH(1,INDEX(($A8=threadedSummary!$A:$A)*(E$1=threadedSummary!$B:$B),0,1),0))</f>
        <v>1210929.06</v>
      </c>
      <c r="F8" s="3">
        <f>INDEX(threadedSummary!$E:$E,MATCH(1,INDEX(($A8=threadedSummary!$A:$A)*(F$1=threadedSummary!$B:$B),0,1),0))</f>
        <v>1210668.18</v>
      </c>
      <c r="G8" s="3">
        <f>INDEX(threadedSummary!$E:$E,MATCH(1,INDEX(($A8=threadedSummary!$A:$A)*(G$1=threadedSummary!$B:$B),0,1),0))</f>
        <v>1113421.04</v>
      </c>
      <c r="H8" s="3">
        <f>INDEX(threadedSummary!$E:$E,MATCH(1,INDEX(($A8=threadedSummary!$A:$A)*(H$1=threadedSummary!$B:$B),0,1),0))</f>
        <v>1165922.5</v>
      </c>
      <c r="I8" s="3">
        <f>INDEX(threadedSummary!$E:$E,MATCH(1,INDEX(($A8=threadedSummary!$A:$A)*(I$1=threadedSummary!$B:$B),0,1),0))</f>
        <v>1172038.6399999999</v>
      </c>
      <c r="J8" s="3">
        <f>INDEX(threadedSummary!$E:$E,MATCH(1,INDEX(($A8=threadedSummary!$A:$A)*(J$1=threadedSummary!$B:$B),0,1),0))</f>
        <v>1186070.3399999901</v>
      </c>
      <c r="K8" s="3">
        <f>INDEX(threadedSummary!$E:$E,MATCH(1,INDEX(($A8=threadedSummary!$A:$A)*(K$1=threadedSummary!$B:$B),0,1),0))</f>
        <v>1217755.2</v>
      </c>
      <c r="L8" s="3">
        <f>INDEX(threadedSummary!$E:$E,MATCH(1,INDEX(($A8=threadedSummary!$A:$A)*(L$1=threadedSummary!$B:$B),0,1),0))</f>
        <v>1157583.74</v>
      </c>
      <c r="M8" s="3">
        <f>INDEX(threadedSummary!$E:$E,MATCH(1,INDEX(($A8=threadedSummary!$A:$A)*(M$1=threadedSummary!$B:$B),0,1),0))</f>
        <v>1199215.58</v>
      </c>
      <c r="N8" s="3">
        <f>INDEX(threadedSummary!$E:$E,MATCH(1,INDEX(($A8=threadedSummary!$A:$A)*(N$1=threadedSummary!$B:$B),0,1),0))</f>
        <v>1297836.0799999901</v>
      </c>
      <c r="O8" s="3">
        <f>INDEX(threadedSummary!$E:$E,MATCH(1,INDEX(($A8=threadedSummary!$A:$A)*(O$1=threadedSummary!$B:$B),0,1),0))</f>
        <v>1206692.8999999999</v>
      </c>
      <c r="P8" s="3">
        <f>INDEX(threadedSummary!$E:$E,MATCH(1,INDEX(($A8=threadedSummary!$A:$A)*(P$1=threadedSummary!$B:$B),0,1),0))</f>
        <v>1111802.27999999</v>
      </c>
      <c r="Q8" s="3">
        <f>INDEX(threadedSummary!$E:$E,MATCH(1,INDEX(($A8=threadedSummary!$A:$A)*(Q$1=threadedSummary!$B:$B),0,1),0))</f>
        <v>1195893.48</v>
      </c>
      <c r="R8" s="3">
        <f>INDEX(threadedSummary!$E:$E,MATCH(1,INDEX(($A8=threadedSummary!$A:$A)*(R$1=threadedSummary!$B:$B),0,1),0))</f>
        <v>1191631.72</v>
      </c>
      <c r="S8" s="3">
        <f>INDEX(threadedSummary!$E:$E,MATCH(1,INDEX(($A8=threadedSummary!$A:$A)*(S$1=threadedSummary!$B:$B),0,1),0))</f>
        <v>1209231.94</v>
      </c>
      <c r="T8" s="3">
        <f>INDEX(threadedSummary!$E:$E,MATCH(1,INDEX(($A8=threadedSummary!$A:$A)*(T$1=threadedSummary!$B:$B),0,1),0))</f>
        <v>1213625.44</v>
      </c>
      <c r="U8" s="3"/>
      <c r="V8" s="3"/>
      <c r="W8" s="3"/>
      <c r="X8" s="3"/>
      <c r="AA8" s="6" t="s">
        <v>7</v>
      </c>
      <c r="AB8" s="13">
        <f>baselineSummary!$E8/B8</f>
        <v>0.54164229796081897</v>
      </c>
      <c r="AC8" s="13">
        <f>baselineSummary!$E8/C8</f>
        <v>0.53064749693850155</v>
      </c>
      <c r="AD8" s="13">
        <f>baselineSummary!$E8/D8</f>
        <v>0.56615008183479176</v>
      </c>
      <c r="AE8" s="13">
        <f>baselineSummary!$E8/E8</f>
        <v>0.5392633157222273</v>
      </c>
      <c r="AF8" s="13">
        <f>baselineSummary!$E8/F8</f>
        <v>0.53937951850687937</v>
      </c>
      <c r="AG8" s="13">
        <f>baselineSummary!$E8/G8</f>
        <v>0.58648938410576468</v>
      </c>
      <c r="AH8" s="13">
        <f>baselineSummary!$E8/H8</f>
        <v>0.56007978231829303</v>
      </c>
      <c r="AI8" s="13">
        <f>baselineSummary!$E8/I8</f>
        <v>0.55715707461658437</v>
      </c>
      <c r="AJ8" s="13">
        <f>baselineSummary!$E8/J8</f>
        <v>0.55056567724305916</v>
      </c>
      <c r="AK8" s="13">
        <f>baselineSummary!$E8/K8</f>
        <v>0.53624046934884784</v>
      </c>
      <c r="AL8" s="13">
        <f>baselineSummary!$E8/L8</f>
        <v>0.56411436808882609</v>
      </c>
      <c r="AM8" s="13">
        <f>baselineSummary!$E8/M8</f>
        <v>0.54453063393322487</v>
      </c>
      <c r="AN8" s="13">
        <f>baselineSummary!$E8/N8</f>
        <v>0.50315261693141167</v>
      </c>
      <c r="AO8" s="13">
        <f>baselineSummary!$E8/O8</f>
        <v>0.54115642845002243</v>
      </c>
      <c r="AP8" s="13">
        <f>baselineSummary!$E8/P8</f>
        <v>0.58734329992559997</v>
      </c>
      <c r="AQ8" s="13">
        <f>baselineSummary!$E8/Q8</f>
        <v>0.54604329810377428</v>
      </c>
      <c r="AR8" s="13">
        <f>baselineSummary!$E8/R8</f>
        <v>0.54799617116603783</v>
      </c>
      <c r="AS8" s="13">
        <f>baselineSummary!$E8/S8</f>
        <v>0.54002015527310665</v>
      </c>
      <c r="AT8" s="13">
        <f>baselineSummary!$E8/T8</f>
        <v>0.53806520403857061</v>
      </c>
      <c r="AU8" s="14">
        <f t="shared" si="0"/>
        <v>0.50315261693141167</v>
      </c>
      <c r="AV8" s="8">
        <f t="shared" si="1"/>
        <v>0.54842301444770225</v>
      </c>
      <c r="AW8" s="8">
        <f t="shared" si="2"/>
        <v>0.58734329992559997</v>
      </c>
      <c r="AX8" s="8">
        <f t="shared" si="3"/>
        <v>8.4190682994188304E-2</v>
      </c>
      <c r="AY8" s="6" t="s">
        <v>7</v>
      </c>
    </row>
    <row r="9" spans="1:51" x14ac:dyDescent="0.25">
      <c r="A9" s="3" t="s">
        <v>8</v>
      </c>
      <c r="B9" s="3">
        <f>INDEX(threadedSummary!$E:$E,MATCH(1,INDEX(($A9=threadedSummary!$A:$A)*(B$1=threadedSummary!$B:$B),0,1),0))</f>
        <v>152263.51999999999</v>
      </c>
      <c r="C9" s="3">
        <f>INDEX(threadedSummary!$E:$E,MATCH(1,INDEX(($A9=threadedSummary!$A:$A)*(C$1=threadedSummary!$B:$B),0,1),0))</f>
        <v>152364.14000000001</v>
      </c>
      <c r="D9" s="3">
        <f>INDEX(threadedSummary!$E:$E,MATCH(1,INDEX(($A9=threadedSummary!$A:$A)*(D$1=threadedSummary!$B:$B),0,1),0))</f>
        <v>152165.64000000001</v>
      </c>
      <c r="E9" s="3">
        <f>INDEX(threadedSummary!$E:$E,MATCH(1,INDEX(($A9=threadedSummary!$A:$A)*(E$1=threadedSummary!$B:$B),0,1),0))</f>
        <v>158476.12</v>
      </c>
      <c r="F9" s="3">
        <f>INDEX(threadedSummary!$E:$E,MATCH(1,INDEX(($A9=threadedSummary!$A:$A)*(F$1=threadedSummary!$B:$B),0,1),0))</f>
        <v>154393.94</v>
      </c>
      <c r="G9" s="3">
        <f>INDEX(threadedSummary!$E:$E,MATCH(1,INDEX(($A9=threadedSummary!$A:$A)*(G$1=threadedSummary!$B:$B),0,1),0))</f>
        <v>159881.14000000001</v>
      </c>
      <c r="H9" s="3">
        <f>INDEX(threadedSummary!$E:$E,MATCH(1,INDEX(($A9=threadedSummary!$A:$A)*(H$1=threadedSummary!$B:$B),0,1),0))</f>
        <v>146607.56</v>
      </c>
      <c r="I9" s="3">
        <f>INDEX(threadedSummary!$E:$E,MATCH(1,INDEX(($A9=threadedSummary!$A:$A)*(I$1=threadedSummary!$B:$B),0,1),0))</f>
        <v>163630.94</v>
      </c>
      <c r="J9" s="3">
        <f>INDEX(threadedSummary!$E:$E,MATCH(1,INDEX(($A9=threadedSummary!$A:$A)*(J$1=threadedSummary!$B:$B),0,1),0))</f>
        <v>159404.46</v>
      </c>
      <c r="K9" s="3">
        <f>INDEX(threadedSummary!$E:$E,MATCH(1,INDEX(($A9=threadedSummary!$A:$A)*(K$1=threadedSummary!$B:$B),0,1),0))</f>
        <v>159148</v>
      </c>
      <c r="L9" s="3">
        <f>INDEX(threadedSummary!$E:$E,MATCH(1,INDEX(($A9=threadedSummary!$A:$A)*(L$1=threadedSummary!$B:$B),0,1),0))</f>
        <v>159809.82</v>
      </c>
      <c r="M9" s="3">
        <f>INDEX(threadedSummary!$E:$E,MATCH(1,INDEX(($A9=threadedSummary!$A:$A)*(M$1=threadedSummary!$B:$B),0,1),0))</f>
        <v>156026.01999999999</v>
      </c>
      <c r="N9" s="3">
        <f>INDEX(threadedSummary!$E:$E,MATCH(1,INDEX(($A9=threadedSummary!$A:$A)*(N$1=threadedSummary!$B:$B),0,1),0))</f>
        <v>159215.66</v>
      </c>
      <c r="O9" s="3">
        <f>INDEX(threadedSummary!$E:$E,MATCH(1,INDEX(($A9=threadedSummary!$A:$A)*(O$1=threadedSummary!$B:$B),0,1),0))</f>
        <v>152516.38</v>
      </c>
      <c r="P9" s="3">
        <f>INDEX(threadedSummary!$E:$E,MATCH(1,INDEX(($A9=threadedSummary!$A:$A)*(P$1=threadedSummary!$B:$B),0,1),0))</f>
        <v>142538.62</v>
      </c>
      <c r="Q9" s="3">
        <f>INDEX(threadedSummary!$E:$E,MATCH(1,INDEX(($A9=threadedSummary!$A:$A)*(Q$1=threadedSummary!$B:$B),0,1),0))</f>
        <v>151515.51999999999</v>
      </c>
      <c r="R9" s="3">
        <f>INDEX(threadedSummary!$E:$E,MATCH(1,INDEX(($A9=threadedSummary!$A:$A)*(R$1=threadedSummary!$B:$B),0,1),0))</f>
        <v>152304.95999999999</v>
      </c>
      <c r="S9" s="3">
        <f>INDEX(threadedSummary!$E:$E,MATCH(1,INDEX(($A9=threadedSummary!$A:$A)*(S$1=threadedSummary!$B:$B),0,1),0))</f>
        <v>150861.46</v>
      </c>
      <c r="T9" s="3">
        <f>INDEX(threadedSummary!$E:$E,MATCH(1,INDEX(($A9=threadedSummary!$A:$A)*(T$1=threadedSummary!$B:$B),0,1),0))</f>
        <v>154233.18</v>
      </c>
      <c r="U9" s="3"/>
      <c r="V9" s="3"/>
      <c r="W9" s="3"/>
      <c r="X9" s="3"/>
      <c r="AA9" s="6" t="s">
        <v>8</v>
      </c>
      <c r="AB9" s="13">
        <f>baselineSummary!$E9/B9</f>
        <v>0.70444634407506146</v>
      </c>
      <c r="AC9" s="13">
        <f>baselineSummary!$E9/C9</f>
        <v>0.7039811336184485</v>
      </c>
      <c r="AD9" s="13">
        <f>baselineSummary!$E9/D9</f>
        <v>0.70489947664926189</v>
      </c>
      <c r="AE9" s="13">
        <f>baselineSummary!$E9/E9</f>
        <v>0.67683055339820286</v>
      </c>
      <c r="AF9" s="13">
        <f>baselineSummary!$E9/F9</f>
        <v>0.69472597175769979</v>
      </c>
      <c r="AG9" s="13">
        <f>baselineSummary!$E9/G9</f>
        <v>0.67088263193519881</v>
      </c>
      <c r="AH9" s="13">
        <f>baselineSummary!$E9/H9</f>
        <v>0.73162311684336057</v>
      </c>
      <c r="AI9" s="13">
        <f>baselineSummary!$E9/I9</f>
        <v>0.65550854868889707</v>
      </c>
      <c r="AJ9" s="13">
        <f>baselineSummary!$E9/J9</f>
        <v>0.67288882632267633</v>
      </c>
      <c r="AK9" s="13">
        <f>baselineSummary!$E9/K9</f>
        <v>0.67397315706135164</v>
      </c>
      <c r="AL9" s="13">
        <f>baselineSummary!$E9/L9</f>
        <v>0.67118203374485996</v>
      </c>
      <c r="AM9" s="13">
        <f>baselineSummary!$E9/M9</f>
        <v>0.68745892512031004</v>
      </c>
      <c r="AN9" s="13">
        <f>baselineSummary!$E9/N9</f>
        <v>0.67368674664288675</v>
      </c>
      <c r="AO9" s="13">
        <f>baselineSummary!$E9/O9</f>
        <v>0.70327842819243414</v>
      </c>
      <c r="AP9" s="13">
        <f>baselineSummary!$E9/P9</f>
        <v>0.7525081974274761</v>
      </c>
      <c r="AQ9" s="13">
        <f>baselineSummary!$E9/Q9</f>
        <v>0.7079240463287193</v>
      </c>
      <c r="AR9" s="13">
        <f>baselineSummary!$E9/R9</f>
        <v>0.70425467430607647</v>
      </c>
      <c r="AS9" s="13">
        <f>baselineSummary!$E9/S9</f>
        <v>0.71099325168933136</v>
      </c>
      <c r="AT9" s="13">
        <f>baselineSummary!$E9/T9</f>
        <v>0.69545009705434335</v>
      </c>
      <c r="AU9" s="14">
        <f t="shared" si="0"/>
        <v>0.65550854868889707</v>
      </c>
      <c r="AV9" s="8">
        <f t="shared" si="1"/>
        <v>0.69455242951876806</v>
      </c>
      <c r="AW9" s="8">
        <f t="shared" si="2"/>
        <v>0.7525081974274761</v>
      </c>
      <c r="AX9" s="8">
        <f t="shared" si="3"/>
        <v>9.6999648738579025E-2</v>
      </c>
      <c r="AY9" s="6" t="s">
        <v>8</v>
      </c>
    </row>
    <row r="10" spans="1:51" x14ac:dyDescent="0.25">
      <c r="A10" s="3" t="s">
        <v>9</v>
      </c>
      <c r="B10" s="3">
        <f>INDEX(threadedSummary!$E:$E,MATCH(1,INDEX(($A10=threadedSummary!$A:$A)*(B$1=threadedSummary!$B:$B),0,1),0))</f>
        <v>730550.05999999901</v>
      </c>
      <c r="C10" s="3">
        <f>INDEX(threadedSummary!$E:$E,MATCH(1,INDEX(($A10=threadedSummary!$A:$A)*(C$1=threadedSummary!$B:$B),0,1),0))</f>
        <v>742186.8</v>
      </c>
      <c r="D10" s="3">
        <f>INDEX(threadedSummary!$E:$E,MATCH(1,INDEX(($A10=threadedSummary!$A:$A)*(D$1=threadedSummary!$B:$B),0,1),0))</f>
        <v>725304.14</v>
      </c>
      <c r="E10" s="3">
        <f>INDEX(threadedSummary!$E:$E,MATCH(1,INDEX(($A10=threadedSummary!$A:$A)*(E$1=threadedSummary!$B:$B),0,1),0))</f>
        <v>768584.86</v>
      </c>
      <c r="F10" s="3">
        <f>INDEX(threadedSummary!$E:$E,MATCH(1,INDEX(($A10=threadedSummary!$A:$A)*(F$1=threadedSummary!$B:$B),0,1),0))</f>
        <v>714748.39999999898</v>
      </c>
      <c r="G10" s="3">
        <f>INDEX(threadedSummary!$E:$E,MATCH(1,INDEX(($A10=threadedSummary!$A:$A)*(G$1=threadedSummary!$B:$B),0,1),0))</f>
        <v>736778.18</v>
      </c>
      <c r="H10" s="3">
        <f>INDEX(threadedSummary!$E:$E,MATCH(1,INDEX(($A10=threadedSummary!$A:$A)*(H$1=threadedSummary!$B:$B),0,1),0))</f>
        <v>684697.02</v>
      </c>
      <c r="I10" s="3">
        <f>INDEX(threadedSummary!$E:$E,MATCH(1,INDEX(($A10=threadedSummary!$A:$A)*(I$1=threadedSummary!$B:$B),0,1),0))</f>
        <v>774883.98</v>
      </c>
      <c r="J10" s="3">
        <f>INDEX(threadedSummary!$E:$E,MATCH(1,INDEX(($A10=threadedSummary!$A:$A)*(J$1=threadedSummary!$B:$B),0,1),0))</f>
        <v>776591.3</v>
      </c>
      <c r="K10" s="3">
        <f>INDEX(threadedSummary!$E:$E,MATCH(1,INDEX(($A10=threadedSummary!$A:$A)*(K$1=threadedSummary!$B:$B),0,1),0))</f>
        <v>749690.68</v>
      </c>
      <c r="L10" s="3">
        <f>INDEX(threadedSummary!$E:$E,MATCH(1,INDEX(($A10=threadedSummary!$A:$A)*(L$1=threadedSummary!$B:$B),0,1),0))</f>
        <v>746364.06</v>
      </c>
      <c r="M10" s="3">
        <f>INDEX(threadedSummary!$E:$E,MATCH(1,INDEX(($A10=threadedSummary!$A:$A)*(M$1=threadedSummary!$B:$B),0,1),0))</f>
        <v>734980.28</v>
      </c>
      <c r="N10" s="3">
        <f>INDEX(threadedSummary!$E:$E,MATCH(1,INDEX(($A10=threadedSummary!$A:$A)*(N$1=threadedSummary!$B:$B),0,1),0))</f>
        <v>753596.44</v>
      </c>
      <c r="O10" s="3">
        <f>INDEX(threadedSummary!$E:$E,MATCH(1,INDEX(($A10=threadedSummary!$A:$A)*(O$1=threadedSummary!$B:$B),0,1),0))</f>
        <v>736131.98</v>
      </c>
      <c r="P10" s="3">
        <f>INDEX(threadedSummary!$E:$E,MATCH(1,INDEX(($A10=threadedSummary!$A:$A)*(P$1=threadedSummary!$B:$B),0,1),0))</f>
        <v>653145.43999999994</v>
      </c>
      <c r="Q10" s="3">
        <f>INDEX(threadedSummary!$E:$E,MATCH(1,INDEX(($A10=threadedSummary!$A:$A)*(Q$1=threadedSummary!$B:$B),0,1),0))</f>
        <v>728386.14</v>
      </c>
      <c r="R10" s="3">
        <f>INDEX(threadedSummary!$E:$E,MATCH(1,INDEX(($A10=threadedSummary!$A:$A)*(R$1=threadedSummary!$B:$B),0,1),0))</f>
        <v>722706.89999999898</v>
      </c>
      <c r="S10" s="3">
        <f>INDEX(threadedSummary!$E:$E,MATCH(1,INDEX(($A10=threadedSummary!$A:$A)*(S$1=threadedSummary!$B:$B),0,1),0))</f>
        <v>714652.6</v>
      </c>
      <c r="T10" s="3">
        <f>INDEX(threadedSummary!$E:$E,MATCH(1,INDEX(($A10=threadedSummary!$A:$A)*(T$1=threadedSummary!$B:$B),0,1),0))</f>
        <v>759340.02</v>
      </c>
      <c r="U10" s="3"/>
      <c r="V10" s="3"/>
      <c r="W10" s="3"/>
      <c r="X10" s="3"/>
      <c r="AA10" s="6" t="s">
        <v>9</v>
      </c>
      <c r="AB10" s="13">
        <f>baselineSummary!$E10/B10</f>
        <v>0.63935572053748191</v>
      </c>
      <c r="AC10" s="13">
        <f>baselineSummary!$E10/C10</f>
        <v>0.62933126808506967</v>
      </c>
      <c r="AD10" s="13">
        <f>baselineSummary!$E10/D10</f>
        <v>0.64397999989356192</v>
      </c>
      <c r="AE10" s="13">
        <f>baselineSummary!$E10/E10</f>
        <v>0.60771605623353031</v>
      </c>
      <c r="AF10" s="13">
        <f>baselineSummary!$E10/F10</f>
        <v>0.65349059892963823</v>
      </c>
      <c r="AG10" s="13">
        <f>baselineSummary!$E10/G10</f>
        <v>0.6339511303117038</v>
      </c>
      <c r="AH10" s="13">
        <f>baselineSummary!$E10/H10</f>
        <v>0.68217232784217463</v>
      </c>
      <c r="AI10" s="13">
        <f>baselineSummary!$E10/I10</f>
        <v>0.60277586329762556</v>
      </c>
      <c r="AJ10" s="13">
        <f>baselineSummary!$E10/J10</f>
        <v>0.60145067296015287</v>
      </c>
      <c r="AK10" s="13">
        <f>baselineSummary!$E10/K10</f>
        <v>0.6230321017196051</v>
      </c>
      <c r="AL10" s="13">
        <f>baselineSummary!$E10/L10</f>
        <v>0.62580901872472261</v>
      </c>
      <c r="AM10" s="13">
        <f>baselineSummary!$E10/M10</f>
        <v>0.63550189400999979</v>
      </c>
      <c r="AN10" s="13">
        <f>baselineSummary!$E10/N10</f>
        <v>0.61980303410138193</v>
      </c>
      <c r="AO10" s="13">
        <f>baselineSummary!$E10/O10</f>
        <v>0.63450763272096944</v>
      </c>
      <c r="AP10" s="13">
        <f>baselineSummary!$E10/P10</f>
        <v>0.71512611341204502</v>
      </c>
      <c r="AQ10" s="13">
        <f>baselineSummary!$E10/Q10</f>
        <v>0.64125514524480098</v>
      </c>
      <c r="AR10" s="13">
        <f>baselineSummary!$E10/R10</f>
        <v>0.64629431378059443</v>
      </c>
      <c r="AS10" s="13">
        <f>baselineSummary!$E10/S10</f>
        <v>0.65357820009330403</v>
      </c>
      <c r="AT10" s="13">
        <f>baselineSummary!$E10/T10</f>
        <v>0.61511489938328279</v>
      </c>
      <c r="AU10" s="14">
        <f t="shared" si="0"/>
        <v>0.60145067296015287</v>
      </c>
      <c r="AV10" s="8">
        <f t="shared" si="1"/>
        <v>0.63706557848850753</v>
      </c>
      <c r="AW10" s="8">
        <f t="shared" si="2"/>
        <v>0.71512611341204502</v>
      </c>
      <c r="AX10" s="8">
        <f t="shared" si="3"/>
        <v>0.11367544045189215</v>
      </c>
      <c r="AY10" s="6" t="s">
        <v>9</v>
      </c>
    </row>
    <row r="11" spans="1:51" x14ac:dyDescent="0.25">
      <c r="A11" s="3" t="s">
        <v>10</v>
      </c>
      <c r="B11" s="3">
        <f>INDEX(threadedSummary!$E:$E,MATCH(1,INDEX(($A11=threadedSummary!$A:$A)*(B$1=threadedSummary!$B:$B),0,1),0))</f>
        <v>2239867.4</v>
      </c>
      <c r="C11" s="3">
        <f>INDEX(threadedSummary!$E:$E,MATCH(1,INDEX(($A11=threadedSummary!$A:$A)*(C$1=threadedSummary!$B:$B),0,1),0))</f>
        <v>2288937.38</v>
      </c>
      <c r="D11" s="3">
        <f>INDEX(threadedSummary!$E:$E,MATCH(1,INDEX(($A11=threadedSummary!$A:$A)*(D$1=threadedSummary!$B:$B),0,1),0))</f>
        <v>2190975.6999999899</v>
      </c>
      <c r="E11" s="3">
        <f>INDEX(threadedSummary!$E:$E,MATCH(1,INDEX(($A11=threadedSummary!$A:$A)*(E$1=threadedSummary!$B:$B),0,1),0))</f>
        <v>2351309.3199999998</v>
      </c>
      <c r="F11" s="3">
        <f>INDEX(threadedSummary!$E:$E,MATCH(1,INDEX(($A11=threadedSummary!$A:$A)*(F$1=threadedSummary!$B:$B),0,1),0))</f>
        <v>2156777.84</v>
      </c>
      <c r="G11" s="3">
        <f>INDEX(threadedSummary!$E:$E,MATCH(1,INDEX(($A11=threadedSummary!$A:$A)*(G$1=threadedSummary!$B:$B),0,1),0))</f>
        <v>2152352.56</v>
      </c>
      <c r="H11" s="3">
        <f>INDEX(threadedSummary!$E:$E,MATCH(1,INDEX(($A11=threadedSummary!$A:$A)*(H$1=threadedSummary!$B:$B),0,1),0))</f>
        <v>2071765.76</v>
      </c>
      <c r="I11" s="3">
        <f>INDEX(threadedSummary!$E:$E,MATCH(1,INDEX(($A11=threadedSummary!$A:$A)*(I$1=threadedSummary!$B:$B),0,1),0))</f>
        <v>2329262.2599999998</v>
      </c>
      <c r="J11" s="3">
        <f>INDEX(threadedSummary!$E:$E,MATCH(1,INDEX(($A11=threadedSummary!$A:$A)*(J$1=threadedSummary!$B:$B),0,1),0))</f>
        <v>2314025.44</v>
      </c>
      <c r="K11" s="3">
        <f>INDEX(threadedSummary!$E:$E,MATCH(1,INDEX(($A11=threadedSummary!$A:$A)*(K$1=threadedSummary!$B:$B),0,1),0))</f>
        <v>2245793.56</v>
      </c>
      <c r="L11" s="3">
        <f>INDEX(threadedSummary!$E:$E,MATCH(1,INDEX(($A11=threadedSummary!$A:$A)*(L$1=threadedSummary!$B:$B),0,1),0))</f>
        <v>2229324.7599999998</v>
      </c>
      <c r="M11" s="3">
        <f>INDEX(threadedSummary!$E:$E,MATCH(1,INDEX(($A11=threadedSummary!$A:$A)*(M$1=threadedSummary!$B:$B),0,1),0))</f>
        <v>2186581.34</v>
      </c>
      <c r="N11" s="3">
        <f>INDEX(threadedSummary!$E:$E,MATCH(1,INDEX(($A11=threadedSummary!$A:$A)*(N$1=threadedSummary!$B:$B),0,1),0))</f>
        <v>2304116.1799999899</v>
      </c>
      <c r="O11" s="3">
        <f>INDEX(threadedSummary!$E:$E,MATCH(1,INDEX(($A11=threadedSummary!$A:$A)*(O$1=threadedSummary!$B:$B),0,1),0))</f>
        <v>2184472.16</v>
      </c>
      <c r="P11" s="3">
        <f>INDEX(threadedSummary!$E:$E,MATCH(1,INDEX(($A11=threadedSummary!$A:$A)*(P$1=threadedSummary!$B:$B),0,1),0))</f>
        <v>2043124.0999999901</v>
      </c>
      <c r="Q11" s="3">
        <f>INDEX(threadedSummary!$E:$E,MATCH(1,INDEX(($A11=threadedSummary!$A:$A)*(Q$1=threadedSummary!$B:$B),0,1),0))</f>
        <v>2162103.6799999899</v>
      </c>
      <c r="R11" s="3">
        <f>INDEX(threadedSummary!$E:$E,MATCH(1,INDEX(($A11=threadedSummary!$A:$A)*(R$1=threadedSummary!$B:$B),0,1),0))</f>
        <v>2158909.1800000002</v>
      </c>
      <c r="S11" s="3">
        <f>INDEX(threadedSummary!$E:$E,MATCH(1,INDEX(($A11=threadedSummary!$A:$A)*(S$1=threadedSummary!$B:$B),0,1),0))</f>
        <v>2105110.7799999998</v>
      </c>
      <c r="T11" s="3">
        <f>INDEX(threadedSummary!$E:$E,MATCH(1,INDEX(($A11=threadedSummary!$A:$A)*(T$1=threadedSummary!$B:$B),0,1),0))</f>
        <v>2266112.7400000002</v>
      </c>
      <c r="U11" s="3"/>
      <c r="V11" s="3"/>
      <c r="W11" s="3"/>
      <c r="X11" s="3"/>
      <c r="AA11" s="6" t="s">
        <v>10</v>
      </c>
      <c r="AB11" s="13">
        <f>baselineSummary!$E11/B11</f>
        <v>0.59202581367092988</v>
      </c>
      <c r="AC11" s="13">
        <f>baselineSummary!$E11/C11</f>
        <v>0.57933403140980211</v>
      </c>
      <c r="AD11" s="13">
        <f>baselineSummary!$E11/D11</f>
        <v>0.60523689057801788</v>
      </c>
      <c r="AE11" s="13">
        <f>baselineSummary!$E11/E11</f>
        <v>0.56396634365400722</v>
      </c>
      <c r="AF11" s="13">
        <f>baselineSummary!$E11/F11</f>
        <v>0.61483352406847347</v>
      </c>
      <c r="AG11" s="13">
        <f>baselineSummary!$E11/G11</f>
        <v>0.61609763411622032</v>
      </c>
      <c r="AH11" s="13">
        <f>baselineSummary!$E11/H11</f>
        <v>0.64006237848046588</v>
      </c>
      <c r="AI11" s="13">
        <f>baselineSummary!$E11/I11</f>
        <v>0.56930442860478503</v>
      </c>
      <c r="AJ11" s="13">
        <f>baselineSummary!$E11/J11</f>
        <v>0.57305304301234916</v>
      </c>
      <c r="AK11" s="13">
        <f>baselineSummary!$E11/K11</f>
        <v>0.59046358651059183</v>
      </c>
      <c r="AL11" s="13">
        <f>baselineSummary!$E11/L11</f>
        <v>0.5948255470862801</v>
      </c>
      <c r="AM11" s="13">
        <f>baselineSummary!$E11/M11</f>
        <v>0.60645323169180165</v>
      </c>
      <c r="AN11" s="13">
        <f>baselineSummary!$E11/N11</f>
        <v>0.57551755918835479</v>
      </c>
      <c r="AO11" s="13">
        <f>baselineSummary!$E11/O11</f>
        <v>0.60703878231159969</v>
      </c>
      <c r="AP11" s="13">
        <f>baselineSummary!$E11/P11</f>
        <v>0.64903513203138097</v>
      </c>
      <c r="AQ11" s="13">
        <f>baselineSummary!$E11/Q11</f>
        <v>0.61331902455297438</v>
      </c>
      <c r="AR11" s="13">
        <f>baselineSummary!$E11/R11</f>
        <v>0.61422654194281112</v>
      </c>
      <c r="AS11" s="13">
        <f>baselineSummary!$E11/S11</f>
        <v>0.62992377056754711</v>
      </c>
      <c r="AT11" s="13">
        <f>baselineSummary!$E11/T11</f>
        <v>0.58516917388672818</v>
      </c>
      <c r="AU11" s="14">
        <f t="shared" si="0"/>
        <v>0.56396634365400722</v>
      </c>
      <c r="AV11" s="8">
        <f t="shared" si="1"/>
        <v>0.6010466545981642</v>
      </c>
      <c r="AW11" s="8">
        <f t="shared" si="2"/>
        <v>0.64903513203138097</v>
      </c>
      <c r="AX11" s="8">
        <f t="shared" si="3"/>
        <v>8.506878837737375E-2</v>
      </c>
      <c r="AY11" s="6" t="s">
        <v>10</v>
      </c>
    </row>
    <row r="12" spans="1:51" x14ac:dyDescent="0.25">
      <c r="A12" s="3" t="s">
        <v>11</v>
      </c>
      <c r="B12" s="3">
        <f>INDEX(threadedSummary!$E:$E,MATCH(1,INDEX(($A12=threadedSummary!$A:$A)*(B$1=threadedSummary!$B:$B),0,1),0))</f>
        <v>93957.3</v>
      </c>
      <c r="C12" s="3">
        <f>INDEX(threadedSummary!$E:$E,MATCH(1,INDEX(($A12=threadedSummary!$A:$A)*(C$1=threadedSummary!$B:$B),0,1),0))</f>
        <v>94479.1</v>
      </c>
      <c r="D12" s="3">
        <f>INDEX(threadedSummary!$E:$E,MATCH(1,INDEX(($A12=threadedSummary!$A:$A)*(D$1=threadedSummary!$B:$B),0,1),0))</f>
        <v>94335</v>
      </c>
      <c r="E12" s="3">
        <f>INDEX(threadedSummary!$E:$E,MATCH(1,INDEX(($A12=threadedSummary!$A:$A)*(E$1=threadedSummary!$B:$B),0,1),0))</f>
        <v>104382</v>
      </c>
      <c r="F12" s="3">
        <f>INDEX(threadedSummary!$E:$E,MATCH(1,INDEX(($A12=threadedSummary!$A:$A)*(F$1=threadedSummary!$B:$B),0,1),0))</f>
        <v>97331.02</v>
      </c>
      <c r="G12" s="3">
        <f>INDEX(threadedSummary!$E:$E,MATCH(1,INDEX(($A12=threadedSummary!$A:$A)*(G$1=threadedSummary!$B:$B),0,1),0))</f>
        <v>102418.04</v>
      </c>
      <c r="H12" s="3">
        <f>INDEX(threadedSummary!$E:$E,MATCH(1,INDEX(($A12=threadedSummary!$A:$A)*(H$1=threadedSummary!$B:$B),0,1),0))</f>
        <v>89068.02</v>
      </c>
      <c r="I12" s="3">
        <f>INDEX(threadedSummary!$E:$E,MATCH(1,INDEX(($A12=threadedSummary!$A:$A)*(I$1=threadedSummary!$B:$B),0,1),0))</f>
        <v>98152.02</v>
      </c>
      <c r="J12" s="3">
        <f>INDEX(threadedSummary!$E:$E,MATCH(1,INDEX(($A12=threadedSummary!$A:$A)*(J$1=threadedSummary!$B:$B),0,1),0))</f>
        <v>105541.22</v>
      </c>
      <c r="K12" s="3">
        <f>INDEX(threadedSummary!$E:$E,MATCH(1,INDEX(($A12=threadedSummary!$A:$A)*(K$1=threadedSummary!$B:$B),0,1),0))</f>
        <v>99469.019999999902</v>
      </c>
      <c r="L12" s="3">
        <f>INDEX(threadedSummary!$E:$E,MATCH(1,INDEX(($A12=threadedSummary!$A:$A)*(L$1=threadedSummary!$B:$B),0,1),0))</f>
        <v>100777.019999999</v>
      </c>
      <c r="M12" s="3">
        <f>INDEX(threadedSummary!$E:$E,MATCH(1,INDEX(($A12=threadedSummary!$A:$A)*(M$1=threadedSummary!$B:$B),0,1),0))</f>
        <v>97768.02</v>
      </c>
      <c r="N12" s="3">
        <f>INDEX(threadedSummary!$E:$E,MATCH(1,INDEX(($A12=threadedSummary!$A:$A)*(N$1=threadedSummary!$B:$B),0,1),0))</f>
        <v>99530.16</v>
      </c>
      <c r="O12" s="3">
        <f>INDEX(threadedSummary!$E:$E,MATCH(1,INDEX(($A12=threadedSummary!$A:$A)*(O$1=threadedSummary!$B:$B),0,1),0))</f>
        <v>95697.08</v>
      </c>
      <c r="P12" s="3">
        <f>INDEX(threadedSummary!$E:$E,MATCH(1,INDEX(($A12=threadedSummary!$A:$A)*(P$1=threadedSummary!$B:$B),0,1),0))</f>
        <v>85199.360000000001</v>
      </c>
      <c r="Q12" s="3">
        <f>INDEX(threadedSummary!$E:$E,MATCH(1,INDEX(($A12=threadedSummary!$A:$A)*(Q$1=threadedSummary!$B:$B),0,1),0))</f>
        <v>101790.02</v>
      </c>
      <c r="R12" s="3">
        <f>INDEX(threadedSummary!$E:$E,MATCH(1,INDEX(($A12=threadedSummary!$A:$A)*(R$1=threadedSummary!$B:$B),0,1),0))</f>
        <v>101972.02</v>
      </c>
      <c r="S12" s="3">
        <f>INDEX(threadedSummary!$E:$E,MATCH(1,INDEX(($A12=threadedSummary!$A:$A)*(S$1=threadedSummary!$B:$B),0,1),0))</f>
        <v>103413.22</v>
      </c>
      <c r="T12" s="3">
        <f>INDEX(threadedSummary!$E:$E,MATCH(1,INDEX(($A12=threadedSummary!$A:$A)*(T$1=threadedSummary!$B:$B),0,1),0))</f>
        <v>100210.019999999</v>
      </c>
      <c r="U12" s="3"/>
      <c r="V12" s="3"/>
      <c r="W12" s="3"/>
      <c r="X12" s="3"/>
      <c r="AA12" s="6" t="s">
        <v>11</v>
      </c>
      <c r="AB12" s="13">
        <f>baselineSummary!$E12/B12</f>
        <v>0.87783556998764323</v>
      </c>
      <c r="AC12" s="13">
        <f>baselineSummary!$E12/C12</f>
        <v>0.87298735910905156</v>
      </c>
      <c r="AD12" s="13">
        <f>baselineSummary!$E12/D12</f>
        <v>0.87432087772300837</v>
      </c>
      <c r="AE12" s="13">
        <f>baselineSummary!$E12/E12</f>
        <v>0.79016554578375575</v>
      </c>
      <c r="AF12" s="13">
        <f>baselineSummary!$E12/F12</f>
        <v>0.84740774318403311</v>
      </c>
      <c r="AG12" s="13">
        <f>baselineSummary!$E12/G12</f>
        <v>0.8053176959840278</v>
      </c>
      <c r="AH12" s="13">
        <f>baselineSummary!$E12/H12</f>
        <v>0.92602327973609377</v>
      </c>
      <c r="AI12" s="13">
        <f>baselineSummary!$E12/I12</f>
        <v>0.84031953697947326</v>
      </c>
      <c r="AJ12" s="13">
        <f>baselineSummary!$E12/J12</f>
        <v>0.7814867025414336</v>
      </c>
      <c r="AK12" s="13">
        <f>baselineSummary!$E12/K12</f>
        <v>0.82919345138818179</v>
      </c>
      <c r="AL12" s="13">
        <f>baselineSummary!$E12/L12</f>
        <v>0.81843122569015059</v>
      </c>
      <c r="AM12" s="13">
        <f>baselineSummary!$E12/M12</f>
        <v>0.84362003035348365</v>
      </c>
      <c r="AN12" s="13">
        <f>baselineSummary!$E12/N12</f>
        <v>0.82868408932528592</v>
      </c>
      <c r="AO12" s="13">
        <f>baselineSummary!$E12/O12</f>
        <v>0.86187645432859594</v>
      </c>
      <c r="AP12" s="13">
        <f>baselineSummary!$E12/P12</f>
        <v>0.96807135640455511</v>
      </c>
      <c r="AQ12" s="13">
        <f>baselineSummary!$E12/Q12</f>
        <v>0.81028631294109177</v>
      </c>
      <c r="AR12" s="13">
        <f>baselineSummary!$E12/R12</f>
        <v>0.80884011123835731</v>
      </c>
      <c r="AS12" s="13">
        <f>baselineSummary!$E12/S12</f>
        <v>0.79756785447740619</v>
      </c>
      <c r="AT12" s="13">
        <f>baselineSummary!$E12/T12</f>
        <v>0.823062005176736</v>
      </c>
      <c r="AU12" s="14">
        <f t="shared" si="0"/>
        <v>0.7814867025414336</v>
      </c>
      <c r="AV12" s="8">
        <f t="shared" si="1"/>
        <v>0.84239458959749292</v>
      </c>
      <c r="AW12" s="8">
        <f t="shared" si="2"/>
        <v>0.96807135640455511</v>
      </c>
      <c r="AX12" s="8">
        <f t="shared" si="3"/>
        <v>0.18658465386312151</v>
      </c>
      <c r="AY12" s="6" t="s">
        <v>11</v>
      </c>
    </row>
    <row r="13" spans="1:51" x14ac:dyDescent="0.25">
      <c r="A13" s="3" t="s">
        <v>13</v>
      </c>
      <c r="B13" s="3">
        <f>INDEX(threadedSummary!$E:$E,MATCH(1,INDEX(($A13=threadedSummary!$A:$A)*(B$1=threadedSummary!$B:$B),0,1),0))</f>
        <v>326356.47999999998</v>
      </c>
      <c r="C13" s="3">
        <f>INDEX(threadedSummary!$E:$E,MATCH(1,INDEX(($A13=threadedSummary!$A:$A)*(C$1=threadedSummary!$B:$B),0,1),0))</f>
        <v>335508.06</v>
      </c>
      <c r="D13" s="3">
        <f>INDEX(threadedSummary!$E:$E,MATCH(1,INDEX(($A13=threadedSummary!$A:$A)*(D$1=threadedSummary!$B:$B),0,1),0))</f>
        <v>329305.92</v>
      </c>
      <c r="E13" s="3">
        <f>INDEX(threadedSummary!$E:$E,MATCH(1,INDEX(($A13=threadedSummary!$A:$A)*(E$1=threadedSummary!$B:$B),0,1),0))</f>
        <v>365832.46</v>
      </c>
      <c r="F13" s="3">
        <f>INDEX(threadedSummary!$E:$E,MATCH(1,INDEX(($A13=threadedSummary!$A:$A)*(F$1=threadedSummary!$B:$B),0,1),0))</f>
        <v>349468.5</v>
      </c>
      <c r="G13" s="3">
        <f>INDEX(threadedSummary!$E:$E,MATCH(1,INDEX(($A13=threadedSummary!$A:$A)*(G$1=threadedSummary!$B:$B),0,1),0))</f>
        <v>367159.66</v>
      </c>
      <c r="H13" s="3">
        <f>INDEX(threadedSummary!$E:$E,MATCH(1,INDEX(($A13=threadedSummary!$A:$A)*(H$1=threadedSummary!$B:$B),0,1),0))</f>
        <v>307170.32</v>
      </c>
      <c r="I13" s="3">
        <f>INDEX(threadedSummary!$E:$E,MATCH(1,INDEX(($A13=threadedSummary!$A:$A)*(I$1=threadedSummary!$B:$B),0,1),0))</f>
        <v>341785.77999999898</v>
      </c>
      <c r="J13" s="3">
        <f>INDEX(threadedSummary!$E:$E,MATCH(1,INDEX(($A13=threadedSummary!$A:$A)*(J$1=threadedSummary!$B:$B),0,1),0))</f>
        <v>361402.68</v>
      </c>
      <c r="K13" s="3">
        <f>INDEX(threadedSummary!$E:$E,MATCH(1,INDEX(($A13=threadedSummary!$A:$A)*(K$1=threadedSummary!$B:$B),0,1),0))</f>
        <v>353970.6</v>
      </c>
      <c r="L13" s="3">
        <f>INDEX(threadedSummary!$E:$E,MATCH(1,INDEX(($A13=threadedSummary!$A:$A)*(L$1=threadedSummary!$B:$B),0,1),0))</f>
        <v>353141.3</v>
      </c>
      <c r="M13" s="3">
        <f>INDEX(threadedSummary!$E:$E,MATCH(1,INDEX(($A13=threadedSummary!$A:$A)*(M$1=threadedSummary!$B:$B),0,1),0))</f>
        <v>343396.66</v>
      </c>
      <c r="N13" s="3">
        <f>INDEX(threadedSummary!$E:$E,MATCH(1,INDEX(($A13=threadedSummary!$A:$A)*(N$1=threadedSummary!$B:$B),0,1),0))</f>
        <v>366351.7</v>
      </c>
      <c r="O13" s="3">
        <f>INDEX(threadedSummary!$E:$E,MATCH(1,INDEX(($A13=threadedSummary!$A:$A)*(O$1=threadedSummary!$B:$B),0,1),0))</f>
        <v>337705.14</v>
      </c>
      <c r="P13" s="3">
        <f>INDEX(threadedSummary!$E:$E,MATCH(1,INDEX(($A13=threadedSummary!$A:$A)*(P$1=threadedSummary!$B:$B),0,1),0))</f>
        <v>297585.01999999897</v>
      </c>
      <c r="Q13" s="3">
        <f>INDEX(threadedSummary!$E:$E,MATCH(1,INDEX(($A13=threadedSummary!$A:$A)*(Q$1=threadedSummary!$B:$B),0,1),0))</f>
        <v>343942.34</v>
      </c>
      <c r="R13" s="3">
        <f>INDEX(threadedSummary!$E:$E,MATCH(1,INDEX(($A13=threadedSummary!$A:$A)*(R$1=threadedSummary!$B:$B),0,1),0))</f>
        <v>343244.79999999999</v>
      </c>
      <c r="S13" s="3">
        <f>INDEX(threadedSummary!$E:$E,MATCH(1,INDEX(($A13=threadedSummary!$A:$A)*(S$1=threadedSummary!$B:$B),0,1),0))</f>
        <v>341319.42</v>
      </c>
      <c r="T13" s="3">
        <f>INDEX(threadedSummary!$E:$E,MATCH(1,INDEX(($A13=threadedSummary!$A:$A)*(T$1=threadedSummary!$B:$B),0,1),0))</f>
        <v>349930.2</v>
      </c>
      <c r="U13" s="3"/>
      <c r="V13" s="3"/>
      <c r="W13" s="3"/>
      <c r="X13" s="3"/>
      <c r="AA13" s="6" t="s">
        <v>13</v>
      </c>
      <c r="AB13" s="13">
        <f>baselineSummary!$E13/B13</f>
        <v>0.72864280188338837</v>
      </c>
      <c r="AC13" s="13">
        <f>baselineSummary!$E13/C13</f>
        <v>0.70876777148066128</v>
      </c>
      <c r="AD13" s="13">
        <f>baselineSummary!$E13/D13</f>
        <v>0.72211668712181065</v>
      </c>
      <c r="AE13" s="13">
        <f>baselineSummary!$E13/E13</f>
        <v>0.65001695038215024</v>
      </c>
      <c r="AF13" s="13">
        <f>baselineSummary!$E13/F13</f>
        <v>0.68045417541209008</v>
      </c>
      <c r="AG13" s="13">
        <f>baselineSummary!$E13/G13</f>
        <v>0.64766728458131817</v>
      </c>
      <c r="AH13" s="13">
        <f>baselineSummary!$E13/H13</f>
        <v>0.77415454722318222</v>
      </c>
      <c r="AI13" s="13">
        <f>baselineSummary!$E13/I13</f>
        <v>0.69574954230103048</v>
      </c>
      <c r="AJ13" s="13">
        <f>baselineSummary!$E13/J13</f>
        <v>0.65798432928056871</v>
      </c>
      <c r="AK13" s="13">
        <f>baselineSummary!$E13/K13</f>
        <v>0.67179957883507846</v>
      </c>
      <c r="AL13" s="13">
        <f>baselineSummary!$E13/L13</f>
        <v>0.6733772005709896</v>
      </c>
      <c r="AM13" s="13">
        <f>baselineSummary!$E13/M13</f>
        <v>0.69248576849873844</v>
      </c>
      <c r="AN13" s="13">
        <f>baselineSummary!$E13/N13</f>
        <v>0.64909566408453945</v>
      </c>
      <c r="AO13" s="13">
        <f>baselineSummary!$E13/O13</f>
        <v>0.70415659056892055</v>
      </c>
      <c r="AP13" s="13">
        <f>baselineSummary!$E13/P13</f>
        <v>0.79909029023033762</v>
      </c>
      <c r="AQ13" s="13">
        <f>baselineSummary!$E13/Q13</f>
        <v>0.6913871086647837</v>
      </c>
      <c r="AR13" s="13">
        <f>baselineSummary!$E13/R13</f>
        <v>0.69279214135217781</v>
      </c>
      <c r="AS13" s="13">
        <f>baselineSummary!$E13/S13</f>
        <v>0.69670017604037882</v>
      </c>
      <c r="AT13" s="13">
        <f>baselineSummary!$E13/T13</f>
        <v>0.67955638010094577</v>
      </c>
      <c r="AU13" s="14">
        <f t="shared" si="0"/>
        <v>0.64766728458131817</v>
      </c>
      <c r="AV13" s="8">
        <f t="shared" si="1"/>
        <v>0.69557868361121533</v>
      </c>
      <c r="AW13" s="8">
        <f t="shared" si="2"/>
        <v>0.79909029023033762</v>
      </c>
      <c r="AX13" s="8">
        <f t="shared" si="3"/>
        <v>0.15142300564901945</v>
      </c>
      <c r="AY13" s="6" t="s">
        <v>13</v>
      </c>
    </row>
    <row r="14" spans="1:51" x14ac:dyDescent="0.25">
      <c r="A14" s="3" t="s">
        <v>14</v>
      </c>
      <c r="B14" s="3">
        <f>INDEX(threadedSummary!$E:$E,MATCH(1,INDEX(($A14=threadedSummary!$A:$A)*(B$1=threadedSummary!$B:$B),0,1),0))</f>
        <v>188106973.22</v>
      </c>
      <c r="C14" s="3">
        <f>INDEX(threadedSummary!$E:$E,MATCH(1,INDEX(($A14=threadedSummary!$A:$A)*(C$1=threadedSummary!$B:$B),0,1),0))</f>
        <v>190943682.28</v>
      </c>
      <c r="D14" s="3">
        <f>INDEX(threadedSummary!$E:$E,MATCH(1,INDEX(($A14=threadedSummary!$A:$A)*(D$1=threadedSummary!$B:$B),0,1),0))</f>
        <v>184285914.81999999</v>
      </c>
      <c r="E14" s="3">
        <f>INDEX(threadedSummary!$E:$E,MATCH(1,INDEX(($A14=threadedSummary!$A:$A)*(E$1=threadedSummary!$B:$B),0,1),0))</f>
        <v>205052108.59999999</v>
      </c>
      <c r="F14" s="3">
        <f>INDEX(threadedSummary!$E:$E,MATCH(1,INDEX(($A14=threadedSummary!$A:$A)*(F$1=threadedSummary!$B:$B),0,1),0))</f>
        <v>188648332.46000001</v>
      </c>
      <c r="G14" s="3">
        <f>INDEX(threadedSummary!$E:$E,MATCH(1,INDEX(($A14=threadedSummary!$A:$A)*(G$1=threadedSummary!$B:$B),0,1),0))</f>
        <v>193236038.94</v>
      </c>
      <c r="H14" s="3">
        <f>INDEX(threadedSummary!$E:$E,MATCH(1,INDEX(($A14=threadedSummary!$A:$A)*(H$1=threadedSummary!$B:$B),0,1),0))</f>
        <v>179331346.97999999</v>
      </c>
      <c r="I14" s="3">
        <f>INDEX(threadedSummary!$E:$E,MATCH(1,INDEX(($A14=threadedSummary!$A:$A)*(I$1=threadedSummary!$B:$B),0,1),0))</f>
        <v>194236528.359999</v>
      </c>
      <c r="J14" s="3">
        <f>INDEX(threadedSummary!$E:$E,MATCH(1,INDEX(($A14=threadedSummary!$A:$A)*(J$1=threadedSummary!$B:$B),0,1),0))</f>
        <v>199441315.47999999</v>
      </c>
      <c r="K14" s="3">
        <f>INDEX(threadedSummary!$E:$E,MATCH(1,INDEX(($A14=threadedSummary!$A:$A)*(K$1=threadedSummary!$B:$B),0,1),0))</f>
        <v>192378831.859999</v>
      </c>
      <c r="L14" s="3">
        <f>INDEX(threadedSummary!$E:$E,MATCH(1,INDEX(($A14=threadedSummary!$A:$A)*(L$1=threadedSummary!$B:$B),0,1),0))</f>
        <v>196746107.02000001</v>
      </c>
      <c r="M14" s="3">
        <f>INDEX(threadedSummary!$E:$E,MATCH(1,INDEX(($A14=threadedSummary!$A:$A)*(M$1=threadedSummary!$B:$B),0,1),0))</f>
        <v>192260849.75999999</v>
      </c>
      <c r="N14" s="3">
        <f>INDEX(threadedSummary!$E:$E,MATCH(1,INDEX(($A14=threadedSummary!$A:$A)*(N$1=threadedSummary!$B:$B),0,1),0))</f>
        <v>199787752.40000001</v>
      </c>
      <c r="O14" s="3">
        <f>INDEX(threadedSummary!$E:$E,MATCH(1,INDEX(($A14=threadedSummary!$A:$A)*(O$1=threadedSummary!$B:$B),0,1),0))</f>
        <v>191348624</v>
      </c>
      <c r="P14" s="3">
        <f>INDEX(threadedSummary!$E:$E,MATCH(1,INDEX(($A14=threadedSummary!$A:$A)*(P$1=threadedSummary!$B:$B),0,1),0))</f>
        <v>179300823.03999999</v>
      </c>
      <c r="Q14" s="3">
        <f>INDEX(threadedSummary!$E:$E,MATCH(1,INDEX(($A14=threadedSummary!$A:$A)*(Q$1=threadedSummary!$B:$B),0,1),0))</f>
        <v>186495284.56</v>
      </c>
      <c r="R14" s="3">
        <f>INDEX(threadedSummary!$E:$E,MATCH(1,INDEX(($A14=threadedSummary!$A:$A)*(R$1=threadedSummary!$B:$B),0,1),0))</f>
        <v>186977169.12</v>
      </c>
      <c r="S14" s="3">
        <f>INDEX(threadedSummary!$E:$E,MATCH(1,INDEX(($A14=threadedSummary!$A:$A)*(S$1=threadedSummary!$B:$B),0,1),0))</f>
        <v>186379373.53999999</v>
      </c>
      <c r="T14" s="3">
        <f>INDEX(threadedSummary!$E:$E,MATCH(1,INDEX(($A14=threadedSummary!$A:$A)*(T$1=threadedSummary!$B:$B),0,1),0))</f>
        <v>193976328.90000001</v>
      </c>
      <c r="U14" s="3"/>
      <c r="V14" s="3"/>
      <c r="W14" s="3"/>
      <c r="X14" s="3"/>
      <c r="AA14" s="6" t="s">
        <v>14</v>
      </c>
      <c r="AB14" s="13">
        <f>baselineSummary!$E14/B14</f>
        <v>0.71750706191071634</v>
      </c>
      <c r="AC14" s="13">
        <f>baselineSummary!$E14/C14</f>
        <v>0.70684759018150012</v>
      </c>
      <c r="AD14" s="13">
        <f>baselineSummary!$E14/D14</f>
        <v>0.73238414238998761</v>
      </c>
      <c r="AE14" s="13">
        <f>baselineSummary!$E14/E14</f>
        <v>0.65821357605878339</v>
      </c>
      <c r="AF14" s="13">
        <f>baselineSummary!$E14/F14</f>
        <v>0.71544805045450333</v>
      </c>
      <c r="AG14" s="13">
        <f>baselineSummary!$E14/G14</f>
        <v>0.69846226625411079</v>
      </c>
      <c r="AH14" s="13">
        <f>baselineSummary!$E14/H14</f>
        <v>0.75261845713483866</v>
      </c>
      <c r="AI14" s="13">
        <f>baselineSummary!$E14/I14</f>
        <v>0.69486456960273435</v>
      </c>
      <c r="AJ14" s="13">
        <f>baselineSummary!$E14/J14</f>
        <v>0.67673080352067083</v>
      </c>
      <c r="AK14" s="13">
        <f>baselineSummary!$E14/K14</f>
        <v>0.7015744943197344</v>
      </c>
      <c r="AL14" s="13">
        <f>baselineSummary!$E14/L14</f>
        <v>0.686001282181812</v>
      </c>
      <c r="AM14" s="13">
        <f>baselineSummary!$E14/M14</f>
        <v>0.70200501999487264</v>
      </c>
      <c r="AN14" s="13">
        <f>baselineSummary!$E14/N14</f>
        <v>0.67555733551562791</v>
      </c>
      <c r="AO14" s="13">
        <f>baselineSummary!$E14/O14</f>
        <v>0.70535172325043738</v>
      </c>
      <c r="AP14" s="13">
        <f>baselineSummary!$E14/P14</f>
        <v>0.75274658192667721</v>
      </c>
      <c r="AQ14" s="13">
        <f>baselineSummary!$E14/Q14</f>
        <v>0.72370774413107231</v>
      </c>
      <c r="AR14" s="13">
        <f>baselineSummary!$E14/R14</f>
        <v>0.72184257743991675</v>
      </c>
      <c r="AS14" s="13">
        <f>baselineSummary!$E14/S14</f>
        <v>0.72415782453005029</v>
      </c>
      <c r="AT14" s="13">
        <f>baselineSummary!$E14/T14</f>
        <v>0.69579665954797854</v>
      </c>
      <c r="AU14" s="14">
        <f t="shared" si="0"/>
        <v>0.65821357605878339</v>
      </c>
      <c r="AV14" s="8">
        <f t="shared" si="1"/>
        <v>0.70746409264979071</v>
      </c>
      <c r="AW14" s="8">
        <f t="shared" si="2"/>
        <v>0.75274658192667721</v>
      </c>
      <c r="AX14" s="8">
        <f t="shared" si="3"/>
        <v>9.4533005867893816E-2</v>
      </c>
      <c r="AY14" s="6" t="s">
        <v>14</v>
      </c>
    </row>
    <row r="15" spans="1:51" x14ac:dyDescent="0.25">
      <c r="A15" s="3" t="s">
        <v>15</v>
      </c>
      <c r="B15" s="3">
        <f>INDEX(threadedSummary!$E:$E,MATCH(1,INDEX(($A15=threadedSummary!$A:$A)*(B$1=threadedSummary!$B:$B),0,1),0))</f>
        <v>27249.040000000001</v>
      </c>
      <c r="C15" s="3">
        <f>INDEX(threadedSummary!$E:$E,MATCH(1,INDEX(($A15=threadedSummary!$A:$A)*(C$1=threadedSummary!$B:$B),0,1),0))</f>
        <v>28230.02</v>
      </c>
      <c r="D15" s="3">
        <f>INDEX(threadedSummary!$E:$E,MATCH(1,INDEX(($A15=threadedSummary!$A:$A)*(D$1=threadedSummary!$B:$B),0,1),0))</f>
        <v>26121.02</v>
      </c>
      <c r="E15" s="3">
        <f>INDEX(threadedSummary!$E:$E,MATCH(1,INDEX(($A15=threadedSummary!$A:$A)*(E$1=threadedSummary!$B:$B),0,1),0))</f>
        <v>27718.02</v>
      </c>
      <c r="F15" s="3">
        <f>INDEX(threadedSummary!$E:$E,MATCH(1,INDEX(($A15=threadedSummary!$A:$A)*(F$1=threadedSummary!$B:$B),0,1),0))</f>
        <v>25662</v>
      </c>
      <c r="G15" s="3">
        <f>INDEX(threadedSummary!$E:$E,MATCH(1,INDEX(($A15=threadedSummary!$A:$A)*(G$1=threadedSummary!$B:$B),0,1),0))</f>
        <v>26678.02</v>
      </c>
      <c r="H15" s="3">
        <f>INDEX(threadedSummary!$E:$E,MATCH(1,INDEX(($A15=threadedSummary!$A:$A)*(H$1=threadedSummary!$B:$B),0,1),0))</f>
        <v>25736.1</v>
      </c>
      <c r="I15" s="3">
        <f>INDEX(threadedSummary!$E:$E,MATCH(1,INDEX(($A15=threadedSummary!$A:$A)*(I$1=threadedSummary!$B:$B),0,1),0))</f>
        <v>26407</v>
      </c>
      <c r="J15" s="3">
        <f>INDEX(threadedSummary!$E:$E,MATCH(1,INDEX(($A15=threadedSummary!$A:$A)*(J$1=threadedSummary!$B:$B),0,1),0))</f>
        <v>27246.02</v>
      </c>
      <c r="K15" s="3">
        <f>INDEX(threadedSummary!$E:$E,MATCH(1,INDEX(($A15=threadedSummary!$A:$A)*(K$1=threadedSummary!$B:$B),0,1),0))</f>
        <v>29558.02</v>
      </c>
      <c r="L15" s="3">
        <f>INDEX(threadedSummary!$E:$E,MATCH(1,INDEX(($A15=threadedSummary!$A:$A)*(L$1=threadedSummary!$B:$B),0,1),0))</f>
        <v>26757</v>
      </c>
      <c r="M15" s="3">
        <f>INDEX(threadedSummary!$E:$E,MATCH(1,INDEX(($A15=threadedSummary!$A:$A)*(M$1=threadedSummary!$B:$B),0,1),0))</f>
        <v>28145.02</v>
      </c>
      <c r="N15" s="3">
        <f>INDEX(threadedSummary!$E:$E,MATCH(1,INDEX(($A15=threadedSummary!$A:$A)*(N$1=threadedSummary!$B:$B),0,1),0))</f>
        <v>30816.12</v>
      </c>
      <c r="O15" s="3">
        <f>INDEX(threadedSummary!$E:$E,MATCH(1,INDEX(($A15=threadedSummary!$A:$A)*(O$1=threadedSummary!$B:$B),0,1),0))</f>
        <v>26368.04</v>
      </c>
      <c r="P15" s="3">
        <f>INDEX(threadedSummary!$E:$E,MATCH(1,INDEX(($A15=threadedSummary!$A:$A)*(P$1=threadedSummary!$B:$B),0,1),0))</f>
        <v>24353.040000000001</v>
      </c>
      <c r="Q15" s="3">
        <f>INDEX(threadedSummary!$E:$E,MATCH(1,INDEX(($A15=threadedSummary!$A:$A)*(Q$1=threadedSummary!$B:$B),0,1),0))</f>
        <v>26199.02</v>
      </c>
      <c r="R15" s="3">
        <f>INDEX(threadedSummary!$E:$E,MATCH(1,INDEX(($A15=threadedSummary!$A:$A)*(R$1=threadedSummary!$B:$B),0,1),0))</f>
        <v>26186.04</v>
      </c>
      <c r="S15" s="3">
        <f>INDEX(threadedSummary!$E:$E,MATCH(1,INDEX(($A15=threadedSummary!$A:$A)*(S$1=threadedSummary!$B:$B),0,1),0))</f>
        <v>25053</v>
      </c>
      <c r="T15" s="3">
        <f>INDEX(threadedSummary!$E:$E,MATCH(1,INDEX(($A15=threadedSummary!$A:$A)*(T$1=threadedSummary!$B:$B),0,1),0))</f>
        <v>26274.02</v>
      </c>
      <c r="U15" s="3"/>
      <c r="V15" s="3"/>
      <c r="W15" s="3"/>
      <c r="X15" s="3"/>
      <c r="AA15" s="6" t="s">
        <v>15</v>
      </c>
      <c r="AB15" s="13">
        <f>baselineSummary!$E15/B15</f>
        <v>0.57205685044317156</v>
      </c>
      <c r="AC15" s="13">
        <f>baselineSummary!$E15/C15</f>
        <v>0.55217814227549256</v>
      </c>
      <c r="AD15" s="13">
        <f>baselineSummary!$E15/D15</f>
        <v>0.59676076967897884</v>
      </c>
      <c r="AE15" s="13">
        <f>baselineSummary!$E15/E15</f>
        <v>0.56237783218281823</v>
      </c>
      <c r="AF15" s="13">
        <f>baselineSummary!$E15/F15</f>
        <v>0.60743511807341599</v>
      </c>
      <c r="AG15" s="13">
        <f>baselineSummary!$E15/G15</f>
        <v>0.58430123374973109</v>
      </c>
      <c r="AH15" s="13">
        <f>baselineSummary!$E15/H15</f>
        <v>0.60568617622716736</v>
      </c>
      <c r="AI15" s="13">
        <f>baselineSummary!$E15/I15</f>
        <v>0.59029802703828527</v>
      </c>
      <c r="AJ15" s="13">
        <f>baselineSummary!$E15/J15</f>
        <v>0.57212025829827617</v>
      </c>
      <c r="AK15" s="13">
        <f>baselineSummary!$E15/K15</f>
        <v>0.52736955993669399</v>
      </c>
      <c r="AL15" s="13">
        <f>baselineSummary!$E15/L15</f>
        <v>0.58257652203161792</v>
      </c>
      <c r="AM15" s="13">
        <f>baselineSummary!$E15/M15</f>
        <v>0.55384576028014898</v>
      </c>
      <c r="AN15" s="13">
        <f>baselineSummary!$E15/N15</f>
        <v>0.50583915171669891</v>
      </c>
      <c r="AO15" s="13">
        <f>baselineSummary!$E15/O15</f>
        <v>0.59117021970537054</v>
      </c>
      <c r="AP15" s="13">
        <f>baselineSummary!$E15/P15</f>
        <v>0.64008435907796313</v>
      </c>
      <c r="AQ15" s="13">
        <f>baselineSummary!$E15/Q15</f>
        <v>0.59498408719104756</v>
      </c>
      <c r="AR15" s="13">
        <f>baselineSummary!$E15/R15</f>
        <v>0.59527901125943439</v>
      </c>
      <c r="AS15" s="13">
        <f>baselineSummary!$E15/S15</f>
        <v>0.62220093401987786</v>
      </c>
      <c r="AT15" s="13">
        <f>baselineSummary!$E15/T15</f>
        <v>0.59328568677347437</v>
      </c>
      <c r="AU15" s="14">
        <f t="shared" si="0"/>
        <v>0.50583915171669891</v>
      </c>
      <c r="AV15" s="8">
        <f t="shared" si="1"/>
        <v>0.58157103683998235</v>
      </c>
      <c r="AW15" s="8">
        <f t="shared" si="2"/>
        <v>0.64008435907796313</v>
      </c>
      <c r="AX15" s="8">
        <f t="shared" si="3"/>
        <v>0.13424520736126422</v>
      </c>
      <c r="AY15" s="6" t="s">
        <v>15</v>
      </c>
    </row>
    <row r="16" spans="1:51" x14ac:dyDescent="0.25">
      <c r="A16" s="3" t="s">
        <v>16</v>
      </c>
      <c r="B16" s="3">
        <f>INDEX(threadedSummary!$E:$E,MATCH(1,INDEX(($A16=threadedSummary!$A:$A)*(B$1=threadedSummary!$B:$B),0,1),0))</f>
        <v>218</v>
      </c>
      <c r="C16" s="3">
        <f>INDEX(threadedSummary!$E:$E,MATCH(1,INDEX(($A16=threadedSummary!$A:$A)*(C$1=threadedSummary!$B:$B),0,1),0))</f>
        <v>218</v>
      </c>
      <c r="D16" s="3">
        <f>INDEX(threadedSummary!$E:$E,MATCH(1,INDEX(($A16=threadedSummary!$A:$A)*(D$1=threadedSummary!$B:$B),0,1),0))</f>
        <v>227</v>
      </c>
      <c r="E16" s="3">
        <f>INDEX(threadedSummary!$E:$E,MATCH(1,INDEX(($A16=threadedSummary!$A:$A)*(E$1=threadedSummary!$B:$B),0,1),0))</f>
        <v>214</v>
      </c>
      <c r="F16" s="3">
        <f>INDEX(threadedSummary!$E:$E,MATCH(1,INDEX(($A16=threadedSummary!$A:$A)*(F$1=threadedSummary!$B:$B),0,1),0))</f>
        <v>218</v>
      </c>
      <c r="G16" s="3">
        <f>INDEX(threadedSummary!$E:$E,MATCH(1,INDEX(($A16=threadedSummary!$A:$A)*(G$1=threadedSummary!$B:$B),0,1),0))</f>
        <v>253</v>
      </c>
      <c r="H16" s="3">
        <f>INDEX(threadedSummary!$E:$E,MATCH(1,INDEX(($A16=threadedSummary!$A:$A)*(H$1=threadedSummary!$B:$B),0,1),0))</f>
        <v>220</v>
      </c>
      <c r="I16" s="3">
        <f>INDEX(threadedSummary!$E:$E,MATCH(1,INDEX(($A16=threadedSummary!$A:$A)*(I$1=threadedSummary!$B:$B),0,1),0))</f>
        <v>209</v>
      </c>
      <c r="J16" s="3">
        <f>INDEX(threadedSummary!$E:$E,MATCH(1,INDEX(($A16=threadedSummary!$A:$A)*(J$1=threadedSummary!$B:$B),0,1),0))</f>
        <v>255.02000000000399</v>
      </c>
      <c r="K16" s="3">
        <f>INDEX(threadedSummary!$E:$E,MATCH(1,INDEX(($A16=threadedSummary!$A:$A)*(K$1=threadedSummary!$B:$B),0,1),0))</f>
        <v>453</v>
      </c>
      <c r="L16" s="3">
        <f>INDEX(threadedSummary!$E:$E,MATCH(1,INDEX(($A16=threadedSummary!$A:$A)*(L$1=threadedSummary!$B:$B),0,1),0))</f>
        <v>209</v>
      </c>
      <c r="M16" s="3">
        <f>INDEX(threadedSummary!$E:$E,MATCH(1,INDEX(($A16=threadedSummary!$A:$A)*(M$1=threadedSummary!$B:$B),0,1),0))</f>
        <v>301.02000000000402</v>
      </c>
      <c r="N16" s="3">
        <f>INDEX(threadedSummary!$E:$E,MATCH(1,INDEX(($A16=threadedSummary!$A:$A)*(N$1=threadedSummary!$B:$B),0,1),0))</f>
        <v>233</v>
      </c>
      <c r="O16" s="3">
        <f>INDEX(threadedSummary!$E:$E,MATCH(1,INDEX(($A16=threadedSummary!$A:$A)*(O$1=threadedSummary!$B:$B),0,1),0))</f>
        <v>215</v>
      </c>
      <c r="P16" s="3">
        <f>INDEX(threadedSummary!$E:$E,MATCH(1,INDEX(($A16=threadedSummary!$A:$A)*(P$1=threadedSummary!$B:$B),0,1),0))</f>
        <v>212</v>
      </c>
      <c r="Q16" s="3">
        <f>INDEX(threadedSummary!$E:$E,MATCH(1,INDEX(($A16=threadedSummary!$A:$A)*(Q$1=threadedSummary!$B:$B),0,1),0))</f>
        <v>215</v>
      </c>
      <c r="R16" s="3">
        <f>INDEX(threadedSummary!$E:$E,MATCH(1,INDEX(($A16=threadedSummary!$A:$A)*(R$1=threadedSummary!$B:$B),0,1),0))</f>
        <v>372</v>
      </c>
      <c r="S16" s="3">
        <f>INDEX(threadedSummary!$E:$E,MATCH(1,INDEX(($A16=threadedSummary!$A:$A)*(S$1=threadedSummary!$B:$B),0,1),0))</f>
        <v>213</v>
      </c>
      <c r="T16" s="3">
        <f>INDEX(threadedSummary!$E:$E,MATCH(1,INDEX(($A16=threadedSummary!$A:$A)*(T$1=threadedSummary!$B:$B),0,1),0))</f>
        <v>209</v>
      </c>
      <c r="U16" s="3"/>
      <c r="V16" s="3"/>
      <c r="W16" s="3"/>
      <c r="X16" s="3"/>
      <c r="AA16" s="6" t="s">
        <v>16</v>
      </c>
      <c r="AB16" s="13">
        <f>baselineSummary!$E16/B16</f>
        <v>0.34403669724770641</v>
      </c>
      <c r="AC16" s="13">
        <f>baselineSummary!$E16/C16</f>
        <v>0.34403669724770641</v>
      </c>
      <c r="AD16" s="13">
        <f>baselineSummary!$E16/D16</f>
        <v>0.33039647577092512</v>
      </c>
      <c r="AE16" s="13">
        <f>baselineSummary!$E16/E16</f>
        <v>0.35046728971962615</v>
      </c>
      <c r="AF16" s="13">
        <f>baselineSummary!$E16/F16</f>
        <v>0.34403669724770641</v>
      </c>
      <c r="AG16" s="13">
        <f>baselineSummary!$E16/G16</f>
        <v>0.29644268774703558</v>
      </c>
      <c r="AH16" s="13">
        <f>baselineSummary!$E16/H16</f>
        <v>0.34090909090909088</v>
      </c>
      <c r="AI16" s="13">
        <f>baselineSummary!$E16/I16</f>
        <v>0.35885167464114831</v>
      </c>
      <c r="AJ16" s="13">
        <f>baselineSummary!$E16/J16</f>
        <v>0.2940945808171862</v>
      </c>
      <c r="AK16" s="13">
        <f>baselineSummary!$E16/K16</f>
        <v>0.16556291390728478</v>
      </c>
      <c r="AL16" s="13">
        <f>baselineSummary!$E16/L16</f>
        <v>0.35885167464114831</v>
      </c>
      <c r="AM16" s="13">
        <f>baselineSummary!$E16/M16</f>
        <v>0.24915288020729187</v>
      </c>
      <c r="AN16" s="13">
        <f>baselineSummary!$E16/N16</f>
        <v>0.32188841201716739</v>
      </c>
      <c r="AO16" s="13">
        <f>baselineSummary!$E16/O16</f>
        <v>0.34883720930232559</v>
      </c>
      <c r="AP16" s="13">
        <f>baselineSummary!$E16/P16</f>
        <v>0.35377358490566035</v>
      </c>
      <c r="AQ16" s="13">
        <f>baselineSummary!$E16/Q16</f>
        <v>0.34883720930232559</v>
      </c>
      <c r="AR16" s="13">
        <f>baselineSummary!$E16/R16</f>
        <v>0.20161290322580644</v>
      </c>
      <c r="AS16" s="13">
        <f>baselineSummary!$E16/S16</f>
        <v>0.352112676056338</v>
      </c>
      <c r="AT16" s="13">
        <f>baselineSummary!$E16/T16</f>
        <v>0.35885167464114831</v>
      </c>
      <c r="AU16" s="14">
        <f t="shared" si="0"/>
        <v>0.16556291390728478</v>
      </c>
      <c r="AV16" s="8">
        <f t="shared" si="1"/>
        <v>0.31909226471340146</v>
      </c>
      <c r="AW16" s="8">
        <f t="shared" si="2"/>
        <v>0.35885167464114831</v>
      </c>
      <c r="AX16" s="8">
        <f t="shared" si="3"/>
        <v>0.19328876073386353</v>
      </c>
      <c r="AY16" s="6" t="s">
        <v>16</v>
      </c>
    </row>
    <row r="17" spans="1:51" x14ac:dyDescent="0.25">
      <c r="A17" s="3" t="s">
        <v>17</v>
      </c>
      <c r="B17" s="3">
        <f>INDEX(threadedSummary!$E:$E,MATCH(1,INDEX(($A17=threadedSummary!$A:$A)*(B$1=threadedSummary!$B:$B),0,1),0))</f>
        <v>1646765.78</v>
      </c>
      <c r="C17" s="3">
        <f>INDEX(threadedSummary!$E:$E,MATCH(1,INDEX(($A17=threadedSummary!$A:$A)*(C$1=threadedSummary!$B:$B),0,1),0))</f>
        <v>1632652.74</v>
      </c>
      <c r="D17" s="3">
        <f>INDEX(threadedSummary!$E:$E,MATCH(1,INDEX(($A17=threadedSummary!$A:$A)*(D$1=threadedSummary!$B:$B),0,1),0))</f>
        <v>1652160.58</v>
      </c>
      <c r="E17" s="3">
        <f>INDEX(threadedSummary!$E:$E,MATCH(1,INDEX(($A17=threadedSummary!$A:$A)*(E$1=threadedSummary!$B:$B),0,1),0))</f>
        <v>1501798.78</v>
      </c>
      <c r="F17" s="3">
        <f>INDEX(threadedSummary!$E:$E,MATCH(1,INDEX(($A17=threadedSummary!$A:$A)*(F$1=threadedSummary!$B:$B),0,1),0))</f>
        <v>1466867.16</v>
      </c>
      <c r="G17" s="3">
        <f>INDEX(threadedSummary!$E:$E,MATCH(1,INDEX(($A17=threadedSummary!$A:$A)*(G$1=threadedSummary!$B:$B),0,1),0))</f>
        <v>1464148.12</v>
      </c>
      <c r="H17" s="3">
        <f>INDEX(threadedSummary!$E:$E,MATCH(1,INDEX(($A17=threadedSummary!$A:$A)*(H$1=threadedSummary!$B:$B),0,1),0))</f>
        <v>1426627.94</v>
      </c>
      <c r="I17" s="3">
        <f>INDEX(threadedSummary!$E:$E,MATCH(1,INDEX(($A17=threadedSummary!$A:$A)*(I$1=threadedSummary!$B:$B),0,1),0))</f>
        <v>1492159.54</v>
      </c>
      <c r="J17" s="3">
        <f>INDEX(threadedSummary!$E:$E,MATCH(1,INDEX(($A17=threadedSummary!$A:$A)*(J$1=threadedSummary!$B:$B),0,1),0))</f>
        <v>1569860.14</v>
      </c>
      <c r="K17" s="3">
        <f>INDEX(threadedSummary!$E:$E,MATCH(1,INDEX(($A17=threadedSummary!$A:$A)*(K$1=threadedSummary!$B:$B),0,1),0))</f>
        <v>1534160.44</v>
      </c>
      <c r="L17" s="3">
        <f>INDEX(threadedSummary!$E:$E,MATCH(1,INDEX(($A17=threadedSummary!$A:$A)*(L$1=threadedSummary!$B:$B),0,1),0))</f>
        <v>1460481.12</v>
      </c>
      <c r="M17" s="3">
        <f>INDEX(threadedSummary!$E:$E,MATCH(1,INDEX(($A17=threadedSummary!$A:$A)*(M$1=threadedSummary!$B:$B),0,1),0))</f>
        <v>1483103.22</v>
      </c>
      <c r="N17" s="3">
        <f>INDEX(threadedSummary!$E:$E,MATCH(1,INDEX(($A17=threadedSummary!$A:$A)*(N$1=threadedSummary!$B:$B),0,1),0))</f>
        <v>1532069.06</v>
      </c>
      <c r="O17" s="3">
        <f>INDEX(threadedSummary!$E:$E,MATCH(1,INDEX(($A17=threadedSummary!$A:$A)*(O$1=threadedSummary!$B:$B),0,1),0))</f>
        <v>1523442.06</v>
      </c>
      <c r="P17" s="3">
        <f>INDEX(threadedSummary!$E:$E,MATCH(1,INDEX(($A17=threadedSummary!$A:$A)*(P$1=threadedSummary!$B:$B),0,1),0))</f>
        <v>1496975.16</v>
      </c>
      <c r="Q17" s="3">
        <f>INDEX(threadedSummary!$E:$E,MATCH(1,INDEX(($A17=threadedSummary!$A:$A)*(Q$1=threadedSummary!$B:$B),0,1),0))</f>
        <v>1568116.44</v>
      </c>
      <c r="R17" s="3">
        <f>INDEX(threadedSummary!$E:$E,MATCH(1,INDEX(($A17=threadedSummary!$A:$A)*(R$1=threadedSummary!$B:$B),0,1),0))</f>
        <v>1565693.86</v>
      </c>
      <c r="S17" s="3">
        <f>INDEX(threadedSummary!$E:$E,MATCH(1,INDEX(($A17=threadedSummary!$A:$A)*(S$1=threadedSummary!$B:$B),0,1),0))</f>
        <v>1495619.04</v>
      </c>
      <c r="T17" s="3">
        <f>INDEX(threadedSummary!$E:$E,MATCH(1,INDEX(($A17=threadedSummary!$A:$A)*(T$1=threadedSummary!$B:$B),0,1),0))</f>
        <v>1508754.04</v>
      </c>
      <c r="U17" s="3"/>
      <c r="V17" s="3"/>
      <c r="W17" s="3"/>
      <c r="X17" s="3"/>
      <c r="AA17" s="6" t="s">
        <v>17</v>
      </c>
      <c r="AB17" s="13">
        <f>baselineSummary!$E17/B17</f>
        <v>0.5747977711803065</v>
      </c>
      <c r="AC17" s="13">
        <f>baselineSummary!$E17/C17</f>
        <v>0.57976646031905044</v>
      </c>
      <c r="AD17" s="13">
        <f>baselineSummary!$E17/D17</f>
        <v>0.57292088399784902</v>
      </c>
      <c r="AE17" s="13">
        <f>baselineSummary!$E17/E17</f>
        <v>0.63028237378112595</v>
      </c>
      <c r="AF17" s="13">
        <f>baselineSummary!$E17/F17</f>
        <v>0.6452917658883297</v>
      </c>
      <c r="AG17" s="13">
        <f>baselineSummary!$E17/G17</f>
        <v>0.64649012423688312</v>
      </c>
      <c r="AH17" s="13">
        <f>baselineSummary!$E17/H17</f>
        <v>0.66349275340843183</v>
      </c>
      <c r="AI17" s="13">
        <f>baselineSummary!$E17/I17</f>
        <v>0.63435395118674709</v>
      </c>
      <c r="AJ17" s="13">
        <f>baselineSummary!$E17/J17</f>
        <v>0.60295645190405245</v>
      </c>
      <c r="AK17" s="13">
        <f>baselineSummary!$E17/K17</f>
        <v>0.61698716465404302</v>
      </c>
      <c r="AL17" s="13">
        <f>baselineSummary!$E17/L17</f>
        <v>0.64811334226627926</v>
      </c>
      <c r="AM17" s="13">
        <f>baselineSummary!$E17/M17</f>
        <v>0.63822752673950711</v>
      </c>
      <c r="AN17" s="13">
        <f>baselineSummary!$E17/N17</f>
        <v>0.61782939471409926</v>
      </c>
      <c r="AO17" s="13">
        <f>baselineSummary!$E17/O17</f>
        <v>0.6213280602217317</v>
      </c>
      <c r="AP17" s="13">
        <f>baselineSummary!$E17/P17</f>
        <v>0.63231329770361655</v>
      </c>
      <c r="AQ17" s="13">
        <f>baselineSummary!$E17/Q17</f>
        <v>0.60362692199056278</v>
      </c>
      <c r="AR17" s="13">
        <f>baselineSummary!$E17/R17</f>
        <v>0.60456090694511566</v>
      </c>
      <c r="AS17" s="13">
        <f>baselineSummary!$E17/S17</f>
        <v>0.63288663401877998</v>
      </c>
      <c r="AT17" s="13">
        <f>baselineSummary!$E17/T17</f>
        <v>0.62737681219398689</v>
      </c>
      <c r="AU17" s="14">
        <f t="shared" si="0"/>
        <v>0.57292088399784902</v>
      </c>
      <c r="AV17" s="8">
        <f t="shared" si="1"/>
        <v>0.62071592617634186</v>
      </c>
      <c r="AW17" s="8">
        <f t="shared" si="2"/>
        <v>0.66349275340843183</v>
      </c>
      <c r="AX17" s="8">
        <f t="shared" si="3"/>
        <v>9.0571869410582817E-2</v>
      </c>
      <c r="AY17" s="6" t="s">
        <v>17</v>
      </c>
    </row>
    <row r="18" spans="1:51" x14ac:dyDescent="0.25">
      <c r="A18" s="3" t="s">
        <v>18</v>
      </c>
      <c r="B18" s="3">
        <f>INDEX(threadedSummary!$E:$E,MATCH(1,INDEX(($A18=threadedSummary!$A:$A)*(B$1=threadedSummary!$B:$B),0,1),0))</f>
        <v>1551852.1199999901</v>
      </c>
      <c r="C18" s="3">
        <f>INDEX(threadedSummary!$E:$E,MATCH(1,INDEX(($A18=threadedSummary!$A:$A)*(C$1=threadedSummary!$B:$B),0,1),0))</f>
        <v>1534969.88</v>
      </c>
      <c r="D18" s="3">
        <f>INDEX(threadedSummary!$E:$E,MATCH(1,INDEX(($A18=threadedSummary!$A:$A)*(D$1=threadedSummary!$B:$B),0,1),0))</f>
        <v>1517281.86</v>
      </c>
      <c r="E18" s="3">
        <f>INDEX(threadedSummary!$E:$E,MATCH(1,INDEX(($A18=threadedSummary!$A:$A)*(E$1=threadedSummary!$B:$B),0,1),0))</f>
        <v>1401934.56</v>
      </c>
      <c r="F18" s="3">
        <f>INDEX(threadedSummary!$E:$E,MATCH(1,INDEX(($A18=threadedSummary!$A:$A)*(F$1=threadedSummary!$B:$B),0,1),0))</f>
        <v>1378709.03999999</v>
      </c>
      <c r="G18" s="3">
        <f>INDEX(threadedSummary!$E:$E,MATCH(1,INDEX(($A18=threadedSummary!$A:$A)*(G$1=threadedSummary!$B:$B),0,1),0))</f>
        <v>1358436.7</v>
      </c>
      <c r="H18" s="3">
        <f>INDEX(threadedSummary!$E:$E,MATCH(1,INDEX(($A18=threadedSummary!$A:$A)*(H$1=threadedSummary!$B:$B),0,1),0))</f>
        <v>1342438.76</v>
      </c>
      <c r="I18" s="3">
        <f>INDEX(threadedSummary!$E:$E,MATCH(1,INDEX(($A18=threadedSummary!$A:$A)*(I$1=threadedSummary!$B:$B),0,1),0))</f>
        <v>1402120.32</v>
      </c>
      <c r="J18" s="3">
        <f>INDEX(threadedSummary!$E:$E,MATCH(1,INDEX(($A18=threadedSummary!$A:$A)*(J$1=threadedSummary!$B:$B),0,1),0))</f>
        <v>1454858.56</v>
      </c>
      <c r="K18" s="3">
        <f>INDEX(threadedSummary!$E:$E,MATCH(1,INDEX(($A18=threadedSummary!$A:$A)*(K$1=threadedSummary!$B:$B),0,1),0))</f>
        <v>1435981.26</v>
      </c>
      <c r="L18" s="3">
        <f>INDEX(threadedSummary!$E:$E,MATCH(1,INDEX(($A18=threadedSummary!$A:$A)*(L$1=threadedSummary!$B:$B),0,1),0))</f>
        <v>1373258.48</v>
      </c>
      <c r="M18" s="3">
        <f>INDEX(threadedSummary!$E:$E,MATCH(1,INDEX(($A18=threadedSummary!$A:$A)*(M$1=threadedSummary!$B:$B),0,1),0))</f>
        <v>1376494.34</v>
      </c>
      <c r="N18" s="3">
        <f>INDEX(threadedSummary!$E:$E,MATCH(1,INDEX(($A18=threadedSummary!$A:$A)*(N$1=threadedSummary!$B:$B),0,1),0))</f>
        <v>1451230.48</v>
      </c>
      <c r="O18" s="3">
        <f>INDEX(threadedSummary!$E:$E,MATCH(1,INDEX(($A18=threadedSummary!$A:$A)*(O$1=threadedSummary!$B:$B),0,1),0))</f>
        <v>1428528.8</v>
      </c>
      <c r="P18" s="3">
        <f>INDEX(threadedSummary!$E:$E,MATCH(1,INDEX(($A18=threadedSummary!$A:$A)*(P$1=threadedSummary!$B:$B),0,1),0))</f>
        <v>1421301.24</v>
      </c>
      <c r="Q18" s="3">
        <f>INDEX(threadedSummary!$E:$E,MATCH(1,INDEX(($A18=threadedSummary!$A:$A)*(Q$1=threadedSummary!$B:$B),0,1),0))</f>
        <v>1467685.96</v>
      </c>
      <c r="R18" s="3">
        <f>INDEX(threadedSummary!$E:$E,MATCH(1,INDEX(($A18=threadedSummary!$A:$A)*(R$1=threadedSummary!$B:$B),0,1),0))</f>
        <v>1477495.06</v>
      </c>
      <c r="S18" s="3">
        <f>INDEX(threadedSummary!$E:$E,MATCH(1,INDEX(($A18=threadedSummary!$A:$A)*(S$1=threadedSummary!$B:$B),0,1),0))</f>
        <v>1398393.02</v>
      </c>
      <c r="T18" s="3">
        <f>INDEX(threadedSummary!$E:$E,MATCH(1,INDEX(($A18=threadedSummary!$A:$A)*(T$1=threadedSummary!$B:$B),0,1),0))</f>
        <v>1400917.36</v>
      </c>
      <c r="U18" s="3"/>
      <c r="V18" s="3"/>
      <c r="W18" s="3"/>
      <c r="X18" s="3"/>
      <c r="AA18" s="6" t="s">
        <v>18</v>
      </c>
      <c r="AB18" s="13">
        <f>baselineSummary!$E18/B18</f>
        <v>0.55600109629002892</v>
      </c>
      <c r="AC18" s="13">
        <f>baselineSummary!$E18/C18</f>
        <v>0.56211622862593247</v>
      </c>
      <c r="AD18" s="13">
        <f>baselineSummary!$E18/D18</f>
        <v>0.5686692121923872</v>
      </c>
      <c r="AE18" s="13">
        <f>baselineSummary!$E18/E18</f>
        <v>0.61545774290634503</v>
      </c>
      <c r="AF18" s="13">
        <f>baselineSummary!$E18/F18</f>
        <v>0.62582564918846562</v>
      </c>
      <c r="AG18" s="13">
        <f>baselineSummary!$E18/G18</f>
        <v>0.63516502461984425</v>
      </c>
      <c r="AH18" s="13">
        <f>baselineSummary!$E18/H18</f>
        <v>0.64273433225363663</v>
      </c>
      <c r="AI18" s="13">
        <f>baselineSummary!$E18/I18</f>
        <v>0.61537620394803205</v>
      </c>
      <c r="AJ18" s="13">
        <f>baselineSummary!$E18/J18</f>
        <v>0.59306897847169415</v>
      </c>
      <c r="AK18" s="13">
        <f>baselineSummary!$E18/K18</f>
        <v>0.6008654179790619</v>
      </c>
      <c r="AL18" s="13">
        <f>baselineSummary!$E18/L18</f>
        <v>0.62830959543756104</v>
      </c>
      <c r="AM18" s="13">
        <f>baselineSummary!$E18/M18</f>
        <v>0.62683256656180653</v>
      </c>
      <c r="AN18" s="13">
        <f>baselineSummary!$E18/N18</f>
        <v>0.59455165247080533</v>
      </c>
      <c r="AO18" s="13">
        <f>baselineSummary!$E18/O18</f>
        <v>0.60400005936177137</v>
      </c>
      <c r="AP18" s="13">
        <f>baselineSummary!$E18/P18</f>
        <v>0.60707150301226787</v>
      </c>
      <c r="AQ18" s="13">
        <f>baselineSummary!$E18/Q18</f>
        <v>0.58788562643196507</v>
      </c>
      <c r="AR18" s="13">
        <f>baselineSummary!$E18/R18</f>
        <v>0.58398264966110947</v>
      </c>
      <c r="AS18" s="13">
        <f>baselineSummary!$E18/S18</f>
        <v>0.61701643791099581</v>
      </c>
      <c r="AT18" s="13">
        <f>baselineSummary!$E18/T18</f>
        <v>0.61590462409574243</v>
      </c>
      <c r="AU18" s="14">
        <f t="shared" si="0"/>
        <v>0.55600109629002892</v>
      </c>
      <c r="AV18" s="8">
        <f t="shared" si="1"/>
        <v>0.60425445270628708</v>
      </c>
      <c r="AW18" s="8">
        <f t="shared" si="2"/>
        <v>0.64273433225363663</v>
      </c>
      <c r="AX18" s="8">
        <f t="shared" si="3"/>
        <v>8.6733235963607713E-2</v>
      </c>
      <c r="AY18" s="6" t="s">
        <v>18</v>
      </c>
    </row>
    <row r="19" spans="1:51" x14ac:dyDescent="0.25">
      <c r="A19" s="3" t="s">
        <v>19</v>
      </c>
      <c r="B19" s="3">
        <f>INDEX(threadedSummary!$E:$E,MATCH(1,INDEX(($A19=threadedSummary!$A:$A)*(B$1=threadedSummary!$B:$B),0,1),0))</f>
        <v>6639</v>
      </c>
      <c r="C19" s="3">
        <f>INDEX(threadedSummary!$E:$E,MATCH(1,INDEX(($A19=threadedSummary!$A:$A)*(C$1=threadedSummary!$B:$B),0,1),0))</f>
        <v>6619</v>
      </c>
      <c r="D19" s="3">
        <f>INDEX(threadedSummary!$E:$E,MATCH(1,INDEX(($A19=threadedSummary!$A:$A)*(D$1=threadedSummary!$B:$B),0,1),0))</f>
        <v>6869</v>
      </c>
      <c r="E19" s="3">
        <f>INDEX(threadedSummary!$E:$E,MATCH(1,INDEX(($A19=threadedSummary!$A:$A)*(E$1=threadedSummary!$B:$B),0,1),0))</f>
        <v>6696</v>
      </c>
      <c r="F19" s="3">
        <f>INDEX(threadedSummary!$E:$E,MATCH(1,INDEX(($A19=threadedSummary!$A:$A)*(F$1=threadedSummary!$B:$B),0,1),0))</f>
        <v>6781</v>
      </c>
      <c r="G19" s="3">
        <f>INDEX(threadedSummary!$E:$E,MATCH(1,INDEX(($A19=threadedSummary!$A:$A)*(G$1=threadedSummary!$B:$B),0,1),0))</f>
        <v>6699</v>
      </c>
      <c r="H19" s="3">
        <f>INDEX(threadedSummary!$E:$E,MATCH(1,INDEX(($A19=threadedSummary!$A:$A)*(H$1=threadedSummary!$B:$B),0,1),0))</f>
        <v>6655</v>
      </c>
      <c r="I19" s="3">
        <f>INDEX(threadedSummary!$E:$E,MATCH(1,INDEX(($A19=threadedSummary!$A:$A)*(I$1=threadedSummary!$B:$B),0,1),0))</f>
        <v>6653</v>
      </c>
      <c r="J19" s="3">
        <f>INDEX(threadedSummary!$E:$E,MATCH(1,INDEX(($A19=threadedSummary!$A:$A)*(J$1=threadedSummary!$B:$B),0,1),0))</f>
        <v>6874</v>
      </c>
      <c r="K19" s="3">
        <f>INDEX(threadedSummary!$E:$E,MATCH(1,INDEX(($A19=threadedSummary!$A:$A)*(K$1=threadedSummary!$B:$B),0,1),0))</f>
        <v>6648</v>
      </c>
      <c r="L19" s="3">
        <f>INDEX(threadedSummary!$E:$E,MATCH(1,INDEX(($A19=threadedSummary!$A:$A)*(L$1=threadedSummary!$B:$B),0,1),0))</f>
        <v>6649</v>
      </c>
      <c r="M19" s="3">
        <f>INDEX(threadedSummary!$E:$E,MATCH(1,INDEX(($A19=threadedSummary!$A:$A)*(M$1=threadedSummary!$B:$B),0,1),0))</f>
        <v>6619</v>
      </c>
      <c r="N19" s="3">
        <f>INDEX(threadedSummary!$E:$E,MATCH(1,INDEX(($A19=threadedSummary!$A:$A)*(N$1=threadedSummary!$B:$B),0,1),0))</f>
        <v>6771</v>
      </c>
      <c r="O19" s="3">
        <f>INDEX(threadedSummary!$E:$E,MATCH(1,INDEX(($A19=threadedSummary!$A:$A)*(O$1=threadedSummary!$B:$B),0,1),0))</f>
        <v>6768</v>
      </c>
      <c r="P19" s="3">
        <f>INDEX(threadedSummary!$E:$E,MATCH(1,INDEX(($A19=threadedSummary!$A:$A)*(P$1=threadedSummary!$B:$B),0,1),0))</f>
        <v>6646</v>
      </c>
      <c r="Q19" s="3">
        <f>INDEX(threadedSummary!$E:$E,MATCH(1,INDEX(($A19=threadedSummary!$A:$A)*(Q$1=threadedSummary!$B:$B),0,1),0))</f>
        <v>6761</v>
      </c>
      <c r="R19" s="3">
        <f>INDEX(threadedSummary!$E:$E,MATCH(1,INDEX(($A19=threadedSummary!$A:$A)*(R$1=threadedSummary!$B:$B),0,1),0))</f>
        <v>6659</v>
      </c>
      <c r="S19" s="3">
        <f>INDEX(threadedSummary!$E:$E,MATCH(1,INDEX(($A19=threadedSummary!$A:$A)*(S$1=threadedSummary!$B:$B),0,1),0))</f>
        <v>6714</v>
      </c>
      <c r="T19" s="3">
        <f>INDEX(threadedSummary!$E:$E,MATCH(1,INDEX(($A19=threadedSummary!$A:$A)*(T$1=threadedSummary!$B:$B),0,1),0))</f>
        <v>6665</v>
      </c>
      <c r="U19" s="3"/>
      <c r="V19" s="3"/>
      <c r="W19" s="3"/>
      <c r="X19" s="3"/>
      <c r="AA19" s="6" t="s">
        <v>19</v>
      </c>
      <c r="AB19" s="13">
        <f>baselineSummary!$E19/B19</f>
        <v>1.0314836571772859</v>
      </c>
      <c r="AC19" s="13">
        <f>baselineSummary!$E19/C19</f>
        <v>1.0346003928085814</v>
      </c>
      <c r="AD19" s="13">
        <f>baselineSummary!$E19/D19</f>
        <v>0.99694569806376476</v>
      </c>
      <c r="AE19" s="13">
        <f>baselineSummary!$E19/E19</f>
        <v>1.0227031063321386</v>
      </c>
      <c r="AF19" s="13">
        <f>baselineSummary!$E19/F19</f>
        <v>1.0098834980091433</v>
      </c>
      <c r="AG19" s="13">
        <f>baselineSummary!$E19/G19</f>
        <v>1.0222451112106286</v>
      </c>
      <c r="AH19" s="13">
        <f>baselineSummary!$E19/H19</f>
        <v>1.0290037565740047</v>
      </c>
      <c r="AI19" s="13">
        <f>baselineSummary!$E19/I19</f>
        <v>1.0293130918382685</v>
      </c>
      <c r="AJ19" s="13">
        <f>baselineSummary!$E19/J19</f>
        <v>0.99622054116962477</v>
      </c>
      <c r="AK19" s="13">
        <f>baselineSummary!$E19/K19</f>
        <v>1.0300872442839952</v>
      </c>
      <c r="AL19" s="13">
        <f>baselineSummary!$E19/L19</f>
        <v>1.0299323206497217</v>
      </c>
      <c r="AM19" s="13">
        <f>baselineSummary!$E19/M19</f>
        <v>1.0346003928085814</v>
      </c>
      <c r="AN19" s="13">
        <f>baselineSummary!$E19/N19</f>
        <v>1.0113749815389161</v>
      </c>
      <c r="AO19" s="13">
        <f>baselineSummary!$E19/O19</f>
        <v>1.0118232860520096</v>
      </c>
      <c r="AP19" s="13">
        <f>baselineSummary!$E19/P19</f>
        <v>1.0303972314173939</v>
      </c>
      <c r="AQ19" s="13">
        <f>baselineSummary!$E19/Q19</f>
        <v>1.0128708770891881</v>
      </c>
      <c r="AR19" s="13">
        <f>baselineSummary!$E19/R19</f>
        <v>1.0283856434900136</v>
      </c>
      <c r="AS19" s="13">
        <f>baselineSummary!$E19/S19</f>
        <v>1.0199612749478701</v>
      </c>
      <c r="AT19" s="13">
        <f>baselineSummary!$E19/T19</f>
        <v>1.0274598649662416</v>
      </c>
      <c r="AU19" s="14">
        <f t="shared" si="0"/>
        <v>0.99622054116962477</v>
      </c>
      <c r="AV19" s="8">
        <f t="shared" si="1"/>
        <v>1.0215416826540726</v>
      </c>
      <c r="AW19" s="8">
        <f t="shared" si="2"/>
        <v>1.0346003928085814</v>
      </c>
      <c r="AX19" s="8">
        <f t="shared" si="3"/>
        <v>3.837985163895663E-2</v>
      </c>
      <c r="AY19" s="6" t="s">
        <v>19</v>
      </c>
    </row>
    <row r="20" spans="1:51" x14ac:dyDescent="0.25">
      <c r="A20" s="3" t="s">
        <v>20</v>
      </c>
      <c r="B20" s="3">
        <f>INDEX(threadedSummary!$E:$E,MATCH(1,INDEX(($A20=threadedSummary!$A:$A)*(B$1=threadedSummary!$B:$B),0,1),0))</f>
        <v>17541036.02</v>
      </c>
      <c r="C20" s="3">
        <f>INDEX(threadedSummary!$E:$E,MATCH(1,INDEX(($A20=threadedSummary!$A:$A)*(C$1=threadedSummary!$B:$B),0,1),0))</f>
        <v>17742689.919999901</v>
      </c>
      <c r="D20" s="3">
        <f>INDEX(threadedSummary!$E:$E,MATCH(1,INDEX(($A20=threadedSummary!$A:$A)*(D$1=threadedSummary!$B:$B),0,1),0))</f>
        <v>17858010.199999999</v>
      </c>
      <c r="E20" s="3">
        <f>INDEX(threadedSummary!$E:$E,MATCH(1,INDEX(($A20=threadedSummary!$A:$A)*(E$1=threadedSummary!$B:$B),0,1),0))</f>
        <v>19641199.16</v>
      </c>
      <c r="F20" s="3">
        <f>INDEX(threadedSummary!$E:$E,MATCH(1,INDEX(($A20=threadedSummary!$A:$A)*(F$1=threadedSummary!$B:$B),0,1),0))</f>
        <v>18792464.66</v>
      </c>
      <c r="G20" s="3">
        <f>INDEX(threadedSummary!$E:$E,MATCH(1,INDEX(($A20=threadedSummary!$A:$A)*(G$1=threadedSummary!$B:$B),0,1),0))</f>
        <v>19846482.239999998</v>
      </c>
      <c r="H20" s="3">
        <f>INDEX(threadedSummary!$E:$E,MATCH(1,INDEX(($A20=threadedSummary!$A:$A)*(H$1=threadedSummary!$B:$B),0,1),0))</f>
        <v>16264160.08</v>
      </c>
      <c r="I20" s="3">
        <f>INDEX(threadedSummary!$E:$E,MATCH(1,INDEX(($A20=threadedSummary!$A:$A)*(I$1=threadedSummary!$B:$B),0,1),0))</f>
        <v>18588056.919999901</v>
      </c>
      <c r="J20" s="3">
        <f>INDEX(threadedSummary!$E:$E,MATCH(1,INDEX(($A20=threadedSummary!$A:$A)*(J$1=threadedSummary!$B:$B),0,1),0))</f>
        <v>19619695.620000001</v>
      </c>
      <c r="K20" s="3">
        <f>INDEX(threadedSummary!$E:$E,MATCH(1,INDEX(($A20=threadedSummary!$A:$A)*(K$1=threadedSummary!$B:$B),0,1),0))</f>
        <v>18394388.460000001</v>
      </c>
      <c r="L20" s="3">
        <f>INDEX(threadedSummary!$E:$E,MATCH(1,INDEX(($A20=threadedSummary!$A:$A)*(L$1=threadedSummary!$B:$B),0,1),0))</f>
        <v>19633657.699999999</v>
      </c>
      <c r="M20" s="3">
        <f>INDEX(threadedSummary!$E:$E,MATCH(1,INDEX(($A20=threadedSummary!$A:$A)*(M$1=threadedSummary!$B:$B),0,1),0))</f>
        <v>18913494.66</v>
      </c>
      <c r="N20" s="3">
        <f>INDEX(threadedSummary!$E:$E,MATCH(1,INDEX(($A20=threadedSummary!$A:$A)*(N$1=threadedSummary!$B:$B),0,1),0))</f>
        <v>18880762.620000001</v>
      </c>
      <c r="O20" s="3">
        <f>INDEX(threadedSummary!$E:$E,MATCH(1,INDEX(($A20=threadedSummary!$A:$A)*(O$1=threadedSummary!$B:$B),0,1),0))</f>
        <v>17922951.420000002</v>
      </c>
      <c r="P20" s="3">
        <f>INDEX(threadedSummary!$E:$E,MATCH(1,INDEX(($A20=threadedSummary!$A:$A)*(P$1=threadedSummary!$B:$B),0,1),0))</f>
        <v>15936750.5</v>
      </c>
      <c r="Q20" s="3">
        <f>INDEX(threadedSummary!$E:$E,MATCH(1,INDEX(($A20=threadedSummary!$A:$A)*(Q$1=threadedSummary!$B:$B),0,1),0))</f>
        <v>18080882.1199999</v>
      </c>
      <c r="R20" s="3">
        <f>INDEX(threadedSummary!$E:$E,MATCH(1,INDEX(($A20=threadedSummary!$A:$A)*(R$1=threadedSummary!$B:$B),0,1),0))</f>
        <v>17757914.02</v>
      </c>
      <c r="S20" s="3">
        <f>INDEX(threadedSummary!$E:$E,MATCH(1,INDEX(($A20=threadedSummary!$A:$A)*(S$1=threadedSummary!$B:$B),0,1),0))</f>
        <v>17034223.079999998</v>
      </c>
      <c r="T20" s="3">
        <f>INDEX(threadedSummary!$E:$E,MATCH(1,INDEX(($A20=threadedSummary!$A:$A)*(T$1=threadedSummary!$B:$B),0,1),0))</f>
        <v>19217449.379999999</v>
      </c>
      <c r="U20" s="3"/>
      <c r="V20" s="3"/>
      <c r="W20" s="3"/>
      <c r="X20" s="3"/>
      <c r="AA20" s="6" t="s">
        <v>20</v>
      </c>
      <c r="AB20" s="13">
        <f>baselineSummary!$E20/B20</f>
        <v>0.62359711749796631</v>
      </c>
      <c r="AC20" s="13">
        <f>baselineSummary!$E20/C20</f>
        <v>0.61650964703327582</v>
      </c>
      <c r="AD20" s="13">
        <f>baselineSummary!$E20/D20</f>
        <v>0.6125284607576269</v>
      </c>
      <c r="AE20" s="13">
        <f>baselineSummary!$E20/E20</f>
        <v>0.55691810927088015</v>
      </c>
      <c r="AF20" s="13">
        <f>baselineSummary!$E20/F20</f>
        <v>0.58207051059581449</v>
      </c>
      <c r="AG20" s="13">
        <f>baselineSummary!$E20/G20</f>
        <v>0.55115759900027506</v>
      </c>
      <c r="AH20" s="13">
        <f>baselineSummary!$E20/H20</f>
        <v>0.67255483506037894</v>
      </c>
      <c r="AI20" s="13">
        <f>baselineSummary!$E20/I20</f>
        <v>0.58847137961099261</v>
      </c>
      <c r="AJ20" s="13">
        <f>baselineSummary!$E20/J20</f>
        <v>0.55752850155582589</v>
      </c>
      <c r="AK20" s="13">
        <f>baselineSummary!$E20/K20</f>
        <v>0.59466720102093573</v>
      </c>
      <c r="AL20" s="13">
        <f>baselineSummary!$E20/L20</f>
        <v>0.55713202639770987</v>
      </c>
      <c r="AM20" s="13">
        <f>baselineSummary!$E20/M20</f>
        <v>0.57834576299290852</v>
      </c>
      <c r="AN20" s="13">
        <f>baselineSummary!$E20/N20</f>
        <v>0.57934839392626181</v>
      </c>
      <c r="AO20" s="13">
        <f>baselineSummary!$E20/O20</f>
        <v>0.61030905254777501</v>
      </c>
      <c r="AP20" s="13">
        <f>baselineSummary!$E20/P20</f>
        <v>0.68637201165946593</v>
      </c>
      <c r="AQ20" s="13">
        <f>baselineSummary!$E20/Q20</f>
        <v>0.60497819892871796</v>
      </c>
      <c r="AR20" s="13">
        <f>baselineSummary!$E20/R20</f>
        <v>0.61598110496989555</v>
      </c>
      <c r="AS20" s="13">
        <f>baselineSummary!$E20/S20</f>
        <v>0.64215077192707526</v>
      </c>
      <c r="AT20" s="13">
        <f>baselineSummary!$E20/T20</f>
        <v>0.56919829909290498</v>
      </c>
      <c r="AU20" s="14">
        <f t="shared" si="0"/>
        <v>0.55115759900027506</v>
      </c>
      <c r="AV20" s="8">
        <f t="shared" si="1"/>
        <v>0.59999047283403628</v>
      </c>
      <c r="AW20" s="8">
        <f t="shared" si="2"/>
        <v>0.68637201165946593</v>
      </c>
      <c r="AX20" s="8">
        <f t="shared" si="3"/>
        <v>0.13521441265919087</v>
      </c>
      <c r="AY20" s="6" t="s">
        <v>20</v>
      </c>
    </row>
    <row r="21" spans="1:5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AA21" s="7" t="s">
        <v>23</v>
      </c>
      <c r="AB21" s="14">
        <f>MIN(AB2:AB20)</f>
        <v>0.34403669724770641</v>
      </c>
      <c r="AC21" s="14">
        <f t="shared" ref="AC21:AU21" si="4">MIN(AC2:AC20)</f>
        <v>0.34403669724770641</v>
      </c>
      <c r="AD21" s="14">
        <f t="shared" si="4"/>
        <v>0.33039647577092512</v>
      </c>
      <c r="AE21" s="14">
        <f t="shared" si="4"/>
        <v>0.35046728971962615</v>
      </c>
      <c r="AF21" s="14">
        <f t="shared" si="4"/>
        <v>0.34403669724770641</v>
      </c>
      <c r="AG21" s="14">
        <f t="shared" si="4"/>
        <v>0.29644268774703558</v>
      </c>
      <c r="AH21" s="14">
        <f t="shared" si="4"/>
        <v>0.34090909090909088</v>
      </c>
      <c r="AI21" s="14">
        <f t="shared" si="4"/>
        <v>0.35885167464114831</v>
      </c>
      <c r="AJ21" s="14">
        <f t="shared" si="4"/>
        <v>0.2940945808171862</v>
      </c>
      <c r="AK21" s="14">
        <f t="shared" si="4"/>
        <v>0.16556291390728478</v>
      </c>
      <c r="AL21" s="14">
        <f t="shared" si="4"/>
        <v>0.35885167464114831</v>
      </c>
      <c r="AM21" s="14">
        <f t="shared" si="4"/>
        <v>0.24915288020729187</v>
      </c>
      <c r="AN21" s="14">
        <f t="shared" si="4"/>
        <v>0.32188841201716739</v>
      </c>
      <c r="AO21" s="14">
        <f t="shared" si="4"/>
        <v>0.34883720930232559</v>
      </c>
      <c r="AP21" s="14">
        <f t="shared" si="4"/>
        <v>0.35377358490566035</v>
      </c>
      <c r="AQ21" s="14">
        <f t="shared" si="4"/>
        <v>0.34883720930232559</v>
      </c>
      <c r="AR21" s="14">
        <f t="shared" si="4"/>
        <v>0.20161290322580644</v>
      </c>
      <c r="AS21" s="14">
        <f t="shared" si="4"/>
        <v>0.352112676056338</v>
      </c>
      <c r="AT21" s="14">
        <f t="shared" si="4"/>
        <v>0.35885167464114831</v>
      </c>
      <c r="AU21" s="13">
        <f t="shared" si="4"/>
        <v>0.16556291390728478</v>
      </c>
      <c r="AV21" s="8">
        <f>AVERAGE(AV2:AV20)</f>
        <v>0.68314607783990211</v>
      </c>
      <c r="AW21" s="8">
        <f>AVERAGE(AW2:AW20)</f>
        <v>0.74479970107219207</v>
      </c>
      <c r="AX21" s="8">
        <f>AVERAGE(AX2:AX20)</f>
        <v>0.11209557981728661</v>
      </c>
      <c r="AY21" s="7" t="s">
        <v>43</v>
      </c>
    </row>
    <row r="22" spans="1:5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AA22" s="7" t="s">
        <v>43</v>
      </c>
      <c r="AB22" s="8">
        <f>AVERAGE(AB2:AB20)</f>
        <v>0.68499371809318332</v>
      </c>
      <c r="AC22" s="8">
        <f t="shared" ref="AC22:AT22" si="5">AVERAGE(AC2:AC20)</f>
        <v>0.67784671042053202</v>
      </c>
      <c r="AD22" s="8">
        <f t="shared" si="5"/>
        <v>0.69187360781816876</v>
      </c>
      <c r="AE22" s="8">
        <f t="shared" si="5"/>
        <v>0.66147812857854094</v>
      </c>
      <c r="AF22" s="8">
        <f t="shared" si="5"/>
        <v>0.68634228144566933</v>
      </c>
      <c r="AG22" s="8">
        <f t="shared" si="5"/>
        <v>0.67649142528602946</v>
      </c>
      <c r="AH22" s="8">
        <f t="shared" si="5"/>
        <v>0.72206976658766153</v>
      </c>
      <c r="AI22" s="8">
        <f t="shared" si="5"/>
        <v>0.67382865061580899</v>
      </c>
      <c r="AJ22" s="8">
        <f t="shared" si="5"/>
        <v>0.65661802011544845</v>
      </c>
      <c r="AK22" s="8">
        <f t="shared" si="5"/>
        <v>0.66311887833842509</v>
      </c>
      <c r="AL22" s="8">
        <f t="shared" si="5"/>
        <v>0.6776921431480829</v>
      </c>
      <c r="AM22" s="8">
        <f t="shared" si="5"/>
        <v>0.67691147477932911</v>
      </c>
      <c r="AN22" s="8">
        <f t="shared" si="5"/>
        <v>0.66139477208023656</v>
      </c>
      <c r="AO22" s="8">
        <f t="shared" si="5"/>
        <v>0.68999325221317698</v>
      </c>
      <c r="AP22" s="8">
        <f t="shared" si="5"/>
        <v>0.73939315313397336</v>
      </c>
      <c r="AQ22" s="8">
        <f t="shared" si="5"/>
        <v>0.68576846421910975</v>
      </c>
      <c r="AR22" s="8">
        <f t="shared" si="5"/>
        <v>0.68045771457018023</v>
      </c>
      <c r="AS22" s="8">
        <f t="shared" si="5"/>
        <v>0.69621269393236929</v>
      </c>
      <c r="AT22" s="8">
        <f t="shared" si="5"/>
        <v>0.67729062358221481</v>
      </c>
      <c r="AU22" s="8"/>
      <c r="AV22" s="8">
        <f>SUM(AV2:AV20)</f>
        <v>12.979775478958141</v>
      </c>
      <c r="AW22" s="8">
        <f>SUM(AW2:AW20)</f>
        <v>14.151194320371649</v>
      </c>
      <c r="AX22" s="8">
        <f>SUM(AX2:AX20)</f>
        <v>2.1298160165284457</v>
      </c>
      <c r="AY22" s="7" t="s">
        <v>46</v>
      </c>
    </row>
    <row r="23" spans="1:5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AB23" s="25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7"/>
    </row>
    <row r="24" spans="1:51" x14ac:dyDescent="0.25">
      <c r="AU24" s="8">
        <f>MIN(AU2:AU23)</f>
        <v>0.16556291390728478</v>
      </c>
      <c r="AV24" s="8"/>
      <c r="AW24" s="8"/>
      <c r="AX24" s="8"/>
      <c r="AY24" s="7" t="s">
        <v>23</v>
      </c>
    </row>
    <row r="29" spans="1:51" x14ac:dyDescent="0.25">
      <c r="A29" s="4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4"/>
      <c r="AV29" s="4"/>
      <c r="AW29" s="4"/>
      <c r="AX29" s="4"/>
    </row>
    <row r="30" spans="1:5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AY30" s="6"/>
    </row>
    <row r="31" spans="1:5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AA31" s="6"/>
      <c r="AY31" s="6"/>
    </row>
    <row r="37" spans="27:32" x14ac:dyDescent="0.25">
      <c r="AA37" s="7"/>
      <c r="AB37" s="8"/>
      <c r="AC37" s="8"/>
      <c r="AD37" s="8" t="s">
        <v>40</v>
      </c>
      <c r="AE37" s="8" t="s">
        <v>41</v>
      </c>
      <c r="AF37" s="8" t="s">
        <v>28</v>
      </c>
    </row>
    <row r="38" spans="27:32" x14ac:dyDescent="0.25">
      <c r="AA38" s="7" t="s">
        <v>27</v>
      </c>
      <c r="AB38" s="8">
        <f>MIN(AB$2:AT$20)</f>
        <v>0.16556291390728478</v>
      </c>
      <c r="AD38" s="5" t="s">
        <v>42</v>
      </c>
      <c r="AE38" s="5">
        <v>0.5</v>
      </c>
      <c r="AF38" s="5">
        <v>1</v>
      </c>
    </row>
    <row r="39" spans="27:32" x14ac:dyDescent="0.25">
      <c r="AA39" s="7" t="s">
        <v>36</v>
      </c>
      <c r="AB39" s="5">
        <f>_xlfn.QUARTILE.INC(AB$2:AT$20,1)</f>
        <v>0.60295645190405245</v>
      </c>
      <c r="AD39" s="5" t="s">
        <v>42</v>
      </c>
      <c r="AE39" s="5">
        <v>0.4</v>
      </c>
      <c r="AF39" s="5">
        <v>1</v>
      </c>
    </row>
    <row r="40" spans="27:32" x14ac:dyDescent="0.25">
      <c r="AA40" s="4" t="s">
        <v>37</v>
      </c>
      <c r="AB40" s="5">
        <f>_xlfn.QUARTILE.INC(AB$2:AT$20,2)</f>
        <v>0.65798432928056871</v>
      </c>
    </row>
    <row r="41" spans="27:32" x14ac:dyDescent="0.25">
      <c r="AA41" s="4" t="s">
        <v>38</v>
      </c>
      <c r="AB41" s="5">
        <f>_xlfn.QUARTILE.INC(AB$2:AT$20,3)</f>
        <v>0.72370774413107231</v>
      </c>
    </row>
    <row r="42" spans="27:32" x14ac:dyDescent="0.25">
      <c r="AA42" s="4" t="s">
        <v>22</v>
      </c>
      <c r="AB42" s="8">
        <f>MAX(AB$2:AT$20)</f>
        <v>1.0346003928085814</v>
      </c>
    </row>
    <row r="43" spans="27:32" x14ac:dyDescent="0.25">
      <c r="AA43" s="4" t="s">
        <v>21</v>
      </c>
      <c r="AB43" s="8">
        <f>AVERAGE(AB$2:AT$20)</f>
        <v>0.68314607783990233</v>
      </c>
      <c r="AC43" s="6"/>
      <c r="AD43" s="6"/>
      <c r="AE43" s="6"/>
      <c r="AF43" s="6"/>
    </row>
    <row r="44" spans="27:32" x14ac:dyDescent="0.25">
      <c r="AA44" s="6" t="s">
        <v>39</v>
      </c>
      <c r="AB44" s="5">
        <f>_xlfn.STDEV.S(AB$2:AT$20,1)</f>
        <v>0.15695843304213472</v>
      </c>
    </row>
  </sheetData>
  <conditionalFormatting sqref="AB2:AU15 AB17:AU21">
    <cfRule type="colorScale" priority="3">
      <colorScale>
        <cfvo type="min"/>
        <cfvo type="max"/>
        <color rgb="FFF8696B"/>
        <color rgb="FFFCFCFF"/>
      </colorScale>
    </cfRule>
  </conditionalFormatting>
  <conditionalFormatting sqref="AB2:AU15 AB17:AU20">
    <cfRule type="colorScale" priority="2">
      <colorScale>
        <cfvo type="min"/>
        <cfvo type="max"/>
        <color rgb="FFF8696B"/>
        <color rgb="FFFCFCFF"/>
      </colorScale>
    </cfRule>
  </conditionalFormatting>
  <conditionalFormatting sqref="AB2:AU21">
    <cfRule type="colorScale" priority="1">
      <colorScale>
        <cfvo type="min"/>
        <cfvo type="percentile" val="50"/>
        <cfvo type="max"/>
        <color rgb="FFFF0000"/>
        <color rgb="FFFFEB84"/>
        <color theme="0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1"/>
  <sheetViews>
    <sheetView topLeftCell="AA1" workbookViewId="0">
      <selection activeCell="AP29" sqref="AP29"/>
    </sheetView>
  </sheetViews>
  <sheetFormatPr defaultColWidth="13" defaultRowHeight="15" x14ac:dyDescent="0.25"/>
  <cols>
    <col min="1" max="21" width="13" style="5"/>
    <col min="22" max="26" width="0" style="5" hidden="1" customWidth="1"/>
    <col min="27" max="27" width="13" style="4"/>
    <col min="28" max="28" width="13" style="5" customWidth="1"/>
    <col min="29" max="48" width="13" style="5"/>
    <col min="49" max="49" width="13" style="4"/>
    <col min="50" max="16384" width="13" style="5"/>
  </cols>
  <sheetData>
    <row r="1" spans="1:49" x14ac:dyDescent="0.25">
      <c r="A1" s="4" t="s">
        <v>24</v>
      </c>
      <c r="B1" s="3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/>
      <c r="V1" s="3"/>
      <c r="W1" s="3"/>
      <c r="X1" s="3"/>
      <c r="AA1" s="7"/>
      <c r="AB1" s="6" t="s">
        <v>0</v>
      </c>
      <c r="AC1" s="6" t="s">
        <v>2</v>
      </c>
      <c r="AD1" s="6" t="s">
        <v>3</v>
      </c>
      <c r="AE1" s="6" t="s">
        <v>4</v>
      </c>
      <c r="AF1" s="6" t="s">
        <v>5</v>
      </c>
      <c r="AG1" s="6" t="s">
        <v>6</v>
      </c>
      <c r="AH1" s="6" t="s">
        <v>7</v>
      </c>
      <c r="AI1" s="6" t="s">
        <v>8</v>
      </c>
      <c r="AJ1" s="6" t="s">
        <v>9</v>
      </c>
      <c r="AK1" s="6" t="s">
        <v>10</v>
      </c>
      <c r="AL1" s="6" t="s">
        <v>11</v>
      </c>
      <c r="AM1" s="6" t="s">
        <v>13</v>
      </c>
      <c r="AN1" s="6" t="s">
        <v>14</v>
      </c>
      <c r="AO1" s="6" t="s">
        <v>15</v>
      </c>
      <c r="AP1" s="6" t="s">
        <v>16</v>
      </c>
      <c r="AQ1" s="6" t="s">
        <v>17</v>
      </c>
      <c r="AR1" s="6" t="s">
        <v>18</v>
      </c>
      <c r="AS1" s="6" t="s">
        <v>19</v>
      </c>
      <c r="AT1" s="6" t="s">
        <v>20</v>
      </c>
      <c r="AU1" s="7" t="s">
        <v>23</v>
      </c>
      <c r="AV1" s="7" t="s">
        <v>44</v>
      </c>
      <c r="AW1" s="7"/>
    </row>
    <row r="2" spans="1:49" x14ac:dyDescent="0.25">
      <c r="A2" s="3" t="s">
        <v>0</v>
      </c>
      <c r="B2" s="3">
        <f>INDEX(threadedSummary!$F:$F,MATCH(1,INDEX(($A2=threadedSummary!$A:$A)*(B$1=threadedSummary!$B:$B),0,1),0))</f>
        <v>169832.3</v>
      </c>
      <c r="C2" s="3">
        <f>INDEX(threadedSummary!$F:$F,MATCH(1,INDEX(($A2=threadedSummary!$A:$A)*(C$1=threadedSummary!$B:$B),0,1),0))</f>
        <v>169000.59999999899</v>
      </c>
      <c r="D2" s="3">
        <f>INDEX(threadedSummary!$F:$F,MATCH(1,INDEX(($A2=threadedSummary!$A:$A)*(D$1=threadedSummary!$B:$B),0,1),0))</f>
        <v>165693.75</v>
      </c>
      <c r="E2" s="3">
        <f>INDEX(threadedSummary!$F:$F,MATCH(1,INDEX(($A2=threadedSummary!$A:$A)*(E$1=threadedSummary!$B:$B),0,1),0))</f>
        <v>168281.1</v>
      </c>
      <c r="F2" s="3">
        <f>INDEX(threadedSummary!$F:$F,MATCH(1,INDEX(($A2=threadedSummary!$A:$A)*(F$1=threadedSummary!$B:$B),0,1),0))</f>
        <v>164276.25</v>
      </c>
      <c r="G2" s="3">
        <f>INDEX(threadedSummary!$F:$F,MATCH(1,INDEX(($A2=threadedSummary!$A:$A)*(G$1=threadedSummary!$B:$B),0,1),0))</f>
        <v>165330.34999999899</v>
      </c>
      <c r="H2" s="3">
        <f>INDEX(threadedSummary!$F:$F,MATCH(1,INDEX(($A2=threadedSummary!$A:$A)*(H$1=threadedSummary!$B:$B),0,1),0))</f>
        <v>163160.19999999899</v>
      </c>
      <c r="I2" s="3">
        <f>INDEX(threadedSummary!$F:$F,MATCH(1,INDEX(($A2=threadedSummary!$A:$A)*(I$1=threadedSummary!$B:$B),0,1),0))</f>
        <v>170143.65</v>
      </c>
      <c r="J2" s="3">
        <f>INDEX(threadedSummary!$F:$F,MATCH(1,INDEX(($A2=threadedSummary!$A:$A)*(J$1=threadedSummary!$B:$B),0,1),0))</f>
        <v>168383.25</v>
      </c>
      <c r="K2" s="3">
        <f>INDEX(threadedSummary!$F:$F,MATCH(1,INDEX(($A2=threadedSummary!$A:$A)*(K$1=threadedSummary!$B:$B),0,1),0))</f>
        <v>166913.94999999899</v>
      </c>
      <c r="L2" s="3">
        <f>INDEX(threadedSummary!$F:$F,MATCH(1,INDEX(($A2=threadedSummary!$A:$A)*(L$1=threadedSummary!$B:$B),0,1),0))</f>
        <v>168469.35</v>
      </c>
      <c r="M2" s="3">
        <f>INDEX(threadedSummary!$F:$F,MATCH(1,INDEX(($A2=threadedSummary!$A:$A)*(M$1=threadedSummary!$B:$B),0,1),0))</f>
        <v>166020.85</v>
      </c>
      <c r="N2" s="3">
        <f>INDEX(threadedSummary!$F:$F,MATCH(1,INDEX(($A2=threadedSummary!$A:$A)*(N$1=threadedSummary!$B:$B),0,1),0))</f>
        <v>166684.34999999899</v>
      </c>
      <c r="O2" s="3">
        <f>INDEX(threadedSummary!$F:$F,MATCH(1,INDEX(($A2=threadedSummary!$A:$A)*(O$1=threadedSummary!$B:$B),0,1),0))</f>
        <v>164634.54999999999</v>
      </c>
      <c r="P2" s="3">
        <f>INDEX(threadedSummary!$F:$F,MATCH(1,INDEX(($A2=threadedSummary!$A:$A)*(P$1=threadedSummary!$B:$B),0,1),0))</f>
        <v>162543.29999999999</v>
      </c>
      <c r="Q2" s="3">
        <f>INDEX(threadedSummary!$F:$F,MATCH(1,INDEX(($A2=threadedSummary!$A:$A)*(Q$1=threadedSummary!$B:$B),0,1),0))</f>
        <v>164248.04999999999</v>
      </c>
      <c r="R2" s="3">
        <f>INDEX(threadedSummary!$F:$F,MATCH(1,INDEX(($A2=threadedSummary!$A:$A)*(R$1=threadedSummary!$B:$B),0,1),0))</f>
        <v>164520.29999999999</v>
      </c>
      <c r="S2" s="3">
        <f>INDEX(threadedSummary!$F:$F,MATCH(1,INDEX(($A2=threadedSummary!$A:$A)*(S$1=threadedSummary!$B:$B),0,1),0))</f>
        <v>163095.29999999999</v>
      </c>
      <c r="T2" s="3">
        <f>INDEX(threadedSummary!$F:$F,MATCH(1,INDEX(($A2=threadedSummary!$A:$A)*(T$1=threadedSummary!$B:$B),0,1),0))</f>
        <v>165372.85</v>
      </c>
      <c r="U2" s="3"/>
      <c r="V2" s="3"/>
      <c r="W2" s="3"/>
      <c r="X2" s="3"/>
      <c r="Z2" s="4"/>
      <c r="AA2" s="6" t="s">
        <v>0</v>
      </c>
      <c r="AB2" s="13">
        <f>baselineSummary!$F2/B2</f>
        <v>0.90247379326547439</v>
      </c>
      <c r="AC2" s="13">
        <f>baselineSummary!$F2/C2</f>
        <v>0.90691512337826574</v>
      </c>
      <c r="AD2" s="13">
        <f>baselineSummary!$F2/D2</f>
        <v>0.92501497491607265</v>
      </c>
      <c r="AE2" s="13">
        <f>baselineSummary!$F2/E2</f>
        <v>0.91079271528412875</v>
      </c>
      <c r="AF2" s="13">
        <f>baselineSummary!$F2/F2</f>
        <v>0.93299670524497613</v>
      </c>
      <c r="AG2" s="13">
        <f>baselineSummary!$F2/G2</f>
        <v>0.92704817959921426</v>
      </c>
      <c r="AH2" s="13">
        <f>baselineSummary!$F2/H2</f>
        <v>0.93937859845722771</v>
      </c>
      <c r="AI2" s="13">
        <f>baselineSummary!$F2/I2</f>
        <v>0.90082233453907923</v>
      </c>
      <c r="AJ2" s="13">
        <f>baselineSummary!$F2/J2</f>
        <v>0.91024018125318296</v>
      </c>
      <c r="AK2" s="13">
        <f>baselineSummary!$F2/K2</f>
        <v>0.91825278833794866</v>
      </c>
      <c r="AL2" s="13">
        <f>baselineSummary!$F2/L2</f>
        <v>0.9097749828084456</v>
      </c>
      <c r="AM2" s="13">
        <f>baselineSummary!$F2/M2</f>
        <v>0.92319247853507558</v>
      </c>
      <c r="AN2" s="13">
        <f>baselineSummary!$F2/N2</f>
        <v>0.91951763917848883</v>
      </c>
      <c r="AO2" s="13">
        <f>baselineSummary!$F2/O2</f>
        <v>0.93096619148289361</v>
      </c>
      <c r="AP2" s="13">
        <f>baselineSummary!$F2/P2</f>
        <v>0.94294381866247345</v>
      </c>
      <c r="AQ2" s="13">
        <f>baselineSummary!$F2/Q2</f>
        <v>0.9331568928824423</v>
      </c>
      <c r="AR2" s="13">
        <f>baselineSummary!$F2/R2</f>
        <v>0.93161269460364482</v>
      </c>
      <c r="AS2" s="13">
        <f>baselineSummary!$F2/S2</f>
        <v>0.93975240242974523</v>
      </c>
      <c r="AT2" s="13">
        <f>baselineSummary!$F2/T2</f>
        <v>0.92680993282754698</v>
      </c>
      <c r="AU2" s="14">
        <f t="shared" ref="AU2:AU20" si="0">MIN(AB2:AT2)</f>
        <v>0.90082233453907923</v>
      </c>
      <c r="AV2" s="8">
        <f>AVERAGE(AB2:AT2)</f>
        <v>0.92271907514138551</v>
      </c>
      <c r="AW2" s="6" t="s">
        <v>0</v>
      </c>
    </row>
    <row r="3" spans="1:49" x14ac:dyDescent="0.25">
      <c r="A3" s="3" t="s">
        <v>2</v>
      </c>
      <c r="B3" s="3">
        <f>INDEX(threadedSummary!$F:$F,MATCH(1,INDEX(($A3=threadedSummary!$A:$A)*(B$1=threadedSummary!$B:$B),0,1),0))</f>
        <v>163241.25</v>
      </c>
      <c r="C3" s="3">
        <f>INDEX(threadedSummary!$F:$F,MATCH(1,INDEX(($A3=threadedSummary!$A:$A)*(C$1=threadedSummary!$B:$B),0,1),0))</f>
        <v>165154.59999999899</v>
      </c>
      <c r="D3" s="3">
        <f>INDEX(threadedSummary!$F:$F,MATCH(1,INDEX(($A3=threadedSummary!$A:$A)*(D$1=threadedSummary!$B:$B),0,1),0))</f>
        <v>161064.65</v>
      </c>
      <c r="E3" s="3">
        <f>INDEX(threadedSummary!$F:$F,MATCH(1,INDEX(($A3=threadedSummary!$A:$A)*(E$1=threadedSummary!$B:$B),0,1),0))</f>
        <v>163157.29999999999</v>
      </c>
      <c r="F3" s="3">
        <f>INDEX(threadedSummary!$F:$F,MATCH(1,INDEX(($A3=threadedSummary!$A:$A)*(F$1=threadedSummary!$B:$B),0,1),0))</f>
        <v>159985</v>
      </c>
      <c r="G3" s="3">
        <f>INDEX(threadedSummary!$F:$F,MATCH(1,INDEX(($A3=threadedSummary!$A:$A)*(G$1=threadedSummary!$B:$B),0,1),0))</f>
        <v>161419.15</v>
      </c>
      <c r="H3" s="3">
        <f>INDEX(threadedSummary!$F:$F,MATCH(1,INDEX(($A3=threadedSummary!$A:$A)*(H$1=threadedSummary!$B:$B),0,1),0))</f>
        <v>159110.20000000001</v>
      </c>
      <c r="I3" s="3">
        <f>INDEX(threadedSummary!$F:$F,MATCH(1,INDEX(($A3=threadedSummary!$A:$A)*(I$1=threadedSummary!$B:$B),0,1),0))</f>
        <v>166126.35</v>
      </c>
      <c r="J3" s="3">
        <f>INDEX(threadedSummary!$F:$F,MATCH(1,INDEX(($A3=threadedSummary!$A:$A)*(J$1=threadedSummary!$B:$B),0,1),0))</f>
        <v>163721.25</v>
      </c>
      <c r="K3" s="3">
        <f>INDEX(threadedSummary!$F:$F,MATCH(1,INDEX(($A3=threadedSummary!$A:$A)*(K$1=threadedSummary!$B:$B),0,1),0))</f>
        <v>161730.29999999999</v>
      </c>
      <c r="L3" s="3">
        <f>INDEX(threadedSummary!$F:$F,MATCH(1,INDEX(($A3=threadedSummary!$A:$A)*(L$1=threadedSummary!$B:$B),0,1),0))</f>
        <v>164203.1</v>
      </c>
      <c r="M3" s="3">
        <f>INDEX(threadedSummary!$F:$F,MATCH(1,INDEX(($A3=threadedSummary!$A:$A)*(M$1=threadedSummary!$B:$B),0,1),0))</f>
        <v>163233.94999999899</v>
      </c>
      <c r="N3" s="3">
        <f>INDEX(threadedSummary!$F:$F,MATCH(1,INDEX(($A3=threadedSummary!$A:$A)*(N$1=threadedSummary!$B:$B),0,1),0))</f>
        <v>163499.29999999999</v>
      </c>
      <c r="O3" s="3">
        <f>INDEX(threadedSummary!$F:$F,MATCH(1,INDEX(($A3=threadedSummary!$A:$A)*(O$1=threadedSummary!$B:$B),0,1),0))</f>
        <v>160419.20000000001</v>
      </c>
      <c r="P3" s="3">
        <f>INDEX(threadedSummary!$F:$F,MATCH(1,INDEX(($A3=threadedSummary!$A:$A)*(P$1=threadedSummary!$B:$B),0,1),0))</f>
        <v>157579.70000000001</v>
      </c>
      <c r="Q3" s="3">
        <f>INDEX(threadedSummary!$F:$F,MATCH(1,INDEX(($A3=threadedSummary!$A:$A)*(Q$1=threadedSummary!$B:$B),0,1),0))</f>
        <v>160723.04999999999</v>
      </c>
      <c r="R3" s="3">
        <f>INDEX(threadedSummary!$F:$F,MATCH(1,INDEX(($A3=threadedSummary!$A:$A)*(R$1=threadedSummary!$B:$B),0,1),0))</f>
        <v>160775.1</v>
      </c>
      <c r="S3" s="3">
        <f>INDEX(threadedSummary!$F:$F,MATCH(1,INDEX(($A3=threadedSummary!$A:$A)*(S$1=threadedSummary!$B:$B),0,1),0))</f>
        <v>158617.5</v>
      </c>
      <c r="T3" s="3">
        <f>INDEX(threadedSummary!$F:$F,MATCH(1,INDEX(($A3=threadedSummary!$A:$A)*(T$1=threadedSummary!$B:$B),0,1),0))</f>
        <v>161824.25</v>
      </c>
      <c r="U3" s="3"/>
      <c r="V3" s="3"/>
      <c r="W3" s="3"/>
      <c r="X3" s="3"/>
      <c r="AA3" s="6" t="s">
        <v>2</v>
      </c>
      <c r="AB3" s="13">
        <f>baselineSummary!$F3/B3</f>
        <v>0.91231015444931962</v>
      </c>
      <c r="AC3" s="13">
        <f>baselineSummary!$F3/C3</f>
        <v>0.90174085372130663</v>
      </c>
      <c r="AD3" s="13">
        <f>baselineSummary!$F3/D3</f>
        <v>0.9246389570895911</v>
      </c>
      <c r="AE3" s="13">
        <f>baselineSummary!$F3/E3</f>
        <v>0.91277956916423597</v>
      </c>
      <c r="AF3" s="13">
        <f>baselineSummary!$F3/F3</f>
        <v>0.93087883239053659</v>
      </c>
      <c r="AG3" s="13">
        <f>baselineSummary!$F3/G3</f>
        <v>0.92260831506051166</v>
      </c>
      <c r="AH3" s="13">
        <f>baselineSummary!$F3/H3</f>
        <v>0.93599687512177088</v>
      </c>
      <c r="AI3" s="13">
        <f>baselineSummary!$F3/I3</f>
        <v>0.89646615362343174</v>
      </c>
      <c r="AJ3" s="13">
        <f>baselineSummary!$F3/J3</f>
        <v>0.90963543217511467</v>
      </c>
      <c r="AK3" s="13">
        <f>baselineSummary!$F3/K3</f>
        <v>0.92083332560441677</v>
      </c>
      <c r="AL3" s="13">
        <f>baselineSummary!$F3/L3</f>
        <v>0.90696612914128893</v>
      </c>
      <c r="AM3" s="13">
        <f>baselineSummary!$F3/M3</f>
        <v>0.91235095395290566</v>
      </c>
      <c r="AN3" s="13">
        <f>baselineSummary!$F3/N3</f>
        <v>0.91087026060662035</v>
      </c>
      <c r="AO3" s="13">
        <f>baselineSummary!$F3/O3</f>
        <v>0.92835926123556267</v>
      </c>
      <c r="AP3" s="13">
        <f>baselineSummary!$F3/P3</f>
        <v>0.94508778732285936</v>
      </c>
      <c r="AQ3" s="13">
        <f>baselineSummary!$F3/Q3</f>
        <v>0.92660418029647895</v>
      </c>
      <c r="AR3" s="13">
        <f>baselineSummary!$F3/R3</f>
        <v>0.92630419760273819</v>
      </c>
      <c r="AS3" s="13">
        <f>baselineSummary!$F3/S3</f>
        <v>0.93890428231437262</v>
      </c>
      <c r="AT3" s="13">
        <f>baselineSummary!$F3/T3</f>
        <v>0.92029871913511108</v>
      </c>
      <c r="AU3" s="14">
        <f t="shared" si="0"/>
        <v>0.89646615362343174</v>
      </c>
      <c r="AV3" s="8">
        <f t="shared" ref="AV3:AV20" si="1">AVERAGE(AB3:AT3)</f>
        <v>0.92019127578990401</v>
      </c>
      <c r="AW3" s="6" t="s">
        <v>2</v>
      </c>
    </row>
    <row r="4" spans="1:49" x14ac:dyDescent="0.25">
      <c r="A4" s="3" t="s">
        <v>3</v>
      </c>
      <c r="B4" s="3">
        <f>INDEX(threadedSummary!$F:$F,MATCH(1,INDEX(($A4=threadedSummary!$A:$A)*(B$1=threadedSummary!$B:$B),0,1),0))</f>
        <v>71848284.049999997</v>
      </c>
      <c r="C4" s="3">
        <f>INDEX(threadedSummary!$F:$F,MATCH(1,INDEX(($A4=threadedSummary!$A:$A)*(C$1=threadedSummary!$B:$B),0,1),0))</f>
        <v>72851226.5</v>
      </c>
      <c r="D4" s="3">
        <f>INDEX(threadedSummary!$F:$F,MATCH(1,INDEX(($A4=threadedSummary!$A:$A)*(D$1=threadedSummary!$B:$B),0,1),0))</f>
        <v>71656471.799999997</v>
      </c>
      <c r="E4" s="3">
        <f>INDEX(threadedSummary!$F:$F,MATCH(1,INDEX(($A4=threadedSummary!$A:$A)*(E$1=threadedSummary!$B:$B),0,1),0))</f>
        <v>73829583</v>
      </c>
      <c r="F4" s="3">
        <f>INDEX(threadedSummary!$F:$F,MATCH(1,INDEX(($A4=threadedSummary!$A:$A)*(F$1=threadedSummary!$B:$B),0,1),0))</f>
        <v>69666552.650000006</v>
      </c>
      <c r="G4" s="3">
        <f>INDEX(threadedSummary!$F:$F,MATCH(1,INDEX(($A4=threadedSummary!$A:$A)*(G$1=threadedSummary!$B:$B),0,1),0))</f>
        <v>70285098.849999994</v>
      </c>
      <c r="H4" s="3">
        <f>INDEX(threadedSummary!$F:$F,MATCH(1,INDEX(($A4=threadedSummary!$A:$A)*(H$1=threadedSummary!$B:$B),0,1),0))</f>
        <v>69189747.349999994</v>
      </c>
      <c r="I4" s="3">
        <f>INDEX(threadedSummary!$F:$F,MATCH(1,INDEX(($A4=threadedSummary!$A:$A)*(I$1=threadedSummary!$B:$B),0,1),0))</f>
        <v>75337809.549999997</v>
      </c>
      <c r="J4" s="3">
        <f>INDEX(threadedSummary!$F:$F,MATCH(1,INDEX(($A4=threadedSummary!$A:$A)*(J$1=threadedSummary!$B:$B),0,1),0))</f>
        <v>74909872.5</v>
      </c>
      <c r="K4" s="3">
        <f>INDEX(threadedSummary!$F:$F,MATCH(1,INDEX(($A4=threadedSummary!$A:$A)*(K$1=threadedSummary!$B:$B),0,1),0))</f>
        <v>72246571.149999902</v>
      </c>
      <c r="L4" s="3">
        <f>INDEX(threadedSummary!$F:$F,MATCH(1,INDEX(($A4=threadedSummary!$A:$A)*(L$1=threadedSummary!$B:$B),0,1),0))</f>
        <v>70644773.649999902</v>
      </c>
      <c r="M4" s="3">
        <f>INDEX(threadedSummary!$F:$F,MATCH(1,INDEX(($A4=threadedSummary!$A:$A)*(M$1=threadedSummary!$B:$B),0,1),0))</f>
        <v>70274203.400000006</v>
      </c>
      <c r="N4" s="3">
        <f>INDEX(threadedSummary!$F:$F,MATCH(1,INDEX(($A4=threadedSummary!$A:$A)*(N$1=threadedSummary!$B:$B),0,1),0))</f>
        <v>72746609.849999994</v>
      </c>
      <c r="O4" s="3">
        <f>INDEX(threadedSummary!$F:$F,MATCH(1,INDEX(($A4=threadedSummary!$A:$A)*(O$1=threadedSummary!$B:$B),0,1),0))</f>
        <v>70704333.650000006</v>
      </c>
      <c r="P4" s="3">
        <f>INDEX(threadedSummary!$F:$F,MATCH(1,INDEX(($A4=threadedSummary!$A:$A)*(P$1=threadedSummary!$B:$B),0,1),0))</f>
        <v>69793514.349999994</v>
      </c>
      <c r="Q4" s="3">
        <f>INDEX(threadedSummary!$F:$F,MATCH(1,INDEX(($A4=threadedSummary!$A:$A)*(Q$1=threadedSummary!$B:$B),0,1),0))</f>
        <v>70419307.650000006</v>
      </c>
      <c r="R4" s="3">
        <f>INDEX(threadedSummary!$F:$F,MATCH(1,INDEX(($A4=threadedSummary!$A:$A)*(R$1=threadedSummary!$B:$B),0,1),0))</f>
        <v>68970358.400000006</v>
      </c>
      <c r="S4" s="3">
        <f>INDEX(threadedSummary!$F:$F,MATCH(1,INDEX(($A4=threadedSummary!$A:$A)*(S$1=threadedSummary!$B:$B),0,1),0))</f>
        <v>67394854.349999994</v>
      </c>
      <c r="T4" s="3">
        <f>INDEX(threadedSummary!$F:$F,MATCH(1,INDEX(($A4=threadedSummary!$A:$A)*(T$1=threadedSummary!$B:$B),0,1),0))</f>
        <v>70132541.75</v>
      </c>
      <c r="U4" s="3"/>
      <c r="V4" s="3"/>
      <c r="W4" s="3"/>
      <c r="X4" s="3"/>
      <c r="AA4" s="6" t="s">
        <v>3</v>
      </c>
      <c r="AB4" s="13">
        <f>baselineSummary!$F4/B4</f>
        <v>0.66740734429551074</v>
      </c>
      <c r="AC4" s="13">
        <f>baselineSummary!$F4/C4</f>
        <v>0.65821915091573646</v>
      </c>
      <c r="AD4" s="13">
        <f>baselineSummary!$F4/D4</f>
        <v>0.66919388082403475</v>
      </c>
      <c r="AE4" s="13">
        <f>baselineSummary!$F4/E4</f>
        <v>0.64949672612941622</v>
      </c>
      <c r="AF4" s="13">
        <f>baselineSummary!$F4/F4</f>
        <v>0.68830838653532833</v>
      </c>
      <c r="AG4" s="13">
        <f>baselineSummary!$F4/G4</f>
        <v>0.68225090715654602</v>
      </c>
      <c r="AH4" s="13">
        <f>baselineSummary!$F4/H4</f>
        <v>0.69305170616438172</v>
      </c>
      <c r="AI4" s="13">
        <f>baselineSummary!$F4/I4</f>
        <v>0.63649411545706402</v>
      </c>
      <c r="AJ4" s="13">
        <f>baselineSummary!$F4/J4</f>
        <v>0.6401302104739266</v>
      </c>
      <c r="AK4" s="13">
        <f>baselineSummary!$F4/K4</f>
        <v>0.66372800378914687</v>
      </c>
      <c r="AL4" s="13">
        <f>baselineSummary!$F4/L4</f>
        <v>0.6787773528381893</v>
      </c>
      <c r="AM4" s="13">
        <f>baselineSummary!$F4/M4</f>
        <v>0.68235668467214527</v>
      </c>
      <c r="AN4" s="13">
        <f>baselineSummary!$F4/N4</f>
        <v>0.6591657336180321</v>
      </c>
      <c r="AO4" s="13">
        <f>baselineSummary!$F4/O4</f>
        <v>0.67820556357085471</v>
      </c>
      <c r="AP4" s="13">
        <f>baselineSummary!$F4/P4</f>
        <v>0.68705628161279153</v>
      </c>
      <c r="AQ4" s="13">
        <f>baselineSummary!$F4/Q4</f>
        <v>0.68095063769062769</v>
      </c>
      <c r="AR4" s="13">
        <f>baselineSummary!$F4/R4</f>
        <v>0.69525624576136758</v>
      </c>
      <c r="AS4" s="13">
        <f>baselineSummary!$F4/S4</f>
        <v>0.71150940101408511</v>
      </c>
      <c r="AT4" s="13">
        <f>baselineSummary!$F4/T4</f>
        <v>0.68373498597746174</v>
      </c>
      <c r="AU4" s="14">
        <f t="shared" si="0"/>
        <v>0.63649411545706402</v>
      </c>
      <c r="AV4" s="8">
        <f t="shared" si="1"/>
        <v>0.67396280623666571</v>
      </c>
      <c r="AW4" s="6" t="s">
        <v>3</v>
      </c>
    </row>
    <row r="5" spans="1:49" ht="13.5" customHeight="1" x14ac:dyDescent="0.25">
      <c r="A5" s="3" t="s">
        <v>4</v>
      </c>
      <c r="B5" s="3">
        <f>INDEX(threadedSummary!$F:$F,MATCH(1,INDEX(($A5=threadedSummary!$A:$A)*(B$1=threadedSummary!$B:$B),0,1),0))</f>
        <v>1222310.3999999999</v>
      </c>
      <c r="C5" s="3">
        <f>INDEX(threadedSummary!$F:$F,MATCH(1,INDEX(($A5=threadedSummary!$A:$A)*(C$1=threadedSummary!$B:$B),0,1),0))</f>
        <v>1257764.25</v>
      </c>
      <c r="D5" s="3">
        <f>INDEX(threadedSummary!$F:$F,MATCH(1,INDEX(($A5=threadedSummary!$A:$A)*(D$1=threadedSummary!$B:$B),0,1),0))</f>
        <v>1200809.3999999999</v>
      </c>
      <c r="E5" s="3">
        <f>INDEX(threadedSummary!$F:$F,MATCH(1,INDEX(($A5=threadedSummary!$A:$A)*(E$1=threadedSummary!$B:$B),0,1),0))</f>
        <v>1325019.95</v>
      </c>
      <c r="F5" s="3">
        <f>INDEX(threadedSummary!$F:$F,MATCH(1,INDEX(($A5=threadedSummary!$A:$A)*(F$1=threadedSummary!$B:$B),0,1),0))</f>
        <v>1288034.79999999</v>
      </c>
      <c r="G5" s="3">
        <f>INDEX(threadedSummary!$F:$F,MATCH(1,INDEX(($A5=threadedSummary!$A:$A)*(G$1=threadedSummary!$B:$B),0,1),0))</f>
        <v>1301391.1499999999</v>
      </c>
      <c r="H5" s="3">
        <f>INDEX(threadedSummary!$F:$F,MATCH(1,INDEX(($A5=threadedSummary!$A:$A)*(H$1=threadedSummary!$B:$B),0,1),0))</f>
        <v>1154033.25</v>
      </c>
      <c r="I5" s="3">
        <f>INDEX(threadedSummary!$F:$F,MATCH(1,INDEX(($A5=threadedSummary!$A:$A)*(I$1=threadedSummary!$B:$B),0,1),0))</f>
        <v>1323841.25</v>
      </c>
      <c r="J5" s="3">
        <f>INDEX(threadedSummary!$F:$F,MATCH(1,INDEX(($A5=threadedSummary!$A:$A)*(J$1=threadedSummary!$B:$B),0,1),0))</f>
        <v>1362176.5</v>
      </c>
      <c r="K5" s="3">
        <f>INDEX(threadedSummary!$F:$F,MATCH(1,INDEX(($A5=threadedSummary!$A:$A)*(K$1=threadedSummary!$B:$B),0,1),0))</f>
        <v>1278573.25</v>
      </c>
      <c r="L5" s="3">
        <f>INDEX(threadedSummary!$F:$F,MATCH(1,INDEX(($A5=threadedSummary!$A:$A)*(L$1=threadedSummary!$B:$B),0,1),0))</f>
        <v>1306973.25</v>
      </c>
      <c r="M5" s="3">
        <f>INDEX(threadedSummary!$F:$F,MATCH(1,INDEX(($A5=threadedSummary!$A:$A)*(M$1=threadedSummary!$B:$B),0,1),0))</f>
        <v>1301149.55</v>
      </c>
      <c r="N5" s="3">
        <f>INDEX(threadedSummary!$F:$F,MATCH(1,INDEX(($A5=threadedSummary!$A:$A)*(N$1=threadedSummary!$B:$B),0,1),0))</f>
        <v>1309561.6499999999</v>
      </c>
      <c r="O5" s="3">
        <f>INDEX(threadedSummary!$F:$F,MATCH(1,INDEX(($A5=threadedSummary!$A:$A)*(O$1=threadedSummary!$B:$B),0,1),0))</f>
        <v>1245626.8499999901</v>
      </c>
      <c r="P5" s="3">
        <f>INDEX(threadedSummary!$F:$F,MATCH(1,INDEX(($A5=threadedSummary!$A:$A)*(P$1=threadedSummary!$B:$B),0,1),0))</f>
        <v>1089951.3</v>
      </c>
      <c r="Q5" s="3">
        <f>INDEX(threadedSummary!$F:$F,MATCH(1,INDEX(($A5=threadedSummary!$A:$A)*(Q$1=threadedSummary!$B:$B),0,1),0))</f>
        <v>1237713.1499999999</v>
      </c>
      <c r="R5" s="3">
        <f>INDEX(threadedSummary!$F:$F,MATCH(1,INDEX(($A5=threadedSummary!$A:$A)*(R$1=threadedSummary!$B:$B),0,1),0))</f>
        <v>1237350.3</v>
      </c>
      <c r="S5" s="3">
        <f>INDEX(threadedSummary!$F:$F,MATCH(1,INDEX(($A5=threadedSummary!$A:$A)*(S$1=threadedSummary!$B:$B),0,1),0))</f>
        <v>1241052.45</v>
      </c>
      <c r="T5" s="3">
        <f>INDEX(threadedSummary!$F:$F,MATCH(1,INDEX(($A5=threadedSummary!$A:$A)*(T$1=threadedSummary!$B:$B),0,1),0))</f>
        <v>1321345.6499999999</v>
      </c>
      <c r="U5" s="3"/>
      <c r="V5" s="3"/>
      <c r="W5" s="3"/>
      <c r="X5" s="3"/>
      <c r="AA5" s="6" t="s">
        <v>4</v>
      </c>
      <c r="AB5" s="13">
        <f>baselineSummary!$F5/B5</f>
        <v>0.67965448874524836</v>
      </c>
      <c r="AC5" s="13">
        <f>baselineSummary!$F5/C5</f>
        <v>0.66049639270634386</v>
      </c>
      <c r="AD5" s="13">
        <f>baselineSummary!$F5/D5</f>
        <v>0.69182398971893466</v>
      </c>
      <c r="AE5" s="13">
        <f>baselineSummary!$F5/E5</f>
        <v>0.62697074862910562</v>
      </c>
      <c r="AF5" s="13">
        <f>baselineSummary!$F5/F5</f>
        <v>0.64497383921615037</v>
      </c>
      <c r="AG5" s="13">
        <f>baselineSummary!$F5/G5</f>
        <v>0.63835438714947468</v>
      </c>
      <c r="AH5" s="13">
        <f>baselineSummary!$F5/H5</f>
        <v>0.71986552380531499</v>
      </c>
      <c r="AI5" s="13">
        <f>baselineSummary!$F5/I5</f>
        <v>0.62752898053297557</v>
      </c>
      <c r="AJ5" s="13">
        <f>baselineSummary!$F5/J5</f>
        <v>0.60986865505314469</v>
      </c>
      <c r="AK5" s="13">
        <f>baselineSummary!$F5/K5</f>
        <v>0.64974670008151669</v>
      </c>
      <c r="AL5" s="13">
        <f>baselineSummary!$F5/L5</f>
        <v>0.63562796713704739</v>
      </c>
      <c r="AM5" s="13">
        <f>baselineSummary!$F5/M5</f>
        <v>0.63847291804389428</v>
      </c>
      <c r="AN5" s="13">
        <f>baselineSummary!$F5/N5</f>
        <v>0.634371623512341</v>
      </c>
      <c r="AO5" s="13">
        <f>baselineSummary!$F5/O5</f>
        <v>0.66693227590590765</v>
      </c>
      <c r="AP5" s="13">
        <f>baselineSummary!$F5/P5</f>
        <v>0.76218887027337823</v>
      </c>
      <c r="AQ5" s="13">
        <f>baselineSummary!$F5/Q5</f>
        <v>0.67119651269763114</v>
      </c>
      <c r="AR5" s="13">
        <f>baselineSummary!$F5/R5</f>
        <v>0.67139333946094326</v>
      </c>
      <c r="AS5" s="13">
        <f>baselineSummary!$F5/S5</f>
        <v>0.66939052414746858</v>
      </c>
      <c r="AT5" s="13">
        <f>baselineSummary!$F5/T5</f>
        <v>0.62871418239428878</v>
      </c>
      <c r="AU5" s="14">
        <f t="shared" si="0"/>
        <v>0.60986865505314469</v>
      </c>
      <c r="AV5" s="8">
        <f t="shared" si="1"/>
        <v>0.65934589048479508</v>
      </c>
      <c r="AW5" s="6" t="s">
        <v>4</v>
      </c>
    </row>
    <row r="6" spans="1:49" x14ac:dyDescent="0.25">
      <c r="A6" s="3" t="s">
        <v>5</v>
      </c>
      <c r="B6" s="3">
        <f>INDEX(threadedSummary!$F:$F,MATCH(1,INDEX(($A6=threadedSummary!$A:$A)*(B$1=threadedSummary!$B:$B),0,1),0))</f>
        <v>40800</v>
      </c>
      <c r="C6" s="3">
        <f>INDEX(threadedSummary!$F:$F,MATCH(1,INDEX(($A6=threadedSummary!$A:$A)*(C$1=threadedSummary!$B:$B),0,1),0))</f>
        <v>41829</v>
      </c>
      <c r="D6" s="3">
        <f>INDEX(threadedSummary!$F:$F,MATCH(1,INDEX(($A6=threadedSummary!$A:$A)*(D$1=threadedSummary!$B:$B),0,1),0))</f>
        <v>39751.050000000003</v>
      </c>
      <c r="E6" s="3">
        <f>INDEX(threadedSummary!$F:$F,MATCH(1,INDEX(($A6=threadedSummary!$A:$A)*(E$1=threadedSummary!$B:$B),0,1),0))</f>
        <v>48352.05</v>
      </c>
      <c r="F6" s="3">
        <f>INDEX(threadedSummary!$F:$F,MATCH(1,INDEX(($A6=threadedSummary!$A:$A)*(F$1=threadedSummary!$B:$B),0,1),0))</f>
        <v>45885</v>
      </c>
      <c r="G6" s="3">
        <f>INDEX(threadedSummary!$F:$F,MATCH(1,INDEX(($A6=threadedSummary!$A:$A)*(G$1=threadedSummary!$B:$B),0,1),0))</f>
        <v>45272</v>
      </c>
      <c r="H6" s="3">
        <f>INDEX(threadedSummary!$F:$F,MATCH(1,INDEX(($A6=threadedSummary!$A:$A)*(H$1=threadedSummary!$B:$B),0,1),0))</f>
        <v>38400.050000000003</v>
      </c>
      <c r="I6" s="3">
        <f>INDEX(threadedSummary!$F:$F,MATCH(1,INDEX(($A6=threadedSummary!$A:$A)*(I$1=threadedSummary!$B:$B),0,1),0))</f>
        <v>41736</v>
      </c>
      <c r="J6" s="3">
        <f>INDEX(threadedSummary!$F:$F,MATCH(1,INDEX(($A6=threadedSummary!$A:$A)*(J$1=threadedSummary!$B:$B),0,1),0))</f>
        <v>43297</v>
      </c>
      <c r="K6" s="3">
        <f>INDEX(threadedSummary!$F:$F,MATCH(1,INDEX(($A6=threadedSummary!$A:$A)*(K$1=threadedSummary!$B:$B),0,1),0))</f>
        <v>44045</v>
      </c>
      <c r="L6" s="3">
        <f>INDEX(threadedSummary!$F:$F,MATCH(1,INDEX(($A6=threadedSummary!$A:$A)*(L$1=threadedSummary!$B:$B),0,1),0))</f>
        <v>44153</v>
      </c>
      <c r="M6" s="3">
        <f>INDEX(threadedSummary!$F:$F,MATCH(1,INDEX(($A6=threadedSummary!$A:$A)*(M$1=threadedSummary!$B:$B),0,1),0))</f>
        <v>44478</v>
      </c>
      <c r="N6" s="3">
        <f>INDEX(threadedSummary!$F:$F,MATCH(1,INDEX(($A6=threadedSummary!$A:$A)*(N$1=threadedSummary!$B:$B),0,1),0))</f>
        <v>43873</v>
      </c>
      <c r="O6" s="3">
        <f>INDEX(threadedSummary!$F:$F,MATCH(1,INDEX(($A6=threadedSummary!$A:$A)*(O$1=threadedSummary!$B:$B),0,1),0))</f>
        <v>41284</v>
      </c>
      <c r="P6" s="3">
        <f>INDEX(threadedSummary!$F:$F,MATCH(1,INDEX(($A6=threadedSummary!$A:$A)*(P$1=threadedSummary!$B:$B),0,1),0))</f>
        <v>35472</v>
      </c>
      <c r="Q6" s="3">
        <f>INDEX(threadedSummary!$F:$F,MATCH(1,INDEX(($A6=threadedSummary!$A:$A)*(Q$1=threadedSummary!$B:$B),0,1),0))</f>
        <v>43943</v>
      </c>
      <c r="R6" s="3">
        <f>INDEX(threadedSummary!$F:$F,MATCH(1,INDEX(($A6=threadedSummary!$A:$A)*(R$1=threadedSummary!$B:$B),0,1),0))</f>
        <v>43472</v>
      </c>
      <c r="S6" s="3">
        <f>INDEX(threadedSummary!$F:$F,MATCH(1,INDEX(($A6=threadedSummary!$A:$A)*(S$1=threadedSummary!$B:$B),0,1),0))</f>
        <v>44031</v>
      </c>
      <c r="T6" s="3">
        <f>INDEX(threadedSummary!$F:$F,MATCH(1,INDEX(($A6=threadedSummary!$A:$A)*(T$1=threadedSummary!$B:$B),0,1),0))</f>
        <v>45400.05</v>
      </c>
      <c r="U6" s="3"/>
      <c r="V6" s="3"/>
      <c r="W6" s="3"/>
      <c r="X6" s="3"/>
      <c r="AA6" s="6" t="s">
        <v>5</v>
      </c>
      <c r="AB6" s="13">
        <f>baselineSummary!$F6/B6</f>
        <v>0.6563480392156863</v>
      </c>
      <c r="AC6" s="13">
        <f>baselineSummary!$F6/C6</f>
        <v>0.64020177388892874</v>
      </c>
      <c r="AD6" s="13">
        <f>baselineSummary!$F6/D6</f>
        <v>0.67366773959429993</v>
      </c>
      <c r="AE6" s="13">
        <f>baselineSummary!$F6/E6</f>
        <v>0.55383380849415897</v>
      </c>
      <c r="AF6" s="13">
        <f>baselineSummary!$F6/F6</f>
        <v>0.58361120191783811</v>
      </c>
      <c r="AG6" s="13">
        <f>baselineSummary!$F6/G6</f>
        <v>0.59151351828945042</v>
      </c>
      <c r="AH6" s="13">
        <f>baselineSummary!$F6/H6</f>
        <v>0.69736888363426608</v>
      </c>
      <c r="AI6" s="13">
        <f>baselineSummary!$F6/I6</f>
        <v>0.64162833045811773</v>
      </c>
      <c r="AJ6" s="13">
        <f>baselineSummary!$F6/J6</f>
        <v>0.6184955077719011</v>
      </c>
      <c r="AK6" s="13">
        <f>baselineSummary!$F6/K6</f>
        <v>0.60799182654103756</v>
      </c>
      <c r="AL6" s="13">
        <f>baselineSummary!$F6/L6</f>
        <v>0.60650465427037803</v>
      </c>
      <c r="AM6" s="13">
        <f>baselineSummary!$F6/M6</f>
        <v>0.60207293493412473</v>
      </c>
      <c r="AN6" s="13">
        <f>baselineSummary!$F6/N6</f>
        <v>0.6103754017277141</v>
      </c>
      <c r="AO6" s="13">
        <f>baselineSummary!$F6/O6</f>
        <v>0.64865323127603913</v>
      </c>
      <c r="AP6" s="13">
        <f>baselineSummary!$F6/P6</f>
        <v>0.7549334686513306</v>
      </c>
      <c r="AQ6" s="13">
        <f>baselineSummary!$F6/Q6</f>
        <v>0.60940309036706641</v>
      </c>
      <c r="AR6" s="13">
        <f>baselineSummary!$F6/R6</f>
        <v>0.6160057048214943</v>
      </c>
      <c r="AS6" s="13">
        <f>baselineSummary!$F6/S6</f>
        <v>0.60818514228611664</v>
      </c>
      <c r="AT6" s="13">
        <f>baselineSummary!$F6/T6</f>
        <v>0.58984516536876053</v>
      </c>
      <c r="AU6" s="14">
        <f t="shared" si="0"/>
        <v>0.55383380849415897</v>
      </c>
      <c r="AV6" s="8">
        <f t="shared" si="1"/>
        <v>0.62687575913203741</v>
      </c>
      <c r="AW6" s="6" t="s">
        <v>5</v>
      </c>
    </row>
    <row r="7" spans="1:49" x14ac:dyDescent="0.25">
      <c r="A7" s="3" t="s">
        <v>6</v>
      </c>
      <c r="B7" s="3">
        <f>INDEX(threadedSummary!$F:$F,MATCH(1,INDEX(($A7=threadedSummary!$A:$A)*(B$1=threadedSummary!$B:$B),0,1),0))</f>
        <v>22306337</v>
      </c>
      <c r="C7" s="3">
        <f>INDEX(threadedSummary!$F:$F,MATCH(1,INDEX(($A7=threadedSummary!$A:$A)*(C$1=threadedSummary!$B:$B),0,1),0))</f>
        <v>22761192.300000001</v>
      </c>
      <c r="D7" s="3">
        <f>INDEX(threadedSummary!$F:$F,MATCH(1,INDEX(($A7=threadedSummary!$A:$A)*(D$1=threadedSummary!$B:$B),0,1),0))</f>
        <v>21295554.75</v>
      </c>
      <c r="E7" s="3">
        <f>INDEX(threadedSummary!$F:$F,MATCH(1,INDEX(($A7=threadedSummary!$A:$A)*(E$1=threadedSummary!$B:$B),0,1),0))</f>
        <v>22989502.25</v>
      </c>
      <c r="F7" s="3">
        <f>INDEX(threadedSummary!$F:$F,MATCH(1,INDEX(($A7=threadedSummary!$A:$A)*(F$1=threadedSummary!$B:$B),0,1),0))</f>
        <v>22287009.849999901</v>
      </c>
      <c r="G7" s="3">
        <f>INDEX(threadedSummary!$F:$F,MATCH(1,INDEX(($A7=threadedSummary!$A:$A)*(G$1=threadedSummary!$B:$B),0,1),0))</f>
        <v>22365383.199999999</v>
      </c>
      <c r="H7" s="3">
        <f>INDEX(threadedSummary!$F:$F,MATCH(1,INDEX(($A7=threadedSummary!$A:$A)*(H$1=threadedSummary!$B:$B),0,1),0))</f>
        <v>21220344.649999999</v>
      </c>
      <c r="I7" s="3">
        <f>INDEX(threadedSummary!$F:$F,MATCH(1,INDEX(($A7=threadedSummary!$A:$A)*(I$1=threadedSummary!$B:$B),0,1),0))</f>
        <v>23633200.5</v>
      </c>
      <c r="J7" s="3">
        <f>INDEX(threadedSummary!$F:$F,MATCH(1,INDEX(($A7=threadedSummary!$A:$A)*(J$1=threadedSummary!$B:$B),0,1),0))</f>
        <v>23721353.349999901</v>
      </c>
      <c r="K7" s="3">
        <f>INDEX(threadedSummary!$F:$F,MATCH(1,INDEX(($A7=threadedSummary!$A:$A)*(K$1=threadedSummary!$B:$B),0,1),0))</f>
        <v>22866309.149999999</v>
      </c>
      <c r="L7" s="3">
        <f>INDEX(threadedSummary!$F:$F,MATCH(1,INDEX(($A7=threadedSummary!$A:$A)*(L$1=threadedSummary!$B:$B),0,1),0))</f>
        <v>22326353.25</v>
      </c>
      <c r="M7" s="3">
        <f>INDEX(threadedSummary!$F:$F,MATCH(1,INDEX(($A7=threadedSummary!$A:$A)*(M$1=threadedSummary!$B:$B),0,1),0))</f>
        <v>22056217.5</v>
      </c>
      <c r="N7" s="3">
        <f>INDEX(threadedSummary!$F:$F,MATCH(1,INDEX(($A7=threadedSummary!$A:$A)*(N$1=threadedSummary!$B:$B),0,1),0))</f>
        <v>22818556.449999999</v>
      </c>
      <c r="O7" s="3">
        <f>INDEX(threadedSummary!$F:$F,MATCH(1,INDEX(($A7=threadedSummary!$A:$A)*(O$1=threadedSummary!$B:$B),0,1),0))</f>
        <v>22055104.550000001</v>
      </c>
      <c r="P7" s="3">
        <f>INDEX(threadedSummary!$F:$F,MATCH(1,INDEX(($A7=threadedSummary!$A:$A)*(P$1=threadedSummary!$B:$B),0,1),0))</f>
        <v>20016477.75</v>
      </c>
      <c r="Q7" s="3">
        <f>INDEX(threadedSummary!$F:$F,MATCH(1,INDEX(($A7=threadedSummary!$A:$A)*(Q$1=threadedSummary!$B:$B),0,1),0))</f>
        <v>21914247.800000001</v>
      </c>
      <c r="R7" s="3">
        <f>INDEX(threadedSummary!$F:$F,MATCH(1,INDEX(($A7=threadedSummary!$A:$A)*(R$1=threadedSummary!$B:$B),0,1),0))</f>
        <v>21857712.300000001</v>
      </c>
      <c r="S7" s="3">
        <f>INDEX(threadedSummary!$F:$F,MATCH(1,INDEX(($A7=threadedSummary!$A:$A)*(S$1=threadedSummary!$B:$B),0,1),0))</f>
        <v>21790007.550000001</v>
      </c>
      <c r="T7" s="3">
        <f>INDEX(threadedSummary!$F:$F,MATCH(1,INDEX(($A7=threadedSummary!$A:$A)*(T$1=threadedSummary!$B:$B),0,1),0))</f>
        <v>22343543.449999999</v>
      </c>
      <c r="U7" s="3"/>
      <c r="V7" s="3"/>
      <c r="W7" s="3"/>
      <c r="X7" s="3"/>
      <c r="AA7" s="6" t="s">
        <v>6</v>
      </c>
      <c r="AB7" s="13">
        <f>baselineSummary!$F7/B7</f>
        <v>0.70503740932453418</v>
      </c>
      <c r="AC7" s="13">
        <f>baselineSummary!$F7/C7</f>
        <v>0.69094807700385719</v>
      </c>
      <c r="AD7" s="13">
        <f>baselineSummary!$F7/D7</f>
        <v>0.73850163729592444</v>
      </c>
      <c r="AE7" s="13">
        <f>baselineSummary!$F7/E7</f>
        <v>0.68408623549037473</v>
      </c>
      <c r="AF7" s="13">
        <f>baselineSummary!$F7/F7</f>
        <v>0.7056488131807449</v>
      </c>
      <c r="AG7" s="13">
        <f>baselineSummary!$F7/G7</f>
        <v>0.70317606049334314</v>
      </c>
      <c r="AH7" s="13">
        <f>baselineSummary!$F7/H7</f>
        <v>0.74111906801664518</v>
      </c>
      <c r="AI7" s="13">
        <f>baselineSummary!$F7/I7</f>
        <v>0.66545375646434346</v>
      </c>
      <c r="AJ7" s="13">
        <f>baselineSummary!$F7/J7</f>
        <v>0.66298080965098338</v>
      </c>
      <c r="AK7" s="13">
        <f>baselineSummary!$F7/K7</f>
        <v>0.68777177579618276</v>
      </c>
      <c r="AL7" s="13">
        <f>baselineSummary!$F7/L7</f>
        <v>0.70440532199319206</v>
      </c>
      <c r="AM7" s="13">
        <f>baselineSummary!$F7/M7</f>
        <v>0.71303259727104162</v>
      </c>
      <c r="AN7" s="13">
        <f>baselineSummary!$F7/N7</f>
        <v>0.6892110850421479</v>
      </c>
      <c r="AO7" s="13">
        <f>baselineSummary!$F7/O7</f>
        <v>0.71306857849377092</v>
      </c>
      <c r="AP7" s="13">
        <f>baselineSummary!$F7/P7</f>
        <v>0.78569278003968512</v>
      </c>
      <c r="AQ7" s="13">
        <f>baselineSummary!$F7/Q7</f>
        <v>0.71765192186975268</v>
      </c>
      <c r="AR7" s="13">
        <f>baselineSummary!$F7/R7</f>
        <v>0.71950814587307022</v>
      </c>
      <c r="AS7" s="13">
        <f>baselineSummary!$F7/S7</f>
        <v>0.72174376323242717</v>
      </c>
      <c r="AT7" s="13">
        <f>baselineSummary!$F7/T7</f>
        <v>0.70386338161595408</v>
      </c>
      <c r="AU7" s="14">
        <f t="shared" si="0"/>
        <v>0.66298080965098338</v>
      </c>
      <c r="AV7" s="8">
        <f t="shared" si="1"/>
        <v>0.70804743253410374</v>
      </c>
      <c r="AW7" s="6" t="s">
        <v>6</v>
      </c>
    </row>
    <row r="8" spans="1:49" x14ac:dyDescent="0.25">
      <c r="A8" s="3" t="s">
        <v>7</v>
      </c>
      <c r="B8" s="3">
        <f>INDEX(threadedSummary!$F:$F,MATCH(1,INDEX(($A8=threadedSummary!$A:$A)*(B$1=threadedSummary!$B:$B),0,1),0))</f>
        <v>1199299.5</v>
      </c>
      <c r="C8" s="3">
        <f>INDEX(threadedSummary!$F:$F,MATCH(1,INDEX(($A8=threadedSummary!$A:$A)*(C$1=threadedSummary!$B:$B),0,1),0))</f>
        <v>1225207.8999999999</v>
      </c>
      <c r="D8" s="3">
        <f>INDEX(threadedSummary!$F:$F,MATCH(1,INDEX(($A8=threadedSummary!$A:$A)*(D$1=threadedSummary!$B:$B),0,1),0))</f>
        <v>1149987.25</v>
      </c>
      <c r="E8" s="3">
        <f>INDEX(threadedSummary!$F:$F,MATCH(1,INDEX(($A8=threadedSummary!$A:$A)*(E$1=threadedSummary!$B:$B),0,1),0))</f>
        <v>1204758.8999999999</v>
      </c>
      <c r="F8" s="3">
        <f>INDEX(threadedSummary!$F:$F,MATCH(1,INDEX(($A8=threadedSummary!$A:$A)*(F$1=threadedSummary!$B:$B),0,1),0))</f>
        <v>1207075</v>
      </c>
      <c r="G8" s="3">
        <f>INDEX(threadedSummary!$F:$F,MATCH(1,INDEX(($A8=threadedSummary!$A:$A)*(G$1=threadedSummary!$B:$B),0,1),0))</f>
        <v>1108107.05</v>
      </c>
      <c r="H8" s="3">
        <f>INDEX(threadedSummary!$F:$F,MATCH(1,INDEX(($A8=threadedSummary!$A:$A)*(H$1=threadedSummary!$B:$B),0,1),0))</f>
        <v>1163074.75</v>
      </c>
      <c r="I8" s="3">
        <f>INDEX(threadedSummary!$F:$F,MATCH(1,INDEX(($A8=threadedSummary!$A:$A)*(I$1=threadedSummary!$B:$B),0,1),0))</f>
        <v>1171272.8</v>
      </c>
      <c r="J8" s="3">
        <f>INDEX(threadedSummary!$F:$F,MATCH(1,INDEX(($A8=threadedSummary!$A:$A)*(J$1=threadedSummary!$B:$B),0,1),0))</f>
        <v>1183740.8499999901</v>
      </c>
      <c r="K8" s="3">
        <f>INDEX(threadedSummary!$F:$F,MATCH(1,INDEX(($A8=threadedSummary!$A:$A)*(K$1=threadedSummary!$B:$B),0,1),0))</f>
        <v>1214999.2</v>
      </c>
      <c r="L8" s="3">
        <f>INDEX(threadedSummary!$F:$F,MATCH(1,INDEX(($A8=threadedSummary!$A:$A)*(L$1=threadedSummary!$B:$B),0,1),0))</f>
        <v>1152742.05</v>
      </c>
      <c r="M8" s="3">
        <f>INDEX(threadedSummary!$F:$F,MATCH(1,INDEX(($A8=threadedSummary!$A:$A)*(M$1=threadedSummary!$B:$B),0,1),0))</f>
        <v>1196656</v>
      </c>
      <c r="N8" s="3">
        <f>INDEX(threadedSummary!$F:$F,MATCH(1,INDEX(($A8=threadedSummary!$A:$A)*(N$1=threadedSummary!$B:$B),0,1),0))</f>
        <v>1295576.05</v>
      </c>
      <c r="O8" s="3">
        <f>INDEX(threadedSummary!$F:$F,MATCH(1,INDEX(($A8=threadedSummary!$A:$A)*(O$1=threadedSummary!$B:$B),0,1),0))</f>
        <v>1199346.1499999999</v>
      </c>
      <c r="P8" s="3">
        <f>INDEX(threadedSummary!$F:$F,MATCH(1,INDEX(($A8=threadedSummary!$A:$A)*(P$1=threadedSummary!$B:$B),0,1),0))</f>
        <v>1101470.6499999999</v>
      </c>
      <c r="Q8" s="3">
        <f>INDEX(threadedSummary!$F:$F,MATCH(1,INDEX(($A8=threadedSummary!$A:$A)*(Q$1=threadedSummary!$B:$B),0,1),0))</f>
        <v>1191224.2</v>
      </c>
      <c r="R8" s="3">
        <f>INDEX(threadedSummary!$F:$F,MATCH(1,INDEX(($A8=threadedSummary!$A:$A)*(R$1=threadedSummary!$B:$B),0,1),0))</f>
        <v>1186685.5</v>
      </c>
      <c r="S8" s="3">
        <f>INDEX(threadedSummary!$F:$F,MATCH(1,INDEX(($A8=threadedSummary!$A:$A)*(S$1=threadedSummary!$B:$B),0,1),0))</f>
        <v>1203234.95</v>
      </c>
      <c r="T8" s="3">
        <f>INDEX(threadedSummary!$F:$F,MATCH(1,INDEX(($A8=threadedSummary!$A:$A)*(T$1=threadedSummary!$B:$B),0,1),0))</f>
        <v>1196403.8999999999</v>
      </c>
      <c r="U8" s="3"/>
      <c r="V8" s="3"/>
      <c r="W8" s="3"/>
      <c r="X8" s="3"/>
      <c r="AA8" s="6" t="s">
        <v>7</v>
      </c>
      <c r="AB8" s="13">
        <f>baselineSummary!$F8/B8</f>
        <v>0.54410954061099837</v>
      </c>
      <c r="AC8" s="13">
        <f>baselineSummary!$F8/C8</f>
        <v>0.5326037319870367</v>
      </c>
      <c r="AD8" s="13">
        <f>baselineSummary!$F8/D8</f>
        <v>0.56744133467566704</v>
      </c>
      <c r="AE8" s="13">
        <f>baselineSummary!$F8/E8</f>
        <v>0.54164389240037991</v>
      </c>
      <c r="AF8" s="13">
        <f>baselineSummary!$F8/F8</f>
        <v>0.5406046020338422</v>
      </c>
      <c r="AG8" s="13">
        <f>baselineSummary!$F8/G8</f>
        <v>0.58888741841323</v>
      </c>
      <c r="AH8" s="13">
        <f>baselineSummary!$F8/H8</f>
        <v>0.56105620038608872</v>
      </c>
      <c r="AI8" s="13">
        <f>baselineSummary!$F8/I8</f>
        <v>0.55712921874391685</v>
      </c>
      <c r="AJ8" s="13">
        <f>baselineSummary!$F8/J8</f>
        <v>0.55126111428865998</v>
      </c>
      <c r="AK8" s="13">
        <f>baselineSummary!$F8/K8</f>
        <v>0.53707878984611679</v>
      </c>
      <c r="AL8" s="13">
        <f>baselineSummary!$F8/L8</f>
        <v>0.56608527467181402</v>
      </c>
      <c r="AM8" s="13">
        <f>baselineSummary!$F8/M8</f>
        <v>0.54531151809709733</v>
      </c>
      <c r="AN8" s="13">
        <f>baselineSummary!$F8/N8</f>
        <v>0.50367579734126766</v>
      </c>
      <c r="AO8" s="13">
        <f>baselineSummary!$F8/O8</f>
        <v>0.5440883768209871</v>
      </c>
      <c r="AP8" s="13">
        <f>baselineSummary!$F8/P8</f>
        <v>0.5924354861384642</v>
      </c>
      <c r="AQ8" s="13">
        <f>baselineSummary!$F8/Q8</f>
        <v>0.5477980551436078</v>
      </c>
      <c r="AR8" s="13">
        <f>baselineSummary!$F8/R8</f>
        <v>0.54989321096448895</v>
      </c>
      <c r="AS8" s="13">
        <f>baselineSummary!$F8/S8</f>
        <v>0.54232990821950444</v>
      </c>
      <c r="AT8" s="13">
        <f>baselineSummary!$F8/T8</f>
        <v>0.54542642330069313</v>
      </c>
      <c r="AU8" s="14">
        <f t="shared" si="0"/>
        <v>0.50367579734126766</v>
      </c>
      <c r="AV8" s="8">
        <f t="shared" si="1"/>
        <v>0.55046631021494008</v>
      </c>
      <c r="AW8" s="6" t="s">
        <v>7</v>
      </c>
    </row>
    <row r="9" spans="1:49" x14ac:dyDescent="0.25">
      <c r="A9" s="3" t="s">
        <v>8</v>
      </c>
      <c r="B9" s="3">
        <f>INDEX(threadedSummary!$F:$F,MATCH(1,INDEX(($A9=threadedSummary!$A:$A)*(B$1=threadedSummary!$B:$B),0,1),0))</f>
        <v>143346.04999999999</v>
      </c>
      <c r="C9" s="3">
        <f>INDEX(threadedSummary!$F:$F,MATCH(1,INDEX(($A9=threadedSummary!$A:$A)*(C$1=threadedSummary!$B:$B),0,1),0))</f>
        <v>144314.09999999899</v>
      </c>
      <c r="D9" s="3">
        <f>INDEX(threadedSummary!$F:$F,MATCH(1,INDEX(($A9=threadedSummary!$A:$A)*(D$1=threadedSummary!$B:$B),0,1),0))</f>
        <v>143079.19999999899</v>
      </c>
      <c r="E9" s="3">
        <f>INDEX(threadedSummary!$F:$F,MATCH(1,INDEX(($A9=threadedSummary!$A:$A)*(E$1=threadedSummary!$B:$B),0,1),0))</f>
        <v>149492.09999999899</v>
      </c>
      <c r="F9" s="3">
        <f>INDEX(threadedSummary!$F:$F,MATCH(1,INDEX(($A9=threadedSummary!$A:$A)*(F$1=threadedSummary!$B:$B),0,1),0))</f>
        <v>146409.25</v>
      </c>
      <c r="G9" s="3">
        <f>INDEX(threadedSummary!$F:$F,MATCH(1,INDEX(($A9=threadedSummary!$A:$A)*(G$1=threadedSummary!$B:$B),0,1),0))</f>
        <v>151929.45000000001</v>
      </c>
      <c r="H9" s="3">
        <f>INDEX(threadedSummary!$F:$F,MATCH(1,INDEX(($A9=threadedSummary!$A:$A)*(H$1=threadedSummary!$B:$B),0,1),0))</f>
        <v>140179.6</v>
      </c>
      <c r="I9" s="3">
        <f>INDEX(threadedSummary!$F:$F,MATCH(1,INDEX(($A9=threadedSummary!$A:$A)*(I$1=threadedSummary!$B:$B),0,1),0))</f>
        <v>151167.09999999899</v>
      </c>
      <c r="J9" s="3">
        <f>INDEX(threadedSummary!$F:$F,MATCH(1,INDEX(($A9=threadedSummary!$A:$A)*(J$1=threadedSummary!$B:$B),0,1),0))</f>
        <v>151443</v>
      </c>
      <c r="K9" s="3">
        <f>INDEX(threadedSummary!$F:$F,MATCH(1,INDEX(($A9=threadedSummary!$A:$A)*(K$1=threadedSummary!$B:$B),0,1),0))</f>
        <v>149485.04999999999</v>
      </c>
      <c r="L9" s="3">
        <f>INDEX(threadedSummary!$F:$F,MATCH(1,INDEX(($A9=threadedSummary!$A:$A)*(L$1=threadedSummary!$B:$B),0,1),0))</f>
        <v>150566.399999999</v>
      </c>
      <c r="M9" s="3">
        <f>INDEX(threadedSummary!$F:$F,MATCH(1,INDEX(($A9=threadedSummary!$A:$A)*(M$1=threadedSummary!$B:$B),0,1),0))</f>
        <v>148588</v>
      </c>
      <c r="N9" s="3">
        <f>INDEX(threadedSummary!$F:$F,MATCH(1,INDEX(($A9=threadedSummary!$A:$A)*(N$1=threadedSummary!$B:$B),0,1),0))</f>
        <v>150263.09999999899</v>
      </c>
      <c r="O9" s="3">
        <f>INDEX(threadedSummary!$F:$F,MATCH(1,INDEX(($A9=threadedSummary!$A:$A)*(O$1=threadedSummary!$B:$B),0,1),0))</f>
        <v>144780.4</v>
      </c>
      <c r="P9" s="3">
        <f>INDEX(threadedSummary!$F:$F,MATCH(1,INDEX(($A9=threadedSummary!$A:$A)*(P$1=threadedSummary!$B:$B),0,1),0))</f>
        <v>134483.79999999999</v>
      </c>
      <c r="Q9" s="3">
        <f>INDEX(threadedSummary!$F:$F,MATCH(1,INDEX(($A9=threadedSummary!$A:$A)*(Q$1=threadedSummary!$B:$B),0,1),0))</f>
        <v>147250.25</v>
      </c>
      <c r="R9" s="3">
        <f>INDEX(threadedSummary!$F:$F,MATCH(1,INDEX(($A9=threadedSummary!$A:$A)*(R$1=threadedSummary!$B:$B),0,1),0))</f>
        <v>147109.29999999999</v>
      </c>
      <c r="S9" s="3">
        <f>INDEX(threadedSummary!$F:$F,MATCH(1,INDEX(($A9=threadedSummary!$A:$A)*(S$1=threadedSummary!$B:$B),0,1),0))</f>
        <v>143264.54999999999</v>
      </c>
      <c r="T9" s="3">
        <f>INDEX(threadedSummary!$F:$F,MATCH(1,INDEX(($A9=threadedSummary!$A:$A)*(T$1=threadedSummary!$B:$B),0,1),0))</f>
        <v>146982.1</v>
      </c>
      <c r="U9" s="3"/>
      <c r="V9" s="3"/>
      <c r="W9" s="3"/>
      <c r="X9" s="3"/>
      <c r="AA9" s="6" t="s">
        <v>8</v>
      </c>
      <c r="AB9" s="13">
        <f>baselineSummary!$F9/B9</f>
        <v>0.68914455612833425</v>
      </c>
      <c r="AC9" s="13">
        <f>baselineSummary!$F9/C9</f>
        <v>0.68452181734148421</v>
      </c>
      <c r="AD9" s="13">
        <f>baselineSummary!$F9/D9</f>
        <v>0.69042984584761924</v>
      </c>
      <c r="AE9" s="13">
        <f>baselineSummary!$F9/E9</f>
        <v>0.66081184223113232</v>
      </c>
      <c r="AF9" s="13">
        <f>baselineSummary!$F9/F9</f>
        <v>0.6747261528899301</v>
      </c>
      <c r="AG9" s="13">
        <f>baselineSummary!$F9/G9</f>
        <v>0.65021067344086336</v>
      </c>
      <c r="AH9" s="13">
        <f>baselineSummary!$F9/H9</f>
        <v>0.70471131320106484</v>
      </c>
      <c r="AI9" s="13">
        <f>baselineSummary!$F9/I9</f>
        <v>0.65348974743843502</v>
      </c>
      <c r="AJ9" s="13">
        <f>baselineSummary!$F9/J9</f>
        <v>0.65229921488612874</v>
      </c>
      <c r="AK9" s="13">
        <f>baselineSummary!$F9/K9</f>
        <v>0.66084300737766088</v>
      </c>
      <c r="AL9" s="13">
        <f>baselineSummary!$F9/L9</f>
        <v>0.65609691139590676</v>
      </c>
      <c r="AM9" s="13">
        <f>baselineSummary!$F9/M9</f>
        <v>0.66483262443804336</v>
      </c>
      <c r="AN9" s="13">
        <f>baselineSummary!$F9/N9</f>
        <v>0.65742121651956242</v>
      </c>
      <c r="AO9" s="13">
        <f>baselineSummary!$F9/O9</f>
        <v>0.6823171506640402</v>
      </c>
      <c r="AP9" s="13">
        <f>baselineSummary!$F9/P9</f>
        <v>0.7345579913714515</v>
      </c>
      <c r="AQ9" s="13">
        <f>baselineSummary!$F9/Q9</f>
        <v>0.67087254520790285</v>
      </c>
      <c r="AR9" s="13">
        <f>baselineSummary!$F9/R9</f>
        <v>0.67151532907844713</v>
      </c>
      <c r="AS9" s="13">
        <f>baselineSummary!$F9/S9</f>
        <v>0.68953659506137421</v>
      </c>
      <c r="AT9" s="13">
        <f>baselineSummary!$F9/T9</f>
        <v>0.6720964661683293</v>
      </c>
      <c r="AU9" s="14">
        <f t="shared" si="0"/>
        <v>0.65021067344086336</v>
      </c>
      <c r="AV9" s="8">
        <f t="shared" si="1"/>
        <v>0.6747597368783006</v>
      </c>
      <c r="AW9" s="6" t="s">
        <v>8</v>
      </c>
    </row>
    <row r="10" spans="1:49" x14ac:dyDescent="0.25">
      <c r="A10" s="3" t="s">
        <v>9</v>
      </c>
      <c r="B10" s="3">
        <f>INDEX(threadedSummary!$F:$F,MATCH(1,INDEX(($A10=threadedSummary!$A:$A)*(B$1=threadedSummary!$B:$B),0,1),0))</f>
        <v>729912</v>
      </c>
      <c r="C10" s="3">
        <f>INDEX(threadedSummary!$F:$F,MATCH(1,INDEX(($A10=threadedSummary!$A:$A)*(C$1=threadedSummary!$B:$B),0,1),0))</f>
        <v>741478.7</v>
      </c>
      <c r="D10" s="3">
        <f>INDEX(threadedSummary!$F:$F,MATCH(1,INDEX(($A10=threadedSummary!$A:$A)*(D$1=threadedSummary!$B:$B),0,1),0))</f>
        <v>722466.75</v>
      </c>
      <c r="E10" s="3">
        <f>INDEX(threadedSummary!$F:$F,MATCH(1,INDEX(($A10=threadedSummary!$A:$A)*(E$1=threadedSummary!$B:$B),0,1),0))</f>
        <v>764205.2</v>
      </c>
      <c r="F10" s="3">
        <f>INDEX(threadedSummary!$F:$F,MATCH(1,INDEX(($A10=threadedSummary!$A:$A)*(F$1=threadedSummary!$B:$B),0,1),0))</f>
        <v>714200</v>
      </c>
      <c r="G10" s="3">
        <f>INDEX(threadedSummary!$F:$F,MATCH(1,INDEX(($A10=threadedSummary!$A:$A)*(G$1=threadedSummary!$B:$B),0,1),0))</f>
        <v>736010.15</v>
      </c>
      <c r="H10" s="3">
        <f>INDEX(threadedSummary!$F:$F,MATCH(1,INDEX(($A10=threadedSummary!$A:$A)*(H$1=threadedSummary!$B:$B),0,1),0))</f>
        <v>683530.35</v>
      </c>
      <c r="I10" s="3">
        <f>INDEX(threadedSummary!$F:$F,MATCH(1,INDEX(($A10=threadedSummary!$A:$A)*(I$1=threadedSummary!$B:$B),0,1),0))</f>
        <v>773991.3</v>
      </c>
      <c r="J10" s="3">
        <f>INDEX(threadedSummary!$F:$F,MATCH(1,INDEX(($A10=threadedSummary!$A:$A)*(J$1=threadedSummary!$B:$B),0,1),0))</f>
        <v>775407.15</v>
      </c>
      <c r="K10" s="3">
        <f>INDEX(threadedSummary!$F:$F,MATCH(1,INDEX(($A10=threadedSummary!$A:$A)*(K$1=threadedSummary!$B:$B),0,1),0))</f>
        <v>748744.3</v>
      </c>
      <c r="L10" s="3">
        <f>INDEX(threadedSummary!$F:$F,MATCH(1,INDEX(($A10=threadedSummary!$A:$A)*(L$1=threadedSummary!$B:$B),0,1),0))</f>
        <v>745756.55</v>
      </c>
      <c r="M10" s="3">
        <f>INDEX(threadedSummary!$F:$F,MATCH(1,INDEX(($A10=threadedSummary!$A:$A)*(M$1=threadedSummary!$B:$B),0,1),0))</f>
        <v>734576.5</v>
      </c>
      <c r="N10" s="3">
        <f>INDEX(threadedSummary!$F:$F,MATCH(1,INDEX(($A10=threadedSummary!$A:$A)*(N$1=threadedSummary!$B:$B),0,1),0))</f>
        <v>750881.15</v>
      </c>
      <c r="O10" s="3">
        <f>INDEX(threadedSummary!$F:$F,MATCH(1,INDEX(($A10=threadedSummary!$A:$A)*(O$1=threadedSummary!$B:$B),0,1),0))</f>
        <v>735489.3</v>
      </c>
      <c r="P10" s="3">
        <f>INDEX(threadedSummary!$F:$F,MATCH(1,INDEX(($A10=threadedSummary!$A:$A)*(P$1=threadedSummary!$B:$B),0,1),0))</f>
        <v>652548.19999999995</v>
      </c>
      <c r="Q10" s="3">
        <f>INDEX(threadedSummary!$F:$F,MATCH(1,INDEX(($A10=threadedSummary!$A:$A)*(Q$1=threadedSummary!$B:$B),0,1),0))</f>
        <v>727363.799999999</v>
      </c>
      <c r="R10" s="3">
        <f>INDEX(threadedSummary!$F:$F,MATCH(1,INDEX(($A10=threadedSummary!$A:$A)*(R$1=threadedSummary!$B:$B),0,1),0))</f>
        <v>721538.64999999898</v>
      </c>
      <c r="S10" s="3">
        <f>INDEX(threadedSummary!$F:$F,MATCH(1,INDEX(($A10=threadedSummary!$A:$A)*(S$1=threadedSummary!$B:$B),0,1),0))</f>
        <v>714323.1</v>
      </c>
      <c r="T10" s="3">
        <f>INDEX(threadedSummary!$F:$F,MATCH(1,INDEX(($A10=threadedSummary!$A:$A)*(T$1=threadedSummary!$B:$B),0,1),0))</f>
        <v>754585.15</v>
      </c>
      <c r="U10" s="3"/>
      <c r="V10" s="3"/>
      <c r="W10" s="3"/>
      <c r="X10" s="3"/>
      <c r="AA10" s="6" t="s">
        <v>9</v>
      </c>
      <c r="AB10" s="13">
        <f>baselineSummary!$F10/B10</f>
        <v>0.63897963042120154</v>
      </c>
      <c r="AC10" s="13">
        <f>baselineSummary!$F10/C10</f>
        <v>0.62901186507447893</v>
      </c>
      <c r="AD10" s="13">
        <f>baselineSummary!$F10/D10</f>
        <v>0.64556451905918166</v>
      </c>
      <c r="AE10" s="13">
        <f>baselineSummary!$F10/E10</f>
        <v>0.61030584455588632</v>
      </c>
      <c r="AF10" s="13">
        <f>baselineSummary!$F10/F10</f>
        <v>0.6530368244189303</v>
      </c>
      <c r="AG10" s="13">
        <f>baselineSummary!$F10/G10</f>
        <v>0.63368541860462113</v>
      </c>
      <c r="AH10" s="13">
        <f>baselineSummary!$F10/H10</f>
        <v>0.68233824584380198</v>
      </c>
      <c r="AI10" s="13">
        <f>baselineSummary!$F10/I10</f>
        <v>0.60258933143046955</v>
      </c>
      <c r="AJ10" s="13">
        <f>baselineSummary!$F10/J10</f>
        <v>0.60148903708200263</v>
      </c>
      <c r="AK10" s="13">
        <f>baselineSummary!$F10/K10</f>
        <v>0.62290811429215553</v>
      </c>
      <c r="AL10" s="13">
        <f>baselineSummary!$F10/L10</f>
        <v>0.62540369239800842</v>
      </c>
      <c r="AM10" s="13">
        <f>baselineSummary!$F10/M10</f>
        <v>0.63492216263384416</v>
      </c>
      <c r="AN10" s="13">
        <f>baselineSummary!$F10/N10</f>
        <v>0.62113544866587744</v>
      </c>
      <c r="AO10" s="13">
        <f>baselineSummary!$F10/O10</f>
        <v>0.63413417435168673</v>
      </c>
      <c r="AP10" s="13">
        <f>baselineSummary!$F10/P10</f>
        <v>0.71473478893972897</v>
      </c>
      <c r="AQ10" s="13">
        <f>baselineSummary!$F10/Q10</f>
        <v>0.64121819095203891</v>
      </c>
      <c r="AR10" s="13">
        <f>baselineSummary!$F10/R10</f>
        <v>0.64639489513139825</v>
      </c>
      <c r="AS10" s="13">
        <f>baselineSummary!$F10/S10</f>
        <v>0.65292428594287377</v>
      </c>
      <c r="AT10" s="13">
        <f>baselineSummary!$F10/T10</f>
        <v>0.61808650753331151</v>
      </c>
      <c r="AU10" s="14">
        <f t="shared" si="0"/>
        <v>0.60148903708200263</v>
      </c>
      <c r="AV10" s="8">
        <f t="shared" si="1"/>
        <v>0.63730857775428928</v>
      </c>
      <c r="AW10" s="6" t="s">
        <v>9</v>
      </c>
    </row>
    <row r="11" spans="1:49" x14ac:dyDescent="0.25">
      <c r="A11" s="3" t="s">
        <v>10</v>
      </c>
      <c r="B11" s="3">
        <f>INDEX(threadedSummary!$F:$F,MATCH(1,INDEX(($A11=threadedSummary!$A:$A)*(B$1=threadedSummary!$B:$B),0,1),0))</f>
        <v>2237064.7000000002</v>
      </c>
      <c r="C11" s="3">
        <f>INDEX(threadedSummary!$F:$F,MATCH(1,INDEX(($A11=threadedSummary!$A:$A)*(C$1=threadedSummary!$B:$B),0,1),0))</f>
        <v>2286203.2000000002</v>
      </c>
      <c r="D11" s="3">
        <f>INDEX(threadedSummary!$F:$F,MATCH(1,INDEX(($A11=threadedSummary!$A:$A)*(D$1=threadedSummary!$B:$B),0,1),0))</f>
        <v>2186658.15</v>
      </c>
      <c r="E11" s="3">
        <f>INDEX(threadedSummary!$F:$F,MATCH(1,INDEX(($A11=threadedSummary!$A:$A)*(E$1=threadedSummary!$B:$B),0,1),0))</f>
        <v>2349220</v>
      </c>
      <c r="F11" s="3">
        <f>INDEX(threadedSummary!$F:$F,MATCH(1,INDEX(($A11=threadedSummary!$A:$A)*(F$1=threadedSummary!$B:$B),0,1),0))</f>
        <v>2155886.4500000002</v>
      </c>
      <c r="G11" s="3">
        <f>INDEX(threadedSummary!$F:$F,MATCH(1,INDEX(($A11=threadedSummary!$A:$A)*(G$1=threadedSummary!$B:$B),0,1),0))</f>
        <v>2149168.25</v>
      </c>
      <c r="H11" s="3">
        <f>INDEX(threadedSummary!$F:$F,MATCH(1,INDEX(($A11=threadedSummary!$A:$A)*(H$1=threadedSummary!$B:$B),0,1),0))</f>
        <v>2069417.5</v>
      </c>
      <c r="I11" s="3">
        <f>INDEX(threadedSummary!$F:$F,MATCH(1,INDEX(($A11=threadedSummary!$A:$A)*(I$1=threadedSummary!$B:$B),0,1),0))</f>
        <v>2328179.15</v>
      </c>
      <c r="J11" s="3">
        <f>INDEX(threadedSummary!$F:$F,MATCH(1,INDEX(($A11=threadedSummary!$A:$A)*(J$1=threadedSummary!$B:$B),0,1),0))</f>
        <v>2312779</v>
      </c>
      <c r="K11" s="3">
        <f>INDEX(threadedSummary!$F:$F,MATCH(1,INDEX(($A11=threadedSummary!$A:$A)*(K$1=threadedSummary!$B:$B),0,1),0))</f>
        <v>2238941.4</v>
      </c>
      <c r="L11" s="3">
        <f>INDEX(threadedSummary!$F:$F,MATCH(1,INDEX(($A11=threadedSummary!$A:$A)*(L$1=threadedSummary!$B:$B),0,1),0))</f>
        <v>2227913.6999999899</v>
      </c>
      <c r="M11" s="3">
        <f>INDEX(threadedSummary!$F:$F,MATCH(1,INDEX(($A11=threadedSummary!$A:$A)*(M$1=threadedSummary!$B:$B),0,1),0))</f>
        <v>2185042.65</v>
      </c>
      <c r="N11" s="3">
        <f>INDEX(threadedSummary!$F:$F,MATCH(1,INDEX(($A11=threadedSummary!$A:$A)*(N$1=threadedSummary!$B:$B),0,1),0))</f>
        <v>2292375</v>
      </c>
      <c r="O11" s="3">
        <f>INDEX(threadedSummary!$F:$F,MATCH(1,INDEX(($A11=threadedSummary!$A:$A)*(O$1=threadedSummary!$B:$B),0,1),0))</f>
        <v>2183607.9</v>
      </c>
      <c r="P11" s="3">
        <f>INDEX(threadedSummary!$F:$F,MATCH(1,INDEX(($A11=threadedSummary!$A:$A)*(P$1=threadedSummary!$B:$B),0,1),0))</f>
        <v>2040939.55</v>
      </c>
      <c r="Q11" s="3">
        <f>INDEX(threadedSummary!$F:$F,MATCH(1,INDEX(($A11=threadedSummary!$A:$A)*(Q$1=threadedSummary!$B:$B),0,1),0))</f>
        <v>2159562.4</v>
      </c>
      <c r="R11" s="3">
        <f>INDEX(threadedSummary!$F:$F,MATCH(1,INDEX(($A11=threadedSummary!$A:$A)*(R$1=threadedSummary!$B:$B),0,1),0))</f>
        <v>2156801.7000000002</v>
      </c>
      <c r="S11" s="3">
        <f>INDEX(threadedSummary!$F:$F,MATCH(1,INDEX(($A11=threadedSummary!$A:$A)*(S$1=threadedSummary!$B:$B),0,1),0))</f>
        <v>2103387.7999999998</v>
      </c>
      <c r="T11" s="3">
        <f>INDEX(threadedSummary!$F:$F,MATCH(1,INDEX(($A11=threadedSummary!$A:$A)*(T$1=threadedSummary!$B:$B),0,1),0))</f>
        <v>2251078.35</v>
      </c>
      <c r="U11" s="3"/>
      <c r="V11" s="3"/>
      <c r="W11" s="3"/>
      <c r="X11" s="3"/>
      <c r="AA11" s="6" t="s">
        <v>10</v>
      </c>
      <c r="AB11" s="13">
        <f>baselineSummary!$F11/B11</f>
        <v>0.59237189250717692</v>
      </c>
      <c r="AC11" s="13">
        <f>baselineSummary!$F11/C11</f>
        <v>0.57963974943259633</v>
      </c>
      <c r="AD11" s="13">
        <f>baselineSummary!$F11/D11</f>
        <v>0.60602716981618732</v>
      </c>
      <c r="AE11" s="13">
        <f>baselineSummary!$F11/E11</f>
        <v>0.56409116642970858</v>
      </c>
      <c r="AF11" s="13">
        <f>baselineSummary!$F11/F11</f>
        <v>0.61467720157524985</v>
      </c>
      <c r="AG11" s="13">
        <f>baselineSummary!$F11/G11</f>
        <v>0.61659865392111579</v>
      </c>
      <c r="AH11" s="13">
        <f>baselineSummary!$F11/H11</f>
        <v>0.64036099530423418</v>
      </c>
      <c r="AI11" s="13">
        <f>baselineSummary!$F11/I11</f>
        <v>0.56918912361190077</v>
      </c>
      <c r="AJ11" s="13">
        <f>baselineSummary!$F11/J11</f>
        <v>0.57297919515872464</v>
      </c>
      <c r="AK11" s="13">
        <f>baselineSummary!$F11/K11</f>
        <v>0.59187536127564577</v>
      </c>
      <c r="AL11" s="13">
        <f>baselineSummary!$F11/L11</f>
        <v>0.59480501870427294</v>
      </c>
      <c r="AM11" s="13">
        <f>baselineSummary!$F11/M11</f>
        <v>0.60647523287474503</v>
      </c>
      <c r="AN11" s="13">
        <f>baselineSummary!$F11/N11</f>
        <v>0.57807917552756416</v>
      </c>
      <c r="AO11" s="13">
        <f>baselineSummary!$F11/O11</f>
        <v>0.60687372032314046</v>
      </c>
      <c r="AP11" s="13">
        <f>baselineSummary!$F11/P11</f>
        <v>0.64929617832140107</v>
      </c>
      <c r="AQ11" s="13">
        <f>baselineSummary!$F11/Q11</f>
        <v>0.61363091430004524</v>
      </c>
      <c r="AR11" s="13">
        <f>baselineSummary!$F11/R11</f>
        <v>0.61441636011321754</v>
      </c>
      <c r="AS11" s="13">
        <f>baselineSummary!$F11/S11</f>
        <v>0.63001898651309096</v>
      </c>
      <c r="AT11" s="13">
        <f>baselineSummary!$F11/T11</f>
        <v>0.5886841966206996</v>
      </c>
      <c r="AU11" s="14">
        <f t="shared" si="0"/>
        <v>0.56409116642970858</v>
      </c>
      <c r="AV11" s="8">
        <f t="shared" si="1"/>
        <v>0.6015836995963536</v>
      </c>
      <c r="AW11" s="6" t="s">
        <v>10</v>
      </c>
    </row>
    <row r="12" spans="1:49" x14ac:dyDescent="0.25">
      <c r="A12" s="3" t="s">
        <v>11</v>
      </c>
      <c r="B12" s="3">
        <f>INDEX(threadedSummary!$F:$F,MATCH(1,INDEX(($A12=threadedSummary!$A:$A)*(B$1=threadedSummary!$B:$B),0,1),0))</f>
        <v>92895</v>
      </c>
      <c r="C12" s="3">
        <f>INDEX(threadedSummary!$F:$F,MATCH(1,INDEX(($A12=threadedSummary!$A:$A)*(C$1=threadedSummary!$B:$B),0,1),0))</f>
        <v>93792</v>
      </c>
      <c r="D12" s="3">
        <f>INDEX(threadedSummary!$F:$F,MATCH(1,INDEX(($A12=threadedSummary!$A:$A)*(D$1=threadedSummary!$B:$B),0,1),0))</f>
        <v>93439.05</v>
      </c>
      <c r="E12" s="3">
        <f>INDEX(threadedSummary!$F:$F,MATCH(1,INDEX(($A12=threadedSummary!$A:$A)*(E$1=threadedSummary!$B:$B),0,1),0))</f>
        <v>104207</v>
      </c>
      <c r="F12" s="3">
        <f>INDEX(threadedSummary!$F:$F,MATCH(1,INDEX(($A12=threadedSummary!$A:$A)*(F$1=threadedSummary!$B:$B),0,1),0))</f>
        <v>95293</v>
      </c>
      <c r="G12" s="3">
        <f>INDEX(threadedSummary!$F:$F,MATCH(1,INDEX(($A12=threadedSummary!$A:$A)*(G$1=threadedSummary!$B:$B),0,1),0))</f>
        <v>102045.099999999</v>
      </c>
      <c r="H12" s="3">
        <f>INDEX(threadedSummary!$F:$F,MATCH(1,INDEX(($A12=threadedSummary!$A:$A)*(H$1=threadedSummary!$B:$B),0,1),0))</f>
        <v>88283.25</v>
      </c>
      <c r="I12" s="3">
        <f>INDEX(threadedSummary!$F:$F,MATCH(1,INDEX(($A12=threadedSummary!$A:$A)*(I$1=threadedSummary!$B:$B),0,1),0))</f>
        <v>97849</v>
      </c>
      <c r="J12" s="3">
        <f>INDEX(threadedSummary!$F:$F,MATCH(1,INDEX(($A12=threadedSummary!$A:$A)*(J$1=threadedSummary!$B:$B),0,1),0))</f>
        <v>103370</v>
      </c>
      <c r="K12" s="3">
        <f>INDEX(threadedSummary!$F:$F,MATCH(1,INDEX(($A12=threadedSummary!$A:$A)*(K$1=threadedSummary!$B:$B),0,1),0))</f>
        <v>98536</v>
      </c>
      <c r="L12" s="3">
        <f>INDEX(threadedSummary!$F:$F,MATCH(1,INDEX(($A12=threadedSummary!$A:$A)*(L$1=threadedSummary!$B:$B),0,1),0))</f>
        <v>100282.099999999</v>
      </c>
      <c r="M12" s="3">
        <f>INDEX(threadedSummary!$F:$F,MATCH(1,INDEX(($A12=threadedSummary!$A:$A)*(M$1=threadedSummary!$B:$B),0,1),0))</f>
        <v>97425</v>
      </c>
      <c r="N12" s="3">
        <f>INDEX(threadedSummary!$F:$F,MATCH(1,INDEX(($A12=threadedSummary!$A:$A)*(N$1=threadedSummary!$B:$B),0,1),0))</f>
        <v>98551.05</v>
      </c>
      <c r="O12" s="3">
        <f>INDEX(threadedSummary!$F:$F,MATCH(1,INDEX(($A12=threadedSummary!$A:$A)*(O$1=threadedSummary!$B:$B),0,1),0))</f>
        <v>93498</v>
      </c>
      <c r="P12" s="3">
        <f>INDEX(threadedSummary!$F:$F,MATCH(1,INDEX(($A12=threadedSummary!$A:$A)*(P$1=threadedSummary!$B:$B),0,1),0))</f>
        <v>83436</v>
      </c>
      <c r="Q12" s="3">
        <f>INDEX(threadedSummary!$F:$F,MATCH(1,INDEX(($A12=threadedSummary!$A:$A)*(Q$1=threadedSummary!$B:$B),0,1),0))</f>
        <v>101538.099999999</v>
      </c>
      <c r="R12" s="3">
        <f>INDEX(threadedSummary!$F:$F,MATCH(1,INDEX(($A12=threadedSummary!$A:$A)*(R$1=threadedSummary!$B:$B),0,1),0))</f>
        <v>101698.099999999</v>
      </c>
      <c r="S12" s="3">
        <f>INDEX(threadedSummary!$F:$F,MATCH(1,INDEX(($A12=threadedSummary!$A:$A)*(S$1=threadedSummary!$B:$B),0,1),0))</f>
        <v>101248</v>
      </c>
      <c r="T12" s="3">
        <f>INDEX(threadedSummary!$F:$F,MATCH(1,INDEX(($A12=threadedSummary!$A:$A)*(T$1=threadedSummary!$B:$B),0,1),0))</f>
        <v>99709.049999999901</v>
      </c>
      <c r="U12" s="3"/>
      <c r="V12" s="3"/>
      <c r="W12" s="3"/>
      <c r="X12" s="3"/>
      <c r="AA12" s="6" t="s">
        <v>11</v>
      </c>
      <c r="AB12" s="13">
        <f>baselineSummary!$F12/B12</f>
        <v>0.88532267613972659</v>
      </c>
      <c r="AC12" s="13">
        <f>baselineSummary!$F12/C12</f>
        <v>0.87685570197884577</v>
      </c>
      <c r="AD12" s="13">
        <f>baselineSummary!$F12/D12</f>
        <v>0.88016787413827413</v>
      </c>
      <c r="AE12" s="13">
        <f>baselineSummary!$F12/E12</f>
        <v>0.78921809475371041</v>
      </c>
      <c r="AF12" s="13">
        <f>baselineSummary!$F12/F12</f>
        <v>0.86304398014544514</v>
      </c>
      <c r="AG12" s="13">
        <f>baselineSummary!$F12/G12</f>
        <v>0.80593825671199015</v>
      </c>
      <c r="AH12" s="13">
        <f>baselineSummary!$F12/H12</f>
        <v>0.93157025823131678</v>
      </c>
      <c r="AI12" s="13">
        <f>baselineSummary!$F12/I12</f>
        <v>0.84049964741591532</v>
      </c>
      <c r="AJ12" s="13">
        <f>baselineSummary!$F12/J12</f>
        <v>0.79560849376027765</v>
      </c>
      <c r="AK12" s="13">
        <f>baselineSummary!$F12/K12</f>
        <v>0.83463962409677583</v>
      </c>
      <c r="AL12" s="13">
        <f>baselineSummary!$F12/L12</f>
        <v>0.82010697821446421</v>
      </c>
      <c r="AM12" s="13">
        <f>baselineSummary!$F12/M12</f>
        <v>0.84415755709520046</v>
      </c>
      <c r="AN12" s="13">
        <f>baselineSummary!$F12/N12</f>
        <v>0.83451216400028105</v>
      </c>
      <c r="AO12" s="13">
        <f>baselineSummary!$F12/O12</f>
        <v>0.8796129328969593</v>
      </c>
      <c r="AP12" s="13">
        <f>baselineSummary!$F12/P12</f>
        <v>0.98569022963708597</v>
      </c>
      <c r="AQ12" s="13">
        <f>baselineSummary!$F12/Q12</f>
        <v>0.80996246729061017</v>
      </c>
      <c r="AR12" s="13">
        <f>baselineSummary!$F12/R12</f>
        <v>0.80868816624893392</v>
      </c>
      <c r="AS12" s="13">
        <f>baselineSummary!$F12/S12</f>
        <v>0.81228320559418354</v>
      </c>
      <c r="AT12" s="13">
        <f>baselineSummary!$F12/T12</f>
        <v>0.82482031470563588</v>
      </c>
      <c r="AU12" s="14">
        <f t="shared" si="0"/>
        <v>0.78921809475371041</v>
      </c>
      <c r="AV12" s="8">
        <f t="shared" si="1"/>
        <v>0.84856308542398073</v>
      </c>
      <c r="AW12" s="6" t="s">
        <v>11</v>
      </c>
    </row>
    <row r="13" spans="1:49" x14ac:dyDescent="0.25">
      <c r="A13" s="3" t="s">
        <v>13</v>
      </c>
      <c r="B13" s="3">
        <f>INDEX(threadedSummary!$F:$F,MATCH(1,INDEX(($A13=threadedSummary!$A:$A)*(B$1=threadedSummary!$B:$B),0,1),0))</f>
        <v>325392.7</v>
      </c>
      <c r="C13" s="3">
        <f>INDEX(threadedSummary!$F:$F,MATCH(1,INDEX(($A13=threadedSummary!$A:$A)*(C$1=threadedSummary!$B:$B),0,1),0))</f>
        <v>334675.09999999998</v>
      </c>
      <c r="D13" s="3">
        <f>INDEX(threadedSummary!$F:$F,MATCH(1,INDEX(($A13=threadedSummary!$A:$A)*(D$1=threadedSummary!$B:$B),0,1),0))</f>
        <v>328260.3</v>
      </c>
      <c r="E13" s="3">
        <f>INDEX(threadedSummary!$F:$F,MATCH(1,INDEX(($A13=threadedSummary!$A:$A)*(E$1=threadedSummary!$B:$B),0,1),0))</f>
        <v>364958.1</v>
      </c>
      <c r="F13" s="3">
        <f>INDEX(threadedSummary!$F:$F,MATCH(1,INDEX(($A13=threadedSummary!$A:$A)*(F$1=threadedSummary!$B:$B),0,1),0))</f>
        <v>348855.5</v>
      </c>
      <c r="G13" s="3">
        <f>INDEX(threadedSummary!$F:$F,MATCH(1,INDEX(($A13=threadedSummary!$A:$A)*(G$1=threadedSummary!$B:$B),0,1),0))</f>
        <v>365924.85</v>
      </c>
      <c r="H13" s="3">
        <f>INDEX(threadedSummary!$F:$F,MATCH(1,INDEX(($A13=threadedSummary!$A:$A)*(H$1=threadedSummary!$B:$B),0,1),0))</f>
        <v>306247.15000000002</v>
      </c>
      <c r="I13" s="3">
        <f>INDEX(threadedSummary!$F:$F,MATCH(1,INDEX(($A13=threadedSummary!$A:$A)*(I$1=threadedSummary!$B:$B),0,1),0))</f>
        <v>340238.35</v>
      </c>
      <c r="J13" s="3">
        <f>INDEX(threadedSummary!$F:$F,MATCH(1,INDEX(($A13=threadedSummary!$A:$A)*(J$1=threadedSummary!$B:$B),0,1),0))</f>
        <v>360500.25</v>
      </c>
      <c r="K13" s="3">
        <f>INDEX(threadedSummary!$F:$F,MATCH(1,INDEX(($A13=threadedSummary!$A:$A)*(K$1=threadedSummary!$B:$B),0,1),0))</f>
        <v>352929.64999999898</v>
      </c>
      <c r="L13" s="3">
        <f>INDEX(threadedSummary!$F:$F,MATCH(1,INDEX(($A13=threadedSummary!$A:$A)*(L$1=threadedSummary!$B:$B),0,1),0))</f>
        <v>351650.2</v>
      </c>
      <c r="M13" s="3">
        <f>INDEX(threadedSummary!$F:$F,MATCH(1,INDEX(($A13=threadedSummary!$A:$A)*(M$1=threadedSummary!$B:$B),0,1),0))</f>
        <v>342134.94999999902</v>
      </c>
      <c r="N13" s="3">
        <f>INDEX(threadedSummary!$F:$F,MATCH(1,INDEX(($A13=threadedSummary!$A:$A)*(N$1=threadedSummary!$B:$B),0,1),0))</f>
        <v>364549.2</v>
      </c>
      <c r="O13" s="3">
        <f>INDEX(threadedSummary!$F:$F,MATCH(1,INDEX(($A13=threadedSummary!$A:$A)*(O$1=threadedSummary!$B:$B),0,1),0))</f>
        <v>336981.05</v>
      </c>
      <c r="P13" s="3">
        <f>INDEX(threadedSummary!$F:$F,MATCH(1,INDEX(($A13=threadedSummary!$A:$A)*(P$1=threadedSummary!$B:$B),0,1),0))</f>
        <v>296646.40000000002</v>
      </c>
      <c r="Q13" s="3">
        <f>INDEX(threadedSummary!$F:$F,MATCH(1,INDEX(($A13=threadedSummary!$A:$A)*(Q$1=threadedSummary!$B:$B),0,1),0))</f>
        <v>342743.3</v>
      </c>
      <c r="R13" s="3">
        <f>INDEX(threadedSummary!$F:$F,MATCH(1,INDEX(($A13=threadedSummary!$A:$A)*(R$1=threadedSummary!$B:$B),0,1),0))</f>
        <v>342530.2</v>
      </c>
      <c r="S13" s="3">
        <f>INDEX(threadedSummary!$F:$F,MATCH(1,INDEX(($A13=threadedSummary!$A:$A)*(S$1=threadedSummary!$B:$B),0,1),0))</f>
        <v>340341.3</v>
      </c>
      <c r="T13" s="3">
        <f>INDEX(threadedSummary!$F:$F,MATCH(1,INDEX(($A13=threadedSummary!$A:$A)*(T$1=threadedSummary!$B:$B),0,1),0))</f>
        <v>348727</v>
      </c>
      <c r="U13" s="3"/>
      <c r="V13" s="3"/>
      <c r="W13" s="3"/>
      <c r="X13" s="3"/>
      <c r="AA13" s="6" t="s">
        <v>13</v>
      </c>
      <c r="AB13" s="13">
        <f>baselineSummary!$F13/B13</f>
        <v>0.72741290754217591</v>
      </c>
      <c r="AC13" s="13">
        <f>baselineSummary!$F13/C13</f>
        <v>0.70723770606178649</v>
      </c>
      <c r="AD13" s="13">
        <f>baselineSummary!$F13/D13</f>
        <v>0.72105841004836402</v>
      </c>
      <c r="AE13" s="13">
        <f>baselineSummary!$F13/E13</f>
        <v>0.64855349148299213</v>
      </c>
      <c r="AF13" s="13">
        <f>baselineSummary!$F13/F13</f>
        <v>0.67848966119209531</v>
      </c>
      <c r="AG13" s="13">
        <f>baselineSummary!$F13/G13</f>
        <v>0.64684005472708128</v>
      </c>
      <c r="AH13" s="13">
        <f>baselineSummary!$F13/H13</f>
        <v>0.77288833545062863</v>
      </c>
      <c r="AI13" s="13">
        <f>baselineSummary!$F13/I13</f>
        <v>0.69567363584968889</v>
      </c>
      <c r="AJ13" s="13">
        <f>baselineSummary!$F13/J13</f>
        <v>0.65657333108645277</v>
      </c>
      <c r="AK13" s="13">
        <f>baselineSummary!$F13/K13</f>
        <v>0.67065731088334368</v>
      </c>
      <c r="AL13" s="13">
        <f>baselineSummary!$F13/L13</f>
        <v>0.67309744171906905</v>
      </c>
      <c r="AM13" s="13">
        <f>baselineSummary!$F13/M13</f>
        <v>0.69181722007646296</v>
      </c>
      <c r="AN13" s="13">
        <f>baselineSummary!$F13/N13</f>
        <v>0.64928094753739407</v>
      </c>
      <c r="AO13" s="13">
        <f>baselineSummary!$F13/O13</f>
        <v>0.70239810220782151</v>
      </c>
      <c r="AP13" s="13">
        <f>baselineSummary!$F13/P13</f>
        <v>0.79790231737178996</v>
      </c>
      <c r="AQ13" s="13">
        <f>baselineSummary!$F13/Q13</f>
        <v>0.69058928358336691</v>
      </c>
      <c r="AR13" s="13">
        <f>baselineSummary!$F13/R13</f>
        <v>0.69101892329493564</v>
      </c>
      <c r="AS13" s="13">
        <f>baselineSummary!$F13/S13</f>
        <v>0.69546320120420002</v>
      </c>
      <c r="AT13" s="13">
        <f>baselineSummary!$F13/T13</f>
        <v>0.67873967315406891</v>
      </c>
      <c r="AU13" s="14">
        <f t="shared" si="0"/>
        <v>0.64684005472708128</v>
      </c>
      <c r="AV13" s="8">
        <f t="shared" si="1"/>
        <v>0.69451010286703774</v>
      </c>
      <c r="AW13" s="6" t="s">
        <v>13</v>
      </c>
    </row>
    <row r="14" spans="1:49" x14ac:dyDescent="0.25">
      <c r="A14" s="3" t="s">
        <v>14</v>
      </c>
      <c r="B14" s="3">
        <f>INDEX(threadedSummary!$F:$F,MATCH(1,INDEX(($A14=threadedSummary!$A:$A)*(B$1=threadedSummary!$B:$B),0,1),0))</f>
        <v>188090349.34999999</v>
      </c>
      <c r="C14" s="3">
        <f>INDEX(threadedSummary!$F:$F,MATCH(1,INDEX(($A14=threadedSummary!$A:$A)*(C$1=threadedSummary!$B:$B),0,1),0))</f>
        <v>190931383.549999</v>
      </c>
      <c r="D14" s="3">
        <f>INDEX(threadedSummary!$F:$F,MATCH(1,INDEX(($A14=threadedSummary!$A:$A)*(D$1=threadedSummary!$B:$B),0,1),0))</f>
        <v>184272340.299999</v>
      </c>
      <c r="E14" s="3">
        <f>INDEX(threadedSummary!$F:$F,MATCH(1,INDEX(($A14=threadedSummary!$A:$A)*(E$1=threadedSummary!$B:$B),0,1),0))</f>
        <v>205042594.75</v>
      </c>
      <c r="F14" s="3">
        <f>INDEX(threadedSummary!$F:$F,MATCH(1,INDEX(($A14=threadedSummary!$A:$A)*(F$1=threadedSummary!$B:$B),0,1),0))</f>
        <v>188637147.75</v>
      </c>
      <c r="G14" s="3">
        <f>INDEX(threadedSummary!$F:$F,MATCH(1,INDEX(($A14=threadedSummary!$A:$A)*(G$1=threadedSummary!$B:$B),0,1),0))</f>
        <v>193221212.59999999</v>
      </c>
      <c r="H14" s="3">
        <f>INDEX(threadedSummary!$F:$F,MATCH(1,INDEX(($A14=threadedSummary!$A:$A)*(H$1=threadedSummary!$B:$B),0,1),0))</f>
        <v>179317533.5</v>
      </c>
      <c r="I14" s="3">
        <f>INDEX(threadedSummary!$F:$F,MATCH(1,INDEX(($A14=threadedSummary!$A:$A)*(I$1=threadedSummary!$B:$B),0,1),0))</f>
        <v>194222332.59999999</v>
      </c>
      <c r="J14" s="3">
        <f>INDEX(threadedSummary!$F:$F,MATCH(1,INDEX(($A14=threadedSummary!$A:$A)*(J$1=threadedSummary!$B:$B),0,1),0))</f>
        <v>199424496.94999999</v>
      </c>
      <c r="K14" s="3">
        <f>INDEX(threadedSummary!$F:$F,MATCH(1,INDEX(($A14=threadedSummary!$A:$A)*(K$1=threadedSummary!$B:$B),0,1),0))</f>
        <v>192362904.40000001</v>
      </c>
      <c r="L14" s="3">
        <f>INDEX(threadedSummary!$F:$F,MATCH(1,INDEX(($A14=threadedSummary!$A:$A)*(L$1=threadedSummary!$B:$B),0,1),0))</f>
        <v>196732178.09999999</v>
      </c>
      <c r="M14" s="3">
        <f>INDEX(threadedSummary!$F:$F,MATCH(1,INDEX(($A14=threadedSummary!$A:$A)*(M$1=threadedSummary!$B:$B),0,1),0))</f>
        <v>192244542.30000001</v>
      </c>
      <c r="N14" s="3">
        <f>INDEX(threadedSummary!$F:$F,MATCH(1,INDEX(($A14=threadedSummary!$A:$A)*(N$1=threadedSummary!$B:$B),0,1),0))</f>
        <v>199736930.59999999</v>
      </c>
      <c r="O14" s="3">
        <f>INDEX(threadedSummary!$F:$F,MATCH(1,INDEX(($A14=threadedSummary!$A:$A)*(O$1=threadedSummary!$B:$B),0,1),0))</f>
        <v>191334432.34999999</v>
      </c>
      <c r="P14" s="3">
        <f>INDEX(threadedSummary!$F:$F,MATCH(1,INDEX(($A14=threadedSummary!$A:$A)*(P$1=threadedSummary!$B:$B),0,1),0))</f>
        <v>179274143.80000001</v>
      </c>
      <c r="Q14" s="3">
        <f>INDEX(threadedSummary!$F:$F,MATCH(1,INDEX(($A14=threadedSummary!$A:$A)*(Q$1=threadedSummary!$B:$B),0,1),0))</f>
        <v>186474966.94999999</v>
      </c>
      <c r="R14" s="3">
        <f>INDEX(threadedSummary!$F:$F,MATCH(1,INDEX(($A14=threadedSummary!$A:$A)*(R$1=threadedSummary!$B:$B),0,1),0))</f>
        <v>186962761.09999999</v>
      </c>
      <c r="S14" s="3">
        <f>INDEX(threadedSummary!$F:$F,MATCH(1,INDEX(($A14=threadedSummary!$A:$A)*(S$1=threadedSummary!$B:$B),0,1),0))</f>
        <v>186361226.59999999</v>
      </c>
      <c r="T14" s="3">
        <f>INDEX(threadedSummary!$F:$F,MATCH(1,INDEX(($A14=threadedSummary!$A:$A)*(T$1=threadedSummary!$B:$B),0,1),0))</f>
        <v>193964246.34999999</v>
      </c>
      <c r="U14" s="3"/>
      <c r="V14" s="3"/>
      <c r="W14" s="3"/>
      <c r="X14" s="3"/>
      <c r="AA14" s="6" t="s">
        <v>14</v>
      </c>
      <c r="AB14" s="13">
        <f>baselineSummary!$F14/B14</f>
        <v>0.71748118559172636</v>
      </c>
      <c r="AC14" s="13">
        <f>baselineSummary!$F14/C14</f>
        <v>0.7068051586954559</v>
      </c>
      <c r="AD14" s="13">
        <f>baselineSummary!$F14/D14</f>
        <v>0.7323469525067986</v>
      </c>
      <c r="AE14" s="13">
        <f>baselineSummary!$F14/E14</f>
        <v>0.65816220778195156</v>
      </c>
      <c r="AF14" s="13">
        <f>baselineSummary!$F14/F14</f>
        <v>0.71540143847409288</v>
      </c>
      <c r="AG14" s="13">
        <f>baselineSummary!$F14/G14</f>
        <v>0.69842894076734507</v>
      </c>
      <c r="AH14" s="13">
        <f>baselineSummary!$F14/H14</f>
        <v>0.75258277434426113</v>
      </c>
      <c r="AI14" s="13">
        <f>baselineSummary!$F14/I14</f>
        <v>0.69482888524427078</v>
      </c>
      <c r="AJ14" s="13">
        <f>baselineSummary!$F14/J14</f>
        <v>0.67670365934950905</v>
      </c>
      <c r="AK14" s="13">
        <f>baselineSummary!$F14/K14</f>
        <v>0.70154527595082405</v>
      </c>
      <c r="AL14" s="13">
        <f>baselineSummary!$F14/L14</f>
        <v>0.68596448305169244</v>
      </c>
      <c r="AM14" s="13">
        <f>baselineSummary!$F14/M14</f>
        <v>0.70197720692328847</v>
      </c>
      <c r="AN14" s="13">
        <f>baselineSummary!$F14/N14</f>
        <v>0.67564514206067405</v>
      </c>
      <c r="AO14" s="13">
        <f>baselineSummary!$F14/O14</f>
        <v>0.70531626321779506</v>
      </c>
      <c r="AP14" s="13">
        <f>baselineSummary!$F14/P14</f>
        <v>0.75276492186487842</v>
      </c>
      <c r="AQ14" s="13">
        <f>baselineSummary!$F14/Q14</f>
        <v>0.72369653180410443</v>
      </c>
      <c r="AR14" s="13">
        <f>baselineSummary!$F14/R14</f>
        <v>0.72180837540059195</v>
      </c>
      <c r="AS14" s="13">
        <f>baselineSummary!$F14/S14</f>
        <v>0.72413821969338765</v>
      </c>
      <c r="AT14" s="13">
        <f>baselineSummary!$F14/T14</f>
        <v>0.69575341533040225</v>
      </c>
      <c r="AU14" s="14">
        <f t="shared" si="0"/>
        <v>0.65816220778195156</v>
      </c>
      <c r="AV14" s="8">
        <f t="shared" si="1"/>
        <v>0.7074395283185817</v>
      </c>
      <c r="AW14" s="6" t="s">
        <v>14</v>
      </c>
    </row>
    <row r="15" spans="1:49" x14ac:dyDescent="0.25">
      <c r="A15" s="3" t="s">
        <v>15</v>
      </c>
      <c r="B15" s="3">
        <f>INDEX(threadedSummary!$F:$F,MATCH(1,INDEX(($A15=threadedSummary!$A:$A)*(B$1=threadedSummary!$B:$B),0,1),0))</f>
        <v>27003</v>
      </c>
      <c r="C15" s="3">
        <f>INDEX(threadedSummary!$F:$F,MATCH(1,INDEX(($A15=threadedSummary!$A:$A)*(C$1=threadedSummary!$B:$B),0,1),0))</f>
        <v>28018</v>
      </c>
      <c r="D15" s="3">
        <f>INDEX(threadedSummary!$F:$F,MATCH(1,INDEX(($A15=threadedSummary!$A:$A)*(D$1=threadedSummary!$B:$B),0,1),0))</f>
        <v>25882.05</v>
      </c>
      <c r="E15" s="3">
        <f>INDEX(threadedSummary!$F:$F,MATCH(1,INDEX(($A15=threadedSummary!$A:$A)*(E$1=threadedSummary!$B:$B),0,1),0))</f>
        <v>27580</v>
      </c>
      <c r="F15" s="3">
        <f>INDEX(threadedSummary!$F:$F,MATCH(1,INDEX(($A15=threadedSummary!$A:$A)*(F$1=threadedSummary!$B:$B),0,1),0))</f>
        <v>25578</v>
      </c>
      <c r="G15" s="3">
        <f>INDEX(threadedSummary!$F:$F,MATCH(1,INDEX(($A15=threadedSummary!$A:$A)*(G$1=threadedSummary!$B:$B),0,1),0))</f>
        <v>26562</v>
      </c>
      <c r="H15" s="3">
        <f>INDEX(threadedSummary!$F:$F,MATCH(1,INDEX(($A15=threadedSummary!$A:$A)*(H$1=threadedSummary!$B:$B),0,1),0))</f>
        <v>25150</v>
      </c>
      <c r="I15" s="3">
        <f>INDEX(threadedSummary!$F:$F,MATCH(1,INDEX(($A15=threadedSummary!$A:$A)*(I$1=threadedSummary!$B:$B),0,1),0))</f>
        <v>26328</v>
      </c>
      <c r="J15" s="3">
        <f>INDEX(threadedSummary!$F:$F,MATCH(1,INDEX(($A15=threadedSummary!$A:$A)*(J$1=threadedSummary!$B:$B),0,1),0))</f>
        <v>27121.05</v>
      </c>
      <c r="K15" s="3">
        <f>INDEX(threadedSummary!$F:$F,MATCH(1,INDEX(($A15=threadedSummary!$A:$A)*(K$1=threadedSummary!$B:$B),0,1),0))</f>
        <v>29309</v>
      </c>
      <c r="L15" s="3">
        <f>INDEX(threadedSummary!$F:$F,MATCH(1,INDEX(($A15=threadedSummary!$A:$A)*(L$1=threadedSummary!$B:$B),0,1),0))</f>
        <v>26657</v>
      </c>
      <c r="M15" s="3">
        <f>INDEX(threadedSummary!$F:$F,MATCH(1,INDEX(($A15=threadedSummary!$A:$A)*(M$1=threadedSummary!$B:$B),0,1),0))</f>
        <v>28019</v>
      </c>
      <c r="N15" s="3">
        <f>INDEX(threadedSummary!$F:$F,MATCH(1,INDEX(($A15=threadedSummary!$A:$A)*(N$1=threadedSummary!$B:$B),0,1),0))</f>
        <v>30640.05</v>
      </c>
      <c r="O15" s="3">
        <f>INDEX(threadedSummary!$F:$F,MATCH(1,INDEX(($A15=threadedSummary!$A:$A)*(O$1=threadedSummary!$B:$B),0,1),0))</f>
        <v>26230</v>
      </c>
      <c r="P15" s="3">
        <f>INDEX(threadedSummary!$F:$F,MATCH(1,INDEX(($A15=threadedSummary!$A:$A)*(P$1=threadedSummary!$B:$B),0,1),0))</f>
        <v>24194</v>
      </c>
      <c r="Q15" s="3">
        <f>INDEX(threadedSummary!$F:$F,MATCH(1,INDEX(($A15=threadedSummary!$A:$A)*(Q$1=threadedSummary!$B:$B),0,1),0))</f>
        <v>26079.05</v>
      </c>
      <c r="R15" s="3">
        <f>INDEX(threadedSummary!$F:$F,MATCH(1,INDEX(($A15=threadedSummary!$A:$A)*(R$1=threadedSummary!$B:$B),0,1),0))</f>
        <v>26074</v>
      </c>
      <c r="S15" s="3">
        <f>INDEX(threadedSummary!$F:$F,MATCH(1,INDEX(($A15=threadedSummary!$A:$A)*(S$1=threadedSummary!$B:$B),0,1),0))</f>
        <v>24949</v>
      </c>
      <c r="T15" s="3">
        <f>INDEX(threadedSummary!$F:$F,MATCH(1,INDEX(($A15=threadedSummary!$A:$A)*(T$1=threadedSummary!$B:$B),0,1),0))</f>
        <v>26053</v>
      </c>
      <c r="U15" s="3"/>
      <c r="V15" s="3"/>
      <c r="W15" s="3"/>
      <c r="X15" s="3"/>
      <c r="AA15" s="6" t="s">
        <v>15</v>
      </c>
      <c r="AB15" s="13">
        <f>baselineSummary!$F15/B15</f>
        <v>0.5757138095767137</v>
      </c>
      <c r="AC15" s="13">
        <f>baselineSummary!$F15/C15</f>
        <v>0.5548575915482904</v>
      </c>
      <c r="AD15" s="13">
        <f>baselineSummary!$F15/D15</f>
        <v>0.60064793940201799</v>
      </c>
      <c r="AE15" s="13">
        <f>baselineSummary!$F15/E15</f>
        <v>0.56366932559825966</v>
      </c>
      <c r="AF15" s="13">
        <f>baselineSummary!$F15/F15</f>
        <v>0.60778794276331227</v>
      </c>
      <c r="AG15" s="13">
        <f>baselineSummary!$F15/G15</f>
        <v>0.58527219335893377</v>
      </c>
      <c r="AH15" s="13">
        <f>baselineSummary!$F15/H15</f>
        <v>0.61813121272365801</v>
      </c>
      <c r="AI15" s="13">
        <f>baselineSummary!$F15/I15</f>
        <v>0.59047402005469463</v>
      </c>
      <c r="AJ15" s="13">
        <f>baselineSummary!$F15/J15</f>
        <v>0.57320789571200237</v>
      </c>
      <c r="AK15" s="13">
        <f>baselineSummary!$F15/K15</f>
        <v>0.53041727796922444</v>
      </c>
      <c r="AL15" s="13">
        <f>baselineSummary!$F15/L15</f>
        <v>0.5831864050718385</v>
      </c>
      <c r="AM15" s="13">
        <f>baselineSummary!$F15/M15</f>
        <v>0.55483778864342048</v>
      </c>
      <c r="AN15" s="13">
        <f>baselineSummary!$F15/N15</f>
        <v>0.50737515115021026</v>
      </c>
      <c r="AO15" s="13">
        <f>baselineSummary!$F15/O15</f>
        <v>0.59268013724742663</v>
      </c>
      <c r="AP15" s="13">
        <f>baselineSummary!$F15/P15</f>
        <v>0.64255600562122839</v>
      </c>
      <c r="AQ15" s="13">
        <f>baselineSummary!$F15/Q15</f>
        <v>0.59611067120926564</v>
      </c>
      <c r="AR15" s="13">
        <f>baselineSummary!$F15/R15</f>
        <v>0.5962261256424024</v>
      </c>
      <c r="AS15" s="13">
        <f>baselineSummary!$F15/S15</f>
        <v>0.62311114673934831</v>
      </c>
      <c r="AT15" s="13">
        <f>baselineSummary!$F15/T15</f>
        <v>0.59670671323839863</v>
      </c>
      <c r="AU15" s="14">
        <f t="shared" si="0"/>
        <v>0.50737515115021026</v>
      </c>
      <c r="AV15" s="8">
        <f t="shared" si="1"/>
        <v>0.58384049227740242</v>
      </c>
      <c r="AW15" s="6" t="s">
        <v>15</v>
      </c>
    </row>
    <row r="16" spans="1:49" x14ac:dyDescent="0.25">
      <c r="A16" s="3" t="s">
        <v>16</v>
      </c>
      <c r="B16" s="3">
        <f>INDEX(threadedSummary!$F:$F,MATCH(1,INDEX(($A16=threadedSummary!$A:$A)*(B$1=threadedSummary!$B:$B),0,1),0))</f>
        <v>196</v>
      </c>
      <c r="C16" s="3">
        <f>INDEX(threadedSummary!$F:$F,MATCH(1,INDEX(($A16=threadedSummary!$A:$A)*(C$1=threadedSummary!$B:$B),0,1),0))</f>
        <v>201</v>
      </c>
      <c r="D16" s="3">
        <f>INDEX(threadedSummary!$F:$F,MATCH(1,INDEX(($A16=threadedSummary!$A:$A)*(D$1=threadedSummary!$B:$B),0,1),0))</f>
        <v>211</v>
      </c>
      <c r="E16" s="3">
        <f>INDEX(threadedSummary!$F:$F,MATCH(1,INDEX(($A16=threadedSummary!$A:$A)*(E$1=threadedSummary!$B:$B),0,1),0))</f>
        <v>204</v>
      </c>
      <c r="F16" s="3">
        <f>INDEX(threadedSummary!$F:$F,MATCH(1,INDEX(($A16=threadedSummary!$A:$A)*(F$1=threadedSummary!$B:$B),0,1),0))</f>
        <v>206</v>
      </c>
      <c r="G16" s="3">
        <f>INDEX(threadedSummary!$F:$F,MATCH(1,INDEX(($A16=threadedSummary!$A:$A)*(G$1=threadedSummary!$B:$B),0,1),0))</f>
        <v>222</v>
      </c>
      <c r="H16" s="3">
        <f>INDEX(threadedSummary!$F:$F,MATCH(1,INDEX(($A16=threadedSummary!$A:$A)*(H$1=threadedSummary!$B:$B),0,1),0))</f>
        <v>204</v>
      </c>
      <c r="I16" s="3">
        <f>INDEX(threadedSummary!$F:$F,MATCH(1,INDEX(($A16=threadedSummary!$A:$A)*(I$1=threadedSummary!$B:$B),0,1),0))</f>
        <v>157</v>
      </c>
      <c r="J16" s="3">
        <f>INDEX(threadedSummary!$F:$F,MATCH(1,INDEX(($A16=threadedSummary!$A:$A)*(J$1=threadedSummary!$B:$B),0,1),0))</f>
        <v>208</v>
      </c>
      <c r="K16" s="3">
        <f>INDEX(threadedSummary!$F:$F,MATCH(1,INDEX(($A16=threadedSummary!$A:$A)*(K$1=threadedSummary!$B:$B),0,1),0))</f>
        <v>253.04999999998799</v>
      </c>
      <c r="L16" s="3">
        <f>INDEX(threadedSummary!$F:$F,MATCH(1,INDEX(($A16=threadedSummary!$A:$A)*(L$1=threadedSummary!$B:$B),0,1),0))</f>
        <v>180</v>
      </c>
      <c r="M16" s="3">
        <f>INDEX(threadedSummary!$F:$F,MATCH(1,INDEX(($A16=threadedSummary!$A:$A)*(M$1=threadedSummary!$B:$B),0,1),0))</f>
        <v>211</v>
      </c>
      <c r="N16" s="3">
        <f>INDEX(threadedSummary!$F:$F,MATCH(1,INDEX(($A16=threadedSummary!$A:$A)*(N$1=threadedSummary!$B:$B),0,1),0))</f>
        <v>172</v>
      </c>
      <c r="O16" s="3">
        <f>INDEX(threadedSummary!$F:$F,MATCH(1,INDEX(($A16=threadedSummary!$A:$A)*(O$1=threadedSummary!$B:$B),0,1),0))</f>
        <v>201</v>
      </c>
      <c r="P16" s="3">
        <f>INDEX(threadedSummary!$F:$F,MATCH(1,INDEX(($A16=threadedSummary!$A:$A)*(P$1=threadedSummary!$B:$B),0,1),0))</f>
        <v>153</v>
      </c>
      <c r="Q16" s="3">
        <f>INDEX(threadedSummary!$F:$F,MATCH(1,INDEX(($A16=threadedSummary!$A:$A)*(Q$1=threadedSummary!$B:$B),0,1),0))</f>
        <v>198</v>
      </c>
      <c r="R16" s="3">
        <f>INDEX(threadedSummary!$F:$F,MATCH(1,INDEX(($A16=threadedSummary!$A:$A)*(R$1=threadedSummary!$B:$B),0,1),0))</f>
        <v>316</v>
      </c>
      <c r="S16" s="3">
        <f>INDEX(threadedSummary!$F:$F,MATCH(1,INDEX(($A16=threadedSummary!$A:$A)*(S$1=threadedSummary!$B:$B),0,1),0))</f>
        <v>187</v>
      </c>
      <c r="T16" s="3">
        <f>INDEX(threadedSummary!$F:$F,MATCH(1,INDEX(($A16=threadedSummary!$A:$A)*(T$1=threadedSummary!$B:$B),0,1),0))</f>
        <v>150</v>
      </c>
      <c r="U16" s="3"/>
      <c r="V16" s="3"/>
      <c r="W16" s="3"/>
      <c r="X16" s="3"/>
      <c r="AA16" s="6" t="s">
        <v>16</v>
      </c>
      <c r="AB16" s="13">
        <f>baselineSummary!$F16/B16</f>
        <v>0.36734693877551022</v>
      </c>
      <c r="AC16" s="13">
        <f>baselineSummary!$F16/C16</f>
        <v>0.35820895522388058</v>
      </c>
      <c r="AD16" s="13">
        <f>baselineSummary!$F16/D16</f>
        <v>0.34123222748815168</v>
      </c>
      <c r="AE16" s="13">
        <f>baselineSummary!$F16/E16</f>
        <v>0.35294117647058826</v>
      </c>
      <c r="AF16" s="13">
        <f>baselineSummary!$F16/F16</f>
        <v>0.34951456310679613</v>
      </c>
      <c r="AG16" s="13">
        <f>baselineSummary!$F16/G16</f>
        <v>0.32432432432432434</v>
      </c>
      <c r="AH16" s="13">
        <f>baselineSummary!$F16/H16</f>
        <v>0.35294117647058826</v>
      </c>
      <c r="AI16" s="13">
        <f>baselineSummary!$F16/I16</f>
        <v>0.45859872611464969</v>
      </c>
      <c r="AJ16" s="13">
        <f>baselineSummary!$F16/J16</f>
        <v>0.34615384615384615</v>
      </c>
      <c r="AK16" s="13">
        <f>baselineSummary!$F16/K16</f>
        <v>0.28452874925905319</v>
      </c>
      <c r="AL16" s="13">
        <f>baselineSummary!$F16/L16</f>
        <v>0.4</v>
      </c>
      <c r="AM16" s="13">
        <f>baselineSummary!$F16/M16</f>
        <v>0.34123222748815168</v>
      </c>
      <c r="AN16" s="13">
        <f>baselineSummary!$F16/N16</f>
        <v>0.41860465116279072</v>
      </c>
      <c r="AO16" s="13">
        <f>baselineSummary!$F16/O16</f>
        <v>0.35820895522388058</v>
      </c>
      <c r="AP16" s="13">
        <f>baselineSummary!$F16/P16</f>
        <v>0.47058823529411764</v>
      </c>
      <c r="AQ16" s="13">
        <f>baselineSummary!$F16/Q16</f>
        <v>0.36363636363636365</v>
      </c>
      <c r="AR16" s="13">
        <f>baselineSummary!$F16/R16</f>
        <v>0.22784810126582278</v>
      </c>
      <c r="AS16" s="13">
        <f>baselineSummary!$F16/S16</f>
        <v>0.38502673796791442</v>
      </c>
      <c r="AT16" s="13">
        <f>baselineSummary!$F16/T16</f>
        <v>0.48</v>
      </c>
      <c r="AU16" s="14">
        <f t="shared" si="0"/>
        <v>0.22784810126582278</v>
      </c>
      <c r="AV16" s="8">
        <f t="shared" si="1"/>
        <v>0.36741768186454893</v>
      </c>
      <c r="AW16" s="6" t="s">
        <v>16</v>
      </c>
    </row>
    <row r="17" spans="1:49" x14ac:dyDescent="0.25">
      <c r="A17" s="3" t="s">
        <v>17</v>
      </c>
      <c r="B17" s="3">
        <f>INDEX(threadedSummary!$F:$F,MATCH(1,INDEX(($A17=threadedSummary!$A:$A)*(B$1=threadedSummary!$B:$B),0,1),0))</f>
        <v>1645898</v>
      </c>
      <c r="C17" s="3">
        <f>INDEX(threadedSummary!$F:$F,MATCH(1,INDEX(($A17=threadedSummary!$A:$A)*(C$1=threadedSummary!$B:$B),0,1),0))</f>
        <v>1632042.55</v>
      </c>
      <c r="D17" s="3">
        <f>INDEX(threadedSummary!$F:$F,MATCH(1,INDEX(($A17=threadedSummary!$A:$A)*(D$1=threadedSummary!$B:$B),0,1),0))</f>
        <v>1647787.05</v>
      </c>
      <c r="E17" s="3">
        <f>INDEX(threadedSummary!$F:$F,MATCH(1,INDEX(($A17=threadedSummary!$A:$A)*(E$1=threadedSummary!$B:$B),0,1),0))</f>
        <v>1499439.45</v>
      </c>
      <c r="F17" s="3">
        <f>INDEX(threadedSummary!$F:$F,MATCH(1,INDEX(($A17=threadedSummary!$A:$A)*(F$1=threadedSummary!$B:$B),0,1),0))</f>
        <v>1464675.95</v>
      </c>
      <c r="G17" s="3">
        <f>INDEX(threadedSummary!$F:$F,MATCH(1,INDEX(($A17=threadedSummary!$A:$A)*(G$1=threadedSummary!$B:$B),0,1),0))</f>
        <v>1462297.55</v>
      </c>
      <c r="H17" s="3">
        <f>INDEX(threadedSummary!$F:$F,MATCH(1,INDEX(($A17=threadedSummary!$A:$A)*(H$1=threadedSummary!$B:$B),0,1),0))</f>
        <v>1425154</v>
      </c>
      <c r="I17" s="3">
        <f>INDEX(threadedSummary!$F:$F,MATCH(1,INDEX(($A17=threadedSummary!$A:$A)*(I$1=threadedSummary!$B:$B),0,1),0))</f>
        <v>1491440</v>
      </c>
      <c r="J17" s="3">
        <f>INDEX(threadedSummary!$F:$F,MATCH(1,INDEX(($A17=threadedSummary!$A:$A)*(J$1=threadedSummary!$B:$B),0,1),0))</f>
        <v>1569294.3499999901</v>
      </c>
      <c r="K17" s="3">
        <f>INDEX(threadedSummary!$F:$F,MATCH(1,INDEX(($A17=threadedSummary!$A:$A)*(K$1=threadedSummary!$B:$B),0,1),0))</f>
        <v>1530120.55</v>
      </c>
      <c r="L17" s="3">
        <f>INDEX(threadedSummary!$F:$F,MATCH(1,INDEX(($A17=threadedSummary!$A:$A)*(L$1=threadedSummary!$B:$B),0,1),0))</f>
        <v>1457606.95</v>
      </c>
      <c r="M17" s="3">
        <f>INDEX(threadedSummary!$F:$F,MATCH(1,INDEX(($A17=threadedSummary!$A:$A)*(M$1=threadedSummary!$B:$B),0,1),0))</f>
        <v>1475630.2</v>
      </c>
      <c r="N17" s="3">
        <f>INDEX(threadedSummary!$F:$F,MATCH(1,INDEX(($A17=threadedSummary!$A:$A)*(N$1=threadedSummary!$B:$B),0,1),0))</f>
        <v>1525784.85</v>
      </c>
      <c r="O17" s="3">
        <f>INDEX(threadedSummary!$F:$F,MATCH(1,INDEX(($A17=threadedSummary!$A:$A)*(O$1=threadedSummary!$B:$B),0,1),0))</f>
        <v>1522636.05</v>
      </c>
      <c r="P17" s="3">
        <f>INDEX(threadedSummary!$F:$F,MATCH(1,INDEX(($A17=threadedSummary!$A:$A)*(P$1=threadedSummary!$B:$B),0,1),0))</f>
        <v>1496609</v>
      </c>
      <c r="Q17" s="3">
        <f>INDEX(threadedSummary!$F:$F,MATCH(1,INDEX(($A17=threadedSummary!$A:$A)*(Q$1=threadedSummary!$B:$B),0,1),0))</f>
        <v>1552454.2</v>
      </c>
      <c r="R17" s="3">
        <f>INDEX(threadedSummary!$F:$F,MATCH(1,INDEX(($A17=threadedSummary!$A:$A)*(R$1=threadedSummary!$B:$B),0,1),0))</f>
        <v>1562049.29999999</v>
      </c>
      <c r="S17" s="3">
        <f>INDEX(threadedSummary!$F:$F,MATCH(1,INDEX(($A17=threadedSummary!$A:$A)*(S$1=threadedSummary!$B:$B),0,1),0))</f>
        <v>1494607.8499999901</v>
      </c>
      <c r="T17" s="3">
        <f>INDEX(threadedSummary!$F:$F,MATCH(1,INDEX(($A17=threadedSummary!$A:$A)*(T$1=threadedSummary!$B:$B),0,1),0))</f>
        <v>1483558.6</v>
      </c>
      <c r="U17" s="3"/>
      <c r="V17" s="3"/>
      <c r="W17" s="3"/>
      <c r="X17" s="3"/>
      <c r="AA17" s="6" t="s">
        <v>17</v>
      </c>
      <c r="AB17" s="13">
        <f>baselineSummary!$F17/B17</f>
        <v>0.57423774134241612</v>
      </c>
      <c r="AC17" s="13">
        <f>baselineSummary!$F17/C17</f>
        <v>0.57911281173398321</v>
      </c>
      <c r="AD17" s="13">
        <f>baselineSummary!$F17/D17</f>
        <v>0.57357942581233412</v>
      </c>
      <c r="AE17" s="13">
        <f>baselineSummary!$F17/E17</f>
        <v>0.63032671976184174</v>
      </c>
      <c r="AF17" s="13">
        <f>baselineSummary!$F17/F17</f>
        <v>0.64528727327024116</v>
      </c>
      <c r="AG17" s="13">
        <f>baselineSummary!$F17/G17</f>
        <v>0.64633682112098179</v>
      </c>
      <c r="AH17" s="13">
        <f>baselineSummary!$F17/H17</f>
        <v>0.663182189433563</v>
      </c>
      <c r="AI17" s="13">
        <f>baselineSummary!$F17/I17</f>
        <v>0.63370752427184462</v>
      </c>
      <c r="AJ17" s="13">
        <f>baselineSummary!$F17/J17</f>
        <v>0.60226862474844567</v>
      </c>
      <c r="AK17" s="13">
        <f>baselineSummary!$F17/K17</f>
        <v>0.61768776976428419</v>
      </c>
      <c r="AL17" s="13">
        <f>baselineSummary!$F17/L17</f>
        <v>0.64841674225002843</v>
      </c>
      <c r="AM17" s="13">
        <f>baselineSummary!$F17/M17</f>
        <v>0.6404970228990976</v>
      </c>
      <c r="AN17" s="13">
        <f>baselineSummary!$F17/N17</f>
        <v>0.61944300338281633</v>
      </c>
      <c r="AO17" s="13">
        <f>baselineSummary!$F17/O17</f>
        <v>0.62072400689580409</v>
      </c>
      <c r="AP17" s="13">
        <f>baselineSummary!$F17/P17</f>
        <v>0.63151882021289463</v>
      </c>
      <c r="AQ17" s="13">
        <f>baselineSummary!$F17/Q17</f>
        <v>0.60880169605003487</v>
      </c>
      <c r="AR17" s="13">
        <f>baselineSummary!$F17/R17</f>
        <v>0.60506204893789595</v>
      </c>
      <c r="AS17" s="13">
        <f>baselineSummary!$F17/S17</f>
        <v>0.63236436902161741</v>
      </c>
      <c r="AT17" s="13">
        <f>baselineSummary!$F17/T17</f>
        <v>0.63707409333207321</v>
      </c>
      <c r="AU17" s="14">
        <f t="shared" si="0"/>
        <v>0.57357942581233412</v>
      </c>
      <c r="AV17" s="8">
        <f t="shared" si="1"/>
        <v>0.62155940548643152</v>
      </c>
      <c r="AW17" s="6" t="s">
        <v>17</v>
      </c>
    </row>
    <row r="18" spans="1:49" x14ac:dyDescent="0.25">
      <c r="A18" s="3" t="s">
        <v>18</v>
      </c>
      <c r="B18" s="3">
        <f>INDEX(threadedSummary!$F:$F,MATCH(1,INDEX(($A18=threadedSummary!$A:$A)*(B$1=threadedSummary!$B:$B),0,1),0))</f>
        <v>1551058.1</v>
      </c>
      <c r="C18" s="3">
        <f>INDEX(threadedSummary!$F:$F,MATCH(1,INDEX(($A18=threadedSummary!$A:$A)*(C$1=threadedSummary!$B:$B),0,1),0))</f>
        <v>1534071.65</v>
      </c>
      <c r="D18" s="3">
        <f>INDEX(threadedSummary!$F:$F,MATCH(1,INDEX(($A18=threadedSummary!$A:$A)*(D$1=threadedSummary!$B:$B),0,1),0))</f>
        <v>1515390.25</v>
      </c>
      <c r="E18" s="3">
        <f>INDEX(threadedSummary!$F:$F,MATCH(1,INDEX(($A18=threadedSummary!$A:$A)*(E$1=threadedSummary!$B:$B),0,1),0))</f>
        <v>1400650.0999999901</v>
      </c>
      <c r="F18" s="3">
        <f>INDEX(threadedSummary!$F:$F,MATCH(1,INDEX(($A18=threadedSummary!$A:$A)*(F$1=threadedSummary!$B:$B),0,1),0))</f>
        <v>1378226.45</v>
      </c>
      <c r="G18" s="3">
        <f>INDEX(threadedSummary!$F:$F,MATCH(1,INDEX(($A18=threadedSummary!$A:$A)*(G$1=threadedSummary!$B:$B),0,1),0))</f>
        <v>1356189.75</v>
      </c>
      <c r="H18" s="3">
        <f>INDEX(threadedSummary!$F:$F,MATCH(1,INDEX(($A18=threadedSummary!$A:$A)*(H$1=threadedSummary!$B:$B),0,1),0))</f>
        <v>1340238.3499999901</v>
      </c>
      <c r="I18" s="3">
        <f>INDEX(threadedSummary!$F:$F,MATCH(1,INDEX(($A18=threadedSummary!$A:$A)*(I$1=threadedSummary!$B:$B),0,1),0))</f>
        <v>1401115.15</v>
      </c>
      <c r="J18" s="3">
        <f>INDEX(threadedSummary!$F:$F,MATCH(1,INDEX(($A18=threadedSummary!$A:$A)*(J$1=threadedSummary!$B:$B),0,1),0))</f>
        <v>1453550.4</v>
      </c>
      <c r="K18" s="3">
        <f>INDEX(threadedSummary!$F:$F,MATCH(1,INDEX(($A18=threadedSummary!$A:$A)*(K$1=threadedSummary!$B:$B),0,1),0))</f>
        <v>1434986.25</v>
      </c>
      <c r="L18" s="3">
        <f>INDEX(threadedSummary!$F:$F,MATCH(1,INDEX(($A18=threadedSummary!$A:$A)*(L$1=threadedSummary!$B:$B),0,1),0))</f>
        <v>1372527.5</v>
      </c>
      <c r="M18" s="3">
        <f>INDEX(threadedSummary!$F:$F,MATCH(1,INDEX(($A18=threadedSummary!$A:$A)*(M$1=threadedSummary!$B:$B),0,1),0))</f>
        <v>1375300.54999999</v>
      </c>
      <c r="N18" s="3">
        <f>INDEX(threadedSummary!$F:$F,MATCH(1,INDEX(($A18=threadedSummary!$A:$A)*(N$1=threadedSummary!$B:$B),0,1),0))</f>
        <v>1448028.45</v>
      </c>
      <c r="O18" s="3">
        <f>INDEX(threadedSummary!$F:$F,MATCH(1,INDEX(($A18=threadedSummary!$A:$A)*(O$1=threadedSummary!$B:$B),0,1),0))</f>
        <v>1427430.65</v>
      </c>
      <c r="P18" s="3">
        <f>INDEX(threadedSummary!$F:$F,MATCH(1,INDEX(($A18=threadedSummary!$A:$A)*(P$1=threadedSummary!$B:$B),0,1),0))</f>
        <v>1420456.45</v>
      </c>
      <c r="Q18" s="3">
        <f>INDEX(threadedSummary!$F:$F,MATCH(1,INDEX(($A18=threadedSummary!$A:$A)*(Q$1=threadedSummary!$B:$B),0,1),0))</f>
        <v>1464319.85</v>
      </c>
      <c r="R18" s="3">
        <f>INDEX(threadedSummary!$F:$F,MATCH(1,INDEX(($A18=threadedSummary!$A:$A)*(R$1=threadedSummary!$B:$B),0,1),0))</f>
        <v>1471638.85</v>
      </c>
      <c r="S18" s="3">
        <f>INDEX(threadedSummary!$F:$F,MATCH(1,INDEX(($A18=threadedSummary!$A:$A)*(S$1=threadedSummary!$B:$B),0,1),0))</f>
        <v>1397064.7</v>
      </c>
      <c r="T18" s="3">
        <f>INDEX(threadedSummary!$F:$F,MATCH(1,INDEX(($A18=threadedSummary!$A:$A)*(T$1=threadedSummary!$B:$B),0,1),0))</f>
        <v>1390864.8</v>
      </c>
      <c r="U18" s="3"/>
      <c r="V18" s="3"/>
      <c r="W18" s="3"/>
      <c r="X18" s="3"/>
      <c r="AA18" s="6" t="s">
        <v>18</v>
      </c>
      <c r="AB18" s="13">
        <f>baselineSummary!$F18/B18</f>
        <v>0.55583743123484541</v>
      </c>
      <c r="AC18" s="13">
        <f>baselineSummary!$F18/C18</f>
        <v>0.56199210121639365</v>
      </c>
      <c r="AD18" s="13">
        <f>baselineSummary!$F18/D18</f>
        <v>0.56892021708599483</v>
      </c>
      <c r="AE18" s="13">
        <f>baselineSummary!$F18/E18</f>
        <v>0.61552571195333239</v>
      </c>
      <c r="AF18" s="13">
        <f>baselineSummary!$F18/F18</f>
        <v>0.62554027315322536</v>
      </c>
      <c r="AG18" s="13">
        <f>baselineSummary!$F18/G18</f>
        <v>0.63570466448371254</v>
      </c>
      <c r="AH18" s="13">
        <f>baselineSummary!$F18/H18</f>
        <v>0.64327076597980237</v>
      </c>
      <c r="AI18" s="13">
        <f>baselineSummary!$F18/I18</f>
        <v>0.61532141023526876</v>
      </c>
      <c r="AJ18" s="13">
        <f>baselineSummary!$F18/J18</f>
        <v>0.59312435949933351</v>
      </c>
      <c r="AK18" s="13">
        <f>baselineSummary!$F18/K18</f>
        <v>0.60079749893073886</v>
      </c>
      <c r="AL18" s="13">
        <f>baselineSummary!$F18/L18</f>
        <v>0.62813761472903096</v>
      </c>
      <c r="AM18" s="13">
        <f>baselineSummary!$F18/M18</f>
        <v>0.62687108646906764</v>
      </c>
      <c r="AN18" s="13">
        <f>baselineSummary!$F18/N18</f>
        <v>0.59538619562343542</v>
      </c>
      <c r="AO18" s="13">
        <f>baselineSummary!$F18/O18</f>
        <v>0.60397760829921932</v>
      </c>
      <c r="AP18" s="13">
        <f>baselineSummary!$F18/P18</f>
        <v>0.60694303581077758</v>
      </c>
      <c r="AQ18" s="13">
        <f>baselineSummary!$F18/Q18</f>
        <v>0.5887621819782064</v>
      </c>
      <c r="AR18" s="13">
        <f>baselineSummary!$F18/R18</f>
        <v>0.58583405160851787</v>
      </c>
      <c r="AS18" s="13">
        <f>baselineSummary!$F18/S18</f>
        <v>0.61710538531250558</v>
      </c>
      <c r="AT18" s="13">
        <f>baselineSummary!$F18/T18</f>
        <v>0.61985618587802349</v>
      </c>
      <c r="AU18" s="14">
        <f t="shared" si="0"/>
        <v>0.55583743123484541</v>
      </c>
      <c r="AV18" s="8">
        <f t="shared" si="1"/>
        <v>0.60467935681481222</v>
      </c>
      <c r="AW18" s="6" t="s">
        <v>18</v>
      </c>
    </row>
    <row r="19" spans="1:49" x14ac:dyDescent="0.25">
      <c r="A19" s="3" t="s">
        <v>19</v>
      </c>
      <c r="B19" s="3">
        <f>INDEX(threadedSummary!$F:$F,MATCH(1,INDEX(($A19=threadedSummary!$A:$A)*(B$1=threadedSummary!$B:$B),0,1),0))</f>
        <v>6583</v>
      </c>
      <c r="C19" s="3">
        <f>INDEX(threadedSummary!$F:$F,MATCH(1,INDEX(($A19=threadedSummary!$A:$A)*(C$1=threadedSummary!$B:$B),0,1),0))</f>
        <v>6592</v>
      </c>
      <c r="D19" s="3">
        <f>INDEX(threadedSummary!$F:$F,MATCH(1,INDEX(($A19=threadedSummary!$A:$A)*(D$1=threadedSummary!$B:$B),0,1),0))</f>
        <v>6692</v>
      </c>
      <c r="E19" s="3">
        <f>INDEX(threadedSummary!$F:$F,MATCH(1,INDEX(($A19=threadedSummary!$A:$A)*(E$1=threadedSummary!$B:$B),0,1),0))</f>
        <v>6592</v>
      </c>
      <c r="F19" s="3">
        <f>INDEX(threadedSummary!$F:$F,MATCH(1,INDEX(($A19=threadedSummary!$A:$A)*(F$1=threadedSummary!$B:$B),0,1),0))</f>
        <v>6710</v>
      </c>
      <c r="G19" s="3">
        <f>INDEX(threadedSummary!$F:$F,MATCH(1,INDEX(($A19=threadedSummary!$A:$A)*(G$1=threadedSummary!$B:$B),0,1),0))</f>
        <v>6604</v>
      </c>
      <c r="H19" s="3">
        <f>INDEX(threadedSummary!$F:$F,MATCH(1,INDEX(($A19=threadedSummary!$A:$A)*(H$1=threadedSummary!$B:$B),0,1),0))</f>
        <v>6598</v>
      </c>
      <c r="I19" s="3">
        <f>INDEX(threadedSummary!$F:$F,MATCH(1,INDEX(($A19=threadedSummary!$A:$A)*(I$1=threadedSummary!$B:$B),0,1),0))</f>
        <v>6585</v>
      </c>
      <c r="J19" s="3">
        <f>INDEX(threadedSummary!$F:$F,MATCH(1,INDEX(($A19=threadedSummary!$A:$A)*(J$1=threadedSummary!$B:$B),0,1),0))</f>
        <v>6671</v>
      </c>
      <c r="K19" s="3">
        <f>INDEX(threadedSummary!$F:$F,MATCH(1,INDEX(($A19=threadedSummary!$A:$A)*(K$1=threadedSummary!$B:$B),0,1),0))</f>
        <v>6588</v>
      </c>
      <c r="L19" s="3">
        <f>INDEX(threadedSummary!$F:$F,MATCH(1,INDEX(($A19=threadedSummary!$A:$A)*(L$1=threadedSummary!$B:$B),0,1),0))</f>
        <v>6582</v>
      </c>
      <c r="M19" s="3">
        <f>INDEX(threadedSummary!$F:$F,MATCH(1,INDEX(($A19=threadedSummary!$A:$A)*(M$1=threadedSummary!$B:$B),0,1),0))</f>
        <v>6577</v>
      </c>
      <c r="N19" s="3">
        <f>INDEX(threadedSummary!$F:$F,MATCH(1,INDEX(($A19=threadedSummary!$A:$A)*(N$1=threadedSummary!$B:$B),0,1),0))</f>
        <v>6594</v>
      </c>
      <c r="O19" s="3">
        <f>INDEX(threadedSummary!$F:$F,MATCH(1,INDEX(($A19=threadedSummary!$A:$A)*(O$1=threadedSummary!$B:$B),0,1),0))</f>
        <v>6628</v>
      </c>
      <c r="P19" s="3">
        <f>INDEX(threadedSummary!$F:$F,MATCH(1,INDEX(($A19=threadedSummary!$A:$A)*(P$1=threadedSummary!$B:$B),0,1),0))</f>
        <v>6579</v>
      </c>
      <c r="Q19" s="3">
        <f>INDEX(threadedSummary!$F:$F,MATCH(1,INDEX(($A19=threadedSummary!$A:$A)*(Q$1=threadedSummary!$B:$B),0,1),0))</f>
        <v>6586</v>
      </c>
      <c r="R19" s="3">
        <f>INDEX(threadedSummary!$F:$F,MATCH(1,INDEX(($A19=threadedSummary!$A:$A)*(R$1=threadedSummary!$B:$B),0,1),0))</f>
        <v>6581</v>
      </c>
      <c r="S19" s="3">
        <f>INDEX(threadedSummary!$F:$F,MATCH(1,INDEX(($A19=threadedSummary!$A:$A)*(S$1=threadedSummary!$B:$B),0,1),0))</f>
        <v>6630</v>
      </c>
      <c r="T19" s="3">
        <f>INDEX(threadedSummary!$F:$F,MATCH(1,INDEX(($A19=threadedSummary!$A:$A)*(T$1=threadedSummary!$B:$B),0,1),0))</f>
        <v>6607</v>
      </c>
      <c r="U19" s="3"/>
      <c r="V19" s="3"/>
      <c r="W19" s="3"/>
      <c r="X19" s="3"/>
      <c r="AA19" s="6" t="s">
        <v>19</v>
      </c>
      <c r="AB19" s="13">
        <f>baselineSummary!$F19/B19</f>
        <v>1.0075953212820903</v>
      </c>
      <c r="AC19" s="13">
        <f>baselineSummary!$F19/C19</f>
        <v>1.0062196601941749</v>
      </c>
      <c r="AD19" s="13">
        <f>baselineSummary!$F19/D19</f>
        <v>0.99118350268977884</v>
      </c>
      <c r="AE19" s="13">
        <f>baselineSummary!$F19/E19</f>
        <v>1.0062196601941749</v>
      </c>
      <c r="AF19" s="13">
        <f>baselineSummary!$F19/F19</f>
        <v>0.98852459016393446</v>
      </c>
      <c r="AG19" s="13">
        <f>baselineSummary!$F19/G19</f>
        <v>1.0043912780133253</v>
      </c>
      <c r="AH19" s="13">
        <f>baselineSummary!$F19/H19</f>
        <v>1.0053046377690209</v>
      </c>
      <c r="AI19" s="13">
        <f>baselineSummary!$F19/I19</f>
        <v>1.0072892938496583</v>
      </c>
      <c r="AJ19" s="13">
        <f>baselineSummary!$F19/J19</f>
        <v>0.99430370259331435</v>
      </c>
      <c r="AK19" s="13">
        <f>baselineSummary!$F19/K19</f>
        <v>1.0068306010928962</v>
      </c>
      <c r="AL19" s="13">
        <f>baselineSummary!$F19/L19</f>
        <v>1.0077484047402006</v>
      </c>
      <c r="AM19" s="13">
        <f>baselineSummary!$F19/M19</f>
        <v>1.0085145202980081</v>
      </c>
      <c r="AN19" s="13">
        <f>baselineSummary!$F19/N19</f>
        <v>1.0059144676979073</v>
      </c>
      <c r="AO19" s="13">
        <f>baselineSummary!$F19/O19</f>
        <v>1.0007543753771877</v>
      </c>
      <c r="AP19" s="13">
        <f>baselineSummary!$F19/P19</f>
        <v>1.0082079343365253</v>
      </c>
      <c r="AQ19" s="13">
        <f>baselineSummary!$F19/Q19</f>
        <v>1.0071363498329791</v>
      </c>
      <c r="AR19" s="13">
        <f>baselineSummary!$F19/R19</f>
        <v>1.0079015347211671</v>
      </c>
      <c r="AS19" s="13">
        <f>baselineSummary!$F19/S19</f>
        <v>1.0004524886877828</v>
      </c>
      <c r="AT19" s="13">
        <f>baselineSummary!$F19/T19</f>
        <v>1.0039352202209777</v>
      </c>
      <c r="AU19" s="14">
        <f t="shared" si="0"/>
        <v>0.98852459016393446</v>
      </c>
      <c r="AV19" s="8">
        <f t="shared" si="1"/>
        <v>1.0036014496713213</v>
      </c>
      <c r="AW19" s="6" t="s">
        <v>19</v>
      </c>
    </row>
    <row r="20" spans="1:49" x14ac:dyDescent="0.25">
      <c r="A20" s="3" t="s">
        <v>20</v>
      </c>
      <c r="B20" s="3">
        <f>INDEX(threadedSummary!$F:$F,MATCH(1,INDEX(($A20=threadedSummary!$A:$A)*(B$1=threadedSummary!$B:$B),0,1),0))</f>
        <v>17539392.25</v>
      </c>
      <c r="C20" s="3">
        <f>INDEX(threadedSummary!$F:$F,MATCH(1,INDEX(($A20=threadedSummary!$A:$A)*(C$1=threadedSummary!$B:$B),0,1),0))</f>
        <v>17740112.399999999</v>
      </c>
      <c r="D20" s="3">
        <f>INDEX(threadedSummary!$F:$F,MATCH(1,INDEX(($A20=threadedSummary!$A:$A)*(D$1=threadedSummary!$B:$B),0,1),0))</f>
        <v>17851953.199999999</v>
      </c>
      <c r="E20" s="3">
        <f>INDEX(threadedSummary!$F:$F,MATCH(1,INDEX(($A20=threadedSummary!$A:$A)*(E$1=threadedSummary!$B:$B),0,1),0))</f>
        <v>19636496.850000001</v>
      </c>
      <c r="F20" s="3">
        <f>INDEX(threadedSummary!$F:$F,MATCH(1,INDEX(($A20=threadedSummary!$A:$A)*(F$1=threadedSummary!$B:$B),0,1),0))</f>
        <v>18790957.349999901</v>
      </c>
      <c r="G20" s="3">
        <f>INDEX(threadedSummary!$F:$F,MATCH(1,INDEX(($A20=threadedSummary!$A:$A)*(G$1=threadedSummary!$B:$B),0,1),0))</f>
        <v>19842134.25</v>
      </c>
      <c r="H20" s="3">
        <f>INDEX(threadedSummary!$F:$F,MATCH(1,INDEX(($A20=threadedSummary!$A:$A)*(H$1=threadedSummary!$B:$B),0,1),0))</f>
        <v>16262487.199999999</v>
      </c>
      <c r="I20" s="3">
        <f>INDEX(threadedSummary!$F:$F,MATCH(1,INDEX(($A20=threadedSummary!$A:$A)*(I$1=threadedSummary!$B:$B),0,1),0))</f>
        <v>18586169.149999999</v>
      </c>
      <c r="J20" s="3">
        <f>INDEX(threadedSummary!$F:$F,MATCH(1,INDEX(($A20=threadedSummary!$A:$A)*(J$1=threadedSummary!$B:$B),0,1),0))</f>
        <v>19611878.350000001</v>
      </c>
      <c r="K20" s="3">
        <f>INDEX(threadedSummary!$F:$F,MATCH(1,INDEX(($A20=threadedSummary!$A:$A)*(K$1=threadedSummary!$B:$B),0,1),0))</f>
        <v>18391358.100000001</v>
      </c>
      <c r="L20" s="3">
        <f>INDEX(threadedSummary!$F:$F,MATCH(1,INDEX(($A20=threadedSummary!$A:$A)*(L$1=threadedSummary!$B:$B),0,1),0))</f>
        <v>19631190.25</v>
      </c>
      <c r="M20" s="3">
        <f>INDEX(threadedSummary!$F:$F,MATCH(1,INDEX(($A20=threadedSummary!$A:$A)*(M$1=threadedSummary!$B:$B),0,1),0))</f>
        <v>18908907.800000001</v>
      </c>
      <c r="N20" s="3">
        <f>INDEX(threadedSummary!$F:$F,MATCH(1,INDEX(($A20=threadedSummary!$A:$A)*(N$1=threadedSummary!$B:$B),0,1),0))</f>
        <v>18868009.099999901</v>
      </c>
      <c r="O20" s="3">
        <f>INDEX(threadedSummary!$F:$F,MATCH(1,INDEX(($A20=threadedSummary!$A:$A)*(O$1=threadedSummary!$B:$B),0,1),0))</f>
        <v>17921376.149999999</v>
      </c>
      <c r="P20" s="3">
        <f>INDEX(threadedSummary!$F:$F,MATCH(1,INDEX(($A20=threadedSummary!$A:$A)*(P$1=threadedSummary!$B:$B),0,1),0))</f>
        <v>15935067.35</v>
      </c>
      <c r="Q20" s="3">
        <f>INDEX(threadedSummary!$F:$F,MATCH(1,INDEX(($A20=threadedSummary!$A:$A)*(Q$1=threadedSummary!$B:$B),0,1),0))</f>
        <v>18078115.849999901</v>
      </c>
      <c r="R20" s="3">
        <f>INDEX(threadedSummary!$F:$F,MATCH(1,INDEX(($A20=threadedSummary!$A:$A)*(R$1=threadedSummary!$B:$B),0,1),0))</f>
        <v>17753241.25</v>
      </c>
      <c r="S20" s="3">
        <f>INDEX(threadedSummary!$F:$F,MATCH(1,INDEX(($A20=threadedSummary!$A:$A)*(S$1=threadedSummary!$B:$B),0,1),0))</f>
        <v>17031414.149999999</v>
      </c>
      <c r="T20" s="3">
        <f>INDEX(threadedSummary!$F:$F,MATCH(1,INDEX(($A20=threadedSummary!$A:$A)*(T$1=threadedSummary!$B:$B),0,1),0))</f>
        <v>19214493.949999999</v>
      </c>
      <c r="U20" s="3"/>
      <c r="V20" s="3"/>
      <c r="W20" s="3"/>
      <c r="X20" s="3"/>
      <c r="AA20" s="6" t="s">
        <v>20</v>
      </c>
      <c r="AB20" s="13">
        <f>baselineSummary!$F20/B20</f>
        <v>0.62356852758110815</v>
      </c>
      <c r="AC20" s="13">
        <f>baselineSummary!$F20/C20</f>
        <v>0.61651317383986814</v>
      </c>
      <c r="AD20" s="13">
        <f>baselineSummary!$F20/D20</f>
        <v>0.61265077705894955</v>
      </c>
      <c r="AE20" s="13">
        <f>baselineSummary!$F20/E20</f>
        <v>0.55697373536359662</v>
      </c>
      <c r="AF20" s="13">
        <f>baselineSummary!$F20/F20</f>
        <v>0.58203596529370327</v>
      </c>
      <c r="AG20" s="13">
        <f>baselineSummary!$F20/G20</f>
        <v>0.55120144144776162</v>
      </c>
      <c r="AH20" s="13">
        <f>baselineSummary!$F20/H20</f>
        <v>0.67253015270628469</v>
      </c>
      <c r="AI20" s="13">
        <f>baselineSummary!$F20/I20</f>
        <v>0.58844901882322542</v>
      </c>
      <c r="AJ20" s="13">
        <f>baselineSummary!$F20/J20</f>
        <v>0.55767289623229788</v>
      </c>
      <c r="AK20" s="13">
        <f>baselineSummary!$F20/K20</f>
        <v>0.59468218391114891</v>
      </c>
      <c r="AL20" s="13">
        <f>baselineSummary!$F20/L20</f>
        <v>0.55712429357155258</v>
      </c>
      <c r="AM20" s="13">
        <f>baselineSummary!$F20/M20</f>
        <v>0.57840532703850822</v>
      </c>
      <c r="AN20" s="13">
        <f>baselineSummary!$F20/N20</f>
        <v>0.57965909079406042</v>
      </c>
      <c r="AO20" s="13">
        <f>baselineSummary!$F20/O20</f>
        <v>0.61027752045704375</v>
      </c>
      <c r="AP20" s="13">
        <f>baselineSummary!$F20/P20</f>
        <v>0.68634871505579176</v>
      </c>
      <c r="AQ20" s="13">
        <f>baselineSummary!$F20/Q20</f>
        <v>0.60498633213483144</v>
      </c>
      <c r="AR20" s="13">
        <f>baselineSummary!$F20/R20</f>
        <v>0.61605725095410391</v>
      </c>
      <c r="AS20" s="13">
        <f>baselineSummary!$F20/S20</f>
        <v>0.64216705105488858</v>
      </c>
      <c r="AT20" s="13">
        <f>baselineSummary!$F20/T20</f>
        <v>0.5692064036898562</v>
      </c>
      <c r="AU20" s="14">
        <f t="shared" si="0"/>
        <v>0.55120144144776162</v>
      </c>
      <c r="AV20" s="8">
        <f t="shared" si="1"/>
        <v>0.60002683457939909</v>
      </c>
      <c r="AW20" s="6" t="s">
        <v>20</v>
      </c>
    </row>
    <row r="21" spans="1:49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AA21" s="7" t="s">
        <v>23</v>
      </c>
      <c r="AB21" s="14">
        <f>MIN(AB2:AB20)</f>
        <v>0.36734693877551022</v>
      </c>
      <c r="AC21" s="14">
        <f t="shared" ref="AC21:AU21" si="2">MIN(AC2:AC20)</f>
        <v>0.35820895522388058</v>
      </c>
      <c r="AD21" s="14">
        <f t="shared" si="2"/>
        <v>0.34123222748815168</v>
      </c>
      <c r="AE21" s="14">
        <f t="shared" si="2"/>
        <v>0.35294117647058826</v>
      </c>
      <c r="AF21" s="14">
        <f t="shared" si="2"/>
        <v>0.34951456310679613</v>
      </c>
      <c r="AG21" s="14">
        <f t="shared" si="2"/>
        <v>0.32432432432432434</v>
      </c>
      <c r="AH21" s="14">
        <f t="shared" si="2"/>
        <v>0.35294117647058826</v>
      </c>
      <c r="AI21" s="14">
        <f t="shared" si="2"/>
        <v>0.45859872611464969</v>
      </c>
      <c r="AJ21" s="14">
        <f t="shared" si="2"/>
        <v>0.34615384615384615</v>
      </c>
      <c r="AK21" s="14">
        <f t="shared" si="2"/>
        <v>0.28452874925905319</v>
      </c>
      <c r="AL21" s="14">
        <f t="shared" si="2"/>
        <v>0.4</v>
      </c>
      <c r="AM21" s="14">
        <f t="shared" si="2"/>
        <v>0.34123222748815168</v>
      </c>
      <c r="AN21" s="14">
        <f t="shared" si="2"/>
        <v>0.41860465116279072</v>
      </c>
      <c r="AO21" s="14">
        <f t="shared" si="2"/>
        <v>0.35820895522388058</v>
      </c>
      <c r="AP21" s="14">
        <f t="shared" si="2"/>
        <v>0.47058823529411764</v>
      </c>
      <c r="AQ21" s="14">
        <f t="shared" si="2"/>
        <v>0.36363636363636365</v>
      </c>
      <c r="AR21" s="14">
        <f t="shared" si="2"/>
        <v>0.22784810126582278</v>
      </c>
      <c r="AS21" s="14">
        <f t="shared" si="2"/>
        <v>0.38502673796791442</v>
      </c>
      <c r="AT21" s="14">
        <f t="shared" si="2"/>
        <v>0.48</v>
      </c>
      <c r="AU21" s="13">
        <f t="shared" si="2"/>
        <v>0.22784810126582278</v>
      </c>
      <c r="AV21" s="8"/>
      <c r="AW21" s="7"/>
    </row>
    <row r="22" spans="1:49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AA22" s="7" t="s">
        <v>43</v>
      </c>
      <c r="AB22" s="8">
        <f>AVERAGE(AB2:AB20)</f>
        <v>0.68538702042262101</v>
      </c>
      <c r="AC22" s="8">
        <f t="shared" ref="AC22:AT22" si="3">AVERAGE(AC2:AC20)</f>
        <v>0.67642638926014265</v>
      </c>
      <c r="AD22" s="8">
        <f t="shared" si="3"/>
        <v>0.69232059868779883</v>
      </c>
      <c r="AE22" s="8">
        <f t="shared" si="3"/>
        <v>0.65981066695626178</v>
      </c>
      <c r="AF22" s="8">
        <f t="shared" si="3"/>
        <v>0.68553096036665129</v>
      </c>
      <c r="AG22" s="8">
        <f t="shared" si="3"/>
        <v>0.67646165826756988</v>
      </c>
      <c r="AH22" s="8">
        <f t="shared" si="3"/>
        <v>0.72250783752862735</v>
      </c>
      <c r="AI22" s="8">
        <f t="shared" si="3"/>
        <v>0.67766490811362889</v>
      </c>
      <c r="AJ22" s="8">
        <f t="shared" si="3"/>
        <v>0.65921032457522366</v>
      </c>
      <c r="AK22" s="8">
        <f t="shared" si="3"/>
        <v>0.66856926235790082</v>
      </c>
      <c r="AL22" s="8">
        <f t="shared" si="3"/>
        <v>0.67832787730033794</v>
      </c>
      <c r="AM22" s="8">
        <f t="shared" si="3"/>
        <v>0.67954368749390115</v>
      </c>
      <c r="AN22" s="8">
        <f t="shared" si="3"/>
        <v>0.66682337869206243</v>
      </c>
      <c r="AO22" s="8">
        <f t="shared" si="3"/>
        <v>0.68987096978673801</v>
      </c>
      <c r="AP22" s="8">
        <f t="shared" si="3"/>
        <v>0.74481303508098173</v>
      </c>
      <c r="AQ22" s="8">
        <f t="shared" si="3"/>
        <v>0.68453499046986099</v>
      </c>
      <c r="AR22" s="8">
        <f t="shared" si="3"/>
        <v>0.67909182639395693</v>
      </c>
      <c r="AS22" s="8">
        <f t="shared" si="3"/>
        <v>0.69665300507562555</v>
      </c>
      <c r="AT22" s="8">
        <f t="shared" si="3"/>
        <v>0.68335010423639964</v>
      </c>
      <c r="AU22" s="8"/>
      <c r="AV22" s="8"/>
      <c r="AW22" s="7"/>
    </row>
    <row r="23" spans="1:49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AA23" s="7"/>
      <c r="AB23" s="8"/>
      <c r="AC23" s="8"/>
      <c r="AD23" s="8" t="s">
        <v>40</v>
      </c>
      <c r="AE23" s="8" t="s">
        <v>41</v>
      </c>
      <c r="AF23" s="8" t="s">
        <v>28</v>
      </c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7"/>
    </row>
    <row r="24" spans="1:49" x14ac:dyDescent="0.25">
      <c r="AA24" s="7" t="s">
        <v>27</v>
      </c>
      <c r="AB24" s="8">
        <f>MIN(AB$2:AT$20)</f>
        <v>0.22784810126582278</v>
      </c>
      <c r="AD24" s="5" t="s">
        <v>42</v>
      </c>
      <c r="AE24" s="5">
        <v>0.5</v>
      </c>
      <c r="AF24" s="5">
        <v>1</v>
      </c>
      <c r="AU24" s="8">
        <f>MIN(AU2:AU23)</f>
        <v>0.22784810126582278</v>
      </c>
      <c r="AV24" s="8"/>
      <c r="AW24" s="7" t="s">
        <v>23</v>
      </c>
    </row>
    <row r="25" spans="1:49" x14ac:dyDescent="0.25">
      <c r="AA25" s="7" t="s">
        <v>36</v>
      </c>
      <c r="AB25" s="5">
        <f>_xlfn.QUARTILE.INC(AB$2:AT$20,1)</f>
        <v>0.60258933143046955</v>
      </c>
      <c r="AD25" s="5" t="s">
        <v>42</v>
      </c>
      <c r="AE25" s="5">
        <v>0.4</v>
      </c>
      <c r="AF25" s="5">
        <v>1</v>
      </c>
    </row>
    <row r="26" spans="1:49" x14ac:dyDescent="0.25">
      <c r="AA26" s="4" t="s">
        <v>37</v>
      </c>
      <c r="AB26" s="5">
        <f>_xlfn.QUARTILE.INC(AB$2:AT$20,2)</f>
        <v>0.65348974743843502</v>
      </c>
    </row>
    <row r="27" spans="1:49" x14ac:dyDescent="0.25">
      <c r="AA27" s="4" t="s">
        <v>38</v>
      </c>
      <c r="AB27" s="5">
        <f>_xlfn.QUARTILE.INC(AB$2:AT$20,3)</f>
        <v>0.72180837540059195</v>
      </c>
    </row>
    <row r="28" spans="1:49" x14ac:dyDescent="0.25">
      <c r="AA28" s="4" t="s">
        <v>22</v>
      </c>
      <c r="AB28" s="8">
        <f>MAX(AB$2:AT$20)</f>
        <v>1.0085145202980081</v>
      </c>
    </row>
    <row r="29" spans="1:49" x14ac:dyDescent="0.25">
      <c r="A29" s="4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AA29" s="4" t="s">
        <v>21</v>
      </c>
      <c r="AB29" s="8">
        <f>AVERAGE(AB$2:AT$20)</f>
        <v>0.68457360531927847</v>
      </c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4"/>
      <c r="AV29" s="4"/>
    </row>
    <row r="30" spans="1:49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AA30" s="6" t="s">
        <v>39</v>
      </c>
      <c r="AB30" s="5">
        <f>_xlfn.STDEV.S(AB$2:AT$20,1)</f>
        <v>0.14955164435644308</v>
      </c>
      <c r="AW30" s="6"/>
    </row>
    <row r="31" spans="1:49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AA31" s="6"/>
      <c r="AW31" s="6"/>
    </row>
  </sheetData>
  <conditionalFormatting sqref="AB2:AU21">
    <cfRule type="cellIs" dxfId="8" priority="1" operator="greaterThan">
      <formula>0.8</formula>
    </cfRule>
    <cfRule type="cellIs" dxfId="7" priority="2" operator="between">
      <formula>0.65</formula>
      <formula>0.8</formula>
    </cfRule>
    <cfRule type="cellIs" dxfId="6" priority="3" operator="lessThan">
      <formula>0.65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1"/>
  <sheetViews>
    <sheetView topLeftCell="R1" zoomScale="75" zoomScaleNormal="75" workbookViewId="0">
      <selection activeCell="AB2" sqref="AB2:AT20"/>
    </sheetView>
  </sheetViews>
  <sheetFormatPr defaultColWidth="13" defaultRowHeight="15" x14ac:dyDescent="0.25"/>
  <cols>
    <col min="1" max="21" width="13" style="5"/>
    <col min="22" max="26" width="0" style="5" hidden="1" customWidth="1"/>
    <col min="27" max="27" width="13" style="4"/>
    <col min="28" max="28" width="9" style="5" customWidth="1"/>
    <col min="29" max="47" width="5.7109375" style="5" customWidth="1"/>
    <col min="48" max="48" width="13" style="5"/>
    <col min="49" max="49" width="13" style="4"/>
    <col min="50" max="16384" width="13" style="5"/>
  </cols>
  <sheetData>
    <row r="1" spans="1:49" x14ac:dyDescent="0.25">
      <c r="A1" s="4" t="s">
        <v>24</v>
      </c>
      <c r="B1" s="3" t="s">
        <v>0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/>
      <c r="V1" s="3"/>
      <c r="W1" s="3"/>
      <c r="X1" s="3"/>
      <c r="AA1" s="7"/>
      <c r="AB1" s="6" t="s">
        <v>0</v>
      </c>
      <c r="AC1" s="6" t="s">
        <v>2</v>
      </c>
      <c r="AD1" s="6" t="s">
        <v>3</v>
      </c>
      <c r="AE1" s="6" t="s">
        <v>4</v>
      </c>
      <c r="AF1" s="6" t="s">
        <v>5</v>
      </c>
      <c r="AG1" s="6" t="s">
        <v>6</v>
      </c>
      <c r="AH1" s="6" t="s">
        <v>7</v>
      </c>
      <c r="AI1" s="6" t="s">
        <v>8</v>
      </c>
      <c r="AJ1" s="6" t="s">
        <v>9</v>
      </c>
      <c r="AK1" s="6" t="s">
        <v>10</v>
      </c>
      <c r="AL1" s="6" t="s">
        <v>11</v>
      </c>
      <c r="AM1" s="6" t="s">
        <v>13</v>
      </c>
      <c r="AN1" s="6" t="s">
        <v>14</v>
      </c>
      <c r="AO1" s="6" t="s">
        <v>15</v>
      </c>
      <c r="AP1" s="6" t="s">
        <v>16</v>
      </c>
      <c r="AQ1" s="6" t="s">
        <v>17</v>
      </c>
      <c r="AR1" s="6" t="s">
        <v>18</v>
      </c>
      <c r="AS1" s="6" t="s">
        <v>19</v>
      </c>
      <c r="AT1" s="6" t="s">
        <v>20</v>
      </c>
      <c r="AU1" s="7" t="s">
        <v>23</v>
      </c>
      <c r="AV1" s="7" t="s">
        <v>44</v>
      </c>
      <c r="AW1" s="7"/>
    </row>
    <row r="2" spans="1:49" x14ac:dyDescent="0.25">
      <c r="A2" s="3" t="s">
        <v>0</v>
      </c>
      <c r="B2" s="3">
        <f>INDEX(threadedSummary!$G:$G,MATCH(1,INDEX(($A2=threadedSummary!$A:$A)*(B$1=threadedSummary!$B:$B),0,1),0))</f>
        <v>167435.17000000001</v>
      </c>
      <c r="C2" s="3">
        <f>INDEX(threadedSummary!$G:$G,MATCH(1,INDEX(($A2=threadedSummary!$A:$A)*(C$1=threadedSummary!$B:$B),0,1),0))</f>
        <v>167273.065</v>
      </c>
      <c r="D2" s="3">
        <f>INDEX(threadedSummary!$G:$G,MATCH(1,INDEX(($A2=threadedSummary!$A:$A)*(D$1=threadedSummary!$B:$B),0,1),0))</f>
        <v>163856.364</v>
      </c>
      <c r="E2" s="3">
        <f>INDEX(threadedSummary!$G:$G,MATCH(1,INDEX(($A2=threadedSummary!$A:$A)*(E$1=threadedSummary!$B:$B),0,1),0))</f>
        <v>164519.94500000001</v>
      </c>
      <c r="F2" s="3">
        <f>INDEX(threadedSummary!$G:$G,MATCH(1,INDEX(($A2=threadedSummary!$A:$A)*(F$1=threadedSummary!$B:$B),0,1),0))</f>
        <v>162519.682</v>
      </c>
      <c r="G2" s="3">
        <f>INDEX(threadedSummary!$G:$G,MATCH(1,INDEX(($A2=threadedSummary!$A:$A)*(G$1=threadedSummary!$B:$B),0,1),0))</f>
        <v>163570.15900000001</v>
      </c>
      <c r="H2" s="3">
        <f>INDEX(threadedSummary!$G:$G,MATCH(1,INDEX(($A2=threadedSummary!$A:$A)*(H$1=threadedSummary!$B:$B),0,1),0))</f>
        <v>161289.47</v>
      </c>
      <c r="I2" s="3">
        <f>INDEX(threadedSummary!$G:$G,MATCH(1,INDEX(($A2=threadedSummary!$A:$A)*(I$1=threadedSummary!$B:$B),0,1),0))</f>
        <v>168045.75099999999</v>
      </c>
      <c r="J2" s="3">
        <f>INDEX(threadedSummary!$G:$G,MATCH(1,INDEX(($A2=threadedSummary!$A:$A)*(J$1=threadedSummary!$B:$B),0,1),0))</f>
        <v>166776.43900000001</v>
      </c>
      <c r="K2" s="3">
        <f>INDEX(threadedSummary!$G:$G,MATCH(1,INDEX(($A2=threadedSummary!$A:$A)*(K$1=threadedSummary!$B:$B),0,1),0))</f>
        <v>165088.50200000001</v>
      </c>
      <c r="L2" s="3">
        <f>INDEX(threadedSummary!$G:$G,MATCH(1,INDEX(($A2=threadedSummary!$A:$A)*(L$1=threadedSummary!$B:$B),0,1),0))</f>
        <v>166750.84299999999</v>
      </c>
      <c r="M2" s="3">
        <f>INDEX(threadedSummary!$G:$G,MATCH(1,INDEX(($A2=threadedSummary!$A:$A)*(M$1=threadedSummary!$B:$B),0,1),0))</f>
        <v>164306.995</v>
      </c>
      <c r="N2" s="3">
        <f>INDEX(threadedSummary!$G:$G,MATCH(1,INDEX(($A2=threadedSummary!$A:$A)*(N$1=threadedSummary!$B:$B),0,1),0))</f>
        <v>164955.06400000001</v>
      </c>
      <c r="O2" s="3">
        <f>INDEX(threadedSummary!$G:$G,MATCH(1,INDEX(($A2=threadedSummary!$A:$A)*(O$1=threadedSummary!$B:$B),0,1),0))</f>
        <v>163090.25399999999</v>
      </c>
      <c r="P2" s="3">
        <f>INDEX(threadedSummary!$G:$G,MATCH(1,INDEX(($A2=threadedSummary!$A:$A)*(P$1=threadedSummary!$B:$B),0,1),0))</f>
        <v>161133.31899999999</v>
      </c>
      <c r="Q2" s="3">
        <f>INDEX(threadedSummary!$G:$G,MATCH(1,INDEX(($A2=threadedSummary!$A:$A)*(Q$1=threadedSummary!$B:$B),0,1),0))</f>
        <v>161358.35699999999</v>
      </c>
      <c r="R2" s="3">
        <f>INDEX(threadedSummary!$G:$G,MATCH(1,INDEX(($A2=threadedSummary!$A:$A)*(R$1=threadedSummary!$B:$B),0,1),0))</f>
        <v>161215.07500000001</v>
      </c>
      <c r="S2" s="3">
        <f>INDEX(threadedSummary!$G:$G,MATCH(1,INDEX(($A2=threadedSummary!$A:$A)*(S$1=threadedSummary!$B:$B),0,1),0))</f>
        <v>161484.31099999999</v>
      </c>
      <c r="T2" s="3">
        <f>INDEX(threadedSummary!$G:$G,MATCH(1,INDEX(($A2=threadedSummary!$A:$A)*(T$1=threadedSummary!$B:$B),0,1),0))</f>
        <v>163238.06099999999</v>
      </c>
      <c r="U2" s="3"/>
      <c r="V2" s="3"/>
      <c r="W2" s="3"/>
      <c r="X2" s="3"/>
      <c r="Z2" s="4"/>
      <c r="AA2" s="6" t="s">
        <v>0</v>
      </c>
      <c r="AB2" s="13">
        <f>baselineSummary!$G2/B2</f>
        <v>0.90729875330254672</v>
      </c>
      <c r="AC2" s="13">
        <f>baselineSummary!$G2/C2</f>
        <v>0.90817802017318205</v>
      </c>
      <c r="AD2" s="13">
        <f>baselineSummary!$G2/D2</f>
        <v>0.92711517143148614</v>
      </c>
      <c r="AE2" s="13">
        <f>baselineSummary!$G2/E2</f>
        <v>0.92337570985694162</v>
      </c>
      <c r="AF2" s="13">
        <f>baselineSummary!$G2/F2</f>
        <v>0.93474045192876998</v>
      </c>
      <c r="AG2" s="13">
        <f>baselineSummary!$G2/G2</f>
        <v>0.92873738051449828</v>
      </c>
      <c r="AH2" s="13">
        <f>baselineSummary!$G2/H2</f>
        <v>0.94187004892507853</v>
      </c>
      <c r="AI2" s="13">
        <f>baselineSummary!$G2/I2</f>
        <v>0.90400215474653689</v>
      </c>
      <c r="AJ2" s="13">
        <f>baselineSummary!$G2/J2</f>
        <v>0.91088238788933473</v>
      </c>
      <c r="AK2" s="13">
        <f>baselineSummary!$G2/K2</f>
        <v>0.92019564754424865</v>
      </c>
      <c r="AL2" s="13">
        <f>baselineSummary!$G2/L2</f>
        <v>0.91102220694620417</v>
      </c>
      <c r="AM2" s="13">
        <f>baselineSummary!$G2/M2</f>
        <v>0.92457245049122827</v>
      </c>
      <c r="AN2" s="13">
        <f>baselineSummary!$G2/N2</f>
        <v>0.92094002643047068</v>
      </c>
      <c r="AO2" s="13">
        <f>baselineSummary!$G2/O2</f>
        <v>0.93147025817986651</v>
      </c>
      <c r="AP2" s="13">
        <f>baselineSummary!$G2/P2</f>
        <v>0.94278279590331038</v>
      </c>
      <c r="AQ2" s="13">
        <f>baselineSummary!$G2/Q2</f>
        <v>0.94146794640453613</v>
      </c>
      <c r="AR2" s="13">
        <f>baselineSummary!$G2/R2</f>
        <v>0.94230468831776415</v>
      </c>
      <c r="AS2" s="13">
        <f>baselineSummary!$G2/S2</f>
        <v>0.94073362334251776</v>
      </c>
      <c r="AT2" s="13">
        <f>baselineSummary!$G2/T2</f>
        <v>0.93062684075866353</v>
      </c>
      <c r="AU2" s="14">
        <f t="shared" ref="AU2:AU20" si="0">MIN(AB2:AT2)</f>
        <v>0.90400215474653689</v>
      </c>
      <c r="AV2" s="8">
        <f>AVERAGE(AB2:AT2)</f>
        <v>0.92591139805722023</v>
      </c>
      <c r="AW2" s="6" t="s">
        <v>0</v>
      </c>
    </row>
    <row r="3" spans="1:49" x14ac:dyDescent="0.25">
      <c r="A3" s="3" t="s">
        <v>2</v>
      </c>
      <c r="B3" s="3">
        <f>INDEX(threadedSummary!$G:$G,MATCH(1,INDEX(($A3=threadedSummary!$A:$A)*(B$1=threadedSummary!$B:$B),0,1),0))</f>
        <v>161706.15599999999</v>
      </c>
      <c r="C3" s="3">
        <f>INDEX(threadedSummary!$G:$G,MATCH(1,INDEX(($A3=threadedSummary!$A:$A)*(C$1=threadedSummary!$B:$B),0,1),0))</f>
        <v>162919.44099999999</v>
      </c>
      <c r="D3" s="3">
        <f>INDEX(threadedSummary!$G:$G,MATCH(1,INDEX(($A3=threadedSummary!$A:$A)*(D$1=threadedSummary!$B:$B),0,1),0))</f>
        <v>159483.06099999999</v>
      </c>
      <c r="E3" s="3">
        <f>INDEX(threadedSummary!$G:$G,MATCH(1,INDEX(($A3=threadedSummary!$A:$A)*(E$1=threadedSummary!$B:$B),0,1),0))</f>
        <v>159751.06899999999</v>
      </c>
      <c r="F3" s="3">
        <f>INDEX(threadedSummary!$G:$G,MATCH(1,INDEX(($A3=threadedSummary!$A:$A)*(F$1=threadedSummary!$B:$B),0,1),0))</f>
        <v>158324.02299999999</v>
      </c>
      <c r="G3" s="3">
        <f>INDEX(threadedSummary!$G:$G,MATCH(1,INDEX(($A3=threadedSummary!$A:$A)*(G$1=threadedSummary!$B:$B),0,1),0))</f>
        <v>159600.39499999999</v>
      </c>
      <c r="H3" s="3">
        <f>INDEX(threadedSummary!$G:$G,MATCH(1,INDEX(($A3=threadedSummary!$A:$A)*(H$1=threadedSummary!$B:$B),0,1),0))</f>
        <v>157573.70699999999</v>
      </c>
      <c r="I3" s="3">
        <f>INDEX(threadedSummary!$G:$G,MATCH(1,INDEX(($A3=threadedSummary!$A:$A)*(I$1=threadedSummary!$B:$B),0,1),0))</f>
        <v>164094.34400000001</v>
      </c>
      <c r="J3" s="3">
        <f>INDEX(threadedSummary!$G:$G,MATCH(1,INDEX(($A3=threadedSummary!$A:$A)*(J$1=threadedSummary!$B:$B),0,1),0))</f>
        <v>162100.46900000001</v>
      </c>
      <c r="K3" s="3">
        <f>INDEX(threadedSummary!$G:$G,MATCH(1,INDEX(($A3=threadedSummary!$A:$A)*(K$1=threadedSummary!$B:$B),0,1),0))</f>
        <v>160094.74799999999</v>
      </c>
      <c r="L3" s="3">
        <f>INDEX(threadedSummary!$G:$G,MATCH(1,INDEX(($A3=threadedSummary!$A:$A)*(L$1=threadedSummary!$B:$B),0,1),0))</f>
        <v>162578.36900000001</v>
      </c>
      <c r="M3" s="3">
        <f>INDEX(threadedSummary!$G:$G,MATCH(1,INDEX(($A3=threadedSummary!$A:$A)*(M$1=threadedSummary!$B:$B),0,1),0))</f>
        <v>161382.747</v>
      </c>
      <c r="N3" s="3">
        <f>INDEX(threadedSummary!$G:$G,MATCH(1,INDEX(($A3=threadedSummary!$A:$A)*(N$1=threadedSummary!$B:$B),0,1),0))</f>
        <v>160407.89300000001</v>
      </c>
      <c r="O3" s="3">
        <f>INDEX(threadedSummary!$G:$G,MATCH(1,INDEX(($A3=threadedSummary!$A:$A)*(O$1=threadedSummary!$B:$B),0,1),0))</f>
        <v>158821.63399999999</v>
      </c>
      <c r="P3" s="3">
        <f>INDEX(threadedSummary!$G:$G,MATCH(1,INDEX(($A3=threadedSummary!$A:$A)*(P$1=threadedSummary!$B:$B),0,1),0))</f>
        <v>155629.823</v>
      </c>
      <c r="Q3" s="3">
        <f>INDEX(threadedSummary!$G:$G,MATCH(1,INDEX(($A3=threadedSummary!$A:$A)*(Q$1=threadedSummary!$B:$B),0,1),0))</f>
        <v>157996.198</v>
      </c>
      <c r="R3" s="3">
        <f>INDEX(threadedSummary!$G:$G,MATCH(1,INDEX(($A3=threadedSummary!$A:$A)*(R$1=threadedSummary!$B:$B),0,1),0))</f>
        <v>157832.78400000001</v>
      </c>
      <c r="S3" s="3">
        <f>INDEX(threadedSummary!$G:$G,MATCH(1,INDEX(($A3=threadedSummary!$A:$A)*(S$1=threadedSummary!$B:$B),0,1),0))</f>
        <v>157077.39199999999</v>
      </c>
      <c r="T3" s="3">
        <f>INDEX(threadedSummary!$G:$G,MATCH(1,INDEX(($A3=threadedSummary!$A:$A)*(T$1=threadedSummary!$B:$B),0,1),0))</f>
        <v>159710.24799999999</v>
      </c>
      <c r="U3" s="3"/>
      <c r="V3" s="3"/>
      <c r="W3" s="3"/>
      <c r="X3" s="3"/>
      <c r="AA3" s="6" t="s">
        <v>2</v>
      </c>
      <c r="AB3" s="13">
        <f>baselineSummary!$G3/B3</f>
        <v>0.91149329528308121</v>
      </c>
      <c r="AC3" s="13">
        <f>baselineSummary!$G3/C3</f>
        <v>0.90470527087065067</v>
      </c>
      <c r="AD3" s="13">
        <f>baselineSummary!$G3/D3</f>
        <v>0.92419894674582403</v>
      </c>
      <c r="AE3" s="13">
        <f>baselineSummary!$G3/E3</f>
        <v>0.92264845501597237</v>
      </c>
      <c r="AF3" s="13">
        <f>baselineSummary!$G3/F3</f>
        <v>0.93096470268444353</v>
      </c>
      <c r="AG3" s="13">
        <f>baselineSummary!$G3/G3</f>
        <v>0.92351950006138772</v>
      </c>
      <c r="AH3" s="13">
        <f>baselineSummary!$G3/H3</f>
        <v>0.93539766123544965</v>
      </c>
      <c r="AI3" s="13">
        <f>baselineSummary!$G3/I3</f>
        <v>0.89822765006452621</v>
      </c>
      <c r="AJ3" s="13">
        <f>baselineSummary!$G3/J3</f>
        <v>0.90927606754795987</v>
      </c>
      <c r="AK3" s="13">
        <f>baselineSummary!$G3/K3</f>
        <v>0.92066778480453337</v>
      </c>
      <c r="AL3" s="13">
        <f>baselineSummary!$G3/L3</f>
        <v>0.9066032456015104</v>
      </c>
      <c r="AM3" s="13">
        <f>baselineSummary!$G3/M3</f>
        <v>0.91331991640965182</v>
      </c>
      <c r="AN3" s="13">
        <f>baselineSummary!$G3/N3</f>
        <v>0.91887047603075234</v>
      </c>
      <c r="AO3" s="13">
        <f>baselineSummary!$G3/O3</f>
        <v>0.92804785650297494</v>
      </c>
      <c r="AP3" s="13">
        <f>baselineSummary!$G3/P3</f>
        <v>0.94708118379084705</v>
      </c>
      <c r="AQ3" s="13">
        <f>baselineSummary!$G3/Q3</f>
        <v>0.9328963536198509</v>
      </c>
      <c r="AR3" s="13">
        <f>baselineSummary!$G3/R3</f>
        <v>0.93386223865885798</v>
      </c>
      <c r="AS3" s="13">
        <f>baselineSummary!$G3/S3</f>
        <v>0.93835322272221067</v>
      </c>
      <c r="AT3" s="13">
        <f>baselineSummary!$G3/T3</f>
        <v>0.92288427853421151</v>
      </c>
      <c r="AU3" s="14">
        <f t="shared" si="0"/>
        <v>0.89822765006452621</v>
      </c>
      <c r="AV3" s="8">
        <f t="shared" ref="AV3:AV20" si="1">AVERAGE(AB3:AT3)</f>
        <v>0.92226411085182614</v>
      </c>
      <c r="AW3" s="6" t="s">
        <v>2</v>
      </c>
    </row>
    <row r="4" spans="1:49" x14ac:dyDescent="0.25">
      <c r="A4" s="3" t="s">
        <v>3</v>
      </c>
      <c r="B4" s="3">
        <f>INDEX(threadedSummary!$G:$G,MATCH(1,INDEX(($A4=threadedSummary!$A:$A)*(B$1=threadedSummary!$B:$B),0,1),0))</f>
        <v>71798677.379999995</v>
      </c>
      <c r="C4" s="3">
        <f>INDEX(threadedSummary!$G:$G,MATCH(1,INDEX(($A4=threadedSummary!$A:$A)*(C$1=threadedSummary!$B:$B),0,1),0))</f>
        <v>72817535.463</v>
      </c>
      <c r="D4" s="3">
        <f>INDEX(threadedSummary!$G:$G,MATCH(1,INDEX(($A4=threadedSummary!$A:$A)*(D$1=threadedSummary!$B:$B),0,1),0))</f>
        <v>71544570.072999999</v>
      </c>
      <c r="E4" s="3">
        <f>INDEX(threadedSummary!$G:$G,MATCH(1,INDEX(($A4=threadedSummary!$A:$A)*(E$1=threadedSummary!$B:$B),0,1),0))</f>
        <v>73793615.828999996</v>
      </c>
      <c r="F4" s="3">
        <f>INDEX(threadedSummary!$G:$G,MATCH(1,INDEX(($A4=threadedSummary!$A:$A)*(F$1=threadedSummary!$B:$B),0,1),0))</f>
        <v>69634372.540999994</v>
      </c>
      <c r="G4" s="3">
        <f>INDEX(threadedSummary!$G:$G,MATCH(1,INDEX(($A4=threadedSummary!$A:$A)*(G$1=threadedSummary!$B:$B),0,1),0))</f>
        <v>70255334.645999998</v>
      </c>
      <c r="H4" s="3">
        <f>INDEX(threadedSummary!$G:$G,MATCH(1,INDEX(($A4=threadedSummary!$A:$A)*(H$1=threadedSummary!$B:$B),0,1),0))</f>
        <v>69158286.593999997</v>
      </c>
      <c r="I4" s="3">
        <f>INDEX(threadedSummary!$G:$G,MATCH(1,INDEX(($A4=threadedSummary!$A:$A)*(I$1=threadedSummary!$B:$B),0,1),0))</f>
        <v>75314844.768000007</v>
      </c>
      <c r="J4" s="3">
        <f>INDEX(threadedSummary!$G:$G,MATCH(1,INDEX(($A4=threadedSummary!$A:$A)*(J$1=threadedSummary!$B:$B),0,1),0))</f>
        <v>74879871.853</v>
      </c>
      <c r="K4" s="3">
        <f>INDEX(threadedSummary!$G:$G,MATCH(1,INDEX(($A4=threadedSummary!$A:$A)*(K$1=threadedSummary!$B:$B),0,1),0))</f>
        <v>72217659.246999994</v>
      </c>
      <c r="L4" s="3">
        <f>INDEX(threadedSummary!$G:$G,MATCH(1,INDEX(($A4=threadedSummary!$A:$A)*(L$1=threadedSummary!$B:$B),0,1),0))</f>
        <v>70615766.378999993</v>
      </c>
      <c r="M4" s="3">
        <f>INDEX(threadedSummary!$G:$G,MATCH(1,INDEX(($A4=threadedSummary!$A:$A)*(M$1=threadedSummary!$B:$B),0,1),0))</f>
        <v>70254211.030000001</v>
      </c>
      <c r="N4" s="3">
        <f>INDEX(threadedSummary!$G:$G,MATCH(1,INDEX(($A4=threadedSummary!$A:$A)*(N$1=threadedSummary!$B:$B),0,1),0))</f>
        <v>72715117.819999993</v>
      </c>
      <c r="O4" s="3">
        <f>INDEX(threadedSummary!$G:$G,MATCH(1,INDEX(($A4=threadedSummary!$A:$A)*(O$1=threadedSummary!$B:$B),0,1),0))</f>
        <v>70681863.361000001</v>
      </c>
      <c r="P4" s="3">
        <f>INDEX(threadedSummary!$G:$G,MATCH(1,INDEX(($A4=threadedSummary!$A:$A)*(P$1=threadedSummary!$B:$B),0,1),0))</f>
        <v>69757366.598000005</v>
      </c>
      <c r="Q4" s="3">
        <f>INDEX(threadedSummary!$G:$G,MATCH(1,INDEX(($A4=threadedSummary!$A:$A)*(Q$1=threadedSummary!$B:$B),0,1),0))</f>
        <v>70369925.497999996</v>
      </c>
      <c r="R4" s="3">
        <f>INDEX(threadedSummary!$G:$G,MATCH(1,INDEX(($A4=threadedSummary!$A:$A)*(R$1=threadedSummary!$B:$B),0,1),0))</f>
        <v>68936946.544</v>
      </c>
      <c r="S4" s="3">
        <f>INDEX(threadedSummary!$G:$G,MATCH(1,INDEX(($A4=threadedSummary!$A:$A)*(S$1=threadedSummary!$B:$B),0,1),0))</f>
        <v>67354992.850999996</v>
      </c>
      <c r="T4" s="3">
        <f>INDEX(threadedSummary!$G:$G,MATCH(1,INDEX(($A4=threadedSummary!$A:$A)*(T$1=threadedSummary!$B:$B),0,1),0))</f>
        <v>70086356.152999997</v>
      </c>
      <c r="U4" s="3"/>
      <c r="V4" s="3"/>
      <c r="W4" s="3"/>
      <c r="X4" s="3"/>
      <c r="AA4" s="6" t="s">
        <v>3</v>
      </c>
      <c r="AB4" s="13">
        <f>baselineSummary!$G4/B4</f>
        <v>0.66713698123557286</v>
      </c>
      <c r="AC4" s="13">
        <f>baselineSummary!$G4/C4</f>
        <v>0.65780244524121112</v>
      </c>
      <c r="AD4" s="13">
        <f>baselineSummary!$G4/D4</f>
        <v>0.66950647456719681</v>
      </c>
      <c r="AE4" s="13">
        <f>baselineSummary!$G4/E4</f>
        <v>0.64910158346213009</v>
      </c>
      <c r="AF4" s="13">
        <f>baselineSummary!$G4/F4</f>
        <v>0.68787225526872153</v>
      </c>
      <c r="AG4" s="13">
        <f>baselineSummary!$G4/G4</f>
        <v>0.68179239520179513</v>
      </c>
      <c r="AH4" s="13">
        <f>baselineSummary!$G4/H4</f>
        <v>0.69260757087865232</v>
      </c>
      <c r="AI4" s="13">
        <f>baselineSummary!$G4/I4</f>
        <v>0.63599085985704251</v>
      </c>
      <c r="AJ4" s="13">
        <f>baselineSummary!$G4/J4</f>
        <v>0.63968529457467216</v>
      </c>
      <c r="AK4" s="13">
        <f>baselineSummary!$G4/K4</f>
        <v>0.66326648334271243</v>
      </c>
      <c r="AL4" s="13">
        <f>baselineSummary!$G4/L4</f>
        <v>0.67831244126020795</v>
      </c>
      <c r="AM4" s="13">
        <f>baselineSummary!$G4/M4</f>
        <v>0.68180329949966845</v>
      </c>
      <c r="AN4" s="13">
        <f>baselineSummary!$G4/N4</f>
        <v>0.65872894550719452</v>
      </c>
      <c r="AO4" s="13">
        <f>baselineSummary!$G4/O4</f>
        <v>0.67767812853713549</v>
      </c>
      <c r="AP4" s="13">
        <f>baselineSummary!$G4/P4</f>
        <v>0.68665941992961244</v>
      </c>
      <c r="AQ4" s="13">
        <f>baselineSummary!$G4/Q4</f>
        <v>0.68068215995711645</v>
      </c>
      <c r="AR4" s="13">
        <f>baselineSummary!$G4/R4</f>
        <v>0.69483136816086599</v>
      </c>
      <c r="AS4" s="13">
        <f>baselineSummary!$G4/S4</f>
        <v>0.71115073814886254</v>
      </c>
      <c r="AT4" s="13">
        <f>baselineSummary!$G4/T4</f>
        <v>0.68343619947132461</v>
      </c>
      <c r="AU4" s="14">
        <f t="shared" si="0"/>
        <v>0.63599085985704251</v>
      </c>
      <c r="AV4" s="8">
        <f t="shared" si="1"/>
        <v>0.6735813181106155</v>
      </c>
      <c r="AW4" s="6" t="s">
        <v>3</v>
      </c>
    </row>
    <row r="5" spans="1:49" ht="13.5" customHeight="1" x14ac:dyDescent="0.25">
      <c r="A5" s="3" t="s">
        <v>4</v>
      </c>
      <c r="B5" s="3">
        <f>INDEX(threadedSummary!$G:$G,MATCH(1,INDEX(($A5=threadedSummary!$A:$A)*(B$1=threadedSummary!$B:$B),0,1),0))</f>
        <v>1219068.496</v>
      </c>
      <c r="C5" s="3">
        <f>INDEX(threadedSummary!$G:$G,MATCH(1,INDEX(($A5=threadedSummary!$A:$A)*(C$1=threadedSummary!$B:$B),0,1),0))</f>
        <v>1248426.7949999999</v>
      </c>
      <c r="D5" s="3">
        <f>INDEX(threadedSummary!$G:$G,MATCH(1,INDEX(($A5=threadedSummary!$A:$A)*(D$1=threadedSummary!$B:$B),0,1),0))</f>
        <v>1185131.243</v>
      </c>
      <c r="E5" s="3">
        <f>INDEX(threadedSummary!$G:$G,MATCH(1,INDEX(($A5=threadedSummary!$A:$A)*(E$1=threadedSummary!$B:$B),0,1),0))</f>
        <v>1311535.0290000001</v>
      </c>
      <c r="F5" s="3">
        <f>INDEX(threadedSummary!$G:$G,MATCH(1,INDEX(($A5=threadedSummary!$A:$A)*(F$1=threadedSummary!$B:$B),0,1),0))</f>
        <v>1285128.9850000001</v>
      </c>
      <c r="G5" s="3">
        <f>INDEX(threadedSummary!$G:$G,MATCH(1,INDEX(($A5=threadedSummary!$A:$A)*(G$1=threadedSummary!$B:$B),0,1),0))</f>
        <v>1284822.3230000001</v>
      </c>
      <c r="H5" s="3">
        <f>INDEX(threadedSummary!$G:$G,MATCH(1,INDEX(($A5=threadedSummary!$A:$A)*(H$1=threadedSummary!$B:$B),0,1),0))</f>
        <v>1147750.6040000001</v>
      </c>
      <c r="I5" s="3">
        <f>INDEX(threadedSummary!$G:$G,MATCH(1,INDEX(($A5=threadedSummary!$A:$A)*(I$1=threadedSummary!$B:$B),0,1),0))</f>
        <v>1318953.76</v>
      </c>
      <c r="J5" s="3">
        <f>INDEX(threadedSummary!$G:$G,MATCH(1,INDEX(($A5=threadedSummary!$A:$A)*(J$1=threadedSummary!$B:$B),0,1),0))</f>
        <v>1351586.0819999999</v>
      </c>
      <c r="K5" s="3">
        <f>INDEX(threadedSummary!$G:$G,MATCH(1,INDEX(($A5=threadedSummary!$A:$A)*(K$1=threadedSummary!$B:$B),0,1),0))</f>
        <v>1270251.4550000001</v>
      </c>
      <c r="L5" s="3">
        <f>INDEX(threadedSummary!$G:$G,MATCH(1,INDEX(($A5=threadedSummary!$A:$A)*(L$1=threadedSummary!$B:$B),0,1),0))</f>
        <v>1303868.0090000001</v>
      </c>
      <c r="M5" s="3">
        <f>INDEX(threadedSummary!$G:$G,MATCH(1,INDEX(($A5=threadedSummary!$A:$A)*(M$1=threadedSummary!$B:$B),0,1),0))</f>
        <v>1289376.061</v>
      </c>
      <c r="N5" s="3">
        <f>INDEX(threadedSummary!$G:$G,MATCH(1,INDEX(($A5=threadedSummary!$A:$A)*(N$1=threadedSummary!$B:$B),0,1),0))</f>
        <v>1296801.68</v>
      </c>
      <c r="O5" s="3">
        <f>INDEX(threadedSummary!$G:$G,MATCH(1,INDEX(($A5=threadedSummary!$A:$A)*(O$1=threadedSummary!$B:$B),0,1),0))</f>
        <v>1242734.44</v>
      </c>
      <c r="P5" s="3">
        <f>INDEX(threadedSummary!$G:$G,MATCH(1,INDEX(($A5=threadedSummary!$A:$A)*(P$1=threadedSummary!$B:$B),0,1),0))</f>
        <v>1086926.7180000001</v>
      </c>
      <c r="Q5" s="3">
        <f>INDEX(threadedSummary!$G:$G,MATCH(1,INDEX(($A5=threadedSummary!$A:$A)*(Q$1=threadedSummary!$B:$B),0,1),0))</f>
        <v>1228238.3030000001</v>
      </c>
      <c r="R5" s="3">
        <f>INDEX(threadedSummary!$G:$G,MATCH(1,INDEX(($A5=threadedSummary!$A:$A)*(R$1=threadedSummary!$B:$B),0,1),0))</f>
        <v>1225145.4369999999</v>
      </c>
      <c r="S5" s="3">
        <f>INDEX(threadedSummary!$G:$G,MATCH(1,INDEX(($A5=threadedSummary!$A:$A)*(S$1=threadedSummary!$B:$B),0,1),0))</f>
        <v>1238233.5689999999</v>
      </c>
      <c r="T5" s="3">
        <f>INDEX(threadedSummary!$G:$G,MATCH(1,INDEX(($A5=threadedSummary!$A:$A)*(T$1=threadedSummary!$B:$B),0,1),0))</f>
        <v>1289429</v>
      </c>
      <c r="U5" s="3"/>
      <c r="V5" s="3"/>
      <c r="W5" s="3"/>
      <c r="X5" s="3"/>
      <c r="AA5" s="6" t="s">
        <v>4</v>
      </c>
      <c r="AB5" s="13">
        <f>baselineSummary!$G5/B5</f>
        <v>0.67892932162197384</v>
      </c>
      <c r="AC5" s="13">
        <f>baselineSummary!$G5/C5</f>
        <v>0.66296345954349689</v>
      </c>
      <c r="AD5" s="13">
        <f>baselineSummary!$G5/D5</f>
        <v>0.69837104699466601</v>
      </c>
      <c r="AE5" s="13">
        <f>baselineSummary!$G5/E5</f>
        <v>0.63106308920400167</v>
      </c>
      <c r="AF5" s="13">
        <f>baselineSummary!$G5/F5</f>
        <v>0.64402978740690364</v>
      </c>
      <c r="AG5" s="13">
        <f>baselineSummary!$G5/G5</f>
        <v>0.64418350474130104</v>
      </c>
      <c r="AH5" s="13">
        <f>baselineSummary!$G5/H5</f>
        <v>0.72111601955645754</v>
      </c>
      <c r="AI5" s="13">
        <f>baselineSummary!$G5/I5</f>
        <v>0.62751354300699669</v>
      </c>
      <c r="AJ5" s="13">
        <f>baselineSummary!$G5/J5</f>
        <v>0.61236302890547223</v>
      </c>
      <c r="AK5" s="13">
        <f>baselineSummary!$G5/K5</f>
        <v>0.65157283917458686</v>
      </c>
      <c r="AL5" s="13">
        <f>baselineSummary!$G5/L5</f>
        <v>0.63477387380243633</v>
      </c>
      <c r="AM5" s="13">
        <f>baselineSummary!$G5/M5</f>
        <v>0.64190841759392647</v>
      </c>
      <c r="AN5" s="13">
        <f>baselineSummary!$G5/N5</f>
        <v>0.63823278436838549</v>
      </c>
      <c r="AO5" s="13">
        <f>baselineSummary!$G5/O5</f>
        <v>0.66600016895001313</v>
      </c>
      <c r="AP5" s="13">
        <f>baselineSummary!$G5/P5</f>
        <v>0.76146931830228493</v>
      </c>
      <c r="AQ5" s="13">
        <f>baselineSummary!$G5/Q5</f>
        <v>0.67386055700951375</v>
      </c>
      <c r="AR5" s="13">
        <f>baselineSummary!$G5/R5</f>
        <v>0.67556171047470503</v>
      </c>
      <c r="AS5" s="13">
        <f>baselineSummary!$G5/S5</f>
        <v>0.66842102146238935</v>
      </c>
      <c r="AT5" s="13">
        <f>baselineSummary!$G5/T5</f>
        <v>0.64188206330088737</v>
      </c>
      <c r="AU5" s="14">
        <f t="shared" si="0"/>
        <v>0.61236302890547223</v>
      </c>
      <c r="AV5" s="8">
        <f t="shared" si="1"/>
        <v>0.66180081870633678</v>
      </c>
      <c r="AW5" s="6" t="s">
        <v>4</v>
      </c>
    </row>
    <row r="6" spans="1:49" x14ac:dyDescent="0.25">
      <c r="A6" s="3" t="s">
        <v>5</v>
      </c>
      <c r="B6" s="3">
        <f>INDEX(threadedSummary!$G:$G,MATCH(1,INDEX(($A6=threadedSummary!$A:$A)*(B$1=threadedSummary!$B:$B),0,1),0))</f>
        <v>39275.556600000004</v>
      </c>
      <c r="C6" s="3">
        <f>INDEX(threadedSummary!$G:$G,MATCH(1,INDEX(($A6=threadedSummary!$A:$A)*(C$1=threadedSummary!$B:$B),0,1),0))</f>
        <v>40413.186900000001</v>
      </c>
      <c r="D6" s="3">
        <f>INDEX(threadedSummary!$G:$G,MATCH(1,INDEX(($A6=threadedSummary!$A:$A)*(D$1=threadedSummary!$B:$B),0,1),0))</f>
        <v>39194.837800000001</v>
      </c>
      <c r="E6" s="3">
        <f>INDEX(threadedSummary!$G:$G,MATCH(1,INDEX(($A6=threadedSummary!$A:$A)*(E$1=threadedSummary!$B:$B),0,1),0))</f>
        <v>44061.671300000002</v>
      </c>
      <c r="F6" s="3">
        <f>INDEX(threadedSummary!$G:$G,MATCH(1,INDEX(($A6=threadedSummary!$A:$A)*(F$1=threadedSummary!$B:$B),0,1),0))</f>
        <v>45183.774799999999</v>
      </c>
      <c r="G6" s="3">
        <f>INDEX(threadedSummary!$G:$G,MATCH(1,INDEX(($A6=threadedSummary!$A:$A)*(G$1=threadedSummary!$B:$B),0,1),0))</f>
        <v>44407.6708</v>
      </c>
      <c r="H6" s="3">
        <f>INDEX(threadedSummary!$G:$G,MATCH(1,INDEX(($A6=threadedSummary!$A:$A)*(H$1=threadedSummary!$B:$B),0,1),0))</f>
        <v>37259.855199999998</v>
      </c>
      <c r="I6" s="3">
        <f>INDEX(threadedSummary!$G:$G,MATCH(1,INDEX(($A6=threadedSummary!$A:$A)*(I$1=threadedSummary!$B:$B),0,1),0))</f>
        <v>41272.8001</v>
      </c>
      <c r="J6" s="3">
        <f>INDEX(threadedSummary!$G:$G,MATCH(1,INDEX(($A6=threadedSummary!$A:$A)*(J$1=threadedSummary!$B:$B),0,1),0))</f>
        <v>43036.548799999997</v>
      </c>
      <c r="K6" s="3">
        <f>INDEX(threadedSummary!$G:$G,MATCH(1,INDEX(($A6=threadedSummary!$A:$A)*(K$1=threadedSummary!$B:$B),0,1),0))</f>
        <v>41147.3554</v>
      </c>
      <c r="L6" s="3">
        <f>INDEX(threadedSummary!$G:$G,MATCH(1,INDEX(($A6=threadedSummary!$A:$A)*(L$1=threadedSummary!$B:$B),0,1),0))</f>
        <v>42938.744299999998</v>
      </c>
      <c r="M6" s="3">
        <f>INDEX(threadedSummary!$G:$G,MATCH(1,INDEX(($A6=threadedSummary!$A:$A)*(M$1=threadedSummary!$B:$B),0,1),0))</f>
        <v>43242.814100000003</v>
      </c>
      <c r="N6" s="3">
        <f>INDEX(threadedSummary!$G:$G,MATCH(1,INDEX(($A6=threadedSummary!$A:$A)*(N$1=threadedSummary!$B:$B),0,1),0))</f>
        <v>42617.793899999997</v>
      </c>
      <c r="O6" s="3">
        <f>INDEX(threadedSummary!$G:$G,MATCH(1,INDEX(($A6=threadedSummary!$A:$A)*(O$1=threadedSummary!$B:$B),0,1),0))</f>
        <v>41081.3825</v>
      </c>
      <c r="P6" s="3">
        <f>INDEX(threadedSummary!$G:$G,MATCH(1,INDEX(($A6=threadedSummary!$A:$A)*(P$1=threadedSummary!$B:$B),0,1),0))</f>
        <v>35345.082999999999</v>
      </c>
      <c r="Q6" s="3">
        <f>INDEX(threadedSummary!$G:$G,MATCH(1,INDEX(($A6=threadedSummary!$A:$A)*(Q$1=threadedSummary!$B:$B),0,1),0))</f>
        <v>39835.702299999997</v>
      </c>
      <c r="R6" s="3">
        <f>INDEX(threadedSummary!$G:$G,MATCH(1,INDEX(($A6=threadedSummary!$A:$A)*(R$1=threadedSummary!$B:$B),0,1),0))</f>
        <v>39668.061300000001</v>
      </c>
      <c r="S6" s="3">
        <f>INDEX(threadedSummary!$G:$G,MATCH(1,INDEX(($A6=threadedSummary!$A:$A)*(S$1=threadedSummary!$B:$B),0,1),0))</f>
        <v>43901.422500000001</v>
      </c>
      <c r="T6" s="3">
        <f>INDEX(threadedSummary!$G:$G,MATCH(1,INDEX(($A6=threadedSummary!$A:$A)*(T$1=threadedSummary!$B:$B),0,1),0))</f>
        <v>42352.554300000003</v>
      </c>
      <c r="U6" s="3"/>
      <c r="V6" s="3"/>
      <c r="W6" s="3"/>
      <c r="X6" s="3"/>
      <c r="AA6" s="6" t="s">
        <v>5</v>
      </c>
      <c r="AB6" s="13">
        <f>baselineSummary!$G6/B6</f>
        <v>0.68012784827090134</v>
      </c>
      <c r="AC6" s="13">
        <f>baselineSummary!$G6/C6</f>
        <v>0.66098226467757237</v>
      </c>
      <c r="AD6" s="13">
        <f>baselineSummary!$G6/D6</f>
        <v>0.68152852006444575</v>
      </c>
      <c r="AE6" s="13">
        <f>baselineSummary!$G6/E6</f>
        <v>0.60625026268579141</v>
      </c>
      <c r="AF6" s="13">
        <f>baselineSummary!$G6/F6</f>
        <v>0.59119451436359405</v>
      </c>
      <c r="AG6" s="13">
        <f>baselineSummary!$G6/G6</f>
        <v>0.60152670290467025</v>
      </c>
      <c r="AH6" s="13">
        <f>baselineSummary!$G6/H6</f>
        <v>0.71692172867059345</v>
      </c>
      <c r="AI6" s="13">
        <f>baselineSummary!$G6/I6</f>
        <v>0.64721559320614153</v>
      </c>
      <c r="AJ6" s="13">
        <f>baselineSummary!$G6/J6</f>
        <v>0.62069102994615588</v>
      </c>
      <c r="AK6" s="13">
        <f>baselineSummary!$G6/K6</f>
        <v>0.64918873984304715</v>
      </c>
      <c r="AL6" s="13">
        <f>baselineSummary!$G6/L6</f>
        <v>0.62210482014491519</v>
      </c>
      <c r="AM6" s="13">
        <f>baselineSummary!$G6/M6</f>
        <v>0.61773037569264011</v>
      </c>
      <c r="AN6" s="13">
        <f>baselineSummary!$G6/N6</f>
        <v>0.6267898301512036</v>
      </c>
      <c r="AO6" s="13">
        <f>baselineSummary!$G6/O6</f>
        <v>0.65023127690505544</v>
      </c>
      <c r="AP6" s="13">
        <f>baselineSummary!$G6/P6</f>
        <v>0.75575999637629931</v>
      </c>
      <c r="AQ6" s="13">
        <f>baselineSummary!$G6/Q6</f>
        <v>0.67056429930193551</v>
      </c>
      <c r="AR6" s="13">
        <f>baselineSummary!$G6/R6</f>
        <v>0.67339816781013184</v>
      </c>
      <c r="AS6" s="13">
        <f>baselineSummary!$G6/S6</f>
        <v>0.60846319501378343</v>
      </c>
      <c r="AT6" s="13">
        <f>baselineSummary!$G6/T6</f>
        <v>0.63071520104278567</v>
      </c>
      <c r="AU6" s="14">
        <f t="shared" si="0"/>
        <v>0.59119451436359405</v>
      </c>
      <c r="AV6" s="8">
        <f t="shared" si="1"/>
        <v>0.64796759826692973</v>
      </c>
      <c r="AW6" s="6" t="s">
        <v>5</v>
      </c>
    </row>
    <row r="7" spans="1:49" x14ac:dyDescent="0.25">
      <c r="A7" s="3" t="s">
        <v>6</v>
      </c>
      <c r="B7" s="3">
        <f>INDEX(threadedSummary!$G:$G,MATCH(1,INDEX(($A7=threadedSummary!$A:$A)*(B$1=threadedSummary!$B:$B),0,1),0))</f>
        <v>22282018.407000002</v>
      </c>
      <c r="C7" s="3">
        <f>INDEX(threadedSummary!$G:$G,MATCH(1,INDEX(($A7=threadedSummary!$A:$A)*(C$1=threadedSummary!$B:$B),0,1),0))</f>
        <v>22744207.932</v>
      </c>
      <c r="D7" s="3">
        <f>INDEX(threadedSummary!$G:$G,MATCH(1,INDEX(($A7=threadedSummary!$A:$A)*(D$1=threadedSummary!$B:$B),0,1),0))</f>
        <v>21209003.629000001</v>
      </c>
      <c r="E7" s="3">
        <f>INDEX(threadedSummary!$G:$G,MATCH(1,INDEX(($A7=threadedSummary!$A:$A)*(E$1=threadedSummary!$B:$B),0,1),0))</f>
        <v>22975580.682</v>
      </c>
      <c r="F7" s="3">
        <f>INDEX(threadedSummary!$G:$G,MATCH(1,INDEX(($A7=threadedSummary!$A:$A)*(F$1=threadedSummary!$B:$B),0,1),0))</f>
        <v>22281275.311000001</v>
      </c>
      <c r="G7" s="3">
        <f>INDEX(threadedSummary!$G:$G,MATCH(1,INDEX(($A7=threadedSummary!$A:$A)*(G$1=threadedSummary!$B:$B),0,1),0))</f>
        <v>22341732.469000001</v>
      </c>
      <c r="H7" s="3">
        <f>INDEX(threadedSummary!$G:$G,MATCH(1,INDEX(($A7=threadedSummary!$A:$A)*(H$1=threadedSummary!$B:$B),0,1),0))</f>
        <v>21211626.175999999</v>
      </c>
      <c r="I7" s="3">
        <f>INDEX(threadedSummary!$G:$G,MATCH(1,INDEX(($A7=threadedSummary!$A:$A)*(I$1=threadedSummary!$B:$B),0,1),0))</f>
        <v>23605877.127999999</v>
      </c>
      <c r="J7" s="3">
        <f>INDEX(threadedSummary!$G:$G,MATCH(1,INDEX(($A7=threadedSummary!$A:$A)*(J$1=threadedSummary!$B:$B),0,1),0))</f>
        <v>23715739.873</v>
      </c>
      <c r="K7" s="3">
        <f>INDEX(threadedSummary!$G:$G,MATCH(1,INDEX(($A7=threadedSummary!$A:$A)*(K$1=threadedSummary!$B:$B),0,1),0))</f>
        <v>22857314.006999999</v>
      </c>
      <c r="L7" s="3">
        <f>INDEX(threadedSummary!$G:$G,MATCH(1,INDEX(($A7=threadedSummary!$A:$A)*(L$1=threadedSummary!$B:$B),0,1),0))</f>
        <v>22320113.574000001</v>
      </c>
      <c r="M7" s="3">
        <f>INDEX(threadedSummary!$G:$G,MATCH(1,INDEX(($A7=threadedSummary!$A:$A)*(M$1=threadedSummary!$B:$B),0,1),0))</f>
        <v>22049411.054000001</v>
      </c>
      <c r="N7" s="3">
        <f>INDEX(threadedSummary!$G:$G,MATCH(1,INDEX(($A7=threadedSummary!$A:$A)*(N$1=threadedSummary!$B:$B),0,1),0))</f>
        <v>22767628.252999999</v>
      </c>
      <c r="O7" s="3">
        <f>INDEX(threadedSummary!$G:$G,MATCH(1,INDEX(($A7=threadedSummary!$A:$A)*(O$1=threadedSummary!$B:$B),0,1),0))</f>
        <v>22049747.127999999</v>
      </c>
      <c r="P7" s="3">
        <f>INDEX(threadedSummary!$G:$G,MATCH(1,INDEX(($A7=threadedSummary!$A:$A)*(P$1=threadedSummary!$B:$B),0,1),0))</f>
        <v>20009003.456999999</v>
      </c>
      <c r="Q7" s="3">
        <f>INDEX(threadedSummary!$G:$G,MATCH(1,INDEX(($A7=threadedSummary!$A:$A)*(Q$1=threadedSummary!$B:$B),0,1),0))</f>
        <v>21903943.714000002</v>
      </c>
      <c r="R7" s="3">
        <f>INDEX(threadedSummary!$G:$G,MATCH(1,INDEX(($A7=threadedSummary!$A:$A)*(R$1=threadedSummary!$B:$B),0,1),0))</f>
        <v>21849194.965999998</v>
      </c>
      <c r="S7" s="3">
        <f>INDEX(threadedSummary!$G:$G,MATCH(1,INDEX(($A7=threadedSummary!$A:$A)*(S$1=threadedSummary!$B:$B),0,1),0))</f>
        <v>21784670.659000002</v>
      </c>
      <c r="T7" s="3">
        <f>INDEX(threadedSummary!$G:$G,MATCH(1,INDEX(($A7=threadedSummary!$A:$A)*(T$1=threadedSummary!$B:$B),0,1),0))</f>
        <v>22268632.506000001</v>
      </c>
      <c r="U7" s="3"/>
      <c r="V7" s="3"/>
      <c r="W7" s="3"/>
      <c r="X7" s="3"/>
      <c r="AA7" s="6" t="s">
        <v>6</v>
      </c>
      <c r="AB7" s="13">
        <f>baselineSummary!$G7/B7</f>
        <v>0.70547058416672448</v>
      </c>
      <c r="AC7" s="13">
        <f>baselineSummary!$G7/C7</f>
        <v>0.69113457760310448</v>
      </c>
      <c r="AD7" s="13">
        <f>baselineSummary!$G7/D7</f>
        <v>0.74116204688212228</v>
      </c>
      <c r="AE7" s="13">
        <f>baselineSummary!$G7/E7</f>
        <v>0.68417459212750786</v>
      </c>
      <c r="AF7" s="13">
        <f>baselineSummary!$G7/F7</f>
        <v>0.70549411210046686</v>
      </c>
      <c r="AG7" s="13">
        <f>baselineSummary!$G7/G7</f>
        <v>0.70358503145676532</v>
      </c>
      <c r="AH7" s="13">
        <f>baselineSummary!$G7/H7</f>
        <v>0.74107041164932885</v>
      </c>
      <c r="AI7" s="13">
        <f>baselineSummary!$G7/I7</f>
        <v>0.66590656457135489</v>
      </c>
      <c r="AJ7" s="13">
        <f>baselineSummary!$G7/J7</f>
        <v>0.66282176420294558</v>
      </c>
      <c r="AK7" s="13">
        <f>baselineSummary!$G7/K7</f>
        <v>0.68771459923882561</v>
      </c>
      <c r="AL7" s="13">
        <f>baselineSummary!$G7/L7</f>
        <v>0.70426651234924398</v>
      </c>
      <c r="AM7" s="13">
        <f>baselineSummary!$G7/M7</f>
        <v>0.71291285302372498</v>
      </c>
      <c r="AN7" s="13">
        <f>baselineSummary!$G7/N7</f>
        <v>0.69042362987144823</v>
      </c>
      <c r="AO7" s="13">
        <f>baselineSummary!$G7/O7</f>
        <v>0.7129019870726202</v>
      </c>
      <c r="AP7" s="13">
        <f>baselineSummary!$G7/P7</f>
        <v>0.78561176601230076</v>
      </c>
      <c r="AQ7" s="13">
        <f>baselineSummary!$G7/Q7</f>
        <v>0.717647413052515</v>
      </c>
      <c r="AR7" s="13">
        <f>baselineSummary!$G7/R7</f>
        <v>0.71944566225259798</v>
      </c>
      <c r="AS7" s="13">
        <f>baselineSummary!$G7/S7</f>
        <v>0.72157659796916918</v>
      </c>
      <c r="AT7" s="13">
        <f>baselineSummary!$G7/T7</f>
        <v>0.70589464969457061</v>
      </c>
      <c r="AU7" s="14">
        <f t="shared" si="0"/>
        <v>0.66282176420294558</v>
      </c>
      <c r="AV7" s="8">
        <f t="shared" si="1"/>
        <v>0.70837975554196508</v>
      </c>
      <c r="AW7" s="6" t="s">
        <v>6</v>
      </c>
    </row>
    <row r="8" spans="1:49" x14ac:dyDescent="0.25">
      <c r="A8" s="3" t="s">
        <v>7</v>
      </c>
      <c r="B8" s="3">
        <f>INDEX(threadedSummary!$G:$G,MATCH(1,INDEX(($A8=threadedSummary!$A:$A)*(B$1=threadedSummary!$B:$B),0,1),0))</f>
        <v>1188684.372</v>
      </c>
      <c r="C8" s="3">
        <f>INDEX(threadedSummary!$G:$G,MATCH(1,INDEX(($A8=threadedSummary!$A:$A)*(C$1=threadedSummary!$B:$B),0,1),0))</f>
        <v>1216877.398</v>
      </c>
      <c r="D8" s="3">
        <f>INDEX(threadedSummary!$G:$G,MATCH(1,INDEX(($A8=threadedSummary!$A:$A)*(D$1=threadedSummary!$B:$B),0,1),0))</f>
        <v>1139298.385</v>
      </c>
      <c r="E8" s="3">
        <f>INDEX(threadedSummary!$G:$G,MATCH(1,INDEX(($A8=threadedSummary!$A:$A)*(E$1=threadedSummary!$B:$B),0,1),0))</f>
        <v>1198713.865</v>
      </c>
      <c r="F8" s="3">
        <f>INDEX(threadedSummary!$G:$G,MATCH(1,INDEX(($A8=threadedSummary!$A:$A)*(F$1=threadedSummary!$B:$B),0,1),0))</f>
        <v>1196731.605</v>
      </c>
      <c r="G8" s="3">
        <f>INDEX(threadedSummary!$G:$G,MATCH(1,INDEX(($A8=threadedSummary!$A:$A)*(G$1=threadedSummary!$B:$B),0,1),0))</f>
        <v>1093985.4539999999</v>
      </c>
      <c r="H8" s="3">
        <f>INDEX(threadedSummary!$G:$G,MATCH(1,INDEX(($A8=threadedSummary!$A:$A)*(H$1=threadedSummary!$B:$B),0,1),0))</f>
        <v>1155229.074</v>
      </c>
      <c r="I8" s="3">
        <f>INDEX(threadedSummary!$G:$G,MATCH(1,INDEX(($A8=threadedSummary!$A:$A)*(I$1=threadedSummary!$B:$B),0,1),0))</f>
        <v>1165951.1640000001</v>
      </c>
      <c r="J8" s="3">
        <f>INDEX(threadedSummary!$G:$G,MATCH(1,INDEX(($A8=threadedSummary!$A:$A)*(J$1=threadedSummary!$B:$B),0,1),0))</f>
        <v>1174898.855</v>
      </c>
      <c r="K8" s="3">
        <f>INDEX(threadedSummary!$G:$G,MATCH(1,INDEX(($A8=threadedSummary!$A:$A)*(K$1=threadedSummary!$B:$B),0,1),0))</f>
        <v>1207080.5819999999</v>
      </c>
      <c r="L8" s="3">
        <f>INDEX(threadedSummary!$G:$G,MATCH(1,INDEX(($A8=threadedSummary!$A:$A)*(L$1=threadedSummary!$B:$B),0,1),0))</f>
        <v>1146235.7690000001</v>
      </c>
      <c r="M8" s="3">
        <f>INDEX(threadedSummary!$G:$G,MATCH(1,INDEX(($A8=threadedSummary!$A:$A)*(M$1=threadedSummary!$B:$B),0,1),0))</f>
        <v>1192041.2150000001</v>
      </c>
      <c r="N8" s="3">
        <f>INDEX(threadedSummary!$G:$G,MATCH(1,INDEX(($A8=threadedSummary!$A:$A)*(N$1=threadedSummary!$B:$B),0,1),0))</f>
        <v>1283072.47</v>
      </c>
      <c r="O8" s="3">
        <f>INDEX(threadedSummary!$G:$G,MATCH(1,INDEX(($A8=threadedSummary!$A:$A)*(O$1=threadedSummary!$B:$B),0,1),0))</f>
        <v>1193573.4839999999</v>
      </c>
      <c r="P8" s="3">
        <f>INDEX(threadedSummary!$G:$G,MATCH(1,INDEX(($A8=threadedSummary!$A:$A)*(P$1=threadedSummary!$B:$B),0,1),0))</f>
        <v>1089283.3500000001</v>
      </c>
      <c r="Q8" s="3">
        <f>INDEX(threadedSummary!$G:$G,MATCH(1,INDEX(($A8=threadedSummary!$A:$A)*(Q$1=threadedSummary!$B:$B),0,1),0))</f>
        <v>1183644.673</v>
      </c>
      <c r="R8" s="3">
        <f>INDEX(threadedSummary!$G:$G,MATCH(1,INDEX(($A8=threadedSummary!$A:$A)*(R$1=threadedSummary!$B:$B),0,1),0))</f>
        <v>1179779.398</v>
      </c>
      <c r="S8" s="3">
        <f>INDEX(threadedSummary!$G:$G,MATCH(1,INDEX(($A8=threadedSummary!$A:$A)*(S$1=threadedSummary!$B:$B),0,1),0))</f>
        <v>1198626.662</v>
      </c>
      <c r="T8" s="3">
        <f>INDEX(threadedSummary!$G:$G,MATCH(1,INDEX(($A8=threadedSummary!$A:$A)*(T$1=threadedSummary!$B:$B),0,1),0))</f>
        <v>1161142.83</v>
      </c>
      <c r="U8" s="3"/>
      <c r="V8" s="3"/>
      <c r="W8" s="3"/>
      <c r="X8" s="3"/>
      <c r="AA8" s="6" t="s">
        <v>7</v>
      </c>
      <c r="AB8" s="13">
        <f>baselineSummary!$G8/B8</f>
        <v>0.54612440467081369</v>
      </c>
      <c r="AC8" s="13">
        <f>baselineSummary!$G8/C8</f>
        <v>0.5334716102599516</v>
      </c>
      <c r="AD8" s="13">
        <f>baselineSummary!$G8/D8</f>
        <v>0.56979765226297585</v>
      </c>
      <c r="AE8" s="13">
        <f>baselineSummary!$G8/E8</f>
        <v>0.54155504825165268</v>
      </c>
      <c r="AF8" s="13">
        <f>baselineSummary!$G8/F8</f>
        <v>0.5424520772140885</v>
      </c>
      <c r="AG8" s="13">
        <f>baselineSummary!$G8/G8</f>
        <v>0.59339869888251739</v>
      </c>
      <c r="AH8" s="13">
        <f>baselineSummary!$G8/H8</f>
        <v>0.56194010314529186</v>
      </c>
      <c r="AI8" s="13">
        <f>baselineSummary!$G8/I8</f>
        <v>0.55677250046469351</v>
      </c>
      <c r="AJ8" s="13">
        <f>baselineSummary!$G8/J8</f>
        <v>0.5525322815979764</v>
      </c>
      <c r="AK8" s="13">
        <f>baselineSummary!$G8/K8</f>
        <v>0.53780133214006098</v>
      </c>
      <c r="AL8" s="13">
        <f>baselineSummary!$G8/L8</f>
        <v>0.56634905536611291</v>
      </c>
      <c r="AM8" s="13">
        <f>baselineSummary!$G8/M8</f>
        <v>0.54458649317758701</v>
      </c>
      <c r="AN8" s="13">
        <f>baselineSummary!$G8/N8</f>
        <v>0.50594924306964517</v>
      </c>
      <c r="AO8" s="13">
        <f>baselineSummary!$G8/O8</f>
        <v>0.54388737157971256</v>
      </c>
      <c r="AP8" s="13">
        <f>baselineSummary!$G8/P8</f>
        <v>0.59596022008414984</v>
      </c>
      <c r="AQ8" s="13">
        <f>baselineSummary!$G8/Q8</f>
        <v>0.54844968241579717</v>
      </c>
      <c r="AR8" s="13">
        <f>baselineSummary!$G8/R8</f>
        <v>0.55024655126245903</v>
      </c>
      <c r="AS8" s="13">
        <f>baselineSummary!$G8/S8</f>
        <v>0.54159444769634202</v>
      </c>
      <c r="AT8" s="13">
        <f>baselineSummary!$G8/T8</f>
        <v>0.55907811530817442</v>
      </c>
      <c r="AU8" s="14">
        <f t="shared" si="0"/>
        <v>0.50594924306964517</v>
      </c>
      <c r="AV8" s="8">
        <f t="shared" si="1"/>
        <v>0.55220773099210552</v>
      </c>
      <c r="AW8" s="6" t="s">
        <v>7</v>
      </c>
    </row>
    <row r="9" spans="1:49" x14ac:dyDescent="0.25">
      <c r="A9" s="3" t="s">
        <v>8</v>
      </c>
      <c r="B9" s="3">
        <f>INDEX(threadedSummary!$G:$G,MATCH(1,INDEX(($A9=threadedSummary!$A:$A)*(B$1=threadedSummary!$B:$B),0,1),0))</f>
        <v>142201.38279999999</v>
      </c>
      <c r="C9" s="3">
        <f>INDEX(threadedSummary!$G:$G,MATCH(1,INDEX(($A9=threadedSummary!$A:$A)*(C$1=threadedSummary!$B:$B),0,1),0))</f>
        <v>143069.02429999999</v>
      </c>
      <c r="D9" s="3">
        <f>INDEX(threadedSummary!$G:$G,MATCH(1,INDEX(($A9=threadedSummary!$A:$A)*(D$1=threadedSummary!$B:$B),0,1),0))</f>
        <v>141653.28700000001</v>
      </c>
      <c r="E9" s="3">
        <f>INDEX(threadedSummary!$G:$G,MATCH(1,INDEX(($A9=threadedSummary!$A:$A)*(E$1=threadedSummary!$B:$B),0,1),0))</f>
        <v>148101.59510000001</v>
      </c>
      <c r="F9" s="3">
        <f>INDEX(threadedSummary!$G:$G,MATCH(1,INDEX(($A9=threadedSummary!$A:$A)*(F$1=threadedSummary!$B:$B),0,1),0))</f>
        <v>144873.48809999999</v>
      </c>
      <c r="G9" s="3">
        <f>INDEX(threadedSummary!$G:$G,MATCH(1,INDEX(($A9=threadedSummary!$A:$A)*(G$1=threadedSummary!$B:$B),0,1),0))</f>
        <v>150324.5693</v>
      </c>
      <c r="H9" s="3">
        <f>INDEX(threadedSummary!$G:$G,MATCH(1,INDEX(($A9=threadedSummary!$A:$A)*(H$1=threadedSummary!$B:$B),0,1),0))</f>
        <v>136930.8131</v>
      </c>
      <c r="I9" s="3">
        <f>INDEX(threadedSummary!$G:$G,MATCH(1,INDEX(($A9=threadedSummary!$A:$A)*(I$1=threadedSummary!$B:$B),0,1),0))</f>
        <v>149202.43040000001</v>
      </c>
      <c r="J9" s="3">
        <f>INDEX(threadedSummary!$G:$G,MATCH(1,INDEX(($A9=threadedSummary!$A:$A)*(J$1=threadedSummary!$B:$B),0,1),0))</f>
        <v>149926.30710000001</v>
      </c>
      <c r="K9" s="3">
        <f>INDEX(threadedSummary!$G:$G,MATCH(1,INDEX(($A9=threadedSummary!$A:$A)*(K$1=threadedSummary!$B:$B),0,1),0))</f>
        <v>147636.6059</v>
      </c>
      <c r="L9" s="3">
        <f>INDEX(threadedSummary!$G:$G,MATCH(1,INDEX(($A9=threadedSummary!$A:$A)*(L$1=threadedSummary!$B:$B),0,1),0))</f>
        <v>149215.3836</v>
      </c>
      <c r="M9" s="3">
        <f>INDEX(threadedSummary!$G:$G,MATCH(1,INDEX(($A9=threadedSummary!$A:$A)*(M$1=threadedSummary!$B:$B),0,1),0))</f>
        <v>147284.06760000001</v>
      </c>
      <c r="N9" s="3">
        <f>INDEX(threadedSummary!$G:$G,MATCH(1,INDEX(($A9=threadedSummary!$A:$A)*(N$1=threadedSummary!$B:$B),0,1),0))</f>
        <v>148117.60250000001</v>
      </c>
      <c r="O9" s="3">
        <f>INDEX(threadedSummary!$G:$G,MATCH(1,INDEX(($A9=threadedSummary!$A:$A)*(O$1=threadedSummary!$B:$B),0,1),0))</f>
        <v>143168.92009999999</v>
      </c>
      <c r="P9" s="3">
        <f>INDEX(threadedSummary!$G:$G,MATCH(1,INDEX(($A9=threadedSummary!$A:$A)*(P$1=threadedSummary!$B:$B),0,1),0))</f>
        <v>132971.2556</v>
      </c>
      <c r="Q9" s="3">
        <f>INDEX(threadedSummary!$G:$G,MATCH(1,INDEX(($A9=threadedSummary!$A:$A)*(Q$1=threadedSummary!$B:$B),0,1),0))</f>
        <v>140712.95619999999</v>
      </c>
      <c r="R9" s="3">
        <f>INDEX(threadedSummary!$G:$G,MATCH(1,INDEX(($A9=threadedSummary!$A:$A)*(R$1=threadedSummary!$B:$B),0,1),0))</f>
        <v>140633.24919999999</v>
      </c>
      <c r="S9" s="3">
        <f>INDEX(threadedSummary!$G:$G,MATCH(1,INDEX(($A9=threadedSummary!$A:$A)*(S$1=threadedSummary!$B:$B),0,1),0))</f>
        <v>141714.90609999999</v>
      </c>
      <c r="T9" s="3">
        <f>INDEX(threadedSummary!$G:$G,MATCH(1,INDEX(($A9=threadedSummary!$A:$A)*(T$1=threadedSummary!$B:$B),0,1),0))</f>
        <v>145089.37349999999</v>
      </c>
      <c r="U9" s="3"/>
      <c r="V9" s="3"/>
      <c r="W9" s="3"/>
      <c r="X9" s="3"/>
      <c r="AA9" s="6" t="s">
        <v>8</v>
      </c>
      <c r="AB9" s="13">
        <f>baselineSummary!$G9/B9</f>
        <v>0.69816540279100581</v>
      </c>
      <c r="AC9" s="13">
        <f>baselineSummary!$G9/C9</f>
        <v>0.69393138162332457</v>
      </c>
      <c r="AD9" s="13">
        <f>baselineSummary!$G9/D9</f>
        <v>0.70086679809978558</v>
      </c>
      <c r="AE9" s="13">
        <f>baselineSummary!$G9/E9</f>
        <v>0.67035122500176225</v>
      </c>
      <c r="AF9" s="13">
        <f>baselineSummary!$G9/F9</f>
        <v>0.6852881572884556</v>
      </c>
      <c r="AG9" s="13">
        <f>baselineSummary!$G9/G9</f>
        <v>0.66043818493747708</v>
      </c>
      <c r="AH9" s="13">
        <f>baselineSummary!$G9/H9</f>
        <v>0.72503831279739916</v>
      </c>
      <c r="AI9" s="13">
        <f>baselineSummary!$G9/I9</f>
        <v>0.66540528484581563</v>
      </c>
      <c r="AJ9" s="13">
        <f>baselineSummary!$G9/J9</f>
        <v>0.66219256393596582</v>
      </c>
      <c r="AK9" s="13">
        <f>baselineSummary!$G9/K9</f>
        <v>0.67246253119125654</v>
      </c>
      <c r="AL9" s="13">
        <f>baselineSummary!$G9/L9</f>
        <v>0.66534752184894697</v>
      </c>
      <c r="AM9" s="13">
        <f>baselineSummary!$G9/M9</f>
        <v>0.67407213365147445</v>
      </c>
      <c r="AN9" s="13">
        <f>baselineSummary!$G9/N9</f>
        <v>0.67027877864820284</v>
      </c>
      <c r="AO9" s="13">
        <f>baselineSummary!$G9/O9</f>
        <v>0.69344719252373554</v>
      </c>
      <c r="AP9" s="13">
        <f>baselineSummary!$G9/P9</f>
        <v>0.74662817352534638</v>
      </c>
      <c r="AQ9" s="13">
        <f>baselineSummary!$G9/Q9</f>
        <v>0.70555042251326117</v>
      </c>
      <c r="AR9" s="13">
        <f>baselineSummary!$G9/R9</f>
        <v>0.70595030879795673</v>
      </c>
      <c r="AS9" s="13">
        <f>baselineSummary!$G9/S9</f>
        <v>0.70056205400117755</v>
      </c>
      <c r="AT9" s="13">
        <f>baselineSummary!$G9/T9</f>
        <v>0.68426848434906229</v>
      </c>
      <c r="AU9" s="14">
        <f t="shared" si="0"/>
        <v>0.66043818493747708</v>
      </c>
      <c r="AV9" s="8">
        <f t="shared" si="1"/>
        <v>0.68843394275639003</v>
      </c>
      <c r="AW9" s="6" t="s">
        <v>8</v>
      </c>
    </row>
    <row r="10" spans="1:49" x14ac:dyDescent="0.25">
      <c r="A10" s="3" t="s">
        <v>9</v>
      </c>
      <c r="B10" s="3">
        <f>INDEX(threadedSummary!$G:$G,MATCH(1,INDEX(($A10=threadedSummary!$A:$A)*(B$1=threadedSummary!$B:$B),0,1),0))</f>
        <v>720210.00199999998</v>
      </c>
      <c r="C10" s="3">
        <f>INDEX(threadedSummary!$G:$G,MATCH(1,INDEX(($A10=threadedSummary!$A:$A)*(C$1=threadedSummary!$B:$B),0,1),0))</f>
        <v>731834.397</v>
      </c>
      <c r="D10" s="3">
        <f>INDEX(threadedSummary!$G:$G,MATCH(1,INDEX(($A10=threadedSummary!$A:$A)*(D$1=threadedSummary!$B:$B),0,1),0))</f>
        <v>711731.63</v>
      </c>
      <c r="E10" s="3">
        <f>INDEX(threadedSummary!$G:$G,MATCH(1,INDEX(($A10=threadedSummary!$A:$A)*(E$1=threadedSummary!$B:$B),0,1),0))</f>
        <v>748707.25</v>
      </c>
      <c r="F10" s="3">
        <f>INDEX(threadedSummary!$G:$G,MATCH(1,INDEX(($A10=threadedSummary!$A:$A)*(F$1=threadedSummary!$B:$B),0,1),0))</f>
        <v>711347.22100000002</v>
      </c>
      <c r="G10" s="3">
        <f>INDEX(threadedSummary!$G:$G,MATCH(1,INDEX(($A10=threadedSummary!$A:$A)*(G$1=threadedSummary!$B:$B),0,1),0))</f>
        <v>727427.05700000003</v>
      </c>
      <c r="H10" s="3">
        <f>INDEX(threadedSummary!$G:$G,MATCH(1,INDEX(($A10=threadedSummary!$A:$A)*(H$1=threadedSummary!$B:$B),0,1),0))</f>
        <v>678808.81299999997</v>
      </c>
      <c r="I10" s="3">
        <f>INDEX(threadedSummary!$G:$G,MATCH(1,INDEX(($A10=threadedSummary!$A:$A)*(I$1=threadedSummary!$B:$B),0,1),0))</f>
        <v>769282.54799999995</v>
      </c>
      <c r="J10" s="3">
        <f>INDEX(threadedSummary!$G:$G,MATCH(1,INDEX(($A10=threadedSummary!$A:$A)*(J$1=threadedSummary!$B:$B),0,1),0))</f>
        <v>766128.90399999998</v>
      </c>
      <c r="K10" s="3">
        <f>INDEX(threadedSummary!$G:$G,MATCH(1,INDEX(($A10=threadedSummary!$A:$A)*(K$1=threadedSummary!$B:$B),0,1),0))</f>
        <v>738804.84199999995</v>
      </c>
      <c r="L10" s="3">
        <f>INDEX(threadedSummary!$G:$G,MATCH(1,INDEX(($A10=threadedSummary!$A:$A)*(L$1=threadedSummary!$B:$B),0,1),0))</f>
        <v>736595.777</v>
      </c>
      <c r="M10" s="3">
        <f>INDEX(threadedSummary!$G:$G,MATCH(1,INDEX(($A10=threadedSummary!$A:$A)*(M$1=threadedSummary!$B:$B),0,1),0))</f>
        <v>725749.87100000004</v>
      </c>
      <c r="N10" s="3">
        <f>INDEX(threadedSummary!$G:$G,MATCH(1,INDEX(($A10=threadedSummary!$A:$A)*(N$1=threadedSummary!$B:$B),0,1),0))</f>
        <v>740740.50199999998</v>
      </c>
      <c r="O10" s="3">
        <f>INDEX(threadedSummary!$G:$G,MATCH(1,INDEX(($A10=threadedSummary!$A:$A)*(O$1=threadedSummary!$B:$B),0,1),0))</f>
        <v>732127.85499999998</v>
      </c>
      <c r="P10" s="3">
        <f>INDEX(threadedSummary!$G:$G,MATCH(1,INDEX(($A10=threadedSummary!$A:$A)*(P$1=threadedSummary!$B:$B),0,1),0))</f>
        <v>649578.87399999995</v>
      </c>
      <c r="Q10" s="3">
        <f>INDEX(threadedSummary!$G:$G,MATCH(1,INDEX(($A10=threadedSummary!$A:$A)*(Q$1=threadedSummary!$B:$B),0,1),0))</f>
        <v>714077.99600000004</v>
      </c>
      <c r="R10" s="3">
        <f>INDEX(threadedSummary!$G:$G,MATCH(1,INDEX(($A10=threadedSummary!$A:$A)*(R$1=threadedSummary!$B:$B),0,1),0))</f>
        <v>708115.14099999995</v>
      </c>
      <c r="S10" s="3">
        <f>INDEX(threadedSummary!$G:$G,MATCH(1,INDEX(($A10=threadedSummary!$A:$A)*(S$1=threadedSummary!$B:$B),0,1),0))</f>
        <v>705334.92200000002</v>
      </c>
      <c r="T10" s="3">
        <f>INDEX(threadedSummary!$G:$G,MATCH(1,INDEX(($A10=threadedSummary!$A:$A)*(T$1=threadedSummary!$B:$B),0,1),0))</f>
        <v>738567.95799999998</v>
      </c>
      <c r="U10" s="3"/>
      <c r="V10" s="3"/>
      <c r="W10" s="3"/>
      <c r="X10" s="3"/>
      <c r="AA10" s="6" t="s">
        <v>9</v>
      </c>
      <c r="AB10" s="13">
        <f>baselineSummary!$G10/B10</f>
        <v>0.64368934992935567</v>
      </c>
      <c r="AC10" s="13">
        <f>baselineSummary!$G10/C10</f>
        <v>0.63346504332181586</v>
      </c>
      <c r="AD10" s="13">
        <f>baselineSummary!$G10/D10</f>
        <v>0.65135718079580074</v>
      </c>
      <c r="AE10" s="13">
        <f>baselineSummary!$G10/E10</f>
        <v>0.61918928660033679</v>
      </c>
      <c r="AF10" s="13">
        <f>baselineSummary!$G10/F10</f>
        <v>0.6517091714342973</v>
      </c>
      <c r="AG10" s="13">
        <f>baselineSummary!$G10/G10</f>
        <v>0.63730308563433047</v>
      </c>
      <c r="AH10" s="13">
        <f>baselineSummary!$G10/H10</f>
        <v>0.68294856979118213</v>
      </c>
      <c r="AI10" s="13">
        <f>baselineSummary!$G10/I10</f>
        <v>0.60262839603635465</v>
      </c>
      <c r="AJ10" s="13">
        <f>baselineSummary!$G10/J10</f>
        <v>0.60510901700688213</v>
      </c>
      <c r="AK10" s="13">
        <f>baselineSummary!$G10/K10</f>
        <v>0.62748845384529839</v>
      </c>
      <c r="AL10" s="13">
        <f>baselineSummary!$G10/L10</f>
        <v>0.62937030387020532</v>
      </c>
      <c r="AM10" s="13">
        <f>baselineSummary!$G10/M10</f>
        <v>0.63877587378861544</v>
      </c>
      <c r="AN10" s="13">
        <f>baselineSummary!$G10/N10</f>
        <v>0.62584873751104808</v>
      </c>
      <c r="AO10" s="13">
        <f>baselineSummary!$G10/O10</f>
        <v>0.63321113222771719</v>
      </c>
      <c r="AP10" s="13">
        <f>baselineSummary!$G10/P10</f>
        <v>0.71368008806271621</v>
      </c>
      <c r="AQ10" s="13">
        <f>baselineSummary!$G10/Q10</f>
        <v>0.64921690711220281</v>
      </c>
      <c r="AR10" s="13">
        <f>baselineSummary!$G10/R10</f>
        <v>0.65468379527278042</v>
      </c>
      <c r="AS10" s="13">
        <f>baselineSummary!$G10/S10</f>
        <v>0.65726436270229072</v>
      </c>
      <c r="AT10" s="13">
        <f>baselineSummary!$G10/T10</f>
        <v>0.62768971084987146</v>
      </c>
      <c r="AU10" s="14">
        <f t="shared" si="0"/>
        <v>0.60262839603635465</v>
      </c>
      <c r="AV10" s="8">
        <f t="shared" si="1"/>
        <v>0.64129623504174216</v>
      </c>
      <c r="AW10" s="6" t="s">
        <v>9</v>
      </c>
    </row>
    <row r="11" spans="1:49" x14ac:dyDescent="0.25">
      <c r="A11" s="3" t="s">
        <v>10</v>
      </c>
      <c r="B11" s="3">
        <f>INDEX(threadedSummary!$G:$G,MATCH(1,INDEX(($A11=threadedSummary!$A:$A)*(B$1=threadedSummary!$B:$B),0,1),0))</f>
        <v>2230972.9840000002</v>
      </c>
      <c r="C11" s="3">
        <f>INDEX(threadedSummary!$G:$G,MATCH(1,INDEX(($A11=threadedSummary!$A:$A)*(C$1=threadedSummary!$B:$B),0,1),0))</f>
        <v>2279769.432</v>
      </c>
      <c r="D11" s="3">
        <f>INDEX(threadedSummary!$G:$G,MATCH(1,INDEX(($A11=threadedSummary!$A:$A)*(D$1=threadedSummary!$B:$B),0,1),0))</f>
        <v>2163863.9210000001</v>
      </c>
      <c r="E11" s="3">
        <f>INDEX(threadedSummary!$G:$G,MATCH(1,INDEX(($A11=threadedSummary!$A:$A)*(E$1=threadedSummary!$B:$B),0,1),0))</f>
        <v>2341573.7379999999</v>
      </c>
      <c r="F11" s="3">
        <f>INDEX(threadedSummary!$G:$G,MATCH(1,INDEX(($A11=threadedSummary!$A:$A)*(F$1=threadedSummary!$B:$B),0,1),0))</f>
        <v>2150551.358</v>
      </c>
      <c r="G11" s="3">
        <f>INDEX(threadedSummary!$G:$G,MATCH(1,INDEX(($A11=threadedSummary!$A:$A)*(G$1=threadedSummary!$B:$B),0,1),0))</f>
        <v>2137275.44</v>
      </c>
      <c r="H11" s="3">
        <f>INDEX(threadedSummary!$G:$G,MATCH(1,INDEX(($A11=threadedSummary!$A:$A)*(H$1=threadedSummary!$B:$B),0,1),0))</f>
        <v>2059047.953</v>
      </c>
      <c r="I11" s="3">
        <f>INDEX(threadedSummary!$G:$G,MATCH(1,INDEX(($A11=threadedSummary!$A:$A)*(I$1=threadedSummary!$B:$B),0,1),0))</f>
        <v>2316996.3280000002</v>
      </c>
      <c r="J11" s="3">
        <f>INDEX(threadedSummary!$G:$G,MATCH(1,INDEX(($A11=threadedSummary!$A:$A)*(J$1=threadedSummary!$B:$B),0,1),0))</f>
        <v>2308032.298</v>
      </c>
      <c r="K11" s="3">
        <f>INDEX(threadedSummary!$G:$G,MATCH(1,INDEX(($A11=threadedSummary!$A:$A)*(K$1=threadedSummary!$B:$B),0,1),0))</f>
        <v>2215816.3769999999</v>
      </c>
      <c r="L11" s="3">
        <f>INDEX(threadedSummary!$G:$G,MATCH(1,INDEX(($A11=threadedSummary!$A:$A)*(L$1=threadedSummary!$B:$B),0,1),0))</f>
        <v>2222491.503</v>
      </c>
      <c r="M11" s="3">
        <f>INDEX(threadedSummary!$G:$G,MATCH(1,INDEX(($A11=threadedSummary!$A:$A)*(M$1=threadedSummary!$B:$B),0,1),0))</f>
        <v>2178627.588</v>
      </c>
      <c r="N11" s="3">
        <f>INDEX(threadedSummary!$G:$G,MATCH(1,INDEX(($A11=threadedSummary!$A:$A)*(N$1=threadedSummary!$B:$B),0,1),0))</f>
        <v>2273770.0219999999</v>
      </c>
      <c r="O11" s="3">
        <f>INDEX(threadedSummary!$G:$G,MATCH(1,INDEX(($A11=threadedSummary!$A:$A)*(O$1=threadedSummary!$B:$B),0,1),0))</f>
        <v>2177841.2409999999</v>
      </c>
      <c r="P11" s="3">
        <f>INDEX(threadedSummary!$G:$G,MATCH(1,INDEX(($A11=threadedSummary!$A:$A)*(P$1=threadedSummary!$B:$B),0,1),0))</f>
        <v>2033108.798</v>
      </c>
      <c r="Q11" s="3">
        <f>INDEX(threadedSummary!$G:$G,MATCH(1,INDEX(($A11=threadedSummary!$A:$A)*(Q$1=threadedSummary!$B:$B),0,1),0))</f>
        <v>2152150.2859999998</v>
      </c>
      <c r="R11" s="3">
        <f>INDEX(threadedSummary!$G:$G,MATCH(1,INDEX(($A11=threadedSummary!$A:$A)*(R$1=threadedSummary!$B:$B),0,1),0))</f>
        <v>2149337.25</v>
      </c>
      <c r="S11" s="3">
        <f>INDEX(threadedSummary!$G:$G,MATCH(1,INDEX(($A11=threadedSummary!$A:$A)*(S$1=threadedSummary!$B:$B),0,1),0))</f>
        <v>2097746.35</v>
      </c>
      <c r="T11" s="3">
        <f>INDEX(threadedSummary!$G:$G,MATCH(1,INDEX(($A11=threadedSummary!$A:$A)*(T$1=threadedSummary!$B:$B),0,1),0))</f>
        <v>2176114.9849999999</v>
      </c>
      <c r="U11" s="3"/>
      <c r="V11" s="3"/>
      <c r="W11" s="3"/>
      <c r="X11" s="3"/>
      <c r="AA11" s="6" t="s">
        <v>10</v>
      </c>
      <c r="AB11" s="13">
        <f>baselineSummary!$G11/B11</f>
        <v>0.59202267058918356</v>
      </c>
      <c r="AC11" s="13">
        <f>baselineSummary!$G11/C11</f>
        <v>0.57935094903053341</v>
      </c>
      <c r="AD11" s="13">
        <f>baselineSummary!$G11/D11</f>
        <v>0.61038338463983288</v>
      </c>
      <c r="AE11" s="13">
        <f>baselineSummary!$G11/E11</f>
        <v>0.56405935997903645</v>
      </c>
      <c r="AF11" s="13">
        <f>baselineSummary!$G11/F11</f>
        <v>0.61416184230462822</v>
      </c>
      <c r="AG11" s="13">
        <f>baselineSummary!$G11/G11</f>
        <v>0.61797677514134541</v>
      </c>
      <c r="AH11" s="13">
        <f>baselineSummary!$G11/H11</f>
        <v>0.64145498995088246</v>
      </c>
      <c r="AI11" s="13">
        <f>baselineSummary!$G11/I11</f>
        <v>0.57004258834543997</v>
      </c>
      <c r="AJ11" s="13">
        <f>baselineSummary!$G11/J11</f>
        <v>0.57225654300614126</v>
      </c>
      <c r="AK11" s="13">
        <f>baselineSummary!$G11/K11</f>
        <v>0.59607221866832516</v>
      </c>
      <c r="AL11" s="13">
        <f>baselineSummary!$G11/L11</f>
        <v>0.59428194988244232</v>
      </c>
      <c r="AM11" s="13">
        <f>baselineSummary!$G11/M11</f>
        <v>0.60624706639857351</v>
      </c>
      <c r="AN11" s="13">
        <f>baselineSummary!$G11/N11</f>
        <v>0.58087958378404558</v>
      </c>
      <c r="AO11" s="13">
        <f>baselineSummary!$G11/O11</f>
        <v>0.60646596231850858</v>
      </c>
      <c r="AP11" s="13">
        <f>baselineSummary!$G11/P11</f>
        <v>0.64963891027340881</v>
      </c>
      <c r="AQ11" s="13">
        <f>baselineSummary!$G11/Q11</f>
        <v>0.61370555420403394</v>
      </c>
      <c r="AR11" s="13">
        <f>baselineSummary!$G11/R11</f>
        <v>0.61450876729559312</v>
      </c>
      <c r="AS11" s="13">
        <f>baselineSummary!$G11/S11</f>
        <v>0.62962168138202212</v>
      </c>
      <c r="AT11" s="13">
        <f>baselineSummary!$G11/T11</f>
        <v>0.60694705615475564</v>
      </c>
      <c r="AU11" s="14">
        <f t="shared" si="0"/>
        <v>0.56405935997903645</v>
      </c>
      <c r="AV11" s="8">
        <f t="shared" si="1"/>
        <v>0.60316199228151224</v>
      </c>
      <c r="AW11" s="6" t="s">
        <v>10</v>
      </c>
    </row>
    <row r="12" spans="1:49" x14ac:dyDescent="0.25">
      <c r="A12" s="3" t="s">
        <v>11</v>
      </c>
      <c r="B12" s="3">
        <f>INDEX(threadedSummary!$G:$G,MATCH(1,INDEX(($A12=threadedSummary!$A:$A)*(B$1=threadedSummary!$B:$B),0,1),0))</f>
        <v>91991.876000000004</v>
      </c>
      <c r="C12" s="3">
        <f>INDEX(threadedSummary!$G:$G,MATCH(1,INDEX(($A12=threadedSummary!$A:$A)*(C$1=threadedSummary!$B:$B),0,1),0))</f>
        <v>92614.445000000007</v>
      </c>
      <c r="D12" s="3">
        <f>INDEX(threadedSummary!$G:$G,MATCH(1,INDEX(($A12=threadedSummary!$A:$A)*(D$1=threadedSummary!$B:$B),0,1),0))</f>
        <v>92305.152000000002</v>
      </c>
      <c r="E12" s="3">
        <f>INDEX(threadedSummary!$G:$G,MATCH(1,INDEX(($A12=threadedSummary!$A:$A)*(E$1=threadedSummary!$B:$B),0,1),0))</f>
        <v>101405.5</v>
      </c>
      <c r="F12" s="3">
        <f>INDEX(threadedSummary!$G:$G,MATCH(1,INDEX(($A12=threadedSummary!$A:$A)*(F$1=threadedSummary!$B:$B),0,1),0))</f>
        <v>94847.676399999997</v>
      </c>
      <c r="G12" s="3">
        <f>INDEX(threadedSummary!$G:$G,MATCH(1,INDEX(($A12=threadedSummary!$A:$A)*(G$1=threadedSummary!$B:$B),0,1),0))</f>
        <v>99943.547900000005</v>
      </c>
      <c r="H12" s="3">
        <f>INDEX(threadedSummary!$G:$G,MATCH(1,INDEX(($A12=threadedSummary!$A:$A)*(H$1=threadedSummary!$B:$B),0,1),0))</f>
        <v>85211.314899999998</v>
      </c>
      <c r="I12" s="3">
        <f>INDEX(threadedSummary!$G:$G,MATCH(1,INDEX(($A12=threadedSummary!$A:$A)*(I$1=threadedSummary!$B:$B),0,1),0))</f>
        <v>96558.599499999997</v>
      </c>
      <c r="J12" s="3">
        <f>INDEX(threadedSummary!$G:$G,MATCH(1,INDEX(($A12=threadedSummary!$A:$A)*(J$1=threadedSummary!$B:$B),0,1),0))</f>
        <v>103026.6059</v>
      </c>
      <c r="K12" s="3">
        <f>INDEX(threadedSummary!$G:$G,MATCH(1,INDEX(($A12=threadedSummary!$A:$A)*(K$1=threadedSummary!$B:$B),0,1),0))</f>
        <v>97297.896599999993</v>
      </c>
      <c r="L12" s="3">
        <f>INDEX(threadedSummary!$G:$G,MATCH(1,INDEX(($A12=threadedSummary!$A:$A)*(L$1=threadedSummary!$B:$B),0,1),0))</f>
        <v>98465.981899999999</v>
      </c>
      <c r="M12" s="3">
        <f>INDEX(threadedSummary!$G:$G,MATCH(1,INDEX(($A12=threadedSummary!$A:$A)*(M$1=threadedSummary!$B:$B),0,1),0))</f>
        <v>95709.360400000005</v>
      </c>
      <c r="N12" s="3">
        <f>INDEX(threadedSummary!$G:$G,MATCH(1,INDEX(($A12=threadedSummary!$A:$A)*(N$1=threadedSummary!$B:$B),0,1),0))</f>
        <v>96251.146699999998</v>
      </c>
      <c r="O12" s="3">
        <f>INDEX(threadedSummary!$G:$G,MATCH(1,INDEX(($A12=threadedSummary!$A:$A)*(O$1=threadedSummary!$B:$B),0,1),0))</f>
        <v>93224.788700000005</v>
      </c>
      <c r="P12" s="3">
        <f>INDEX(threadedSummary!$G:$G,MATCH(1,INDEX(($A12=threadedSummary!$A:$A)*(P$1=threadedSummary!$B:$B),0,1),0))</f>
        <v>83147.563299999994</v>
      </c>
      <c r="Q12" s="3">
        <f>INDEX(threadedSummary!$G:$G,MATCH(1,INDEX(($A12=threadedSummary!$A:$A)*(Q$1=threadedSummary!$B:$B),0,1),0))</f>
        <v>93303.975099999996</v>
      </c>
      <c r="R12" s="3">
        <f>INDEX(threadedSummary!$G:$G,MATCH(1,INDEX(($A12=threadedSummary!$A:$A)*(R$1=threadedSummary!$B:$B),0,1),0))</f>
        <v>93116.216700000004</v>
      </c>
      <c r="S12" s="3">
        <f>INDEX(threadedSummary!$G:$G,MATCH(1,INDEX(($A12=threadedSummary!$A:$A)*(S$1=threadedSummary!$B:$B),0,1),0))</f>
        <v>100981.4498</v>
      </c>
      <c r="T12" s="3">
        <f>INDEX(threadedSummary!$G:$G,MATCH(1,INDEX(($A12=threadedSummary!$A:$A)*(T$1=threadedSummary!$B:$B),0,1),0))</f>
        <v>97566.895999999993</v>
      </c>
      <c r="U12" s="3"/>
      <c r="V12" s="3"/>
      <c r="W12" s="3"/>
      <c r="X12" s="3"/>
      <c r="AA12" s="6" t="s">
        <v>11</v>
      </c>
      <c r="AB12" s="13">
        <f>baselineSummary!$G12/B12</f>
        <v>0.89187049625990888</v>
      </c>
      <c r="AC12" s="13">
        <f>baselineSummary!$G12/C12</f>
        <v>0.88587520121726149</v>
      </c>
      <c r="AD12" s="13">
        <f>baselineSummary!$G12/D12</f>
        <v>0.88884356205816117</v>
      </c>
      <c r="AE12" s="13">
        <f>baselineSummary!$G12/E12</f>
        <v>0.80907682620765142</v>
      </c>
      <c r="AF12" s="13">
        <f>baselineSummary!$G12/F12</f>
        <v>0.86501686930097532</v>
      </c>
      <c r="AG12" s="13">
        <f>baselineSummary!$G12/G12</f>
        <v>0.82091182296321097</v>
      </c>
      <c r="AH12" s="13">
        <f>baselineSummary!$G12/H12</f>
        <v>0.96283973784800736</v>
      </c>
      <c r="AI12" s="13">
        <f>baselineSummary!$G12/I12</f>
        <v>0.84968962396767156</v>
      </c>
      <c r="AJ12" s="13">
        <f>baselineSummary!$G12/J12</f>
        <v>0.79634614169115325</v>
      </c>
      <c r="AK12" s="13">
        <f>baselineSummary!$G12/K12</f>
        <v>0.8432334404647347</v>
      </c>
      <c r="AL12" s="13">
        <f>baselineSummary!$G12/L12</f>
        <v>0.83323030468860837</v>
      </c>
      <c r="AM12" s="13">
        <f>baselineSummary!$G12/M12</f>
        <v>0.85722900829248461</v>
      </c>
      <c r="AN12" s="13">
        <f>baselineSummary!$G12/N12</f>
        <v>0.85240376777765703</v>
      </c>
      <c r="AO12" s="13">
        <f>baselineSummary!$G12/O12</f>
        <v>0.88007536669267883</v>
      </c>
      <c r="AP12" s="13">
        <f>baselineSummary!$G12/P12</f>
        <v>0.98673775687182408</v>
      </c>
      <c r="AQ12" s="13">
        <f>baselineSummary!$G12/Q12</f>
        <v>0.87932845317755393</v>
      </c>
      <c r="AR12" s="13">
        <f>baselineSummary!$G12/R12</f>
        <v>0.88110152031123057</v>
      </c>
      <c r="AS12" s="13">
        <f>baselineSummary!$G12/S12</f>
        <v>0.81247437289219826</v>
      </c>
      <c r="AT12" s="13">
        <f>baselineSummary!$G12/T12</f>
        <v>0.84090858132865076</v>
      </c>
      <c r="AU12" s="14">
        <f t="shared" si="0"/>
        <v>0.79634614169115325</v>
      </c>
      <c r="AV12" s="8">
        <f t="shared" si="1"/>
        <v>0.86511541336903286</v>
      </c>
      <c r="AW12" s="6" t="s">
        <v>11</v>
      </c>
    </row>
    <row r="13" spans="1:49" x14ac:dyDescent="0.25">
      <c r="A13" s="3" t="s">
        <v>13</v>
      </c>
      <c r="B13" s="3">
        <f>INDEX(threadedSummary!$G:$G,MATCH(1,INDEX(($A13=threadedSummary!$A:$A)*(B$1=threadedSummary!$B:$B),0,1),0))</f>
        <v>322557.446</v>
      </c>
      <c r="C13" s="3">
        <f>INDEX(threadedSummary!$G:$G,MATCH(1,INDEX(($A13=threadedSummary!$A:$A)*(C$1=threadedSummary!$B:$B),0,1),0))</f>
        <v>331862.42800000001</v>
      </c>
      <c r="D13" s="3">
        <f>INDEX(threadedSummary!$G:$G,MATCH(1,INDEX(($A13=threadedSummary!$A:$A)*(D$1=threadedSummary!$B:$B),0,1),0))</f>
        <v>323727.28600000002</v>
      </c>
      <c r="E13" s="3">
        <f>INDEX(threadedSummary!$G:$G,MATCH(1,INDEX(($A13=threadedSummary!$A:$A)*(E$1=threadedSummary!$B:$B),0,1),0))</f>
        <v>354540.02399999998</v>
      </c>
      <c r="F13" s="3">
        <f>INDEX(threadedSummary!$G:$G,MATCH(1,INDEX(($A13=threadedSummary!$A:$A)*(F$1=threadedSummary!$B:$B),0,1),0))</f>
        <v>346076.853</v>
      </c>
      <c r="G13" s="3">
        <f>INDEX(threadedSummary!$G:$G,MATCH(1,INDEX(($A13=threadedSummary!$A:$A)*(G$1=threadedSummary!$B:$B),0,1),0))</f>
        <v>353128.27</v>
      </c>
      <c r="H13" s="3">
        <f>INDEX(threadedSummary!$G:$G,MATCH(1,INDEX(($A13=threadedSummary!$A:$A)*(H$1=threadedSummary!$B:$B),0,1),0))</f>
        <v>302397.53700000001</v>
      </c>
      <c r="I13" s="3">
        <f>INDEX(threadedSummary!$G:$G,MATCH(1,INDEX(($A13=threadedSummary!$A:$A)*(I$1=threadedSummary!$B:$B),0,1),0))</f>
        <v>337347.74200000003</v>
      </c>
      <c r="J13" s="3">
        <f>INDEX(threadedSummary!$G:$G,MATCH(1,INDEX(($A13=threadedSummary!$A:$A)*(J$1=threadedSummary!$B:$B),0,1),0))</f>
        <v>357683.24400000001</v>
      </c>
      <c r="K13" s="3">
        <f>INDEX(threadedSummary!$G:$G,MATCH(1,INDEX(($A13=threadedSummary!$A:$A)*(K$1=threadedSummary!$B:$B),0,1),0))</f>
        <v>350059.19199999998</v>
      </c>
      <c r="L13" s="3">
        <f>INDEX(threadedSummary!$G:$G,MATCH(1,INDEX(($A13=threadedSummary!$A:$A)*(L$1=threadedSummary!$B:$B),0,1),0))</f>
        <v>348894.27100000001</v>
      </c>
      <c r="M13" s="3">
        <f>INDEX(threadedSummary!$G:$G,MATCH(1,INDEX(($A13=threadedSummary!$A:$A)*(M$1=threadedSummary!$B:$B),0,1),0))</f>
        <v>335382.20400000003</v>
      </c>
      <c r="N13" s="3">
        <f>INDEX(threadedSummary!$G:$G,MATCH(1,INDEX(($A13=threadedSummary!$A:$A)*(N$1=threadedSummary!$B:$B),0,1),0))</f>
        <v>360592.78200000001</v>
      </c>
      <c r="O13" s="3">
        <f>INDEX(threadedSummary!$G:$G,MATCH(1,INDEX(($A13=threadedSummary!$A:$A)*(O$1=threadedSummary!$B:$B),0,1),0))</f>
        <v>334123.32699999999</v>
      </c>
      <c r="P13" s="3">
        <f>INDEX(threadedSummary!$G:$G,MATCH(1,INDEX(($A13=threadedSummary!$A:$A)*(P$1=threadedSummary!$B:$B),0,1),0))</f>
        <v>293784.99099999998</v>
      </c>
      <c r="Q13" s="3">
        <f>INDEX(threadedSummary!$G:$G,MATCH(1,INDEX(($A13=threadedSummary!$A:$A)*(Q$1=threadedSummary!$B:$B),0,1),0))</f>
        <v>325401.07699999999</v>
      </c>
      <c r="R13" s="3">
        <f>INDEX(threadedSummary!$G:$G,MATCH(1,INDEX(($A13=threadedSummary!$A:$A)*(R$1=threadedSummary!$B:$B),0,1),0))</f>
        <v>327711.82</v>
      </c>
      <c r="S13" s="3">
        <f>INDEX(threadedSummary!$G:$G,MATCH(1,INDEX(($A13=threadedSummary!$A:$A)*(S$1=threadedSummary!$B:$B),0,1),0))</f>
        <v>337567.58</v>
      </c>
      <c r="T13" s="3">
        <f>INDEX(threadedSummary!$G:$G,MATCH(1,INDEX(($A13=threadedSummary!$A:$A)*(T$1=threadedSummary!$B:$B),0,1),0))</f>
        <v>341275.83199999999</v>
      </c>
      <c r="U13" s="3"/>
      <c r="V13" s="3"/>
      <c r="W13" s="3"/>
      <c r="X13" s="3"/>
      <c r="AA13" s="6" t="s">
        <v>13</v>
      </c>
      <c r="AB13" s="13">
        <f>baselineSummary!$G13/B13</f>
        <v>0.72611108472132435</v>
      </c>
      <c r="AC13" s="13">
        <f>baselineSummary!$G13/C13</f>
        <v>0.7057518936732422</v>
      </c>
      <c r="AD13" s="13">
        <f>baselineSummary!$G13/D13</f>
        <v>0.72348716691122539</v>
      </c>
      <c r="AE13" s="13">
        <f>baselineSummary!$G13/E13</f>
        <v>0.66060958183948237</v>
      </c>
      <c r="AF13" s="13">
        <f>baselineSummary!$G13/F13</f>
        <v>0.67676452490164085</v>
      </c>
      <c r="AG13" s="13">
        <f>baselineSummary!$G13/G13</f>
        <v>0.66325060012895598</v>
      </c>
      <c r="AH13" s="13">
        <f>baselineSummary!$G13/H13</f>
        <v>0.77451866613582898</v>
      </c>
      <c r="AI13" s="13">
        <f>baselineSummary!$G13/I13</f>
        <v>0.6942762847957642</v>
      </c>
      <c r="AJ13" s="13">
        <f>baselineSummary!$G13/J13</f>
        <v>0.65480433016873441</v>
      </c>
      <c r="AK13" s="13">
        <f>baselineSummary!$G13/K13</f>
        <v>0.66906552478130621</v>
      </c>
      <c r="AL13" s="13">
        <f>baselineSummary!$G13/L13</f>
        <v>0.67129946367047111</v>
      </c>
      <c r="AM13" s="13">
        <f>baselineSummary!$G13/M13</f>
        <v>0.69834515429447175</v>
      </c>
      <c r="AN13" s="13">
        <f>baselineSummary!$G13/N13</f>
        <v>0.6495208686678593</v>
      </c>
      <c r="AO13" s="13">
        <f>baselineSummary!$G13/O13</f>
        <v>0.70097631046275322</v>
      </c>
      <c r="AP13" s="13">
        <f>baselineSummary!$G13/P13</f>
        <v>0.79722431089068135</v>
      </c>
      <c r="AQ13" s="13">
        <f>baselineSummary!$G13/Q13</f>
        <v>0.71976570931878026</v>
      </c>
      <c r="AR13" s="13">
        <f>baselineSummary!$G13/R13</f>
        <v>0.71469053816856531</v>
      </c>
      <c r="AS13" s="13">
        <f>baselineSummary!$G13/S13</f>
        <v>0.69382414330191311</v>
      </c>
      <c r="AT13" s="13">
        <f>baselineSummary!$G13/T13</f>
        <v>0.6862851542326619</v>
      </c>
      <c r="AU13" s="14">
        <f t="shared" si="0"/>
        <v>0.6495208686678593</v>
      </c>
      <c r="AV13" s="8">
        <f t="shared" si="1"/>
        <v>0.69897743742450857</v>
      </c>
      <c r="AW13" s="6" t="s">
        <v>13</v>
      </c>
    </row>
    <row r="14" spans="1:49" x14ac:dyDescent="0.25">
      <c r="A14" s="3" t="s">
        <v>14</v>
      </c>
      <c r="B14" s="3">
        <f>INDEX(threadedSummary!$G:$G,MATCH(1,INDEX(($A14=threadedSummary!$A:$A)*(B$1=threadedSummary!$B:$B),0,1),0))</f>
        <v>188027475.002</v>
      </c>
      <c r="C14" s="3">
        <f>INDEX(threadedSummary!$G:$G,MATCH(1,INDEX(($A14=threadedSummary!$A:$A)*(C$1=threadedSummary!$B:$B),0,1),0))</f>
        <v>190869375.62200001</v>
      </c>
      <c r="D14" s="3">
        <f>INDEX(threadedSummary!$G:$G,MATCH(1,INDEX(($A14=threadedSummary!$A:$A)*(D$1=threadedSummary!$B:$B),0,1),0))</f>
        <v>184203738.623</v>
      </c>
      <c r="E14" s="3">
        <f>INDEX(threadedSummary!$G:$G,MATCH(1,INDEX(($A14=threadedSummary!$A:$A)*(E$1=threadedSummary!$B:$B),0,1),0))</f>
        <v>204988214.48699999</v>
      </c>
      <c r="F14" s="3">
        <f>INDEX(threadedSummary!$G:$G,MATCH(1,INDEX(($A14=threadedSummary!$A:$A)*(F$1=threadedSummary!$B:$B),0,1),0))</f>
        <v>188585194.78799999</v>
      </c>
      <c r="G14" s="3">
        <f>INDEX(threadedSummary!$G:$G,MATCH(1,INDEX(($A14=threadedSummary!$A:$A)*(G$1=threadedSummary!$B:$B),0,1),0))</f>
        <v>193150913.713</v>
      </c>
      <c r="H14" s="3">
        <f>INDEX(threadedSummary!$G:$G,MATCH(1,INDEX(($A14=threadedSummary!$A:$A)*(H$1=threadedSummary!$B:$B),0,1),0))</f>
        <v>179272284.5</v>
      </c>
      <c r="I14" s="3">
        <f>INDEX(threadedSummary!$G:$G,MATCH(1,INDEX(($A14=threadedSummary!$A:$A)*(I$1=threadedSummary!$B:$B),0,1),0))</f>
        <v>194156885.42500001</v>
      </c>
      <c r="J14" s="3">
        <f>INDEX(threadedSummary!$G:$G,MATCH(1,INDEX(($A14=threadedSummary!$A:$A)*(J$1=threadedSummary!$B:$B),0,1),0))</f>
        <v>199362212.80500001</v>
      </c>
      <c r="K14" s="3">
        <f>INDEX(threadedSummary!$G:$G,MATCH(1,INDEX(($A14=threadedSummary!$A:$A)*(K$1=threadedSummary!$B:$B),0,1),0))</f>
        <v>192297090.734</v>
      </c>
      <c r="L14" s="3">
        <f>INDEX(threadedSummary!$G:$G,MATCH(1,INDEX(($A14=threadedSummary!$A:$A)*(L$1=threadedSummary!$B:$B),0,1),0))</f>
        <v>196677019.734</v>
      </c>
      <c r="M14" s="3">
        <f>INDEX(threadedSummary!$G:$G,MATCH(1,INDEX(($A14=threadedSummary!$A:$A)*(M$1=threadedSummary!$B:$B),0,1),0))</f>
        <v>192182907.259</v>
      </c>
      <c r="N14" s="3">
        <f>INDEX(threadedSummary!$G:$G,MATCH(1,INDEX(($A14=threadedSummary!$A:$A)*(N$1=threadedSummary!$B:$B),0,1),0))</f>
        <v>199408551.65799999</v>
      </c>
      <c r="O14" s="3">
        <f>INDEX(threadedSummary!$G:$G,MATCH(1,INDEX(($A14=threadedSummary!$A:$A)*(O$1=threadedSummary!$B:$B),0,1),0))</f>
        <v>191280242.551</v>
      </c>
      <c r="P14" s="3">
        <f>INDEX(threadedSummary!$G:$G,MATCH(1,INDEX(($A14=threadedSummary!$A:$A)*(P$1=threadedSummary!$B:$B),0,1),0))</f>
        <v>157184694.84099999</v>
      </c>
      <c r="Q14" s="3">
        <f>INDEX(threadedSummary!$G:$G,MATCH(1,INDEX(($A14=threadedSummary!$A:$A)*(Q$1=threadedSummary!$B:$B),0,1),0))</f>
        <v>186408001.926</v>
      </c>
      <c r="R14" s="3">
        <f>INDEX(threadedSummary!$G:$G,MATCH(1,INDEX(($A14=threadedSummary!$A:$A)*(R$1=threadedSummary!$B:$B),0,1),0))</f>
        <v>186887460.98899999</v>
      </c>
      <c r="S14" s="3">
        <f>INDEX(threadedSummary!$G:$G,MATCH(1,INDEX(($A14=threadedSummary!$A:$A)*(S$1=threadedSummary!$B:$B),0,1),0))</f>
        <v>186302137.086</v>
      </c>
      <c r="T14" s="3">
        <f>INDEX(threadedSummary!$G:$G,MATCH(1,INDEX(($A14=threadedSummary!$A:$A)*(T$1=threadedSummary!$B:$B),0,1),0))</f>
        <v>193886334.67899999</v>
      </c>
      <c r="U14" s="3"/>
      <c r="V14" s="3"/>
      <c r="W14" s="3"/>
      <c r="X14" s="3"/>
      <c r="AA14" s="6" t="s">
        <v>14</v>
      </c>
      <c r="AB14" s="13">
        <f>baselineSummary!$G14/B14</f>
        <v>0.7174393016316637</v>
      </c>
      <c r="AC14" s="13">
        <f>baselineSummary!$G14/C14</f>
        <v>0.70675717313684827</v>
      </c>
      <c r="AD14" s="13">
        <f>baselineSummary!$G14/D14</f>
        <v>0.73233204364591731</v>
      </c>
      <c r="AE14" s="13">
        <f>baselineSummary!$G14/E14</f>
        <v>0.65807832265183719</v>
      </c>
      <c r="AF14" s="13">
        <f>baselineSummary!$G14/F14</f>
        <v>0.71531755451241719</v>
      </c>
      <c r="AG14" s="13">
        <f>baselineSummary!$G14/G14</f>
        <v>0.69840881288008461</v>
      </c>
      <c r="AH14" s="13">
        <f>baselineSummary!$G14/H14</f>
        <v>0.7524771647175611</v>
      </c>
      <c r="AI14" s="13">
        <f>baselineSummary!$G14/I14</f>
        <v>0.69479019535008579</v>
      </c>
      <c r="AJ14" s="13">
        <f>baselineSummary!$G14/J14</f>
        <v>0.67664929303802723</v>
      </c>
      <c r="AK14" s="13">
        <f>baselineSummary!$G14/K14</f>
        <v>0.70150983479828932</v>
      </c>
      <c r="AL14" s="13">
        <f>baselineSummary!$G14/L14</f>
        <v>0.68588745413900443</v>
      </c>
      <c r="AM14" s="13">
        <f>baselineSummary!$G14/M14</f>
        <v>0.70192662956857543</v>
      </c>
      <c r="AN14" s="13">
        <f>baselineSummary!$G14/N14</f>
        <v>0.67649205227848141</v>
      </c>
      <c r="AO14" s="13">
        <f>baselineSummary!$G14/O14</f>
        <v>0.70523906993181895</v>
      </c>
      <c r="AP14" s="13">
        <f>baselineSummary!$G14/P14</f>
        <v>0.85821523838218605</v>
      </c>
      <c r="AQ14" s="13">
        <f>baselineSummary!$G14/Q14</f>
        <v>0.72367226170125321</v>
      </c>
      <c r="AR14" s="13">
        <f>baselineSummary!$G14/R14</f>
        <v>0.72181568329477153</v>
      </c>
      <c r="AS14" s="13">
        <f>baselineSummary!$G14/S14</f>
        <v>0.72408348322235727</v>
      </c>
      <c r="AT14" s="13">
        <f>baselineSummary!$G14/T14</f>
        <v>0.69575971187623331</v>
      </c>
      <c r="AU14" s="14">
        <f t="shared" si="0"/>
        <v>0.65807832265183719</v>
      </c>
      <c r="AV14" s="8">
        <f t="shared" si="1"/>
        <v>0.71299217267144288</v>
      </c>
      <c r="AW14" s="6" t="s">
        <v>14</v>
      </c>
    </row>
    <row r="15" spans="1:49" x14ac:dyDescent="0.25">
      <c r="A15" s="3" t="s">
        <v>15</v>
      </c>
      <c r="B15" s="3">
        <f>INDEX(threadedSummary!$G:$G,MATCH(1,INDEX(($A15=threadedSummary!$A:$A)*(B$1=threadedSummary!$B:$B),0,1),0))</f>
        <v>25646.997500000001</v>
      </c>
      <c r="C15" s="3">
        <f>INDEX(threadedSummary!$G:$G,MATCH(1,INDEX(($A15=threadedSummary!$A:$A)*(C$1=threadedSummary!$B:$B),0,1),0))</f>
        <v>26758.207999999999</v>
      </c>
      <c r="D15" s="3">
        <f>INDEX(threadedSummary!$G:$G,MATCH(1,INDEX(($A15=threadedSummary!$A:$A)*(D$1=threadedSummary!$B:$B),0,1),0))</f>
        <v>25340.928</v>
      </c>
      <c r="E15" s="3">
        <f>INDEX(threadedSummary!$G:$G,MATCH(1,INDEX(($A15=threadedSummary!$A:$A)*(E$1=threadedSummary!$B:$B),0,1),0))</f>
        <v>26421.512200000001</v>
      </c>
      <c r="F15" s="3">
        <f>INDEX(threadedSummary!$G:$G,MATCH(1,INDEX(($A15=threadedSummary!$A:$A)*(F$1=threadedSummary!$B:$B),0,1),0))</f>
        <v>25286.927800000001</v>
      </c>
      <c r="G15" s="3">
        <f>INDEX(threadedSummary!$G:$G,MATCH(1,INDEX(($A15=threadedSummary!$A:$A)*(G$1=threadedSummary!$B:$B),0,1),0))</f>
        <v>25878.152900000001</v>
      </c>
      <c r="H15" s="3">
        <f>INDEX(threadedSummary!$G:$G,MATCH(1,INDEX(($A15=threadedSummary!$A:$A)*(H$1=threadedSummary!$B:$B),0,1),0))</f>
        <v>24368.039499999999</v>
      </c>
      <c r="I15" s="3">
        <f>INDEX(threadedSummary!$G:$G,MATCH(1,INDEX(($A15=threadedSummary!$A:$A)*(I$1=threadedSummary!$B:$B),0,1),0))</f>
        <v>25843.479599999999</v>
      </c>
      <c r="J15" s="3">
        <f>INDEX(threadedSummary!$G:$G,MATCH(1,INDEX(($A15=threadedSummary!$A:$A)*(J$1=threadedSummary!$B:$B),0,1),0))</f>
        <v>26727.106400000001</v>
      </c>
      <c r="K15" s="3">
        <f>INDEX(threadedSummary!$G:$G,MATCH(1,INDEX(($A15=threadedSummary!$A:$A)*(K$1=threadedSummary!$B:$B),0,1),0))</f>
        <v>28042.502</v>
      </c>
      <c r="L15" s="3">
        <f>INDEX(threadedSummary!$G:$G,MATCH(1,INDEX(($A15=threadedSummary!$A:$A)*(L$1=threadedSummary!$B:$B),0,1),0))</f>
        <v>26246.8207</v>
      </c>
      <c r="M15" s="3">
        <f>INDEX(threadedSummary!$G:$G,MATCH(1,INDEX(($A15=threadedSummary!$A:$A)*(M$1=threadedSummary!$B:$B),0,1),0))</f>
        <v>27484.708900000001</v>
      </c>
      <c r="N15" s="3">
        <f>INDEX(threadedSummary!$G:$G,MATCH(1,INDEX(($A15=threadedSummary!$A:$A)*(N$1=threadedSummary!$B:$B),0,1),0))</f>
        <v>29829.279200000001</v>
      </c>
      <c r="O15" s="3">
        <f>INDEX(threadedSummary!$G:$G,MATCH(1,INDEX(($A15=threadedSummary!$A:$A)*(O$1=threadedSummary!$B:$B),0,1),0))</f>
        <v>25893.359899999999</v>
      </c>
      <c r="P15" s="3">
        <f>INDEX(threadedSummary!$G:$G,MATCH(1,INDEX(($A15=threadedSummary!$A:$A)*(P$1=threadedSummary!$B:$B),0,1),0))</f>
        <v>23862.901600000001</v>
      </c>
      <c r="Q15" s="3">
        <f>INDEX(threadedSummary!$G:$G,MATCH(1,INDEX(($A15=threadedSummary!$A:$A)*(Q$1=threadedSummary!$B:$B),0,1),0))</f>
        <v>25355.441999999999</v>
      </c>
      <c r="R15" s="3">
        <f>INDEX(threadedSummary!$G:$G,MATCH(1,INDEX(($A15=threadedSummary!$A:$A)*(R$1=threadedSummary!$B:$B),0,1),0))</f>
        <v>25305.121999999999</v>
      </c>
      <c r="S15" s="3">
        <f>INDEX(threadedSummary!$G:$G,MATCH(1,INDEX(($A15=threadedSummary!$A:$A)*(S$1=threadedSummary!$B:$B),0,1),0))</f>
        <v>24710.856599999999</v>
      </c>
      <c r="T15" s="3">
        <f>INDEX(threadedSummary!$G:$G,MATCH(1,INDEX(($A15=threadedSummary!$A:$A)*(T$1=threadedSummary!$B:$B),0,1),0))</f>
        <v>25473.277399999999</v>
      </c>
      <c r="U15" s="3"/>
      <c r="V15" s="3"/>
      <c r="W15" s="3"/>
      <c r="X15" s="3"/>
      <c r="AA15" s="6" t="s">
        <v>15</v>
      </c>
      <c r="AB15" s="13">
        <f>baselineSummary!$G15/B15</f>
        <v>0.60145604178422829</v>
      </c>
      <c r="AC15" s="13">
        <f>baselineSummary!$G15/C15</f>
        <v>0.57647887332365455</v>
      </c>
      <c r="AD15" s="13">
        <f>baselineSummary!$G15/D15</f>
        <v>0.60872046990544315</v>
      </c>
      <c r="AE15" s="13">
        <f>baselineSummary!$G15/E15</f>
        <v>0.58382508477315698</v>
      </c>
      <c r="AF15" s="13">
        <f>baselineSummary!$G15/F15</f>
        <v>0.61002039164283139</v>
      </c>
      <c r="AG15" s="13">
        <f>baselineSummary!$G15/G15</f>
        <v>0.59608356359931702</v>
      </c>
      <c r="AH15" s="13">
        <f>baselineSummary!$G15/H15</f>
        <v>0.63302349784848311</v>
      </c>
      <c r="AI15" s="13">
        <f>baselineSummary!$G15/I15</f>
        <v>0.59688330823686764</v>
      </c>
      <c r="AJ15" s="13">
        <f>baselineSummary!$G15/J15</f>
        <v>0.57714970596293202</v>
      </c>
      <c r="AK15" s="13">
        <f>baselineSummary!$G15/K15</f>
        <v>0.5500772220681307</v>
      </c>
      <c r="AL15" s="13">
        <f>baselineSummary!$G15/L15</f>
        <v>0.58771086130062222</v>
      </c>
      <c r="AM15" s="13">
        <f>baselineSummary!$G15/M15</f>
        <v>0.56124085782112831</v>
      </c>
      <c r="AN15" s="13">
        <f>baselineSummary!$G15/N15</f>
        <v>0.51712753421141999</v>
      </c>
      <c r="AO15" s="13">
        <f>baselineSummary!$G15/O15</f>
        <v>0.59573348764213485</v>
      </c>
      <c r="AP15" s="13">
        <f>baselineSummary!$G15/P15</f>
        <v>0.64642355144271302</v>
      </c>
      <c r="AQ15" s="13">
        <f>baselineSummary!$G15/Q15</f>
        <v>0.60837202522440748</v>
      </c>
      <c r="AR15" s="13">
        <f>baselineSummary!$G15/R15</f>
        <v>0.60958179138594948</v>
      </c>
      <c r="AS15" s="13">
        <f>baselineSummary!$G15/S15</f>
        <v>0.62424147611297298</v>
      </c>
      <c r="AT15" s="13">
        <f>baselineSummary!$G15/T15</f>
        <v>0.60555779131899223</v>
      </c>
      <c r="AU15" s="14">
        <f t="shared" si="0"/>
        <v>0.51712753421141999</v>
      </c>
      <c r="AV15" s="8">
        <f t="shared" si="1"/>
        <v>0.59419513345291497</v>
      </c>
      <c r="AW15" s="6" t="s">
        <v>15</v>
      </c>
    </row>
    <row r="16" spans="1:49" x14ac:dyDescent="0.25">
      <c r="A16" s="3" t="s">
        <v>16</v>
      </c>
      <c r="B16" s="3">
        <f>INDEX(threadedSummary!$G:$G,MATCH(1,INDEX(($A16=threadedSummary!$A:$A)*(B$1=threadedSummary!$B:$B),0,1),0))</f>
        <v>91.192980000000006</v>
      </c>
      <c r="C16" s="3">
        <f>INDEX(threadedSummary!$G:$G,MATCH(1,INDEX(($A16=threadedSummary!$A:$A)*(C$1=threadedSummary!$B:$B),0,1),0))</f>
        <v>94.536680000000004</v>
      </c>
      <c r="D16" s="3">
        <f>INDEX(threadedSummary!$G:$G,MATCH(1,INDEX(($A16=threadedSummary!$A:$A)*(D$1=threadedSummary!$B:$B),0,1),0))</f>
        <v>91.557720000000003</v>
      </c>
      <c r="E16" s="3">
        <f>INDEX(threadedSummary!$G:$G,MATCH(1,INDEX(($A16=threadedSummary!$A:$A)*(E$1=threadedSummary!$B:$B),0,1),0))</f>
        <v>89.798339999999996</v>
      </c>
      <c r="F16" s="3">
        <f>INDEX(threadedSummary!$G:$G,MATCH(1,INDEX(($A16=threadedSummary!$A:$A)*(F$1=threadedSummary!$B:$B),0,1),0))</f>
        <v>92.239059999999995</v>
      </c>
      <c r="G16" s="3">
        <f>INDEX(threadedSummary!$G:$G,MATCH(1,INDEX(($A16=threadedSummary!$A:$A)*(G$1=threadedSummary!$B:$B),0,1),0))</f>
        <v>97.029619999999994</v>
      </c>
      <c r="H16" s="3">
        <f>INDEX(threadedSummary!$G:$G,MATCH(1,INDEX(($A16=threadedSummary!$A:$A)*(H$1=threadedSummary!$B:$B),0,1),0))</f>
        <v>96.170400000000001</v>
      </c>
      <c r="I16" s="3">
        <f>INDEX(threadedSummary!$G:$G,MATCH(1,INDEX(($A16=threadedSummary!$A:$A)*(I$1=threadedSummary!$B:$B),0,1),0))</f>
        <v>89.080770000000001</v>
      </c>
      <c r="J16" s="3">
        <f>INDEX(threadedSummary!$G:$G,MATCH(1,INDEX(($A16=threadedSummary!$A:$A)*(J$1=threadedSummary!$B:$B),0,1),0))</f>
        <v>96.600980000000007</v>
      </c>
      <c r="K16" s="3">
        <f>INDEX(threadedSummary!$G:$G,MATCH(1,INDEX(($A16=threadedSummary!$A:$A)*(K$1=threadedSummary!$B:$B),0,1),0))</f>
        <v>104.73045999999999</v>
      </c>
      <c r="L16" s="3">
        <f>INDEX(threadedSummary!$G:$G,MATCH(1,INDEX(($A16=threadedSummary!$A:$A)*(L$1=threadedSummary!$B:$B),0,1),0))</f>
        <v>87.626490000000004</v>
      </c>
      <c r="M16" s="3">
        <f>INDEX(threadedSummary!$G:$G,MATCH(1,INDEX(($A16=threadedSummary!$A:$A)*(M$1=threadedSummary!$B:$B),0,1),0))</f>
        <v>95.883390000000006</v>
      </c>
      <c r="N16" s="3">
        <f>INDEX(threadedSummary!$G:$G,MATCH(1,INDEX(($A16=threadedSummary!$A:$A)*(N$1=threadedSummary!$B:$B),0,1),0))</f>
        <v>90.545640000000006</v>
      </c>
      <c r="O16" s="3">
        <f>INDEX(threadedSummary!$G:$G,MATCH(1,INDEX(($A16=threadedSummary!$A:$A)*(O$1=threadedSummary!$B:$B),0,1),0))</f>
        <v>90.704269999999994</v>
      </c>
      <c r="P16" s="3">
        <f>INDEX(threadedSummary!$G:$G,MATCH(1,INDEX(($A16=threadedSummary!$A:$A)*(P$1=threadedSummary!$B:$B),0,1),0))</f>
        <v>87.170839999999998</v>
      </c>
      <c r="Q16" s="3">
        <f>INDEX(threadedSummary!$G:$G,MATCH(1,INDEX(($A16=threadedSummary!$A:$A)*(Q$1=threadedSummary!$B:$B),0,1),0))</f>
        <v>91.868790000000004</v>
      </c>
      <c r="R16" s="3">
        <f>INDEX(threadedSummary!$G:$G,MATCH(1,INDEX(($A16=threadedSummary!$A:$A)*(R$1=threadedSummary!$B:$B),0,1),0))</f>
        <v>102.42883</v>
      </c>
      <c r="S16" s="3">
        <f>INDEX(threadedSummary!$G:$G,MATCH(1,INDEX(($A16=threadedSummary!$A:$A)*(S$1=threadedSummary!$B:$B),0,1),0))</f>
        <v>90.552589999999995</v>
      </c>
      <c r="T16" s="3">
        <f>INDEX(threadedSummary!$G:$G,MATCH(1,INDEX(($A16=threadedSummary!$A:$A)*(T$1=threadedSummary!$B:$B),0,1),0))</f>
        <v>83.272989999999993</v>
      </c>
      <c r="U16" s="3"/>
      <c r="V16" s="3"/>
      <c r="W16" s="3"/>
      <c r="X16" s="3"/>
      <c r="AA16" s="6" t="s">
        <v>16</v>
      </c>
      <c r="AB16" s="13">
        <f>baselineSummary!$G16/B16</f>
        <v>0.67639263460849719</v>
      </c>
      <c r="AC16" s="13">
        <f>baselineSummary!$G16/C16</f>
        <v>0.65246907337977167</v>
      </c>
      <c r="AD16" s="13">
        <f>baselineSummary!$G16/D16</f>
        <v>0.67369807810854176</v>
      </c>
      <c r="AE16" s="13">
        <f>baselineSummary!$G16/E16</f>
        <v>0.68689755289463039</v>
      </c>
      <c r="AF16" s="13">
        <f>baselineSummary!$G16/F16</f>
        <v>0.66872168905450691</v>
      </c>
      <c r="AG16" s="13">
        <f>baselineSummary!$G16/G16</f>
        <v>0.63570546808283912</v>
      </c>
      <c r="AH16" s="13">
        <f>baselineSummary!$G16/H16</f>
        <v>0.64138508314408593</v>
      </c>
      <c r="AI16" s="13">
        <f>baselineSummary!$G16/I16</f>
        <v>0.69243070081230773</v>
      </c>
      <c r="AJ16" s="13">
        <f>baselineSummary!$G16/J16</f>
        <v>0.63852623441294276</v>
      </c>
      <c r="AK16" s="13">
        <f>baselineSummary!$G16/K16</f>
        <v>0.58896198870892003</v>
      </c>
      <c r="AL16" s="13">
        <f>baselineSummary!$G16/L16</f>
        <v>0.70392252388518584</v>
      </c>
      <c r="AM16" s="13">
        <f>baselineSummary!$G16/M16</f>
        <v>0.64330495615559691</v>
      </c>
      <c r="AN16" s="13">
        <f>baselineSummary!$G16/N16</f>
        <v>0.68122838382941464</v>
      </c>
      <c r="AO16" s="13">
        <f>baselineSummary!$G16/O16</f>
        <v>0.68003700377060528</v>
      </c>
      <c r="AP16" s="13">
        <f>baselineSummary!$G16/P16</f>
        <v>0.70760199167519777</v>
      </c>
      <c r="AQ16" s="13">
        <f>baselineSummary!$G16/Q16</f>
        <v>0.67141691971778439</v>
      </c>
      <c r="AR16" s="13">
        <f>baselineSummary!$G16/R16</f>
        <v>0.60219627618513261</v>
      </c>
      <c r="AS16" s="13">
        <f>baselineSummary!$G16/S16</f>
        <v>0.68117609888353281</v>
      </c>
      <c r="AT16" s="13">
        <f>baselineSummary!$G16/T16</f>
        <v>0.74072349269553073</v>
      </c>
      <c r="AU16" s="14">
        <f t="shared" si="0"/>
        <v>0.58896198870892003</v>
      </c>
      <c r="AV16" s="8">
        <f t="shared" si="1"/>
        <v>0.6666734815792118</v>
      </c>
      <c r="AW16" s="6" t="s">
        <v>16</v>
      </c>
    </row>
    <row r="17" spans="1:49" x14ac:dyDescent="0.25">
      <c r="A17" s="3" t="s">
        <v>17</v>
      </c>
      <c r="B17" s="3">
        <f>INDEX(threadedSummary!$G:$G,MATCH(1,INDEX(($A17=threadedSummary!$A:$A)*(B$1=threadedSummary!$B:$B),0,1),0))</f>
        <v>1642476.0689999999</v>
      </c>
      <c r="C17" s="3">
        <f>INDEX(threadedSummary!$G:$G,MATCH(1,INDEX(($A17=threadedSummary!$A:$A)*(C$1=threadedSummary!$B:$B),0,1),0))</f>
        <v>1623493.1440000001</v>
      </c>
      <c r="D17" s="3">
        <f>INDEX(threadedSummary!$G:$G,MATCH(1,INDEX(($A17=threadedSummary!$A:$A)*(D$1=threadedSummary!$B:$B),0,1),0))</f>
        <v>1622622.648</v>
      </c>
      <c r="E17" s="3">
        <f>INDEX(threadedSummary!$G:$G,MATCH(1,INDEX(($A17=threadedSummary!$A:$A)*(E$1=threadedSummary!$B:$B),0,1),0))</f>
        <v>1471385.2760000001</v>
      </c>
      <c r="F17" s="3">
        <f>INDEX(threadedSummary!$G:$G,MATCH(1,INDEX(($A17=threadedSummary!$A:$A)*(F$1=threadedSummary!$B:$B),0,1),0))</f>
        <v>1435602.4739999999</v>
      </c>
      <c r="G17" s="3">
        <f>INDEX(threadedSummary!$G:$G,MATCH(1,INDEX(($A17=threadedSummary!$A:$A)*(G$1=threadedSummary!$B:$B),0,1),0))</f>
        <v>1442616.6270000001</v>
      </c>
      <c r="H17" s="3">
        <f>INDEX(threadedSummary!$G:$G,MATCH(1,INDEX(($A17=threadedSummary!$A:$A)*(H$1=threadedSummary!$B:$B),0,1),0))</f>
        <v>1419732.1329999999</v>
      </c>
      <c r="I17" s="3">
        <f>INDEX(threadedSummary!$G:$G,MATCH(1,INDEX(($A17=threadedSummary!$A:$A)*(I$1=threadedSummary!$B:$B),0,1),0))</f>
        <v>1486133.473</v>
      </c>
      <c r="J17" s="3">
        <f>INDEX(threadedSummary!$G:$G,MATCH(1,INDEX(($A17=threadedSummary!$A:$A)*(J$1=threadedSummary!$B:$B),0,1),0))</f>
        <v>1566587.8419999999</v>
      </c>
      <c r="K17" s="3">
        <f>INDEX(threadedSummary!$G:$G,MATCH(1,INDEX(($A17=threadedSummary!$A:$A)*(K$1=threadedSummary!$B:$B),0,1),0))</f>
        <v>1505168.608</v>
      </c>
      <c r="L17" s="3">
        <f>INDEX(threadedSummary!$G:$G,MATCH(1,INDEX(($A17=threadedSummary!$A:$A)*(L$1=threadedSummary!$B:$B),0,1),0))</f>
        <v>1449198.9890000001</v>
      </c>
      <c r="M17" s="3">
        <f>INDEX(threadedSummary!$G:$G,MATCH(1,INDEX(($A17=threadedSummary!$A:$A)*(M$1=threadedSummary!$B:$B),0,1),0))</f>
        <v>1456031.7</v>
      </c>
      <c r="N17" s="3">
        <f>INDEX(threadedSummary!$G:$G,MATCH(1,INDEX(($A17=threadedSummary!$A:$A)*(N$1=threadedSummary!$B:$B),0,1),0))</f>
        <v>1507673.737</v>
      </c>
      <c r="O17" s="3">
        <f>INDEX(threadedSummary!$G:$G,MATCH(1,INDEX(($A17=threadedSummary!$A:$A)*(O$1=threadedSummary!$B:$B),0,1),0))</f>
        <v>1518799.314</v>
      </c>
      <c r="P17" s="3">
        <f>INDEX(threadedSummary!$G:$G,MATCH(1,INDEX(($A17=threadedSummary!$A:$A)*(P$1=threadedSummary!$B:$B),0,1),0))</f>
        <v>1493852.3149999999</v>
      </c>
      <c r="Q17" s="3">
        <f>INDEX(threadedSummary!$G:$G,MATCH(1,INDEX(($A17=threadedSummary!$A:$A)*(Q$1=threadedSummary!$B:$B),0,1),0))</f>
        <v>1519480.575</v>
      </c>
      <c r="R17" s="3">
        <f>INDEX(threadedSummary!$G:$G,MATCH(1,INDEX(($A17=threadedSummary!$A:$A)*(R$1=threadedSummary!$B:$B),0,1),0))</f>
        <v>1542546.9</v>
      </c>
      <c r="S17" s="3">
        <f>INDEX(threadedSummary!$G:$G,MATCH(1,INDEX(($A17=threadedSummary!$A:$A)*(S$1=threadedSummary!$B:$B),0,1),0))</f>
        <v>1490614.3419999999</v>
      </c>
      <c r="T17" s="3">
        <f>INDEX(threadedSummary!$G:$G,MATCH(1,INDEX(($A17=threadedSummary!$A:$A)*(T$1=threadedSummary!$B:$B),0,1),0))</f>
        <v>1439108.91</v>
      </c>
      <c r="U17" s="3"/>
      <c r="V17" s="3"/>
      <c r="W17" s="3"/>
      <c r="X17" s="3"/>
      <c r="AA17" s="6" t="s">
        <v>17</v>
      </c>
      <c r="AB17" s="13">
        <f>baselineSummary!$G17/B17</f>
        <v>0.57235605056477701</v>
      </c>
      <c r="AC17" s="13">
        <f>baselineSummary!$G17/C17</f>
        <v>0.57904840527001322</v>
      </c>
      <c r="AD17" s="13">
        <f>baselineSummary!$G17/D17</f>
        <v>0.57935905009012301</v>
      </c>
      <c r="AE17" s="13">
        <f>baselineSummary!$G17/E17</f>
        <v>0.63890887813940578</v>
      </c>
      <c r="AF17" s="13">
        <f>baselineSummary!$G17/F17</f>
        <v>0.65483386454515125</v>
      </c>
      <c r="AG17" s="13">
        <f>baselineSummary!$G17/G17</f>
        <v>0.65164999377204602</v>
      </c>
      <c r="AH17" s="13">
        <f>baselineSummary!$G17/H17</f>
        <v>0.66215386279490518</v>
      </c>
      <c r="AI17" s="13">
        <f>baselineSummary!$G17/I17</f>
        <v>0.63256842879818509</v>
      </c>
      <c r="AJ17" s="13">
        <f>baselineSummary!$G17/J17</f>
        <v>0.60008196846455553</v>
      </c>
      <c r="AK17" s="13">
        <f>baselineSummary!$G17/K17</f>
        <v>0.62456864367450327</v>
      </c>
      <c r="AL17" s="13">
        <f>baselineSummary!$G17/L17</f>
        <v>0.6486901544477961</v>
      </c>
      <c r="AM17" s="13">
        <f>baselineSummary!$G17/M17</f>
        <v>0.64564605015124332</v>
      </c>
      <c r="AN17" s="13">
        <f>baselineSummary!$G17/N17</f>
        <v>0.62353086939790614</v>
      </c>
      <c r="AO17" s="13">
        <f>baselineSummary!$G17/O17</f>
        <v>0.61896335304770889</v>
      </c>
      <c r="AP17" s="13">
        <f>baselineSummary!$G17/P17</f>
        <v>0.62929990238024303</v>
      </c>
      <c r="AQ17" s="13">
        <f>baselineSummary!$G17/Q17</f>
        <v>0.61868584006083793</v>
      </c>
      <c r="AR17" s="13">
        <f>baselineSummary!$G17/R17</f>
        <v>0.60943438154133278</v>
      </c>
      <c r="AS17" s="13">
        <f>baselineSummary!$G17/S17</f>
        <v>0.63066689318087887</v>
      </c>
      <c r="AT17" s="13">
        <f>baselineSummary!$G17/T17</f>
        <v>0.65323834038384221</v>
      </c>
      <c r="AU17" s="14">
        <f t="shared" si="0"/>
        <v>0.57235605056477701</v>
      </c>
      <c r="AV17" s="8">
        <f t="shared" si="1"/>
        <v>0.62493078582660277</v>
      </c>
      <c r="AW17" s="6" t="s">
        <v>17</v>
      </c>
    </row>
    <row r="18" spans="1:49" x14ac:dyDescent="0.25">
      <c r="A18" s="3" t="s">
        <v>18</v>
      </c>
      <c r="B18" s="3">
        <f>INDEX(threadedSummary!$G:$G,MATCH(1,INDEX(($A18=threadedSummary!$A:$A)*(B$1=threadedSummary!$B:$B),0,1),0))</f>
        <v>1547983.4839999999</v>
      </c>
      <c r="C18" s="3">
        <f>INDEX(threadedSummary!$G:$G,MATCH(1,INDEX(($A18=threadedSummary!$A:$A)*(C$1=threadedSummary!$B:$B),0,1),0))</f>
        <v>1531023.081</v>
      </c>
      <c r="D18" s="3">
        <f>INDEX(threadedSummary!$G:$G,MATCH(1,INDEX(($A18=threadedSummary!$A:$A)*(D$1=threadedSummary!$B:$B),0,1),0))</f>
        <v>1501358.558</v>
      </c>
      <c r="E18" s="3">
        <f>INDEX(threadedSummary!$G:$G,MATCH(1,INDEX(($A18=threadedSummary!$A:$A)*(E$1=threadedSummary!$B:$B),0,1),0))</f>
        <v>1396151.72</v>
      </c>
      <c r="F18" s="3">
        <f>INDEX(threadedSummary!$G:$G,MATCH(1,INDEX(($A18=threadedSummary!$A:$A)*(F$1=threadedSummary!$B:$B),0,1),0))</f>
        <v>1375451.4010000001</v>
      </c>
      <c r="G18" s="3">
        <f>INDEX(threadedSummary!$G:$G,MATCH(1,INDEX(($A18=threadedSummary!$A:$A)*(G$1=threadedSummary!$B:$B),0,1),0))</f>
        <v>1348161.0160000001</v>
      </c>
      <c r="H18" s="3">
        <f>INDEX(threadedSummary!$G:$G,MATCH(1,INDEX(($A18=threadedSummary!$A:$A)*(H$1=threadedSummary!$B:$B),0,1),0))</f>
        <v>1332797.1399999999</v>
      </c>
      <c r="I18" s="3">
        <f>INDEX(threadedSummary!$G:$G,MATCH(1,INDEX(($A18=threadedSummary!$A:$A)*(I$1=threadedSummary!$B:$B),0,1),0))</f>
        <v>1396301.291</v>
      </c>
      <c r="J18" s="3">
        <f>INDEX(threadedSummary!$G:$G,MATCH(1,INDEX(($A18=threadedSummary!$A:$A)*(J$1=threadedSummary!$B:$B),0,1),0))</f>
        <v>1450597.3330000001</v>
      </c>
      <c r="K18" s="3">
        <f>INDEX(threadedSummary!$G:$G,MATCH(1,INDEX(($A18=threadedSummary!$A:$A)*(K$1=threadedSummary!$B:$B),0,1),0))</f>
        <v>1430711.227</v>
      </c>
      <c r="L18" s="3">
        <f>INDEX(threadedSummary!$G:$G,MATCH(1,INDEX(($A18=threadedSummary!$A:$A)*(L$1=threadedSummary!$B:$B),0,1),0))</f>
        <v>1368393.4839999999</v>
      </c>
      <c r="M18" s="3">
        <f>INDEX(threadedSummary!$G:$G,MATCH(1,INDEX(($A18=threadedSummary!$A:$A)*(M$1=threadedSummary!$B:$B),0,1),0))</f>
        <v>1370779.085</v>
      </c>
      <c r="N18" s="3">
        <f>INDEX(threadedSummary!$G:$G,MATCH(1,INDEX(($A18=threadedSummary!$A:$A)*(N$1=threadedSummary!$B:$B),0,1),0))</f>
        <v>1435854.2220000001</v>
      </c>
      <c r="O18" s="3">
        <f>INDEX(threadedSummary!$G:$G,MATCH(1,INDEX(($A18=threadedSummary!$A:$A)*(O$1=threadedSummary!$B:$B),0,1),0))</f>
        <v>1423752.0819999999</v>
      </c>
      <c r="P18" s="3">
        <f>INDEX(threadedSummary!$G:$G,MATCH(1,INDEX(($A18=threadedSummary!$A:$A)*(P$1=threadedSummary!$B:$B),0,1),0))</f>
        <v>1416545.1310000001</v>
      </c>
      <c r="Q18" s="3">
        <f>INDEX(threadedSummary!$G:$G,MATCH(1,INDEX(($A18=threadedSummary!$A:$A)*(Q$1=threadedSummary!$B:$B),0,1),0))</f>
        <v>1439726.706</v>
      </c>
      <c r="R18" s="3">
        <f>INDEX(threadedSummary!$G:$G,MATCH(1,INDEX(($A18=threadedSummary!$A:$A)*(R$1=threadedSummary!$B:$B),0,1),0))</f>
        <v>1445765.9439999999</v>
      </c>
      <c r="S18" s="3">
        <f>INDEX(threadedSummary!$G:$G,MATCH(1,INDEX(($A18=threadedSummary!$A:$A)*(S$1=threadedSummary!$B:$B),0,1),0))</f>
        <v>1392950.034</v>
      </c>
      <c r="T18" s="3">
        <f>INDEX(threadedSummary!$G:$G,MATCH(1,INDEX(($A18=threadedSummary!$A:$A)*(T$1=threadedSummary!$B:$B),0,1),0))</f>
        <v>1337979.2279999999</v>
      </c>
      <c r="U18" s="3"/>
      <c r="V18" s="3"/>
      <c r="W18" s="3"/>
      <c r="X18" s="3"/>
      <c r="AA18" s="6" t="s">
        <v>18</v>
      </c>
      <c r="AB18" s="13">
        <f>baselineSummary!$G18/B18</f>
        <v>0.55468636059427101</v>
      </c>
      <c r="AC18" s="13">
        <f>baselineSummary!$G18/C18</f>
        <v>0.56083107802605359</v>
      </c>
      <c r="AD18" s="13">
        <f>baselineSummary!$G18/D18</f>
        <v>0.57191223270730507</v>
      </c>
      <c r="AE18" s="13">
        <f>baselineSummary!$G18/E18</f>
        <v>0.61500860737398944</v>
      </c>
      <c r="AF18" s="13">
        <f>baselineSummary!$G18/F18</f>
        <v>0.62426438649576099</v>
      </c>
      <c r="AG18" s="13">
        <f>baselineSummary!$G18/G18</f>
        <v>0.63690116744927439</v>
      </c>
      <c r="AH18" s="13">
        <f>baselineSummary!$G18/H18</f>
        <v>0.64424307288054361</v>
      </c>
      <c r="AI18" s="13">
        <f>baselineSummary!$G18/I18</f>
        <v>0.61494272800181771</v>
      </c>
      <c r="AJ18" s="13">
        <f>baselineSummary!$G18/J18</f>
        <v>0.59192534376457451</v>
      </c>
      <c r="AK18" s="13">
        <f>baselineSummary!$G18/K18</f>
        <v>0.60015278331215605</v>
      </c>
      <c r="AL18" s="13">
        <f>baselineSummary!$G18/L18</f>
        <v>0.62748422514411795</v>
      </c>
      <c r="AM18" s="13">
        <f>baselineSummary!$G18/M18</f>
        <v>0.62639219871085206</v>
      </c>
      <c r="AN18" s="13">
        <f>baselineSummary!$G18/N18</f>
        <v>0.59800313419282469</v>
      </c>
      <c r="AO18" s="13">
        <f>baselineSummary!$G18/O18</f>
        <v>0.60308626470545879</v>
      </c>
      <c r="AP18" s="13">
        <f>baselineSummary!$G18/P18</f>
        <v>0.60615458428341451</v>
      </c>
      <c r="AQ18" s="13">
        <f>baselineSummary!$G18/Q18</f>
        <v>0.59639466394672824</v>
      </c>
      <c r="AR18" s="13">
        <f>baselineSummary!$G18/R18</f>
        <v>0.59390341055094042</v>
      </c>
      <c r="AS18" s="13">
        <f>baselineSummary!$G18/S18</f>
        <v>0.61642220039602658</v>
      </c>
      <c r="AT18" s="13">
        <f>baselineSummary!$G18/T18</f>
        <v>0.64174787398119459</v>
      </c>
      <c r="AU18" s="14">
        <f t="shared" si="0"/>
        <v>0.55468636059427101</v>
      </c>
      <c r="AV18" s="8">
        <f t="shared" si="1"/>
        <v>0.60655033244827927</v>
      </c>
      <c r="AW18" s="6" t="s">
        <v>18</v>
      </c>
    </row>
    <row r="19" spans="1:49" x14ac:dyDescent="0.25">
      <c r="A19" s="3" t="s">
        <v>19</v>
      </c>
      <c r="B19" s="3">
        <f>INDEX(threadedSummary!$G:$G,MATCH(1,INDEX(($A19=threadedSummary!$A:$A)*(B$1=threadedSummary!$B:$B),0,1),0))</f>
        <v>6474.1189999999997</v>
      </c>
      <c r="C19" s="3">
        <f>INDEX(threadedSummary!$G:$G,MATCH(1,INDEX(($A19=threadedSummary!$A:$A)*(C$1=threadedSummary!$B:$B),0,1),0))</f>
        <v>6479.5812800000003</v>
      </c>
      <c r="D19" s="3">
        <f>INDEX(threadedSummary!$G:$G,MATCH(1,INDEX(($A19=threadedSummary!$A:$A)*(D$1=threadedSummary!$B:$B),0,1),0))</f>
        <v>6484.3579099999997</v>
      </c>
      <c r="E19" s="3">
        <f>INDEX(threadedSummary!$G:$G,MATCH(1,INDEX(($A19=threadedSummary!$A:$A)*(E$1=threadedSummary!$B:$B),0,1),0))</f>
        <v>6472.4202699999996</v>
      </c>
      <c r="F19" s="3">
        <f>INDEX(threadedSummary!$G:$G,MATCH(1,INDEX(($A19=threadedSummary!$A:$A)*(F$1=threadedSummary!$B:$B),0,1),0))</f>
        <v>6487.0445499999996</v>
      </c>
      <c r="G19" s="3">
        <f>INDEX(threadedSummary!$G:$G,MATCH(1,INDEX(($A19=threadedSummary!$A:$A)*(G$1=threadedSummary!$B:$B),0,1),0))</f>
        <v>6479.7582300000004</v>
      </c>
      <c r="H19" s="3">
        <f>INDEX(threadedSummary!$G:$G,MATCH(1,INDEX(($A19=threadedSummary!$A:$A)*(H$1=threadedSummary!$B:$B),0,1),0))</f>
        <v>6478.3055299999996</v>
      </c>
      <c r="I19" s="3">
        <f>INDEX(threadedSummary!$G:$G,MATCH(1,INDEX(($A19=threadedSummary!$A:$A)*(I$1=threadedSummary!$B:$B),0,1),0))</f>
        <v>6480.8330699999997</v>
      </c>
      <c r="J19" s="3">
        <f>INDEX(threadedSummary!$G:$G,MATCH(1,INDEX(($A19=threadedSummary!$A:$A)*(J$1=threadedSummary!$B:$B),0,1),0))</f>
        <v>6496.4808899999998</v>
      </c>
      <c r="K19" s="3">
        <f>INDEX(threadedSummary!$G:$G,MATCH(1,INDEX(($A19=threadedSummary!$A:$A)*(K$1=threadedSummary!$B:$B),0,1),0))</f>
        <v>6476.2262700000001</v>
      </c>
      <c r="L19" s="3">
        <f>INDEX(threadedSummary!$G:$G,MATCH(1,INDEX(($A19=threadedSummary!$A:$A)*(L$1=threadedSummary!$B:$B),0,1),0))</f>
        <v>6471.8693400000002</v>
      </c>
      <c r="M19" s="3">
        <f>INDEX(threadedSummary!$G:$G,MATCH(1,INDEX(($A19=threadedSummary!$A:$A)*(M$1=threadedSummary!$B:$B),0,1),0))</f>
        <v>6471.6885899999997</v>
      </c>
      <c r="N19" s="3">
        <f>INDEX(threadedSummary!$G:$G,MATCH(1,INDEX(($A19=threadedSummary!$A:$A)*(N$1=threadedSummary!$B:$B),0,1),0))</f>
        <v>6479.0711099999999</v>
      </c>
      <c r="O19" s="3">
        <f>INDEX(threadedSummary!$G:$G,MATCH(1,INDEX(($A19=threadedSummary!$A:$A)*(O$1=threadedSummary!$B:$B),0,1),0))</f>
        <v>6479.1863599999997</v>
      </c>
      <c r="P19" s="3">
        <f>INDEX(threadedSummary!$G:$G,MATCH(1,INDEX(($A19=threadedSummary!$A:$A)*(P$1=threadedSummary!$B:$B),0,1),0))</f>
        <v>6475.2406899999996</v>
      </c>
      <c r="Q19" s="3">
        <f>INDEX(threadedSummary!$G:$G,MATCH(1,INDEX(($A19=threadedSummary!$A:$A)*(Q$1=threadedSummary!$B:$B),0,1),0))</f>
        <v>6475.5473400000001</v>
      </c>
      <c r="R19" s="3">
        <f>INDEX(threadedSummary!$G:$G,MATCH(1,INDEX(($A19=threadedSummary!$A:$A)*(R$1=threadedSummary!$B:$B),0,1),0))</f>
        <v>6471.7745599999998</v>
      </c>
      <c r="S19" s="3">
        <f>INDEX(threadedSummary!$G:$G,MATCH(1,INDEX(($A19=threadedSummary!$A:$A)*(S$1=threadedSummary!$B:$B),0,1),0))</f>
        <v>6492.4748499999996</v>
      </c>
      <c r="T19" s="3">
        <f>INDEX(threadedSummary!$G:$G,MATCH(1,INDEX(($A19=threadedSummary!$A:$A)*(T$1=threadedSummary!$B:$B),0,1),0))</f>
        <v>6484.2495399999998</v>
      </c>
      <c r="U19" s="3"/>
      <c r="V19" s="3"/>
      <c r="W19" s="3"/>
      <c r="X19" s="3"/>
      <c r="AA19" s="6" t="s">
        <v>19</v>
      </c>
      <c r="AB19" s="13">
        <f>baselineSummary!$G19/B19</f>
        <v>1.003254708478482</v>
      </c>
      <c r="AC19" s="13">
        <f>baselineSummary!$G19/C19</f>
        <v>1.0024089658460154</v>
      </c>
      <c r="AD19" s="13">
        <f>baselineSummary!$G19/D19</f>
        <v>1.0016705524510445</v>
      </c>
      <c r="AE19" s="13">
        <f>baselineSummary!$G19/E19</f>
        <v>1.0035180193884414</v>
      </c>
      <c r="AF19" s="13">
        <f>baselineSummary!$G19/F19</f>
        <v>1.0012557058822729</v>
      </c>
      <c r="AG19" s="13">
        <f>baselineSummary!$G19/G19</f>
        <v>1.0023815919440562</v>
      </c>
      <c r="AH19" s="13">
        <f>baselineSummary!$G19/H19</f>
        <v>1.0026063667299743</v>
      </c>
      <c r="AI19" s="13">
        <f>baselineSummary!$G19/I19</f>
        <v>1.0022153479105118</v>
      </c>
      <c r="AJ19" s="13">
        <f>baselineSummary!$G19/J19</f>
        <v>0.99980135091261702</v>
      </c>
      <c r="AK19" s="13">
        <f>baselineSummary!$G19/K19</f>
        <v>1.0029282639625869</v>
      </c>
      <c r="AL19" s="13">
        <f>baselineSummary!$G19/L19</f>
        <v>1.0036034457395273</v>
      </c>
      <c r="AM19" s="13">
        <f>baselineSummary!$G19/M19</f>
        <v>1.0036314757227836</v>
      </c>
      <c r="AN19" s="13">
        <f>baselineSummary!$G19/N19</f>
        <v>1.002487896756546</v>
      </c>
      <c r="AO19" s="13">
        <f>baselineSummary!$G19/O19</f>
        <v>1.002470064775232</v>
      </c>
      <c r="AP19" s="13">
        <f>baselineSummary!$G19/P19</f>
        <v>1.0030809171357615</v>
      </c>
      <c r="AQ19" s="13">
        <f>baselineSummary!$G19/Q19</f>
        <v>1.003033416168339</v>
      </c>
      <c r="AR19" s="13">
        <f>baselineSummary!$G19/R19</f>
        <v>1.0036181436455971</v>
      </c>
      <c r="AS19" s="13">
        <f>baselineSummary!$G19/S19</f>
        <v>1.0004182565297115</v>
      </c>
      <c r="AT19" s="13">
        <f>baselineSummary!$G19/T19</f>
        <v>1.0016872931759502</v>
      </c>
      <c r="AU19" s="14">
        <f t="shared" si="0"/>
        <v>0.99980135091261702</v>
      </c>
      <c r="AV19" s="8">
        <f t="shared" si="1"/>
        <v>1.0024248306923924</v>
      </c>
      <c r="AW19" s="6" t="s">
        <v>19</v>
      </c>
    </row>
    <row r="20" spans="1:49" x14ac:dyDescent="0.25">
      <c r="A20" s="3" t="s">
        <v>20</v>
      </c>
      <c r="B20" s="3">
        <f>INDEX(threadedSummary!$G:$G,MATCH(1,INDEX(($A20=threadedSummary!$A:$A)*(B$1=threadedSummary!$B:$B),0,1),0))</f>
        <v>17533447.193999998</v>
      </c>
      <c r="C20" s="3">
        <f>INDEX(threadedSummary!$G:$G,MATCH(1,INDEX(($A20=threadedSummary!$A:$A)*(C$1=threadedSummary!$B:$B),0,1),0))</f>
        <v>17732237.627</v>
      </c>
      <c r="D20" s="3">
        <f>INDEX(threadedSummary!$G:$G,MATCH(1,INDEX(($A20=threadedSummary!$A:$A)*(D$1=threadedSummary!$B:$B),0,1),0))</f>
        <v>17714562.517000001</v>
      </c>
      <c r="E20" s="3">
        <f>INDEX(threadedSummary!$G:$G,MATCH(1,INDEX(($A20=threadedSummary!$A:$A)*(E$1=threadedSummary!$B:$B),0,1),0))</f>
        <v>19622271.826000001</v>
      </c>
      <c r="F20" s="3">
        <f>INDEX(threadedSummary!$G:$G,MATCH(1,INDEX(($A20=threadedSummary!$A:$A)*(F$1=threadedSummary!$B:$B),0,1),0))</f>
        <v>18786424.048</v>
      </c>
      <c r="G20" s="3">
        <f>INDEX(threadedSummary!$G:$G,MATCH(1,INDEX(($A20=threadedSummary!$A:$A)*(G$1=threadedSummary!$B:$B),0,1),0))</f>
        <v>19820305.307999998</v>
      </c>
      <c r="H20" s="3">
        <f>INDEX(threadedSummary!$G:$G,MATCH(1,INDEX(($A20=threadedSummary!$A:$A)*(H$1=threadedSummary!$B:$B),0,1),0))</f>
        <v>16257194.578</v>
      </c>
      <c r="I20" s="3">
        <f>INDEX(threadedSummary!$G:$G,MATCH(1,INDEX(($A20=threadedSummary!$A:$A)*(I$1=threadedSummary!$B:$B),0,1),0))</f>
        <v>18577883.436000001</v>
      </c>
      <c r="J20" s="3">
        <f>INDEX(threadedSummary!$G:$G,MATCH(1,INDEX(($A20=threadedSummary!$A:$A)*(J$1=threadedSummary!$B:$B),0,1),0))</f>
        <v>19600626.660999998</v>
      </c>
      <c r="K20" s="3">
        <f>INDEX(threadedSummary!$G:$G,MATCH(1,INDEX(($A20=threadedSummary!$A:$A)*(K$1=threadedSummary!$B:$B),0,1),0))</f>
        <v>18380837.851</v>
      </c>
      <c r="L20" s="3">
        <f>INDEX(threadedSummary!$G:$G,MATCH(1,INDEX(($A20=threadedSummary!$A:$A)*(L$1=threadedSummary!$B:$B),0,1),0))</f>
        <v>19619016.373</v>
      </c>
      <c r="M20" s="3">
        <f>INDEX(threadedSummary!$G:$G,MATCH(1,INDEX(($A20=threadedSummary!$A:$A)*(M$1=threadedSummary!$B:$B),0,1),0))</f>
        <v>18897643.316</v>
      </c>
      <c r="N20" s="3">
        <f>INDEX(threadedSummary!$G:$G,MATCH(1,INDEX(($A20=threadedSummary!$A:$A)*(N$1=threadedSummary!$B:$B),0,1),0))</f>
        <v>18779895.987</v>
      </c>
      <c r="O20" s="3">
        <f>INDEX(threadedSummary!$G:$G,MATCH(1,INDEX(($A20=threadedSummary!$A:$A)*(O$1=threadedSummary!$B:$B),0,1),0))</f>
        <v>17916411.759</v>
      </c>
      <c r="P20" s="3">
        <f>INDEX(threadedSummary!$G:$G,MATCH(1,INDEX(($A20=threadedSummary!$A:$A)*(P$1=threadedSummary!$B:$B),0,1),0))</f>
        <v>15931548.904999999</v>
      </c>
      <c r="Q20" s="3">
        <f>INDEX(threadedSummary!$G:$G,MATCH(1,INDEX(($A20=threadedSummary!$A:$A)*(Q$1=threadedSummary!$B:$B),0,1),0))</f>
        <v>18047293.815000001</v>
      </c>
      <c r="R20" s="3">
        <f>INDEX(threadedSummary!$G:$G,MATCH(1,INDEX(($A20=threadedSummary!$A:$A)*(R$1=threadedSummary!$B:$B),0,1),0))</f>
        <v>17735439.528000001</v>
      </c>
      <c r="S20" s="3">
        <f>INDEX(threadedSummary!$G:$G,MATCH(1,INDEX(($A20=threadedSummary!$A:$A)*(S$1=threadedSummary!$B:$B),0,1),0))</f>
        <v>17017986.636999998</v>
      </c>
      <c r="T20" s="3">
        <f>INDEX(threadedSummary!$G:$G,MATCH(1,INDEX(($A20=threadedSummary!$A:$A)*(T$1=threadedSummary!$B:$B),0,1),0))</f>
        <v>19196759.624000002</v>
      </c>
      <c r="U20" s="3"/>
      <c r="V20" s="3"/>
      <c r="W20" s="3"/>
      <c r="X20" s="3"/>
      <c r="AA20" s="6" t="s">
        <v>20</v>
      </c>
      <c r="AB20" s="13">
        <f>baselineSummary!$G20/B20</f>
        <v>0.62350477114055647</v>
      </c>
      <c r="AC20" s="13">
        <f>baselineSummary!$G20/C20</f>
        <v>0.61651485897944991</v>
      </c>
      <c r="AD20" s="13">
        <f>baselineSummary!$G20/D20</f>
        <v>0.61713000078375013</v>
      </c>
      <c r="AE20" s="13">
        <f>baselineSummary!$G20/E20</f>
        <v>0.55713161436865721</v>
      </c>
      <c r="AF20" s="13">
        <f>baselineSummary!$G20/F20</f>
        <v>0.58191957937646144</v>
      </c>
      <c r="AG20" s="13">
        <f>baselineSummary!$G20/G20</f>
        <v>0.55156506472115141</v>
      </c>
      <c r="AH20" s="13">
        <f>baselineSummary!$G20/H20</f>
        <v>0.67245230581135762</v>
      </c>
      <c r="AI20" s="13">
        <f>baselineSummary!$G20/I20</f>
        <v>0.58845174788941446</v>
      </c>
      <c r="AJ20" s="13">
        <f>baselineSummary!$G20/J20</f>
        <v>0.55774686029565212</v>
      </c>
      <c r="AK20" s="13">
        <f>baselineSummary!$G20/K20</f>
        <v>0.59476004677366978</v>
      </c>
      <c r="AL20" s="13">
        <f>baselineSummary!$G20/L20</f>
        <v>0.55722406119427326</v>
      </c>
      <c r="AM20" s="13">
        <f>baselineSummary!$G20/M20</f>
        <v>0.57849477827449969</v>
      </c>
      <c r="AN20" s="13">
        <f>baselineSummary!$G20/N20</f>
        <v>0.58212185986373854</v>
      </c>
      <c r="AO20" s="13">
        <f>baselineSummary!$G20/O20</f>
        <v>0.61017731268139697</v>
      </c>
      <c r="AP20" s="13">
        <f>baselineSummary!$G20/P20</f>
        <v>0.68619743410943634</v>
      </c>
      <c r="AQ20" s="13">
        <f>baselineSummary!$G20/Q20</f>
        <v>0.60575220263293528</v>
      </c>
      <c r="AR20" s="13">
        <f>baselineSummary!$G20/R20</f>
        <v>0.61640355530747915</v>
      </c>
      <c r="AS20" s="13">
        <f>baselineSummary!$G20/S20</f>
        <v>0.64239020826538695</v>
      </c>
      <c r="AT20" s="13">
        <f>baselineSummary!$G20/T20</f>
        <v>0.56948090167949272</v>
      </c>
      <c r="AU20" s="14">
        <f t="shared" si="0"/>
        <v>0.55156506472115141</v>
      </c>
      <c r="AV20" s="8">
        <f t="shared" si="1"/>
        <v>0.60049574548151352</v>
      </c>
      <c r="AW20" s="6" t="s">
        <v>20</v>
      </c>
    </row>
    <row r="21" spans="1:49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AA21" s="7" t="s">
        <v>23</v>
      </c>
      <c r="AB21" s="14">
        <f>MIN(AB2:AB20)</f>
        <v>0.54612440467081369</v>
      </c>
      <c r="AC21" s="14">
        <f t="shared" ref="AC21:AU21" si="2">MIN(AC2:AC20)</f>
        <v>0.5334716102599516</v>
      </c>
      <c r="AD21" s="14">
        <f t="shared" si="2"/>
        <v>0.56979765226297585</v>
      </c>
      <c r="AE21" s="14">
        <f t="shared" si="2"/>
        <v>0.54155504825165268</v>
      </c>
      <c r="AF21" s="14">
        <f t="shared" si="2"/>
        <v>0.5424520772140885</v>
      </c>
      <c r="AG21" s="14">
        <f t="shared" si="2"/>
        <v>0.55156506472115141</v>
      </c>
      <c r="AH21" s="14">
        <f t="shared" si="2"/>
        <v>0.56194010314529186</v>
      </c>
      <c r="AI21" s="14">
        <f t="shared" si="2"/>
        <v>0.55677250046469351</v>
      </c>
      <c r="AJ21" s="14">
        <f t="shared" si="2"/>
        <v>0.5525322815979764</v>
      </c>
      <c r="AK21" s="14">
        <f t="shared" si="2"/>
        <v>0.53780133214006098</v>
      </c>
      <c r="AL21" s="14">
        <f t="shared" si="2"/>
        <v>0.55722406119427326</v>
      </c>
      <c r="AM21" s="14">
        <f t="shared" si="2"/>
        <v>0.54458649317758701</v>
      </c>
      <c r="AN21" s="14">
        <f t="shared" si="2"/>
        <v>0.50594924306964517</v>
      </c>
      <c r="AO21" s="14">
        <f t="shared" si="2"/>
        <v>0.54388737157971256</v>
      </c>
      <c r="AP21" s="14">
        <f t="shared" si="2"/>
        <v>0.59596022008414984</v>
      </c>
      <c r="AQ21" s="14">
        <f t="shared" si="2"/>
        <v>0.54844968241579717</v>
      </c>
      <c r="AR21" s="14">
        <f t="shared" si="2"/>
        <v>0.55024655126245903</v>
      </c>
      <c r="AS21" s="14">
        <f t="shared" si="2"/>
        <v>0.54159444769634202</v>
      </c>
      <c r="AT21" s="14">
        <f t="shared" si="2"/>
        <v>0.55907811530817442</v>
      </c>
      <c r="AU21" s="13">
        <f t="shared" si="2"/>
        <v>0.50594924306964517</v>
      </c>
      <c r="AV21" s="8"/>
      <c r="AW21" s="7"/>
    </row>
    <row r="22" spans="1:49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AA22" s="7" t="s">
        <v>43</v>
      </c>
      <c r="AB22" s="8">
        <f>AVERAGE(AB2:AB20)</f>
        <v>0.70513316113920366</v>
      </c>
      <c r="AC22" s="8">
        <f t="shared" ref="AC22:AT22" si="3">AVERAGE(AC2:AC20)</f>
        <v>0.69537476553669231</v>
      </c>
      <c r="AD22" s="8">
        <f t="shared" si="3"/>
        <v>0.71428633574450762</v>
      </c>
      <c r="AE22" s="8">
        <f t="shared" si="3"/>
        <v>0.68551700525380976</v>
      </c>
      <c r="AF22" s="8">
        <f t="shared" si="3"/>
        <v>0.70452745461612565</v>
      </c>
      <c r="AG22" s="8">
        <f t="shared" si="3"/>
        <v>0.69733259710615914</v>
      </c>
      <c r="AH22" s="8">
        <f t="shared" si="3"/>
        <v>0.74242448286900353</v>
      </c>
      <c r="AI22" s="8">
        <f t="shared" si="3"/>
        <v>0.69157650004776461</v>
      </c>
      <c r="AJ22" s="8">
        <f t="shared" si="3"/>
        <v>0.67583374775393112</v>
      </c>
      <c r="AK22" s="8">
        <f t="shared" si="3"/>
        <v>0.6895625462282734</v>
      </c>
      <c r="AL22" s="8">
        <f t="shared" si="3"/>
        <v>0.69639391712009635</v>
      </c>
      <c r="AM22" s="8">
        <f t="shared" si="3"/>
        <v>0.69853368361677504</v>
      </c>
      <c r="AN22" s="8">
        <f t="shared" si="3"/>
        <v>0.68525570538674974</v>
      </c>
      <c r="AO22" s="8">
        <f t="shared" si="3"/>
        <v>0.70737366150037528</v>
      </c>
      <c r="AP22" s="8">
        <f t="shared" si="3"/>
        <v>0.76348460839114396</v>
      </c>
      <c r="AQ22" s="8">
        <f t="shared" si="3"/>
        <v>0.71370856776523062</v>
      </c>
      <c r="AR22" s="8">
        <f t="shared" si="3"/>
        <v>0.71144939782603722</v>
      </c>
      <c r="AS22" s="8">
        <f t="shared" si="3"/>
        <v>0.71281253038030212</v>
      </c>
      <c r="AT22" s="8">
        <f t="shared" si="3"/>
        <v>0.70677956527036079</v>
      </c>
      <c r="AU22" s="8"/>
      <c r="AV22" s="8"/>
      <c r="AW22" s="7"/>
    </row>
    <row r="23" spans="1:49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AA23" s="7"/>
      <c r="AB23" s="8"/>
      <c r="AC23" s="8"/>
      <c r="AD23" s="8" t="s">
        <v>40</v>
      </c>
      <c r="AE23" s="8" t="s">
        <v>41</v>
      </c>
      <c r="AF23" s="8" t="s">
        <v>28</v>
      </c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7"/>
    </row>
    <row r="24" spans="1:49" x14ac:dyDescent="0.25">
      <c r="AA24" s="7" t="s">
        <v>27</v>
      </c>
      <c r="AB24" s="8">
        <f>MIN(AB$2:AT$20)</f>
        <v>0.50594924306964517</v>
      </c>
      <c r="AD24" s="5" t="s">
        <v>42</v>
      </c>
      <c r="AE24" s="5">
        <v>0.5</v>
      </c>
      <c r="AF24" s="5">
        <v>1</v>
      </c>
      <c r="AU24" s="8">
        <f>MIN(AU2:AU23)</f>
        <v>0.50594924306964517</v>
      </c>
      <c r="AV24" s="8"/>
      <c r="AW24" s="7" t="s">
        <v>23</v>
      </c>
    </row>
    <row r="25" spans="1:49" x14ac:dyDescent="0.25">
      <c r="AA25" s="7" t="s">
        <v>36</v>
      </c>
      <c r="AB25" s="5">
        <f>_xlfn.QUARTILE.INC(AB$2:AT$20,1)</f>
        <v>0.61651485897944991</v>
      </c>
      <c r="AD25" s="5" t="s">
        <v>42</v>
      </c>
      <c r="AE25" s="5">
        <v>0.4</v>
      </c>
      <c r="AF25" s="5">
        <v>1</v>
      </c>
    </row>
    <row r="26" spans="1:49" x14ac:dyDescent="0.25">
      <c r="AA26" s="4" t="s">
        <v>37</v>
      </c>
      <c r="AB26" s="5">
        <f>_xlfn.QUARTILE.INC(AB$2:AT$20,2)</f>
        <v>0.66872168905450691</v>
      </c>
    </row>
    <row r="27" spans="1:49" x14ac:dyDescent="0.25">
      <c r="AA27" s="4" t="s">
        <v>38</v>
      </c>
      <c r="AB27" s="5">
        <f>_xlfn.QUARTILE.INC(AB$2:AT$20,3)</f>
        <v>0.72408348322235727</v>
      </c>
    </row>
    <row r="28" spans="1:49" x14ac:dyDescent="0.25">
      <c r="AA28" s="4" t="s">
        <v>22</v>
      </c>
      <c r="AB28" s="8">
        <f>MAX(AB$2:AT$20)</f>
        <v>1.0036314757227836</v>
      </c>
    </row>
    <row r="29" spans="1:49" x14ac:dyDescent="0.25">
      <c r="A29" s="4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AA29" s="4" t="s">
        <v>21</v>
      </c>
      <c r="AB29" s="8">
        <f>AVERAGE(AB$2:AT$20)</f>
        <v>0.70512422281855436</v>
      </c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4"/>
      <c r="AV29" s="4"/>
    </row>
    <row r="30" spans="1:49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AA30" s="6" t="s">
        <v>39</v>
      </c>
      <c r="AB30" s="5">
        <f>_xlfn.STDEV.S(AB$2:AT$20,1)</f>
        <v>0.12896774327007757</v>
      </c>
      <c r="AW30" s="6"/>
    </row>
    <row r="31" spans="1:49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AA31" s="6"/>
      <c r="AW31" s="6"/>
    </row>
  </sheetData>
  <conditionalFormatting sqref="AB2:AU21">
    <cfRule type="colorScale" priority="1">
      <colorScale>
        <cfvo type="min"/>
        <cfvo type="max"/>
        <color rgb="FFF8696B"/>
        <color rgb="FFFCFCFF"/>
      </colorScale>
    </cfRule>
    <cfRule type="cellIs" dxfId="5" priority="3" operator="greaterThan">
      <formula>0.8</formula>
    </cfRule>
    <cfRule type="cellIs" dxfId="4" priority="4" operator="between">
      <formula>0.65</formula>
      <formula>0.8</formula>
    </cfRule>
    <cfRule type="cellIs" dxfId="3" priority="5" operator="lessThan">
      <formula>0.65</formula>
    </cfRule>
  </conditionalFormatting>
  <conditionalFormatting sqref="AB2:AT20">
    <cfRule type="colorScale" priority="2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"/>
  <sheetViews>
    <sheetView workbookViewId="0">
      <selection activeCell="V20" sqref="A1:V20"/>
    </sheetView>
  </sheetViews>
  <sheetFormatPr defaultRowHeight="15" x14ac:dyDescent="0.25"/>
  <cols>
    <col min="1" max="1" width="15.140625" customWidth="1"/>
    <col min="2" max="2" width="5.7109375" customWidth="1"/>
    <col min="3" max="20" width="5.140625" customWidth="1"/>
    <col min="21" max="21" width="5.140625" style="2" customWidth="1"/>
    <col min="22" max="22" width="10.7109375" customWidth="1"/>
  </cols>
  <sheetData>
    <row r="1" spans="1:28" s="17" customFormat="1" ht="81.75" customHeight="1" x14ac:dyDescent="0.25">
      <c r="A1" s="34"/>
      <c r="B1" s="15" t="s">
        <v>0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14</v>
      </c>
      <c r="O1" s="16" t="s">
        <v>15</v>
      </c>
      <c r="P1" s="16" t="s">
        <v>16</v>
      </c>
      <c r="Q1" s="16" t="s">
        <v>17</v>
      </c>
      <c r="R1" s="16" t="s">
        <v>18</v>
      </c>
      <c r="S1" s="16" t="s">
        <v>19</v>
      </c>
      <c r="T1" s="16" t="s">
        <v>20</v>
      </c>
      <c r="U1" s="29" t="s">
        <v>47</v>
      </c>
      <c r="V1" s="31" t="s">
        <v>55</v>
      </c>
      <c r="W1" s="20"/>
      <c r="X1" s="20"/>
      <c r="Y1" s="20"/>
      <c r="Z1" s="20"/>
      <c r="AA1" s="20"/>
      <c r="AB1" s="19"/>
    </row>
    <row r="2" spans="1:28" x14ac:dyDescent="0.25">
      <c r="A2" s="11" t="s">
        <v>0</v>
      </c>
      <c r="B2" s="13">
        <v>0.96935791186707665</v>
      </c>
      <c r="C2" s="14">
        <v>0.95606925190351344</v>
      </c>
      <c r="D2" s="14">
        <v>0.98143609348797389</v>
      </c>
      <c r="E2" s="14">
        <v>0.98087820772021117</v>
      </c>
      <c r="F2" s="14">
        <v>0.98537653652333634</v>
      </c>
      <c r="G2" s="14">
        <v>0.9874110692922119</v>
      </c>
      <c r="H2" s="14">
        <v>0.94065415308530964</v>
      </c>
      <c r="I2" s="14">
        <v>0.9618545207966992</v>
      </c>
      <c r="J2" s="14">
        <v>0.95843974392743847</v>
      </c>
      <c r="K2" s="14">
        <v>0.97673414367993838</v>
      </c>
      <c r="L2" s="14">
        <v>0.96729638983119415</v>
      </c>
      <c r="M2" s="14">
        <v>0.97439151467874419</v>
      </c>
      <c r="N2" s="14">
        <v>0.97053263907411491</v>
      </c>
      <c r="O2" s="14">
        <v>0.96435937914107606</v>
      </c>
      <c r="P2" s="14">
        <v>0.99526094531356846</v>
      </c>
      <c r="Q2" s="14">
        <v>0.92434283189750388</v>
      </c>
      <c r="R2" s="14">
        <v>0.97111825386695139</v>
      </c>
      <c r="S2" s="14">
        <v>1.0037841306394641</v>
      </c>
      <c r="T2" s="14">
        <v>0.93813930286912117</v>
      </c>
      <c r="U2" s="30">
        <f>MIN(B2:T2)</f>
        <v>0.92434283189750388</v>
      </c>
      <c r="V2" s="32">
        <v>1.261709915874923E-2</v>
      </c>
      <c r="W2" s="22"/>
      <c r="X2" s="22"/>
      <c r="Y2" s="22"/>
      <c r="Z2" s="22"/>
      <c r="AA2" s="23"/>
      <c r="AB2" s="21"/>
    </row>
    <row r="3" spans="1:28" x14ac:dyDescent="0.25">
      <c r="A3" s="9" t="s">
        <v>2</v>
      </c>
      <c r="B3" s="14">
        <v>0.9080322415704839</v>
      </c>
      <c r="C3" s="13">
        <v>0.85116133792160098</v>
      </c>
      <c r="D3" s="14">
        <v>0.91314722161237771</v>
      </c>
      <c r="E3" s="14">
        <v>0.93947751656908496</v>
      </c>
      <c r="F3" s="14">
        <v>0.96518558325292814</v>
      </c>
      <c r="G3" s="14">
        <v>0.95398850768970767</v>
      </c>
      <c r="H3" s="14">
        <v>0.94446270324535242</v>
      </c>
      <c r="I3" s="14">
        <v>0.92987668557174119</v>
      </c>
      <c r="J3" s="14">
        <v>0.94772472432257404</v>
      </c>
      <c r="K3" s="14">
        <v>0.95161057258113069</v>
      </c>
      <c r="L3" s="14">
        <v>0.94235103325741409</v>
      </c>
      <c r="M3" s="14">
        <v>0.94260955652568046</v>
      </c>
      <c r="N3" s="14">
        <v>0.92646455409793782</v>
      </c>
      <c r="O3" s="14">
        <v>0.95097502421766411</v>
      </c>
      <c r="P3" s="14">
        <v>0.95876276152404294</v>
      </c>
      <c r="Q3" s="14">
        <v>0.94273324823744142</v>
      </c>
      <c r="R3" s="14">
        <v>0.9626577498416411</v>
      </c>
      <c r="S3" s="14">
        <v>0.91750452793386894</v>
      </c>
      <c r="T3" s="14">
        <v>0.91974697981890552</v>
      </c>
      <c r="U3" s="30">
        <f t="shared" ref="U3:U20" si="0">MIN(B3:T3)</f>
        <v>0.85116133792160098</v>
      </c>
      <c r="V3" s="32">
        <v>1.1473017981145904E-2</v>
      </c>
      <c r="W3" s="22"/>
      <c r="X3" s="22"/>
      <c r="Y3" s="22"/>
      <c r="Z3" s="22"/>
      <c r="AA3" s="23"/>
      <c r="AB3" s="21"/>
    </row>
    <row r="4" spans="1:28" x14ac:dyDescent="0.25">
      <c r="A4" s="9" t="s">
        <v>3</v>
      </c>
      <c r="B4" s="14">
        <v>0.66729502162212795</v>
      </c>
      <c r="C4" s="14">
        <v>0.65835847488307586</v>
      </c>
      <c r="D4" s="13">
        <v>0.6672345175062967</v>
      </c>
      <c r="E4" s="14">
        <v>0.64968033690959093</v>
      </c>
      <c r="F4" s="14">
        <v>0.68847009634661449</v>
      </c>
      <c r="G4" s="14">
        <v>0.6823642343577353</v>
      </c>
      <c r="H4" s="14">
        <v>0.6930728323871761</v>
      </c>
      <c r="I4" s="14">
        <v>0.63665247698292038</v>
      </c>
      <c r="J4" s="14">
        <v>0.64027565502959172</v>
      </c>
      <c r="K4" s="14">
        <v>0.66377464150711396</v>
      </c>
      <c r="L4" s="14">
        <v>0.67892783278983815</v>
      </c>
      <c r="M4" s="14">
        <v>0.68253509584914118</v>
      </c>
      <c r="N4" s="14">
        <v>0.65922373845008853</v>
      </c>
      <c r="O4" s="14">
        <v>0.67836337196598229</v>
      </c>
      <c r="P4" s="14">
        <v>0.68722478885827709</v>
      </c>
      <c r="Q4" s="14">
        <v>0.68083700722141849</v>
      </c>
      <c r="R4" s="14">
        <v>0.69536816445481353</v>
      </c>
      <c r="S4" s="14">
        <v>0.71157758706055985</v>
      </c>
      <c r="T4" s="14">
        <v>0.68393564664145279</v>
      </c>
      <c r="U4" s="30">
        <f t="shared" si="0"/>
        <v>0.63665247698292038</v>
      </c>
      <c r="V4" s="32">
        <v>1.0796571410661246E-3</v>
      </c>
      <c r="W4" s="24"/>
      <c r="X4" s="22"/>
      <c r="Y4" s="22"/>
      <c r="Z4" s="22"/>
      <c r="AA4" s="23"/>
      <c r="AB4" s="21"/>
    </row>
    <row r="5" spans="1:28" x14ac:dyDescent="0.25">
      <c r="A5" s="9" t="s">
        <v>4</v>
      </c>
      <c r="B5" s="14">
        <v>0.67696576991252555</v>
      </c>
      <c r="C5" s="14">
        <v>0.6653285921865586</v>
      </c>
      <c r="D5" s="14">
        <v>0.70120229918449506</v>
      </c>
      <c r="E5" s="13">
        <v>0.6315698580672171</v>
      </c>
      <c r="F5" s="14">
        <v>0.65263854811097444</v>
      </c>
      <c r="G5" s="14">
        <v>0.64282159684429674</v>
      </c>
      <c r="H5" s="14">
        <v>0.71993363041138403</v>
      </c>
      <c r="I5" s="14">
        <v>0.63329607581642311</v>
      </c>
      <c r="J5" s="14">
        <v>0.61600806769160765</v>
      </c>
      <c r="K5" s="14">
        <v>0.65627629153333966</v>
      </c>
      <c r="L5" s="14">
        <v>0.63417748600898582</v>
      </c>
      <c r="M5" s="14">
        <v>0.64503372948457072</v>
      </c>
      <c r="N5" s="14">
        <v>0.63753192221544708</v>
      </c>
      <c r="O5" s="14">
        <v>0.6728952086769997</v>
      </c>
      <c r="P5" s="14">
        <v>0.76871720769234964</v>
      </c>
      <c r="Q5" s="14">
        <v>0.67751792257703358</v>
      </c>
      <c r="R5" s="14">
        <v>0.67794255723812502</v>
      </c>
      <c r="S5" s="14">
        <v>0.67522671649927024</v>
      </c>
      <c r="T5" s="14">
        <v>0.62116939619897338</v>
      </c>
      <c r="U5" s="30">
        <f t="shared" si="0"/>
        <v>0.61600806769160765</v>
      </c>
      <c r="V5" s="32">
        <v>1.0451678598670496E-2</v>
      </c>
      <c r="W5" s="22"/>
      <c r="X5" s="22"/>
      <c r="Y5" s="22"/>
      <c r="Z5" s="22"/>
      <c r="AA5" s="23"/>
      <c r="AB5" s="21"/>
    </row>
    <row r="6" spans="1:28" x14ac:dyDescent="0.25">
      <c r="A6" s="9" t="s">
        <v>5</v>
      </c>
      <c r="B6" s="14">
        <v>0.6926610404871274</v>
      </c>
      <c r="C6" s="14">
        <v>0.63092342123187706</v>
      </c>
      <c r="D6" s="14">
        <v>0.62624350480016999</v>
      </c>
      <c r="E6" s="14">
        <v>0.62157291307182028</v>
      </c>
      <c r="F6" s="13">
        <v>0.58665991096956316</v>
      </c>
      <c r="G6" s="14">
        <v>0.64561096064999202</v>
      </c>
      <c r="H6" s="14">
        <v>0.67600817381875811</v>
      </c>
      <c r="I6" s="14">
        <v>0.69255746389814576</v>
      </c>
      <c r="J6" s="14">
        <v>0.59733942587611011</v>
      </c>
      <c r="K6" s="14">
        <v>0.64849078871041943</v>
      </c>
      <c r="L6" s="14">
        <v>0.54140712412952352</v>
      </c>
      <c r="M6" s="14">
        <v>0.54519465231648867</v>
      </c>
      <c r="N6" s="14">
        <v>0.60083768857259345</v>
      </c>
      <c r="O6" s="14">
        <v>0.62605001448295838</v>
      </c>
      <c r="P6" s="14">
        <v>0.74101163401979386</v>
      </c>
      <c r="Q6" s="14">
        <v>0.65819392561312329</v>
      </c>
      <c r="R6" s="14">
        <v>0.52105432336869173</v>
      </c>
      <c r="S6" s="14">
        <v>0.65618232234298779</v>
      </c>
      <c r="T6" s="14">
        <v>0.62081115238788254</v>
      </c>
      <c r="U6" s="30">
        <f t="shared" si="0"/>
        <v>0.52105432336869173</v>
      </c>
      <c r="V6" s="32">
        <v>6.1953730840489475E-2</v>
      </c>
      <c r="W6" s="22"/>
      <c r="X6" s="22"/>
      <c r="Y6" s="22"/>
      <c r="Z6" s="22"/>
      <c r="AA6" s="23"/>
      <c r="AB6" s="21"/>
    </row>
    <row r="7" spans="1:28" x14ac:dyDescent="0.25">
      <c r="A7" s="9" t="s">
        <v>6</v>
      </c>
      <c r="B7" s="14">
        <v>0.70497017349511015</v>
      </c>
      <c r="C7" s="14">
        <v>0.6907488486482094</v>
      </c>
      <c r="D7" s="14">
        <v>0.7377898563902926</v>
      </c>
      <c r="E7" s="14">
        <v>0.68391631695904376</v>
      </c>
      <c r="F7" s="14">
        <v>0.70571339416932155</v>
      </c>
      <c r="G7" s="13">
        <v>0.70096176617201889</v>
      </c>
      <c r="H7" s="14">
        <v>0.74063871410427418</v>
      </c>
      <c r="I7" s="14">
        <v>0.66578401795920261</v>
      </c>
      <c r="J7" s="14">
        <v>0.66272152229422965</v>
      </c>
      <c r="K7" s="14">
        <v>0.68783616923477398</v>
      </c>
      <c r="L7" s="14">
        <v>0.70431268068089781</v>
      </c>
      <c r="M7" s="14">
        <v>0.71305810899317301</v>
      </c>
      <c r="N7" s="14">
        <v>0.68808579190477992</v>
      </c>
      <c r="O7" s="14">
        <v>0.71275799233021753</v>
      </c>
      <c r="P7" s="14">
        <v>0.78553668254097209</v>
      </c>
      <c r="Q7" s="14">
        <v>0.71785107045020757</v>
      </c>
      <c r="R7" s="14">
        <v>0.71971863417175019</v>
      </c>
      <c r="S7" s="14">
        <v>0.72168341394864044</v>
      </c>
      <c r="T7" s="14">
        <v>0.70377479967558221</v>
      </c>
      <c r="U7" s="30">
        <f t="shared" si="0"/>
        <v>0.66272152229422965</v>
      </c>
      <c r="V7" s="32">
        <v>2.6166830593611144E-3</v>
      </c>
      <c r="W7" s="22"/>
      <c r="X7" s="24"/>
      <c r="Y7" s="22"/>
      <c r="Z7" s="22"/>
      <c r="AA7" s="23"/>
      <c r="AB7" s="21"/>
    </row>
    <row r="8" spans="1:28" x14ac:dyDescent="0.25">
      <c r="A8" s="9" t="s">
        <v>7</v>
      </c>
      <c r="B8" s="14">
        <v>0.54402892393169378</v>
      </c>
      <c r="C8" s="14">
        <v>0.53490636445359918</v>
      </c>
      <c r="D8" s="14">
        <v>0.57077157033181436</v>
      </c>
      <c r="E8" s="14">
        <v>0.5438191987402522</v>
      </c>
      <c r="F8" s="14">
        <v>0.54299032571900629</v>
      </c>
      <c r="G8" s="14">
        <v>0.59337097616488699</v>
      </c>
      <c r="H8" s="13">
        <v>0.56504726003798456</v>
      </c>
      <c r="I8" s="14">
        <v>0.56513838245978554</v>
      </c>
      <c r="J8" s="14">
        <v>0.55614283172727963</v>
      </c>
      <c r="K8" s="14">
        <v>0.54142861557126576</v>
      </c>
      <c r="L8" s="14">
        <v>0.57017869116237885</v>
      </c>
      <c r="M8" s="14">
        <v>0.55014120442666381</v>
      </c>
      <c r="N8" s="14">
        <v>0.50890923835241186</v>
      </c>
      <c r="O8" s="14">
        <v>0.54911855617390037</v>
      </c>
      <c r="P8" s="14">
        <v>0.58734637926106792</v>
      </c>
      <c r="Q8" s="14">
        <v>0.5472635875416918</v>
      </c>
      <c r="R8" s="14">
        <v>0.5513917769513158</v>
      </c>
      <c r="S8" s="14">
        <v>0.54460917588475666</v>
      </c>
      <c r="T8" s="14">
        <v>0.54069524770067057</v>
      </c>
      <c r="U8" s="30">
        <f t="shared" si="0"/>
        <v>0.50890923835241186</v>
      </c>
      <c r="V8" s="32">
        <v>1.3115287411588031E-2</v>
      </c>
      <c r="W8" s="22"/>
      <c r="X8" s="22"/>
      <c r="Y8" s="22"/>
      <c r="Z8" s="22"/>
      <c r="AA8" s="23"/>
      <c r="AB8" s="21"/>
    </row>
    <row r="9" spans="1:28" x14ac:dyDescent="0.25">
      <c r="A9" s="9" t="s">
        <v>8</v>
      </c>
      <c r="B9" s="14">
        <v>0.75127780717125281</v>
      </c>
      <c r="C9" s="14">
        <v>0.74565329453536378</v>
      </c>
      <c r="D9" s="14">
        <v>0.75721743044309964</v>
      </c>
      <c r="E9" s="14">
        <v>0.72814519998870919</v>
      </c>
      <c r="F9" s="14">
        <v>0.7496222248053005</v>
      </c>
      <c r="G9" s="14">
        <v>0.65562493116565146</v>
      </c>
      <c r="H9" s="14">
        <v>0.77327684406163189</v>
      </c>
      <c r="I9" s="13">
        <v>0.73880874869924673</v>
      </c>
      <c r="J9" s="14">
        <v>0.7297106163899183</v>
      </c>
      <c r="K9" s="14">
        <v>0.73094778202288579</v>
      </c>
      <c r="L9" s="14">
        <v>0.70675586200598184</v>
      </c>
      <c r="M9" s="14">
        <v>0.71261308961992675</v>
      </c>
      <c r="N9" s="14">
        <v>0.73292766662720488</v>
      </c>
      <c r="O9" s="14">
        <v>0.75184712014417499</v>
      </c>
      <c r="P9" s="14">
        <v>0.79219961612284073</v>
      </c>
      <c r="Q9" s="14">
        <v>0.75951752362819092</v>
      </c>
      <c r="R9" s="14">
        <v>0.75901097499975478</v>
      </c>
      <c r="S9" s="14">
        <v>0.76105994522272324</v>
      </c>
      <c r="T9" s="14">
        <v>0.67339879831015081</v>
      </c>
      <c r="U9" s="30">
        <f t="shared" si="0"/>
        <v>0.65562493116565146</v>
      </c>
      <c r="V9" s="32">
        <v>6.0101301335086586E-2</v>
      </c>
      <c r="W9" s="22"/>
      <c r="X9" s="22"/>
      <c r="Y9" s="22"/>
      <c r="Z9" s="22"/>
      <c r="AA9" s="23"/>
      <c r="AB9" s="21"/>
    </row>
    <row r="10" spans="1:28" x14ac:dyDescent="0.25">
      <c r="A10" s="9" t="s">
        <v>9</v>
      </c>
      <c r="B10" s="14">
        <v>0.64071474415315244</v>
      </c>
      <c r="C10" s="14">
        <v>0.62692483589978121</v>
      </c>
      <c r="D10" s="14">
        <v>0.63639611984781486</v>
      </c>
      <c r="E10" s="14">
        <v>0.6084514150394037</v>
      </c>
      <c r="F10" s="14">
        <v>0.65253196441135941</v>
      </c>
      <c r="G10" s="14">
        <v>0.62614924466793087</v>
      </c>
      <c r="H10" s="14">
        <v>0.67803030849252088</v>
      </c>
      <c r="I10" s="14">
        <v>0.60490622012893369</v>
      </c>
      <c r="J10" s="13">
        <v>0.59664165184134321</v>
      </c>
      <c r="K10" s="14">
        <v>0.61386985295365615</v>
      </c>
      <c r="L10" s="14">
        <v>0.62127782710724933</v>
      </c>
      <c r="M10" s="14">
        <v>0.62903756622250762</v>
      </c>
      <c r="N10" s="14">
        <v>0.61425238284352657</v>
      </c>
      <c r="O10" s="14">
        <v>0.62739998745715087</v>
      </c>
      <c r="P10" s="14">
        <v>0.70734114298522865</v>
      </c>
      <c r="Q10" s="14">
        <v>0.6428635883861723</v>
      </c>
      <c r="R10" s="14">
        <v>0.64423414190351969</v>
      </c>
      <c r="S10" s="14">
        <v>0.64711395540875305</v>
      </c>
      <c r="T10" s="14">
        <v>0.60670221084441511</v>
      </c>
      <c r="U10" s="30">
        <f t="shared" si="0"/>
        <v>0.59664165184134321</v>
      </c>
      <c r="V10" s="32">
        <v>1.1700048911831133E-2</v>
      </c>
      <c r="W10" s="22"/>
      <c r="X10" s="22"/>
      <c r="Y10" s="22"/>
      <c r="Z10" s="22"/>
      <c r="AA10" s="23"/>
      <c r="AB10" s="21"/>
    </row>
    <row r="11" spans="1:28" x14ac:dyDescent="0.25">
      <c r="A11" s="9" t="s">
        <v>10</v>
      </c>
      <c r="B11" s="14">
        <v>0.59258187702064635</v>
      </c>
      <c r="C11" s="14">
        <v>0.57889169313046418</v>
      </c>
      <c r="D11" s="14">
        <v>0.60445477882025422</v>
      </c>
      <c r="E11" s="14">
        <v>0.56340861231038963</v>
      </c>
      <c r="F11" s="14">
        <v>0.6140650517366214</v>
      </c>
      <c r="G11" s="14">
        <v>0.61609914964576251</v>
      </c>
      <c r="H11" s="14">
        <v>0.63892443869914928</v>
      </c>
      <c r="I11" s="14">
        <v>0.57124619497367068</v>
      </c>
      <c r="J11" s="14">
        <v>0.57371546571472443</v>
      </c>
      <c r="K11" s="13">
        <v>0.59005982370536381</v>
      </c>
      <c r="L11" s="14">
        <v>0.59518517084597722</v>
      </c>
      <c r="M11" s="14">
        <v>0.60746729696549084</v>
      </c>
      <c r="N11" s="14">
        <v>0.5763079732517159</v>
      </c>
      <c r="O11" s="14">
        <v>0.61052086210084011</v>
      </c>
      <c r="P11" s="14">
        <v>0.64880572962599681</v>
      </c>
      <c r="Q11" s="14">
        <v>0.61483456495006494</v>
      </c>
      <c r="R11" s="14">
        <v>0.61700012455655562</v>
      </c>
      <c r="S11" s="14">
        <v>0.63059832735015409</v>
      </c>
      <c r="T11" s="14">
        <v>0.58762420064541498</v>
      </c>
      <c r="U11" s="30">
        <f t="shared" si="0"/>
        <v>0.56340861231038963</v>
      </c>
      <c r="V11" s="32">
        <v>1.25561535966965E-2</v>
      </c>
      <c r="W11" s="22"/>
      <c r="X11" s="22"/>
      <c r="Y11" s="22"/>
      <c r="Z11" s="22"/>
      <c r="AA11" s="23"/>
      <c r="AB11" s="21"/>
    </row>
    <row r="12" spans="1:28" x14ac:dyDescent="0.25">
      <c r="A12" s="9" t="s">
        <v>11</v>
      </c>
      <c r="B12" s="14">
        <v>0.9066463379105405</v>
      </c>
      <c r="C12" s="14">
        <v>0.92270364294044394</v>
      </c>
      <c r="D12" s="14">
        <v>0.90169887675175542</v>
      </c>
      <c r="E12" s="14">
        <v>0.8555026115641895</v>
      </c>
      <c r="F12" s="14">
        <v>0.87305491134884416</v>
      </c>
      <c r="G12" s="14">
        <v>0.87044202243210234</v>
      </c>
      <c r="H12" s="14">
        <v>0.96223653697500644</v>
      </c>
      <c r="I12" s="14">
        <v>0.85357848156816851</v>
      </c>
      <c r="J12" s="14">
        <v>0.83910194763757939</v>
      </c>
      <c r="K12" s="14">
        <v>0.86967983530661097</v>
      </c>
      <c r="L12" s="13">
        <v>0.85290006668920093</v>
      </c>
      <c r="M12" s="14">
        <v>0.87612728859526467</v>
      </c>
      <c r="N12" s="14">
        <v>0.88021609186732785</v>
      </c>
      <c r="O12" s="14">
        <v>0.90597768073750606</v>
      </c>
      <c r="P12" s="14">
        <v>1.0009863941931403</v>
      </c>
      <c r="Q12" s="14">
        <v>0.88425110340777779</v>
      </c>
      <c r="R12" s="14">
        <v>0.79412915518355964</v>
      </c>
      <c r="S12" s="14">
        <v>0.74687604998320023</v>
      </c>
      <c r="T12" s="14">
        <v>0.8704582536944665</v>
      </c>
      <c r="U12" s="30">
        <f t="shared" si="0"/>
        <v>0.74687604998320023</v>
      </c>
      <c r="V12" s="32">
        <v>3.0282574029204302E-2</v>
      </c>
      <c r="W12" s="22"/>
      <c r="X12" s="22"/>
      <c r="Y12" s="22"/>
      <c r="Z12" s="22"/>
      <c r="AA12" s="23"/>
      <c r="AB12" s="21"/>
    </row>
    <row r="13" spans="1:28" x14ac:dyDescent="0.25">
      <c r="A13" s="9" t="s">
        <v>13</v>
      </c>
      <c r="B13" s="14">
        <v>0.73155085277373388</v>
      </c>
      <c r="C13" s="14">
        <v>0.70401166366722101</v>
      </c>
      <c r="D13" s="14">
        <v>0.74063023309457687</v>
      </c>
      <c r="E13" s="14">
        <v>0.66811153207979546</v>
      </c>
      <c r="F13" s="14">
        <v>0.69418526619626164</v>
      </c>
      <c r="G13" s="14">
        <v>0.66261075584667584</v>
      </c>
      <c r="H13" s="14">
        <v>0.7903709979060437</v>
      </c>
      <c r="I13" s="14">
        <v>0.70919162045948059</v>
      </c>
      <c r="J13" s="14">
        <v>0.66933970820349409</v>
      </c>
      <c r="K13" s="14">
        <v>0.69344148722824794</v>
      </c>
      <c r="L13" s="14">
        <v>0.6864428427049899</v>
      </c>
      <c r="M13" s="13">
        <v>0.71210449760214301</v>
      </c>
      <c r="N13" s="14">
        <v>0.6569047106618946</v>
      </c>
      <c r="O13" s="14">
        <v>0.72039185176767451</v>
      </c>
      <c r="P13" s="14">
        <v>0.78998459857233239</v>
      </c>
      <c r="Q13" s="14">
        <v>0.69280412041798256</v>
      </c>
      <c r="R13" s="14">
        <v>0.70676485386269039</v>
      </c>
      <c r="S13" s="14">
        <v>0.67434020314869569</v>
      </c>
      <c r="T13" s="14">
        <v>0.68877020841516989</v>
      </c>
      <c r="U13" s="30">
        <f t="shared" si="0"/>
        <v>0.6569047106618946</v>
      </c>
      <c r="V13" s="32">
        <v>2.346625774671527E-2</v>
      </c>
      <c r="W13" s="22"/>
      <c r="X13" s="22"/>
      <c r="Y13" s="22"/>
      <c r="Z13" s="22"/>
      <c r="AA13" s="23"/>
      <c r="AB13" s="21"/>
    </row>
    <row r="14" spans="1:28" x14ac:dyDescent="0.25">
      <c r="A14" s="9" t="s">
        <v>14</v>
      </c>
      <c r="B14" s="14">
        <v>0.71754622514112909</v>
      </c>
      <c r="C14" s="14">
        <v>0.70692834483866041</v>
      </c>
      <c r="D14" s="14">
        <v>0.73247670409789034</v>
      </c>
      <c r="E14" s="14">
        <v>0.65827396891026246</v>
      </c>
      <c r="F14" s="14">
        <v>0.71553696312746085</v>
      </c>
      <c r="G14" s="14">
        <v>0.69850402166429637</v>
      </c>
      <c r="H14" s="14">
        <v>0.75232707462001291</v>
      </c>
      <c r="I14" s="14">
        <v>0.69483360708209208</v>
      </c>
      <c r="J14" s="14">
        <v>0.67678353325923579</v>
      </c>
      <c r="K14" s="14">
        <v>0.7016128330696414</v>
      </c>
      <c r="L14" s="14">
        <v>0.68600797544486047</v>
      </c>
      <c r="M14" s="14">
        <v>0.70188592347256595</v>
      </c>
      <c r="N14" s="13">
        <v>0.67288294881251931</v>
      </c>
      <c r="O14" s="14">
        <v>0.7054493317805175</v>
      </c>
      <c r="P14" s="14">
        <v>0.63865702836057603</v>
      </c>
      <c r="Q14" s="14">
        <v>0.72372920747006664</v>
      </c>
      <c r="R14" s="14">
        <v>0.72194626042273979</v>
      </c>
      <c r="S14" s="14">
        <v>0.72422994037190069</v>
      </c>
      <c r="T14" s="14">
        <v>0.69582431859906213</v>
      </c>
      <c r="U14" s="30">
        <f t="shared" si="0"/>
        <v>0.63865702836057603</v>
      </c>
      <c r="V14" s="32">
        <v>0.14441595150937525</v>
      </c>
      <c r="W14" s="22"/>
      <c r="X14" s="22"/>
      <c r="Y14" s="24"/>
      <c r="Z14" s="22"/>
      <c r="AA14" s="23"/>
      <c r="AB14" s="21"/>
    </row>
    <row r="15" spans="1:28" x14ac:dyDescent="0.25">
      <c r="A15" s="9" t="s">
        <v>15</v>
      </c>
      <c r="B15" s="14">
        <v>0.66170388751033915</v>
      </c>
      <c r="C15" s="14">
        <v>0.67849850793152189</v>
      </c>
      <c r="D15" s="14">
        <v>0.68530092959802025</v>
      </c>
      <c r="E15" s="14">
        <v>0.67398901647528708</v>
      </c>
      <c r="F15" s="14">
        <v>0.71261258289069973</v>
      </c>
      <c r="G15" s="14">
        <v>0.69011789514041977</v>
      </c>
      <c r="H15" s="14">
        <v>0.7153028446534424</v>
      </c>
      <c r="I15" s="14">
        <v>0.703125</v>
      </c>
      <c r="J15" s="14">
        <v>0.67470481664271886</v>
      </c>
      <c r="K15" s="14">
        <v>0.56992084432717682</v>
      </c>
      <c r="L15" s="14">
        <v>0.6554392353208921</v>
      </c>
      <c r="M15" s="14">
        <v>0.59204034645323977</v>
      </c>
      <c r="N15" s="14">
        <v>0.61245321537938069</v>
      </c>
      <c r="O15" s="13">
        <v>0.54957636821616673</v>
      </c>
      <c r="P15" s="14">
        <v>0.74493033521865082</v>
      </c>
      <c r="Q15" s="14">
        <v>0.69871255741735139</v>
      </c>
      <c r="R15" s="14">
        <v>0.55691633363413695</v>
      </c>
      <c r="S15" s="14">
        <v>0.71990401279829352</v>
      </c>
      <c r="T15" s="14">
        <v>0.66574202496532597</v>
      </c>
      <c r="U15" s="30">
        <f t="shared" si="0"/>
        <v>0.54957636821616673</v>
      </c>
      <c r="V15" s="32">
        <v>2.924488030626354E-2</v>
      </c>
      <c r="W15" s="22"/>
      <c r="X15" s="22"/>
      <c r="Y15" s="22"/>
      <c r="Z15" s="22"/>
      <c r="AA15" s="23"/>
      <c r="AB15" s="21"/>
    </row>
    <row r="16" spans="1:28" x14ac:dyDescent="0.25">
      <c r="A16" s="9" t="s">
        <v>16</v>
      </c>
      <c r="B16" s="14">
        <v>6.1061359867330021</v>
      </c>
      <c r="C16" s="14">
        <v>1.2364002686366689</v>
      </c>
      <c r="D16" s="14">
        <v>0.91432828408244349</v>
      </c>
      <c r="E16" s="14">
        <v>5.9291465378421897</v>
      </c>
      <c r="F16" s="14">
        <v>1.0529024878467257</v>
      </c>
      <c r="G16" s="14">
        <v>5.6820987654320989</v>
      </c>
      <c r="H16" s="14">
        <v>0.87645798619376336</v>
      </c>
      <c r="I16" s="14">
        <v>0.94048531289910597</v>
      </c>
      <c r="J16" s="14">
        <v>1.2020894547828926</v>
      </c>
      <c r="K16" s="14">
        <v>0.77744932432432434</v>
      </c>
      <c r="L16" s="14">
        <v>1.1789945565161704</v>
      </c>
      <c r="M16" s="14">
        <v>0.69419306184012064</v>
      </c>
      <c r="N16" s="14">
        <v>0.77777777777777779</v>
      </c>
      <c r="O16" s="14">
        <v>0.81586527808553067</v>
      </c>
      <c r="P16" s="13">
        <v>0.706989247311828</v>
      </c>
      <c r="Q16" s="14">
        <v>0.59850455136540959</v>
      </c>
      <c r="R16" s="14">
        <v>1.2155827005612414</v>
      </c>
      <c r="S16" s="14">
        <v>0.82260947274352103</v>
      </c>
      <c r="T16" s="14">
        <v>0.97821466524973433</v>
      </c>
      <c r="U16" s="30">
        <f t="shared" si="0"/>
        <v>0.59850455136540959</v>
      </c>
      <c r="V16" s="32">
        <v>0.87500867507141766</v>
      </c>
      <c r="W16" s="22"/>
      <c r="X16" s="22"/>
      <c r="Y16" s="22"/>
      <c r="Z16" s="22"/>
      <c r="AA16" s="23"/>
      <c r="AB16" s="21"/>
    </row>
    <row r="17" spans="1:28" ht="15.75" customHeight="1" x14ac:dyDescent="0.25">
      <c r="A17" s="10" t="s">
        <v>17</v>
      </c>
      <c r="B17" s="14">
        <v>0.57921326026009379</v>
      </c>
      <c r="C17" s="14">
        <v>0.58663345120445565</v>
      </c>
      <c r="D17" s="14">
        <v>0.58191801836406976</v>
      </c>
      <c r="E17" s="14">
        <v>0.63542133070654605</v>
      </c>
      <c r="F17" s="14">
        <v>0.65444121488646889</v>
      </c>
      <c r="G17" s="14">
        <v>0.6487385851502081</v>
      </c>
      <c r="H17" s="14">
        <v>0.67392345800749465</v>
      </c>
      <c r="I17" s="14">
        <v>0.64253583470493292</v>
      </c>
      <c r="J17" s="14">
        <v>0.60821851501004953</v>
      </c>
      <c r="K17" s="14">
        <v>0.62702324091503026</v>
      </c>
      <c r="L17" s="14">
        <v>0.64959450071891311</v>
      </c>
      <c r="M17" s="14">
        <v>0.64702873077312473</v>
      </c>
      <c r="N17" s="14">
        <v>0.62327118847678575</v>
      </c>
      <c r="O17" s="14">
        <v>0.62736932162443992</v>
      </c>
      <c r="P17" s="14">
        <v>0.64184309189719835</v>
      </c>
      <c r="Q17" s="13">
        <v>0.61048672079314648</v>
      </c>
      <c r="R17" s="14">
        <v>0.61182940429462751</v>
      </c>
      <c r="S17" s="14">
        <v>0.63813106582651302</v>
      </c>
      <c r="T17" s="14">
        <v>0.6276076013579428</v>
      </c>
      <c r="U17" s="30">
        <f t="shared" si="0"/>
        <v>0.57921326026009379</v>
      </c>
      <c r="V17" s="33">
        <v>1.6777856869556941E-2</v>
      </c>
      <c r="W17" s="22"/>
      <c r="X17" s="22"/>
      <c r="Y17" s="22"/>
      <c r="Z17" s="22"/>
      <c r="AA17" s="23"/>
      <c r="AB17" s="21"/>
    </row>
    <row r="18" spans="1:28" x14ac:dyDescent="0.25">
      <c r="A18" s="10" t="s">
        <v>18</v>
      </c>
      <c r="B18" s="14">
        <v>0.55550107801848359</v>
      </c>
      <c r="C18" s="14">
        <v>0.56043210574462177</v>
      </c>
      <c r="D18" s="14">
        <v>0.56847023252934714</v>
      </c>
      <c r="E18" s="14">
        <v>0.61409072127503361</v>
      </c>
      <c r="F18" s="14">
        <v>0.6275139399589138</v>
      </c>
      <c r="G18" s="14">
        <v>0.63552284210710352</v>
      </c>
      <c r="H18" s="14">
        <v>0.64697079138974134</v>
      </c>
      <c r="I18" s="14">
        <v>0.61975765230913715</v>
      </c>
      <c r="J18" s="14">
        <v>0.59292083514571547</v>
      </c>
      <c r="K18" s="14">
        <v>0.60026132422161782</v>
      </c>
      <c r="L18" s="14">
        <v>0.62979256694614127</v>
      </c>
      <c r="M18" s="14">
        <v>0.62850671300498828</v>
      </c>
      <c r="N18" s="14">
        <v>0.59214129941213478</v>
      </c>
      <c r="O18" s="14">
        <v>0.604604390935924</v>
      </c>
      <c r="P18" s="14">
        <v>0.6038210159337043</v>
      </c>
      <c r="Q18" s="14">
        <v>0.59182235018055196</v>
      </c>
      <c r="R18" s="13">
        <v>0.58265421569426279</v>
      </c>
      <c r="S18" s="14">
        <v>0.61380339998114408</v>
      </c>
      <c r="T18" s="14">
        <v>0.61223329709806751</v>
      </c>
      <c r="U18" s="30">
        <f t="shared" si="0"/>
        <v>0.55550107801848359</v>
      </c>
      <c r="V18" s="32">
        <v>1.3858665251928338E-2</v>
      </c>
      <c r="W18" s="22"/>
      <c r="X18" s="22"/>
      <c r="Y18" s="22"/>
      <c r="Z18" s="22"/>
      <c r="AA18" s="23"/>
      <c r="AB18" s="21"/>
    </row>
    <row r="19" spans="1:28" x14ac:dyDescent="0.25">
      <c r="A19" s="10" t="s">
        <v>19</v>
      </c>
      <c r="B19" s="14">
        <v>0.66031886625332148</v>
      </c>
      <c r="C19" s="14">
        <v>0.99458017176686397</v>
      </c>
      <c r="D19" s="14">
        <v>0.87622125909057513</v>
      </c>
      <c r="E19" s="14">
        <v>0.60959779220115495</v>
      </c>
      <c r="F19" s="14">
        <v>0.84272997032640951</v>
      </c>
      <c r="G19" s="14">
        <v>0.85843828715365245</v>
      </c>
      <c r="H19" s="14">
        <v>0.99991617067650262</v>
      </c>
      <c r="I19" s="14">
        <v>0.88763208810834948</v>
      </c>
      <c r="J19" s="14">
        <v>0.61128478450263923</v>
      </c>
      <c r="K19" s="14">
        <v>0.68249699605195402</v>
      </c>
      <c r="L19" s="14">
        <v>0.7672219720846466</v>
      </c>
      <c r="M19" s="14">
        <v>0.96700445885691122</v>
      </c>
      <c r="N19" s="14">
        <v>0.97435059630779286</v>
      </c>
      <c r="O19" s="14">
        <v>0.96473633128437397</v>
      </c>
      <c r="P19" s="14">
        <v>0.94591593973037269</v>
      </c>
      <c r="Q19" s="14">
        <v>0.54798548261129232</v>
      </c>
      <c r="R19" s="14">
        <v>0.97339644197812958</v>
      </c>
      <c r="S19" s="13">
        <v>0.72905079151641095</v>
      </c>
      <c r="T19" s="14">
        <v>0.93421052631578949</v>
      </c>
      <c r="U19" s="30">
        <f t="shared" si="0"/>
        <v>0.54798548261129232</v>
      </c>
      <c r="V19" s="32">
        <v>2.792431255227671E-2</v>
      </c>
      <c r="W19" s="22"/>
      <c r="X19" s="22"/>
      <c r="Y19" s="22"/>
      <c r="Z19" s="22"/>
      <c r="AA19" s="23"/>
      <c r="AB19" s="21"/>
    </row>
    <row r="20" spans="1:28" x14ac:dyDescent="0.25">
      <c r="A20" s="10" t="s">
        <v>20</v>
      </c>
      <c r="B20" s="14">
        <v>0.62404573751509607</v>
      </c>
      <c r="C20" s="14">
        <v>0.61680229090628269</v>
      </c>
      <c r="D20" s="14">
        <v>0.61268844419182567</v>
      </c>
      <c r="E20" s="14">
        <v>0.55741707257074569</v>
      </c>
      <c r="F20" s="14">
        <v>0.5825847445845439</v>
      </c>
      <c r="G20" s="14">
        <v>0.55156527218456086</v>
      </c>
      <c r="H20" s="14">
        <v>0.67312969687707291</v>
      </c>
      <c r="I20" s="14">
        <v>0.58898849833479516</v>
      </c>
      <c r="J20" s="14">
        <v>0.5582122106609686</v>
      </c>
      <c r="K20" s="14">
        <v>0.5951274350605269</v>
      </c>
      <c r="L20" s="14">
        <v>0.55783265926335057</v>
      </c>
      <c r="M20" s="14">
        <v>0.57890453869830605</v>
      </c>
      <c r="N20" s="14">
        <v>0.58003870467589136</v>
      </c>
      <c r="O20" s="14">
        <v>0.61058979858926898</v>
      </c>
      <c r="P20" s="14">
        <v>0.68672915181311178</v>
      </c>
      <c r="Q20" s="14">
        <v>0.6054968393129746</v>
      </c>
      <c r="R20" s="14">
        <v>0.61658701246935776</v>
      </c>
      <c r="S20" s="14">
        <v>0.64302113006023121</v>
      </c>
      <c r="T20" s="13">
        <v>0.56951528424676401</v>
      </c>
      <c r="U20" s="30">
        <f t="shared" si="0"/>
        <v>0.55156527218456086</v>
      </c>
      <c r="V20" s="32">
        <v>4.2935881611643129E-3</v>
      </c>
      <c r="W20" s="22"/>
      <c r="X20" s="22"/>
      <c r="Y20" s="22"/>
      <c r="Z20" s="24"/>
      <c r="AA20" s="23"/>
      <c r="AB20" s="21"/>
    </row>
    <row r="21" spans="1:28" x14ac:dyDescent="0.25">
      <c r="W21" s="21"/>
      <c r="X21" s="21"/>
      <c r="Y21" s="21"/>
      <c r="Z21" s="21"/>
      <c r="AA21" s="21"/>
      <c r="AB21" s="21"/>
    </row>
  </sheetData>
  <conditionalFormatting sqref="B2:U20">
    <cfRule type="colorScale" priority="1">
      <colorScale>
        <cfvo type="min"/>
        <cfvo type="num" val="0.7"/>
        <cfvo type="num" val="1"/>
        <color rgb="FFFF0000"/>
        <color rgb="FFFFEB84"/>
        <color theme="0"/>
      </colorScale>
    </cfRule>
    <cfRule type="cellIs" dxfId="2" priority="5" operator="greaterThan">
      <formula>0.8</formula>
    </cfRule>
    <cfRule type="cellIs" dxfId="1" priority="6" operator="between">
      <formula>0.65</formula>
      <formula>0.8</formula>
    </cfRule>
    <cfRule type="cellIs" dxfId="0" priority="7" operator="lessThan">
      <formula>0.65</formula>
    </cfRule>
  </conditionalFormatting>
  <pageMargins left="0.25" right="0.25" top="0.75" bottom="0.75" header="0.3" footer="0.3"/>
  <pageSetup fitToHeight="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D20" sqref="A1:D20"/>
    </sheetView>
  </sheetViews>
  <sheetFormatPr defaultRowHeight="15" x14ac:dyDescent="0.25"/>
  <cols>
    <col min="1" max="1" width="12.85546875" style="12" customWidth="1"/>
    <col min="2" max="2" width="14" style="12" customWidth="1"/>
    <col min="3" max="3" width="13.28515625" style="12" customWidth="1"/>
    <col min="4" max="4" width="9.28515625" style="12" bestFit="1" customWidth="1"/>
    <col min="5" max="16384" width="9.140625" style="12"/>
  </cols>
  <sheetData>
    <row r="1" spans="1:4" x14ac:dyDescent="0.25">
      <c r="A1" s="12" t="s">
        <v>53</v>
      </c>
      <c r="B1" s="12" t="s">
        <v>22</v>
      </c>
      <c r="C1" s="12" t="s">
        <v>21</v>
      </c>
      <c r="D1" s="12" t="s">
        <v>54</v>
      </c>
    </row>
    <row r="2" spans="1:4" x14ac:dyDescent="0.25">
      <c r="A2" s="3" t="s">
        <v>0</v>
      </c>
      <c r="B2" s="1">
        <f>baselineSummary!C2</f>
        <v>167380</v>
      </c>
      <c r="C2" s="1">
        <f>baselineSummary!G2</f>
        <v>151913.72099999999</v>
      </c>
      <c r="D2" s="28">
        <f>baselineSummary!K2</f>
        <v>6.6591322205730189E-3</v>
      </c>
    </row>
    <row r="3" spans="1:4" x14ac:dyDescent="0.25">
      <c r="A3" s="3" t="s">
        <v>2</v>
      </c>
      <c r="B3" s="1">
        <f>baselineSummary!C3</f>
        <v>158053</v>
      </c>
      <c r="C3" s="1">
        <f>baselineSummary!G3</f>
        <v>147394.07699999999</v>
      </c>
      <c r="D3" s="28">
        <f>baselineSummary!K3</f>
        <v>6.4626505126859817E-3</v>
      </c>
    </row>
    <row r="4" spans="1:4" x14ac:dyDescent="0.25">
      <c r="A4" s="3" t="s">
        <v>3</v>
      </c>
      <c r="B4" s="1">
        <f>baselineSummary!C4</f>
        <v>47979870</v>
      </c>
      <c r="C4" s="1">
        <f>baselineSummary!G4</f>
        <v>47899552.884000003</v>
      </c>
      <c r="D4" s="28">
        <f>baselineSummary!K4</f>
        <v>1.5890805426923263E-3</v>
      </c>
    </row>
    <row r="5" spans="1:4" x14ac:dyDescent="0.25">
      <c r="A5" s="3" t="s">
        <v>4</v>
      </c>
      <c r="B5" s="1">
        <f>baselineSummary!C5</f>
        <v>844791</v>
      </c>
      <c r="C5" s="1">
        <f>baselineSummary!G5</f>
        <v>827661.34699999995</v>
      </c>
      <c r="D5" s="28">
        <f>baselineSummary!K5</f>
        <v>2.0873342256502647E-3</v>
      </c>
    </row>
    <row r="6" spans="1:4" x14ac:dyDescent="0.25">
      <c r="A6" s="3" t="s">
        <v>5</v>
      </c>
      <c r="B6" s="1">
        <f>baselineSummary!C6</f>
        <v>32420</v>
      </c>
      <c r="C6" s="1">
        <f>baselineSummary!G6</f>
        <v>26712.399799999999</v>
      </c>
      <c r="D6" s="28">
        <f>baselineSummary!K6</f>
        <v>1.0552377923917416E-2</v>
      </c>
    </row>
    <row r="7" spans="1:4" x14ac:dyDescent="0.25">
      <c r="A7" s="3" t="s">
        <v>6</v>
      </c>
      <c r="B7" s="1">
        <f>baselineSummary!C7</f>
        <v>15740782</v>
      </c>
      <c r="C7" s="1">
        <f>baselineSummary!G7</f>
        <v>15719308.541999999</v>
      </c>
      <c r="D7" s="28">
        <f>baselineSummary!K7</f>
        <v>4.4538972004567833E-4</v>
      </c>
    </row>
    <row r="8" spans="1:4" x14ac:dyDescent="0.25">
      <c r="A8" s="3" t="s">
        <v>7</v>
      </c>
      <c r="B8" s="1">
        <f>baselineSummary!C8</f>
        <v>665837</v>
      </c>
      <c r="C8" s="1">
        <f>baselineSummary!G8</f>
        <v>649169.54500000004</v>
      </c>
      <c r="D8" s="28">
        <f>baselineSummary!K8</f>
        <v>2.2842469835376057E-3</v>
      </c>
    </row>
    <row r="9" spans="1:4" x14ac:dyDescent="0.25">
      <c r="A9" s="3" t="s">
        <v>8</v>
      </c>
      <c r="B9" s="1">
        <f>baselineSummary!C9</f>
        <v>154776</v>
      </c>
      <c r="C9" s="1">
        <f>baselineSummary!G9</f>
        <v>99280.085699999996</v>
      </c>
      <c r="D9" s="28">
        <f>baselineSummary!K9</f>
        <v>6.8862656617346377E-2</v>
      </c>
    </row>
    <row r="10" spans="1:4" x14ac:dyDescent="0.25">
      <c r="A10" s="3" t="s">
        <v>9</v>
      </c>
      <c r="B10" s="1">
        <f>baselineSummary!C10</f>
        <v>470193</v>
      </c>
      <c r="C10" s="1">
        <f>baselineSummary!G10</f>
        <v>463591.50799999997</v>
      </c>
      <c r="D10" s="28">
        <f>baselineSummary!K10</f>
        <v>2.5457096837168337E-3</v>
      </c>
    </row>
    <row r="11" spans="1:4" x14ac:dyDescent="0.25">
      <c r="A11" s="3" t="s">
        <v>10</v>
      </c>
      <c r="B11" s="1">
        <f>baselineSummary!C11</f>
        <v>1337465</v>
      </c>
      <c r="C11" s="1">
        <f>baselineSummary!G11</f>
        <v>1320786.584</v>
      </c>
      <c r="D11" s="28">
        <f>baselineSummary!K11</f>
        <v>1.9344492584335109E-3</v>
      </c>
    </row>
    <row r="12" spans="1:4" x14ac:dyDescent="0.25">
      <c r="A12" s="3" t="s">
        <v>11</v>
      </c>
      <c r="B12" s="1">
        <f>baselineSummary!C12</f>
        <v>93361</v>
      </c>
      <c r="C12" s="1">
        <f>baselineSummary!G12</f>
        <v>82044.840100000001</v>
      </c>
      <c r="D12" s="28">
        <f>baselineSummary!K12</f>
        <v>6.3398024288864813E-3</v>
      </c>
    </row>
    <row r="13" spans="1:4" x14ac:dyDescent="0.25">
      <c r="A13" s="3" t="s">
        <v>13</v>
      </c>
      <c r="B13" s="1">
        <f>baselineSummary!C13</f>
        <v>247232</v>
      </c>
      <c r="C13" s="1">
        <f>baselineSummary!G13</f>
        <v>234212.53700000001</v>
      </c>
      <c r="D13" s="28">
        <f>baselineSummary!K13</f>
        <v>5.4306256869010808E-3</v>
      </c>
    </row>
    <row r="14" spans="1:4" x14ac:dyDescent="0.25">
      <c r="A14" s="3" t="s">
        <v>14</v>
      </c>
      <c r="B14" s="1">
        <f>baselineSummary!C14</f>
        <v>135009849</v>
      </c>
      <c r="C14" s="1">
        <f>baselineSummary!G14</f>
        <v>134898300.35299999</v>
      </c>
      <c r="D14" s="28">
        <f>baselineSummary!K14</f>
        <v>2.4779623808988575E-4</v>
      </c>
    </row>
    <row r="15" spans="1:4" x14ac:dyDescent="0.25">
      <c r="A15" s="3" t="s">
        <v>15</v>
      </c>
      <c r="B15" s="1">
        <f>baselineSummary!C15</f>
        <v>21600</v>
      </c>
      <c r="C15" s="1">
        <f>baselineSummary!G15</f>
        <v>15425.5416</v>
      </c>
      <c r="D15" s="28">
        <f>baselineSummary!K15</f>
        <v>1.5070739308762033E-2</v>
      </c>
    </row>
    <row r="16" spans="1:4" x14ac:dyDescent="0.25">
      <c r="A16" s="3" t="s">
        <v>16</v>
      </c>
      <c r="B16" s="1">
        <f>baselineSummary!C16</f>
        <v>3682</v>
      </c>
      <c r="C16" s="1">
        <f>baselineSummary!G16</f>
        <v>61.682259999999999</v>
      </c>
      <c r="D16" s="28">
        <f>baselineSummary!K16</f>
        <v>0.21526764674490689</v>
      </c>
    </row>
    <row r="17" spans="1:4" x14ac:dyDescent="0.25">
      <c r="A17" s="3" t="s">
        <v>17</v>
      </c>
      <c r="B17" s="1">
        <f>baselineSummary!C17</f>
        <v>965022</v>
      </c>
      <c r="C17" s="1">
        <f>baselineSummary!G17</f>
        <v>940081.11600000004</v>
      </c>
      <c r="D17" s="28">
        <f>baselineSummary!K17</f>
        <v>7.6884499126136582E-3</v>
      </c>
    </row>
    <row r="18" spans="1:4" x14ac:dyDescent="0.25">
      <c r="A18" s="3" t="s">
        <v>18</v>
      </c>
      <c r="B18" s="1">
        <f>baselineSummary!C18</f>
        <v>872400</v>
      </c>
      <c r="C18" s="1">
        <f>baselineSummary!G18</f>
        <v>858645.32499999995</v>
      </c>
      <c r="D18" s="28">
        <f>baselineSummary!K18</f>
        <v>2.2237139699564428E-3</v>
      </c>
    </row>
    <row r="19" spans="1:4" x14ac:dyDescent="0.25">
      <c r="A19" s="3" t="s">
        <v>19</v>
      </c>
      <c r="B19" s="1">
        <f>baselineSummary!C19</f>
        <v>11928</v>
      </c>
      <c r="C19" s="1">
        <f>baselineSummary!G19</f>
        <v>6495.1903700000003</v>
      </c>
      <c r="D19" s="28">
        <f>baselineSummary!K19</f>
        <v>2.6601840860942E-2</v>
      </c>
    </row>
    <row r="20" spans="1:4" x14ac:dyDescent="0.25">
      <c r="A20" s="3" t="s">
        <v>20</v>
      </c>
      <c r="B20" s="1">
        <f>baselineSummary!C20</f>
        <v>10958260</v>
      </c>
      <c r="C20" s="1">
        <f>baselineSummary!G20</f>
        <v>10932187.98</v>
      </c>
      <c r="D20" s="28">
        <f>baselineSummary!K20</f>
        <v>3.7916448087194803E-4</v>
      </c>
    </row>
    <row r="21" spans="1:4" x14ac:dyDescent="0.25">
      <c r="A21" s="18"/>
      <c r="B21" s="1"/>
      <c r="C21" s="1"/>
      <c r="D2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baselineSummary</vt:lpstr>
      <vt:lpstr>threadedSummary</vt:lpstr>
      <vt:lpstr>Co.Var</vt:lpstr>
      <vt:lpstr>ComparisonMax</vt:lpstr>
      <vt:lpstr>Comparison98</vt:lpstr>
      <vt:lpstr>Comparison95</vt:lpstr>
      <vt:lpstr>ComparisonAvg</vt:lpstr>
      <vt:lpstr>Sheet2</vt:lpstr>
      <vt:lpstr>Sheet3</vt:lpstr>
    </vt:vector>
  </TitlesOfParts>
  <Company>UNC Chapel Hill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Sims Osborne</cp:lastModifiedBy>
  <cp:lastPrinted>2018-12-05T21:43:03Z</cp:lastPrinted>
  <dcterms:created xsi:type="dcterms:W3CDTF">2018-10-04T20:01:37Z</dcterms:created>
  <dcterms:modified xsi:type="dcterms:W3CDTF">2019-01-22T21:47:24Z</dcterms:modified>
</cp:coreProperties>
</file>