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huaschultz/Desktop/Nano Degree/P1 Test a Perceptual Phenomenon/"/>
    </mc:Choice>
  </mc:AlternateContent>
  <bookViews>
    <workbookView xWindow="8080" yWindow="1180" windowWidth="21180" windowHeight="15720" tabRatio="500"/>
  </bookViews>
  <sheets>
    <sheet name="stroop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37" i="1"/>
  <c r="B36" i="1"/>
  <c r="I3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2" i="1"/>
  <c r="B35" i="1"/>
  <c r="H31" i="1"/>
  <c r="E31" i="1"/>
  <c r="B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1" i="1"/>
  <c r="B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E32" i="1"/>
  <c r="B32" i="1"/>
  <c r="B28" i="1"/>
  <c r="E33" i="1"/>
  <c r="B33" i="1"/>
</calcChain>
</file>

<file path=xl/sharedStrings.xml><?xml version="1.0" encoding="utf-8"?>
<sst xmlns="http://schemas.openxmlformats.org/spreadsheetml/2006/main" count="18" uniqueCount="14">
  <si>
    <t>Congruent</t>
  </si>
  <si>
    <t>Incongruent</t>
  </si>
  <si>
    <t>Average</t>
  </si>
  <si>
    <t>Standard Deviation</t>
  </si>
  <si>
    <t>Sqrd Difference</t>
  </si>
  <si>
    <t>Standard Error</t>
  </si>
  <si>
    <t>Mean Difference</t>
  </si>
  <si>
    <t>Observations</t>
  </si>
  <si>
    <t>Degrees Freedom</t>
  </si>
  <si>
    <t>Median</t>
  </si>
  <si>
    <t>Difference</t>
  </si>
  <si>
    <t>* Made with http://www.socscistatistics.com/descriptive/histograms/</t>
  </si>
  <si>
    <t>T Stat</t>
  </si>
  <si>
    <t>STD of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</si>
</sst>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Processing Times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stroopdata!$B$2:$B$25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xVal>
          <c:yVal>
            <c:numRef>
              <c:f>stroopdata!$E$2:$E$25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38384"/>
        <c:axId val="-2133173952"/>
      </c:scatterChart>
      <c:valAx>
        <c:axId val="-211083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Congruent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73952"/>
        <c:crosses val="autoZero"/>
        <c:crossBetween val="midCat"/>
      </c:valAx>
      <c:valAx>
        <c:axId val="-21331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Incongruent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3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1</xdr:row>
      <xdr:rowOff>82550</xdr:rowOff>
    </xdr:from>
    <xdr:to>
      <xdr:col>18</xdr:col>
      <xdr:colOff>254000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622300</xdr:colOff>
      <xdr:row>24</xdr:row>
      <xdr:rowOff>152400</xdr:rowOff>
    </xdr:from>
    <xdr:to>
      <xdr:col>17</xdr:col>
      <xdr:colOff>127000</xdr:colOff>
      <xdr:row>44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200" y="5029200"/>
          <a:ext cx="52832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9" workbookViewId="0">
      <selection activeCell="A27" sqref="A27:E39"/>
    </sheetView>
  </sheetViews>
  <sheetFormatPr baseColWidth="10" defaultRowHeight="16" x14ac:dyDescent="0.2"/>
  <cols>
    <col min="1" max="1" width="14.1640625" customWidth="1"/>
    <col min="2" max="2" width="11.6640625" bestFit="1" customWidth="1"/>
    <col min="3" max="3" width="12.6640625" hidden="1" customWidth="1"/>
    <col min="4" max="4" width="5" customWidth="1"/>
    <col min="5" max="5" width="11.6640625" bestFit="1" customWidth="1"/>
    <col min="6" max="6" width="12.6640625" bestFit="1" customWidth="1"/>
  </cols>
  <sheetData>
    <row r="1" spans="2:9" x14ac:dyDescent="0.2">
      <c r="B1" t="s">
        <v>0</v>
      </c>
      <c r="C1" t="s">
        <v>4</v>
      </c>
      <c r="E1" t="s">
        <v>1</v>
      </c>
      <c r="F1" t="s">
        <v>4</v>
      </c>
      <c r="H1" t="s">
        <v>10</v>
      </c>
      <c r="I1" t="s">
        <v>4</v>
      </c>
    </row>
    <row r="2" spans="2:9" x14ac:dyDescent="0.2">
      <c r="B2">
        <v>12.079000000000001</v>
      </c>
      <c r="C2">
        <f>(B2-$B$31)^2</f>
        <v>3.8892770156250007</v>
      </c>
      <c r="E2">
        <v>19.277999999999999</v>
      </c>
      <c r="F2">
        <f>(E2-$E$31)^2</f>
        <v>7.4961876736111321</v>
      </c>
      <c r="H2">
        <f>E2-B2</f>
        <v>7.1989999999999981</v>
      </c>
      <c r="I2">
        <f>(H2-$B$35)^2</f>
        <v>0.58643687673611689</v>
      </c>
    </row>
    <row r="3" spans="2:9" x14ac:dyDescent="0.2">
      <c r="B3">
        <v>16.791</v>
      </c>
      <c r="C3">
        <f t="shared" ref="C3:C25" si="0">(B3-$B$31)^2</f>
        <v>7.5069150156249975</v>
      </c>
      <c r="E3">
        <v>18.741</v>
      </c>
      <c r="F3">
        <f t="shared" ref="F3:F25" si="1">(E3-$E$31)^2</f>
        <v>10.72507917361113</v>
      </c>
      <c r="H3">
        <f t="shared" ref="H3:H25" si="2">E3-B3</f>
        <v>1.9499999999999993</v>
      </c>
      <c r="I3">
        <f t="shared" ref="I3:I25" si="3">(H3-$B$35)^2</f>
        <v>36.177718793402811</v>
      </c>
    </row>
    <row r="4" spans="2:9" x14ac:dyDescent="0.2">
      <c r="B4">
        <v>9.5640000000000001</v>
      </c>
      <c r="C4">
        <f t="shared" si="0"/>
        <v>20.134290765625007</v>
      </c>
      <c r="E4">
        <v>21.213999999999999</v>
      </c>
      <c r="F4">
        <f t="shared" si="1"/>
        <v>0.64307034027778409</v>
      </c>
      <c r="H4">
        <f t="shared" si="2"/>
        <v>11.649999999999999</v>
      </c>
      <c r="I4">
        <f t="shared" si="3"/>
        <v>13.580760460069421</v>
      </c>
    </row>
    <row r="5" spans="2:9" x14ac:dyDescent="0.2">
      <c r="B5">
        <v>8.6300000000000008</v>
      </c>
      <c r="C5">
        <f t="shared" si="0"/>
        <v>29.388596265625001</v>
      </c>
      <c r="E5">
        <v>15.686999999999999</v>
      </c>
      <c r="F5">
        <f t="shared" si="1"/>
        <v>40.055186173611155</v>
      </c>
      <c r="H5">
        <f t="shared" si="2"/>
        <v>7.0569999999999986</v>
      </c>
      <c r="I5">
        <f t="shared" si="3"/>
        <v>0.82408571006945031</v>
      </c>
    </row>
    <row r="6" spans="2:9" x14ac:dyDescent="0.2">
      <c r="B6">
        <v>14.669</v>
      </c>
      <c r="C6">
        <f t="shared" si="0"/>
        <v>0.38176951562499967</v>
      </c>
      <c r="E6">
        <v>22.803000000000001</v>
      </c>
      <c r="F6">
        <f t="shared" si="1"/>
        <v>0.61950017361110832</v>
      </c>
      <c r="H6">
        <f t="shared" si="2"/>
        <v>8.1340000000000003</v>
      </c>
      <c r="I6">
        <f t="shared" si="3"/>
        <v>2.8631460069443941E-2</v>
      </c>
    </row>
    <row r="7" spans="2:9" x14ac:dyDescent="0.2">
      <c r="B7">
        <v>12.238</v>
      </c>
      <c r="C7">
        <f t="shared" si="0"/>
        <v>3.2874222656250045</v>
      </c>
      <c r="E7">
        <v>20.878</v>
      </c>
      <c r="F7">
        <f t="shared" si="1"/>
        <v>1.2948543402777835</v>
      </c>
      <c r="H7">
        <f t="shared" si="2"/>
        <v>8.64</v>
      </c>
      <c r="I7">
        <f t="shared" si="3"/>
        <v>0.45590629340277611</v>
      </c>
    </row>
    <row r="8" spans="2:9" x14ac:dyDescent="0.2">
      <c r="B8">
        <v>14.692</v>
      </c>
      <c r="C8">
        <f t="shared" si="0"/>
        <v>0.41072076562499926</v>
      </c>
      <c r="E8">
        <v>24.571999999999999</v>
      </c>
      <c r="F8">
        <f t="shared" si="1"/>
        <v>6.5335620069444271</v>
      </c>
      <c r="H8">
        <f t="shared" si="2"/>
        <v>9.879999999999999</v>
      </c>
      <c r="I8">
        <f t="shared" si="3"/>
        <v>3.6680229600694338</v>
      </c>
    </row>
    <row r="9" spans="2:9" x14ac:dyDescent="0.2">
      <c r="B9">
        <v>8.9870000000000001</v>
      </c>
      <c r="C9">
        <f t="shared" si="0"/>
        <v>25.645362015625008</v>
      </c>
      <c r="E9">
        <v>17.393999999999998</v>
      </c>
      <c r="F9">
        <f t="shared" si="1"/>
        <v>21.362113673611152</v>
      </c>
      <c r="H9">
        <f t="shared" si="2"/>
        <v>8.4069999999999983</v>
      </c>
      <c r="I9">
        <f t="shared" si="3"/>
        <v>0.19554821006944129</v>
      </c>
    </row>
    <row r="10" spans="2:9" x14ac:dyDescent="0.2">
      <c r="B10">
        <v>9.4009999999999998</v>
      </c>
      <c r="C10">
        <f t="shared" si="0"/>
        <v>21.623662515625011</v>
      </c>
      <c r="E10">
        <v>20.762</v>
      </c>
      <c r="F10">
        <f t="shared" si="1"/>
        <v>1.5723070069444498</v>
      </c>
      <c r="H10">
        <f t="shared" si="2"/>
        <v>11.361000000000001</v>
      </c>
      <c r="I10">
        <f t="shared" si="3"/>
        <v>11.53423104340277</v>
      </c>
    </row>
    <row r="11" spans="2:9" x14ac:dyDescent="0.2">
      <c r="B11">
        <v>14.48</v>
      </c>
      <c r="C11">
        <f t="shared" si="0"/>
        <v>0.18393376562499972</v>
      </c>
      <c r="E11">
        <v>26.282</v>
      </c>
      <c r="F11">
        <f t="shared" si="1"/>
        <v>18.199467006944424</v>
      </c>
      <c r="H11">
        <f t="shared" si="2"/>
        <v>11.802</v>
      </c>
      <c r="I11">
        <f t="shared" si="3"/>
        <v>14.72416779340276</v>
      </c>
    </row>
    <row r="12" spans="2:9" x14ac:dyDescent="0.2">
      <c r="B12">
        <v>22.327999999999999</v>
      </c>
      <c r="C12">
        <f t="shared" si="0"/>
        <v>68.506659765624974</v>
      </c>
      <c r="E12">
        <v>24.524000000000001</v>
      </c>
      <c r="F12">
        <f t="shared" si="1"/>
        <v>6.290482006944436</v>
      </c>
      <c r="H12">
        <f t="shared" si="2"/>
        <v>2.1960000000000015</v>
      </c>
      <c r="I12">
        <f t="shared" si="3"/>
        <v>33.278957293402783</v>
      </c>
    </row>
    <row r="13" spans="2:9" x14ac:dyDescent="0.2">
      <c r="B13">
        <v>15.298</v>
      </c>
      <c r="C13">
        <f t="shared" si="0"/>
        <v>1.5546972656249982</v>
      </c>
      <c r="E13">
        <v>18.643999999999998</v>
      </c>
      <c r="F13">
        <f t="shared" si="1"/>
        <v>11.369822006944473</v>
      </c>
      <c r="H13">
        <f t="shared" si="2"/>
        <v>3.3459999999999983</v>
      </c>
      <c r="I13">
        <f t="shared" si="3"/>
        <v>21.333236460069475</v>
      </c>
    </row>
    <row r="14" spans="2:9" x14ac:dyDescent="0.2">
      <c r="B14">
        <v>15.073</v>
      </c>
      <c r="C14">
        <f t="shared" si="0"/>
        <v>1.0442285156249993</v>
      </c>
      <c r="E14">
        <v>17.510000000000002</v>
      </c>
      <c r="F14">
        <f t="shared" si="1"/>
        <v>20.303285006944453</v>
      </c>
      <c r="H14">
        <f t="shared" si="2"/>
        <v>2.4370000000000012</v>
      </c>
      <c r="I14">
        <f t="shared" si="3"/>
        <v>30.556480710069451</v>
      </c>
    </row>
    <row r="15" spans="2:9" x14ac:dyDescent="0.2">
      <c r="B15">
        <v>16.928999999999998</v>
      </c>
      <c r="C15">
        <f t="shared" si="0"/>
        <v>8.2821645156249861</v>
      </c>
      <c r="E15">
        <v>20.329999999999998</v>
      </c>
      <c r="F15">
        <f t="shared" si="1"/>
        <v>2.8423150069444589</v>
      </c>
      <c r="H15">
        <f t="shared" si="2"/>
        <v>3.4009999999999998</v>
      </c>
      <c r="I15">
        <f t="shared" si="3"/>
        <v>20.828194376736128</v>
      </c>
    </row>
    <row r="16" spans="2:9" x14ac:dyDescent="0.2">
      <c r="B16">
        <v>18.2</v>
      </c>
      <c r="C16">
        <f t="shared" si="0"/>
        <v>17.213163765624987</v>
      </c>
      <c r="E16">
        <v>35.255000000000003</v>
      </c>
      <c r="F16">
        <f t="shared" si="1"/>
        <v>175.27332750694444</v>
      </c>
      <c r="H16">
        <f t="shared" si="2"/>
        <v>17.055000000000003</v>
      </c>
      <c r="I16">
        <f t="shared" si="3"/>
        <v>82.631887543402797</v>
      </c>
    </row>
    <row r="17" spans="1:10" x14ac:dyDescent="0.2">
      <c r="B17">
        <v>12.13</v>
      </c>
      <c r="C17">
        <f t="shared" si="0"/>
        <v>3.6907212656249997</v>
      </c>
      <c r="E17">
        <v>22.158000000000001</v>
      </c>
      <c r="F17">
        <f t="shared" si="1"/>
        <v>2.0187673611110735E-2</v>
      </c>
      <c r="H17">
        <f t="shared" si="2"/>
        <v>10.028</v>
      </c>
      <c r="I17">
        <f t="shared" si="3"/>
        <v>4.2568286267361053</v>
      </c>
    </row>
    <row r="18" spans="1:10" x14ac:dyDescent="0.2">
      <c r="B18">
        <v>18.495000000000001</v>
      </c>
      <c r="C18">
        <f t="shared" si="0"/>
        <v>19.748025015625004</v>
      </c>
      <c r="E18">
        <v>25.138999999999999</v>
      </c>
      <c r="F18">
        <f t="shared" si="1"/>
        <v>9.7536495069444236</v>
      </c>
      <c r="H18">
        <f t="shared" si="2"/>
        <v>6.6439999999999984</v>
      </c>
      <c r="I18">
        <f t="shared" si="3"/>
        <v>1.7444906267361202</v>
      </c>
    </row>
    <row r="19" spans="1:10" x14ac:dyDescent="0.2">
      <c r="B19">
        <v>10.638999999999999</v>
      </c>
      <c r="C19">
        <f t="shared" si="0"/>
        <v>11.642597015625009</v>
      </c>
      <c r="E19">
        <v>20.428999999999998</v>
      </c>
      <c r="F19">
        <f t="shared" si="1"/>
        <v>2.5183045069444576</v>
      </c>
      <c r="H19">
        <f t="shared" si="2"/>
        <v>9.7899999999999991</v>
      </c>
      <c r="I19">
        <f t="shared" si="3"/>
        <v>3.3313854600694346</v>
      </c>
    </row>
    <row r="20" spans="1:10" x14ac:dyDescent="0.2">
      <c r="B20">
        <v>11.343999999999999</v>
      </c>
      <c r="C20">
        <f t="shared" si="0"/>
        <v>7.3285257656250069</v>
      </c>
      <c r="E20">
        <v>17.425000000000001</v>
      </c>
      <c r="F20">
        <f t="shared" si="1"/>
        <v>21.076515840277796</v>
      </c>
      <c r="H20">
        <f t="shared" si="2"/>
        <v>6.0810000000000013</v>
      </c>
      <c r="I20">
        <f t="shared" si="3"/>
        <v>3.5486710434027797</v>
      </c>
    </row>
    <row r="21" spans="1:10" x14ac:dyDescent="0.2">
      <c r="B21">
        <v>12.369</v>
      </c>
      <c r="C21">
        <f t="shared" si="0"/>
        <v>2.8295445156250034</v>
      </c>
      <c r="E21">
        <v>34.287999999999997</v>
      </c>
      <c r="F21">
        <f t="shared" si="1"/>
        <v>150.60402934027763</v>
      </c>
      <c r="H21">
        <f t="shared" si="2"/>
        <v>21.918999999999997</v>
      </c>
      <c r="I21">
        <f t="shared" si="3"/>
        <v>194.71993021006932</v>
      </c>
    </row>
    <row r="22" spans="1:10" x14ac:dyDescent="0.2">
      <c r="B22">
        <v>12.944000000000001</v>
      </c>
      <c r="C22">
        <f t="shared" si="0"/>
        <v>1.2257257656249998</v>
      </c>
      <c r="E22">
        <v>23.893999999999998</v>
      </c>
      <c r="F22">
        <f t="shared" si="1"/>
        <v>3.5271970069444287</v>
      </c>
      <c r="H22">
        <f t="shared" si="2"/>
        <v>10.949999999999998</v>
      </c>
      <c r="I22">
        <f t="shared" si="3"/>
        <v>8.9114687934027526</v>
      </c>
    </row>
    <row r="23" spans="1:10" x14ac:dyDescent="0.2">
      <c r="B23">
        <v>14.233000000000001</v>
      </c>
      <c r="C23">
        <f t="shared" si="0"/>
        <v>3.3078515624999923E-2</v>
      </c>
      <c r="E23">
        <v>17.96</v>
      </c>
      <c r="F23">
        <f t="shared" si="1"/>
        <v>16.450460006944457</v>
      </c>
      <c r="H23">
        <f t="shared" si="2"/>
        <v>3.7270000000000003</v>
      </c>
      <c r="I23">
        <f t="shared" si="3"/>
        <v>17.958878210069457</v>
      </c>
    </row>
    <row r="24" spans="1:10" x14ac:dyDescent="0.2">
      <c r="B24">
        <v>19.71</v>
      </c>
      <c r="C24">
        <f t="shared" si="0"/>
        <v>32.022866265624998</v>
      </c>
      <c r="E24">
        <v>22.058</v>
      </c>
      <c r="F24">
        <f t="shared" si="1"/>
        <v>1.7710069444442133E-3</v>
      </c>
      <c r="H24">
        <f t="shared" si="2"/>
        <v>2.347999999999999</v>
      </c>
      <c r="I24">
        <f t="shared" si="3"/>
        <v>31.548348626736143</v>
      </c>
    </row>
    <row r="25" spans="1:10" x14ac:dyDescent="0.2">
      <c r="B25">
        <v>16.004000000000001</v>
      </c>
      <c r="C25">
        <f t="shared" si="0"/>
        <v>3.8137207656250021</v>
      </c>
      <c r="E25">
        <v>21.157</v>
      </c>
      <c r="F25">
        <f t="shared" si="1"/>
        <v>0.73773784027778211</v>
      </c>
      <c r="H25">
        <f t="shared" si="2"/>
        <v>5.1529999999999987</v>
      </c>
      <c r="I25">
        <f t="shared" si="3"/>
        <v>7.9061723767361292</v>
      </c>
    </row>
    <row r="27" spans="1:10" x14ac:dyDescent="0.2">
      <c r="A27" t="s">
        <v>7</v>
      </c>
      <c r="B27">
        <f>COUNT(B2:B25)</f>
        <v>24</v>
      </c>
    </row>
    <row r="28" spans="1:10" x14ac:dyDescent="0.2">
      <c r="A28" t="s">
        <v>8</v>
      </c>
      <c r="B28">
        <f>B27-1</f>
        <v>23</v>
      </c>
    </row>
    <row r="30" spans="1:10" x14ac:dyDescent="0.2">
      <c r="B30" t="s">
        <v>0</v>
      </c>
      <c r="E30" t="s">
        <v>1</v>
      </c>
    </row>
    <row r="31" spans="1:10" x14ac:dyDescent="0.2">
      <c r="A31" t="s">
        <v>2</v>
      </c>
      <c r="B31" s="1">
        <f>AVERAGE(B2:B25)</f>
        <v>14.051125000000001</v>
      </c>
      <c r="C31" s="1">
        <f>SUM(C2:C25)/(COUNT(C2:C25)-1)</f>
        <v>12.669029070652176</v>
      </c>
      <c r="D31" s="1"/>
      <c r="E31" s="1">
        <f>AVERAGE(E2:E25)</f>
        <v>22.015916666666669</v>
      </c>
      <c r="F31" s="1">
        <f>SUM(F2:F25)/(COUNT(F2:F25)-1)</f>
        <v>23.011757036231884</v>
      </c>
      <c r="G31" s="1"/>
      <c r="H31" s="1">
        <f>AVERAGE(H2:H25)</f>
        <v>7.964791666666664</v>
      </c>
      <c r="I31" s="1">
        <f>SUM(I2:I25)/(COUNT(I2:I25)-1)</f>
        <v>23.666540867753621</v>
      </c>
      <c r="J31" s="1"/>
    </row>
    <row r="32" spans="1:10" x14ac:dyDescent="0.2">
      <c r="A32" t="s">
        <v>9</v>
      </c>
      <c r="B32" s="1">
        <f>MEDIAN(B2:B25)</f>
        <v>14.3565</v>
      </c>
      <c r="C32" s="1"/>
      <c r="D32" s="1"/>
      <c r="E32" s="1">
        <f>MEDIAN(E2:E25)</f>
        <v>21.017499999999998</v>
      </c>
      <c r="F32" s="1"/>
      <c r="G32" s="1"/>
    </row>
    <row r="33" spans="1:12" x14ac:dyDescent="0.2">
      <c r="A33" t="s">
        <v>3</v>
      </c>
      <c r="B33" s="1">
        <f>SQRT(C31)</f>
        <v>3.5593579576451955</v>
      </c>
      <c r="C33" s="1"/>
      <c r="D33" s="1"/>
      <c r="E33" s="1">
        <f>SQRT(F31)</f>
        <v>4.7970571224691376</v>
      </c>
      <c r="F33" s="1"/>
      <c r="G33" s="1"/>
    </row>
    <row r="34" spans="1:12" x14ac:dyDescent="0.2">
      <c r="B34" s="1"/>
      <c r="C34" s="1"/>
      <c r="D34" s="1"/>
      <c r="E34" s="1"/>
      <c r="F34" s="1"/>
      <c r="G34" s="1"/>
    </row>
    <row r="35" spans="1:12" x14ac:dyDescent="0.2">
      <c r="A35" t="s">
        <v>6</v>
      </c>
      <c r="B35" s="1">
        <f>E31-B31</f>
        <v>7.9647916666666685</v>
      </c>
      <c r="C35" s="1"/>
      <c r="D35" s="1"/>
      <c r="E35" s="1"/>
      <c r="F35" s="1"/>
      <c r="G35" s="1"/>
    </row>
    <row r="36" spans="1:12" x14ac:dyDescent="0.2">
      <c r="A36" t="s">
        <v>13</v>
      </c>
      <c r="B36" s="1">
        <f>SQRT(I31)</f>
        <v>4.8648269103590538</v>
      </c>
      <c r="C36" s="1"/>
      <c r="D36" s="1"/>
      <c r="E36" s="1"/>
      <c r="F36" s="1"/>
      <c r="G36" s="1"/>
    </row>
    <row r="37" spans="1:12" x14ac:dyDescent="0.2">
      <c r="A37" t="s">
        <v>5</v>
      </c>
      <c r="B37" s="1">
        <f>B36/SQRT(B27)</f>
        <v>0.99302863477834025</v>
      </c>
      <c r="C37" s="1"/>
      <c r="D37" s="1"/>
      <c r="E37" s="1"/>
      <c r="F37" s="1"/>
      <c r="G37" s="1"/>
    </row>
    <row r="38" spans="1:12" x14ac:dyDescent="0.2">
      <c r="B38" s="1"/>
      <c r="C38" s="1"/>
      <c r="D38" s="1"/>
      <c r="E38" s="1"/>
      <c r="F38" s="1"/>
      <c r="G38" s="1"/>
    </row>
    <row r="39" spans="1:12" x14ac:dyDescent="0.2">
      <c r="A39" t="s">
        <v>12</v>
      </c>
      <c r="B39" s="1">
        <f>B35/B37</f>
        <v>8.0207069441099623</v>
      </c>
      <c r="C39" s="1"/>
      <c r="D39" s="1"/>
      <c r="E39" s="1"/>
      <c r="F39" s="1"/>
      <c r="G39" s="1"/>
    </row>
    <row r="47" spans="1:12" x14ac:dyDescent="0.2">
      <c r="L47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2016-12-18T19:24:28Z</dcterms:created>
  <dcterms:modified xsi:type="dcterms:W3CDTF">2016-12-19T00:51:27Z</dcterms:modified>
</cp:coreProperties>
</file>