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 - University of Surrey\Final Year Sem 2\ECO3063 Computation Methods\Coursework Code\"/>
    </mc:Choice>
  </mc:AlternateContent>
  <xr:revisionPtr revIDLastSave="0" documentId="13_ncr:1_{3B0C4A47-5946-4C83-B796-93C1F428F947}" xr6:coauthVersionLast="47" xr6:coauthVersionMax="47" xr10:uidLastSave="{00000000-0000-0000-0000-000000000000}"/>
  <bookViews>
    <workbookView xWindow="28680" yWindow="-120" windowWidth="29040" windowHeight="15840" activeTab="2" xr2:uid="{ABF04763-EC72-4A1A-88A0-B324D0FB5831}"/>
  </bookViews>
  <sheets>
    <sheet name="Data Sheet" sheetId="1" r:id="rId1"/>
    <sheet name="Data Manipulation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E2" i="2"/>
  <c r="E3" i="2"/>
  <c r="E4" i="2"/>
  <c r="E5" i="2"/>
  <c r="E6" i="2"/>
  <c r="E7" i="2"/>
  <c r="E8" i="2"/>
  <c r="D8" i="1"/>
  <c r="D7" i="1"/>
  <c r="D6" i="1"/>
  <c r="D5" i="1"/>
  <c r="D4" i="1"/>
  <c r="D3" i="1"/>
  <c r="D2" i="1"/>
  <c r="D2" i="2"/>
  <c r="D3" i="2"/>
  <c r="D4" i="2"/>
  <c r="D5" i="2"/>
  <c r="D6" i="2"/>
  <c r="D7" i="2"/>
  <c r="D8" i="2"/>
  <c r="C3" i="2"/>
  <c r="C4" i="2"/>
  <c r="C5" i="2"/>
  <c r="C7" i="2"/>
  <c r="C8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Osei-Dapaah</author>
  </authors>
  <commentList>
    <comment ref="C1" authorId="0" shapeId="0" xr:uid="{3F969AA8-B7E5-4087-9C16-F74938D693D6}">
      <text>
        <r>
          <rPr>
            <b/>
            <sz val="9"/>
            <color indexed="81"/>
            <rFont val="Tahoma"/>
            <family val="2"/>
          </rPr>
          <t>Joshua Osei-Dapaah:</t>
        </r>
        <r>
          <rPr>
            <sz val="9"/>
            <color indexed="81"/>
            <rFont val="Tahoma"/>
            <family val="2"/>
          </rPr>
          <t xml:space="preserve">
Calculated labour supply hours by multiplying average weekly hours worked per person aged 15-64 by labour force participation rate of people aged 15-64</t>
        </r>
      </text>
    </comment>
  </commentList>
</comments>
</file>

<file path=xl/sharedStrings.xml><?xml version="1.0" encoding="utf-8"?>
<sst xmlns="http://schemas.openxmlformats.org/spreadsheetml/2006/main" count="37" uniqueCount="35">
  <si>
    <t>Country</t>
  </si>
  <si>
    <t>Tax Rate</t>
  </si>
  <si>
    <t>Consumption/Output Ratio</t>
  </si>
  <si>
    <t>Canada</t>
  </si>
  <si>
    <t>France</t>
  </si>
  <si>
    <t>Germany</t>
  </si>
  <si>
    <t>Italy</t>
  </si>
  <si>
    <t>Japan</t>
  </si>
  <si>
    <t>United Kingdom</t>
  </si>
  <si>
    <t>United States</t>
  </si>
  <si>
    <t>Average weekly hours worked (15-64)</t>
  </si>
  <si>
    <t>Labor force participation rate (15-64)</t>
  </si>
  <si>
    <t>h</t>
  </si>
  <si>
    <t>tau</t>
  </si>
  <si>
    <t>c2y</t>
  </si>
  <si>
    <t>period</t>
  </si>
  <si>
    <t>country</t>
  </si>
  <si>
    <t>DEU</t>
  </si>
  <si>
    <t>FRA</t>
  </si>
  <si>
    <t>ITA</t>
  </si>
  <si>
    <t>CAN</t>
  </si>
  <si>
    <t>GBR</t>
  </si>
  <si>
    <t>JPN</t>
  </si>
  <si>
    <t>USA</t>
  </si>
  <si>
    <t>2017-2018</t>
  </si>
  <si>
    <t>Name</t>
  </si>
  <si>
    <t>Source</t>
  </si>
  <si>
    <t>https://stats.oecd.org/Index.aspx?DataSetCode=ANHRS#</t>
  </si>
  <si>
    <t>Labour Force Particpation Rate for G7 Nations 15-64 year-olds, % in same age group, OECD,2018</t>
  </si>
  <si>
    <t>Average annual hours worked  per employee, OECD,2018</t>
  </si>
  <si>
    <t>Effective Tax Rates for G7 Nations,OECD, 2018</t>
  </si>
  <si>
    <t>https://stats.oecd.org/index.aspx?DataSetCode=CTS_ETR#</t>
  </si>
  <si>
    <t>https://data.oecd.org/chart/739M, https://data.oecd.org/emp/labour-force-participation-rate.htm</t>
  </si>
  <si>
    <t>https://data.worldbank.org/indicator/NE.CON.PRVT.ZS?end=2018&amp;start=2017</t>
  </si>
  <si>
    <t>Consumption/Output Ratio For G7 Nations, World Bank,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</si>
</sst>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C6AA-D65E-48F4-805E-246F8785CE51}">
  <dimension ref="A1:E8"/>
  <sheetViews>
    <sheetView workbookViewId="0">
      <selection activeCell="D20" sqref="D20"/>
    </sheetView>
  </sheetViews>
  <sheetFormatPr defaultRowHeight="15" x14ac:dyDescent="0.25"/>
  <cols>
    <col min="1" max="1" width="14.140625" customWidth="1"/>
    <col min="2" max="2" width="13.140625" customWidth="1"/>
    <col min="3" max="3" width="30.85546875" customWidth="1"/>
    <col min="4" max="4" width="44.28515625" customWidth="1"/>
    <col min="5" max="5" width="32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</row>
    <row r="2" spans="1:5" x14ac:dyDescent="0.25">
      <c r="A2" t="s">
        <v>5</v>
      </c>
      <c r="B2" s="1">
        <v>0.28299999999999997</v>
      </c>
      <c r="C2" s="1">
        <v>0.52</v>
      </c>
      <c r="D2">
        <f>ROUND(1385/52,1)</f>
        <v>26.6</v>
      </c>
      <c r="E2" s="1">
        <v>0.78600000000000003</v>
      </c>
    </row>
    <row r="3" spans="1:5" x14ac:dyDescent="0.25">
      <c r="A3" t="s">
        <v>4</v>
      </c>
      <c r="B3" s="1">
        <v>0.317</v>
      </c>
      <c r="C3" s="1">
        <v>0.54</v>
      </c>
      <c r="D3">
        <f>ROUND(1514/52,1)</f>
        <v>29.1</v>
      </c>
      <c r="E3" s="1">
        <v>0.71899999999999997</v>
      </c>
    </row>
    <row r="4" spans="1:5" x14ac:dyDescent="0.25">
      <c r="A4" t="s">
        <v>6</v>
      </c>
      <c r="B4" s="1">
        <v>0.20899999999999999</v>
      </c>
      <c r="C4" s="1">
        <v>0.6</v>
      </c>
      <c r="D4">
        <f>ROUND(1719/52,1)</f>
        <v>33.1</v>
      </c>
      <c r="E4" s="1">
        <v>0.65600000000000003</v>
      </c>
    </row>
    <row r="5" spans="1:5" x14ac:dyDescent="0.25">
      <c r="A5" t="s">
        <v>3</v>
      </c>
      <c r="B5" s="1">
        <v>0.246</v>
      </c>
      <c r="C5" s="1">
        <v>0.57999999999999996</v>
      </c>
      <c r="D5">
        <f>ROUND(1708/52,1)</f>
        <v>32.799999999999997</v>
      </c>
      <c r="E5" s="1">
        <v>0.78200000000000003</v>
      </c>
    </row>
    <row r="6" spans="1:5" x14ac:dyDescent="0.25">
      <c r="A6" t="s">
        <v>8</v>
      </c>
      <c r="B6" s="1">
        <v>0.17599999999999999</v>
      </c>
      <c r="C6" s="1">
        <v>0.65</v>
      </c>
      <c r="D6">
        <f>ROUND(1536/52,1)</f>
        <v>29.5</v>
      </c>
      <c r="E6" s="1">
        <v>0.78300000000000003</v>
      </c>
    </row>
    <row r="7" spans="1:5" x14ac:dyDescent="0.25">
      <c r="A7" t="s">
        <v>7</v>
      </c>
      <c r="B7" s="1">
        <v>0.28399999999999997</v>
      </c>
      <c r="C7" s="1">
        <v>0.55000000000000004</v>
      </c>
      <c r="D7">
        <f>ROUND(1680/52,1)</f>
        <v>32.299999999999997</v>
      </c>
      <c r="E7" s="1">
        <v>0.78900000000000003</v>
      </c>
    </row>
    <row r="8" spans="1:5" x14ac:dyDescent="0.25">
      <c r="A8" t="s">
        <v>9</v>
      </c>
      <c r="B8" s="1">
        <v>0.224</v>
      </c>
      <c r="C8" s="1">
        <v>0.68</v>
      </c>
      <c r="D8">
        <f>ROUND(1782/52,1)</f>
        <v>34.299999999999997</v>
      </c>
      <c r="E8" s="1">
        <v>0.73599999999999999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9C6EC-3CE7-4470-AFE0-2A6C6F13A376}">
  <dimension ref="A1:G8"/>
  <sheetViews>
    <sheetView workbookViewId="0">
      <selection activeCell="D9" sqref="D9"/>
    </sheetView>
  </sheetViews>
  <sheetFormatPr defaultRowHeight="15" x14ac:dyDescent="0.25"/>
  <cols>
    <col min="1" max="1" width="12.140625" customWidth="1"/>
    <col min="2" max="3" width="21.85546875" customWidth="1"/>
    <col min="4" max="4" width="20.140625" customWidth="1"/>
    <col min="5" max="5" width="31.28515625" customWidth="1"/>
    <col min="6" max="6" width="33.140625" customWidth="1"/>
    <col min="7" max="7" width="32.42578125" customWidth="1"/>
  </cols>
  <sheetData>
    <row r="1" spans="1:7" x14ac:dyDescent="0.2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10</v>
      </c>
      <c r="G1" t="s">
        <v>11</v>
      </c>
    </row>
    <row r="2" spans="1:7" x14ac:dyDescent="0.25">
      <c r="A2" t="s">
        <v>24</v>
      </c>
      <c r="B2" t="s">
        <v>17</v>
      </c>
      <c r="C2">
        <f>ROUND(F2*G2,1)</f>
        <v>20.9</v>
      </c>
      <c r="D2" s="2">
        <f>'Data Sheet'!B2</f>
        <v>0.28299999999999997</v>
      </c>
      <c r="E2" s="2">
        <f>'Data Sheet'!C2</f>
        <v>0.52</v>
      </c>
      <c r="F2">
        <f>'Data Sheet'!D2</f>
        <v>26.6</v>
      </c>
      <c r="G2" s="1">
        <f>'Data Sheet'!E2</f>
        <v>0.78600000000000003</v>
      </c>
    </row>
    <row r="3" spans="1:7" x14ac:dyDescent="0.25">
      <c r="B3" t="s">
        <v>18</v>
      </c>
      <c r="C3">
        <f t="shared" ref="C3:C8" si="0">ROUND(F3*G3,1)</f>
        <v>20.9</v>
      </c>
      <c r="D3" s="2">
        <f>'Data Sheet'!B3</f>
        <v>0.317</v>
      </c>
      <c r="E3" s="2">
        <f>'Data Sheet'!C3</f>
        <v>0.54</v>
      </c>
      <c r="F3">
        <f>'Data Sheet'!D3</f>
        <v>29.1</v>
      </c>
      <c r="G3" s="1">
        <f>'Data Sheet'!E3</f>
        <v>0.71899999999999997</v>
      </c>
    </row>
    <row r="4" spans="1:7" x14ac:dyDescent="0.25">
      <c r="B4" t="s">
        <v>19</v>
      </c>
      <c r="C4">
        <f t="shared" si="0"/>
        <v>21.7</v>
      </c>
      <c r="D4" s="2">
        <f>'Data Sheet'!B4</f>
        <v>0.20899999999999999</v>
      </c>
      <c r="E4" s="2">
        <f>'Data Sheet'!C4</f>
        <v>0.6</v>
      </c>
      <c r="F4">
        <f>'Data Sheet'!D4</f>
        <v>33.1</v>
      </c>
      <c r="G4" s="1">
        <f>'Data Sheet'!E4</f>
        <v>0.65600000000000003</v>
      </c>
    </row>
    <row r="5" spans="1:7" x14ac:dyDescent="0.25">
      <c r="B5" t="s">
        <v>20</v>
      </c>
      <c r="C5">
        <f t="shared" si="0"/>
        <v>25.6</v>
      </c>
      <c r="D5" s="2">
        <f>'Data Sheet'!B5</f>
        <v>0.246</v>
      </c>
      <c r="E5" s="2">
        <f>'Data Sheet'!C5</f>
        <v>0.57999999999999996</v>
      </c>
      <c r="F5">
        <f>'Data Sheet'!D5</f>
        <v>32.799999999999997</v>
      </c>
      <c r="G5" s="1">
        <f>'Data Sheet'!E5</f>
        <v>0.78200000000000003</v>
      </c>
    </row>
    <row r="6" spans="1:7" x14ac:dyDescent="0.25">
      <c r="B6" t="s">
        <v>21</v>
      </c>
      <c r="C6">
        <f>ROUND(F6*G6,1)</f>
        <v>23.1</v>
      </c>
      <c r="D6" s="2">
        <f>'Data Sheet'!B6</f>
        <v>0.17599999999999999</v>
      </c>
      <c r="E6" s="2">
        <f>'Data Sheet'!C6</f>
        <v>0.65</v>
      </c>
      <c r="F6">
        <f>'Data Sheet'!D6</f>
        <v>29.5</v>
      </c>
      <c r="G6" s="1">
        <f>'Data Sheet'!E6</f>
        <v>0.78300000000000003</v>
      </c>
    </row>
    <row r="7" spans="1:7" x14ac:dyDescent="0.25">
      <c r="B7" t="s">
        <v>22</v>
      </c>
      <c r="C7">
        <f t="shared" si="0"/>
        <v>25.5</v>
      </c>
      <c r="D7" s="2">
        <f>'Data Sheet'!B7</f>
        <v>0.28399999999999997</v>
      </c>
      <c r="E7" s="2">
        <f>'Data Sheet'!C7</f>
        <v>0.55000000000000004</v>
      </c>
      <c r="F7">
        <f>'Data Sheet'!D7</f>
        <v>32.299999999999997</v>
      </c>
      <c r="G7" s="1">
        <f>'Data Sheet'!E7</f>
        <v>0.78900000000000003</v>
      </c>
    </row>
    <row r="8" spans="1:7" ht="15.75" customHeight="1" x14ac:dyDescent="0.25">
      <c r="B8" t="s">
        <v>23</v>
      </c>
      <c r="C8">
        <f t="shared" si="0"/>
        <v>25.2</v>
      </c>
      <c r="D8" s="2">
        <f>'Data Sheet'!B8</f>
        <v>0.224</v>
      </c>
      <c r="E8" s="2">
        <f>'Data Sheet'!C8</f>
        <v>0.68</v>
      </c>
      <c r="F8">
        <f>'Data Sheet'!D8</f>
        <v>34.299999999999997</v>
      </c>
      <c r="G8" s="1">
        <f>'Data Sheet'!E8</f>
        <v>0.73599999999999999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7168F-F7C8-4AA3-8167-1C2D373032F9}">
  <dimension ref="B1:C6"/>
  <sheetViews>
    <sheetView tabSelected="1" workbookViewId="0">
      <selection activeCell="C4" sqref="C4"/>
    </sheetView>
  </sheetViews>
  <sheetFormatPr defaultRowHeight="15" x14ac:dyDescent="0.25"/>
  <cols>
    <col min="2" max="2" width="86.7109375" customWidth="1"/>
    <col min="3" max="3" width="55.28515625" customWidth="1"/>
  </cols>
  <sheetData>
    <row r="1" spans="2:3" x14ac:dyDescent="0.25">
      <c r="B1" t="s">
        <v>25</v>
      </c>
      <c r="C1" t="s">
        <v>26</v>
      </c>
    </row>
    <row r="3" spans="2:3" x14ac:dyDescent="0.25">
      <c r="B3" t="s">
        <v>29</v>
      </c>
      <c r="C3" t="s">
        <v>27</v>
      </c>
    </row>
    <row r="4" spans="2:3" x14ac:dyDescent="0.25">
      <c r="B4" t="s">
        <v>28</v>
      </c>
      <c r="C4" t="s">
        <v>32</v>
      </c>
    </row>
    <row r="5" spans="2:3" x14ac:dyDescent="0.25">
      <c r="B5" t="s">
        <v>30</v>
      </c>
      <c r="C5" t="s">
        <v>31</v>
      </c>
    </row>
    <row r="6" spans="2:3" x14ac:dyDescent="0.25">
      <c r="B6" t="s">
        <v>34</v>
      </c>
      <c r="C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Sheet</vt:lpstr>
      <vt:lpstr>Data Manipulation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Osei-Dapaah</dc:creator>
  <cp:lastModifiedBy>Joshua Osei-Dapaah</cp:lastModifiedBy>
  <dcterms:created xsi:type="dcterms:W3CDTF">2023-04-17T19:06:04Z</dcterms:created>
  <dcterms:modified xsi:type="dcterms:W3CDTF">2023-04-18T19:09:45Z</dcterms:modified>
</cp:coreProperties>
</file>