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OneDrive\Joshua Ye School\Grade 12 Computer Science\Grade 12 SAS\SAS Summative\"/>
    </mc:Choice>
  </mc:AlternateContent>
  <xr:revisionPtr revIDLastSave="24" documentId="8_{0DAD87DF-824F-4915-8FE0-4C2ACE43E584}" xr6:coauthVersionLast="44" xr6:coauthVersionMax="44" xr10:uidLastSave="{003138D5-296F-4FD8-B917-898E1D823396}"/>
  <bookViews>
    <workbookView xWindow="1965" yWindow="4170" windowWidth="16200" windowHeight="11385" xr2:uid="{CD169742-F349-4949-9A07-A4926D413FE2}"/>
  </bookViews>
  <sheets>
    <sheet name="age" sheetId="1" r:id="rId1"/>
    <sheet name="ontario" sheetId="7" r:id="rId2"/>
    <sheet name="industry" sheetId="3" r:id="rId3"/>
    <sheet name="gross" sheetId="4" r:id="rId4"/>
    <sheet name="Sheet1 (2)" sheetId="2" r:id="rId5"/>
    <sheet name="size" sheetId="5" r:id="rId6"/>
    <sheet name="value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7" l="1"/>
  <c r="C5" i="7"/>
  <c r="B5" i="7"/>
  <c r="D5" i="1"/>
  <c r="C5" i="1"/>
  <c r="B5" i="1"/>
  <c r="D3" i="7" l="1"/>
  <c r="D4" i="7"/>
  <c r="D2" i="7"/>
  <c r="D2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C16" i="5"/>
  <c r="B16" i="5"/>
  <c r="D5" i="6" l="1"/>
  <c r="D4" i="6"/>
  <c r="D3" i="6"/>
  <c r="D2" i="6"/>
  <c r="D2" i="5"/>
  <c r="D10" i="4"/>
  <c r="D9" i="4"/>
  <c r="D8" i="4"/>
  <c r="D7" i="4"/>
  <c r="D6" i="4"/>
  <c r="D5" i="4"/>
  <c r="D4" i="4"/>
  <c r="D3" i="4"/>
  <c r="D2" i="4"/>
  <c r="D12" i="3"/>
  <c r="D11" i="3"/>
  <c r="D10" i="3"/>
  <c r="D9" i="3"/>
  <c r="D8" i="3"/>
  <c r="D7" i="3"/>
  <c r="D6" i="3"/>
  <c r="D5" i="3"/>
  <c r="D4" i="3"/>
  <c r="D3" i="3"/>
  <c r="D2" i="3"/>
  <c r="D3" i="1"/>
  <c r="D4" i="1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27" i="2"/>
  <c r="H26" i="2"/>
  <c r="H25" i="2"/>
  <c r="H24" i="2"/>
  <c r="H23" i="2"/>
  <c r="H22" i="2"/>
  <c r="H21" i="2"/>
  <c r="H20" i="2"/>
  <c r="H19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<sst xmlns="http://schemas.openxmlformats.org/spreadsheetml/2006/main" count="118" uniqueCount="55">
  <si>
    <t xml:space="preserve">  0 to 19 years</t>
  </si>
  <si>
    <t xml:space="preserve">  20 to 64 years</t>
  </si>
  <si>
    <t xml:space="preserve">  65 years and over</t>
  </si>
  <si>
    <t>age_group</t>
  </si>
  <si>
    <t>Farms by Industry Group, 2016 Census (number of farms)</t>
  </si>
  <si>
    <t>Beef cattle ranching and farming</t>
  </si>
  <si>
    <t>Dairy cattle and milk production</t>
  </si>
  <si>
    <t>Hog and pig farming</t>
  </si>
  <si>
    <t>Poultry and egg production</t>
  </si>
  <si>
    <t>Sheep and goat farming</t>
  </si>
  <si>
    <t>Other animal production</t>
  </si>
  <si>
    <t>Oilseed and grain farming</t>
  </si>
  <si>
    <t>Vegetable and melon farming</t>
  </si>
  <si>
    <t>Fruit and tree nut farming</t>
  </si>
  <si>
    <t>Greenhouse, nursery and floriculture</t>
  </si>
  <si>
    <t>Other crop farming</t>
  </si>
  <si>
    <t>Total Gross Farm Receipts, 2016 Census (farms reporting)</t>
  </si>
  <si>
    <t>Under $10,000</t>
  </si>
  <si>
    <t>$10,000 to $24,999</t>
  </si>
  <si>
    <t>$25,000 to $49,999</t>
  </si>
  <si>
    <t>$50,000 to $99,999</t>
  </si>
  <si>
    <t>$100,000 to $249,999</t>
  </si>
  <si>
    <t>$250,000 to $499,999</t>
  </si>
  <si>
    <t>$500,000 to $999,999</t>
  </si>
  <si>
    <t>$1,000,000 to $1,999,999</t>
  </si>
  <si>
    <t>$2,000,000 and over</t>
  </si>
  <si>
    <t>Farms, 2016 Census (number)</t>
  </si>
  <si>
    <t>Total .……………………………................................……..</t>
  </si>
  <si>
    <t xml:space="preserve"> Under 10 acres </t>
  </si>
  <si>
    <t xml:space="preserve"> 10 to 69 acres </t>
  </si>
  <si>
    <t xml:space="preserve"> 70 to 129 acres </t>
  </si>
  <si>
    <t xml:space="preserve"> 130 to 179 acres </t>
  </si>
  <si>
    <t xml:space="preserve"> 180 to 239 acres </t>
  </si>
  <si>
    <t xml:space="preserve"> 240 to 399 acres </t>
  </si>
  <si>
    <t xml:space="preserve"> 400 to 559 acres </t>
  </si>
  <si>
    <t xml:space="preserve"> 560 to 759 acres </t>
  </si>
  <si>
    <t xml:space="preserve"> 760 to 1,119 acres </t>
  </si>
  <si>
    <t xml:space="preserve"> 1,120 to 1,599 acres </t>
  </si>
  <si>
    <t xml:space="preserve"> 1,600 to 2,239 acres </t>
  </si>
  <si>
    <t xml:space="preserve"> 2,240 to 2,879 acres </t>
  </si>
  <si>
    <t xml:space="preserve"> 2,880 to 3,519 acres </t>
  </si>
  <si>
    <t xml:space="preserve"> 3,520 acres and over </t>
  </si>
  <si>
    <t>Farm Capital Value, 2016 Census (farms reporting)</t>
  </si>
  <si>
    <t>Under $200,000</t>
  </si>
  <si>
    <t>$200,000 to $499,999</t>
  </si>
  <si>
    <t>$1,000,000 and over</t>
  </si>
  <si>
    <t>percent_change</t>
  </si>
  <si>
    <t>Farms_Industry_Group</t>
  </si>
  <si>
    <t>Gross_Farm_Receipts</t>
  </si>
  <si>
    <t>Farm_Size</t>
  </si>
  <si>
    <t>Farm_Capital_Value</t>
  </si>
  <si>
    <t>y2011</t>
  </si>
  <si>
    <t>y2016</t>
  </si>
  <si>
    <t>Total farms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</si>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</sst>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"/>
    <numFmt numFmtId="167" formatCode="0.0_)"/>
  </numFmts>
  <fonts count="30" x14ac:knownFonts="1"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2"/>
      <name val="Helv"/>
    </font>
    <font>
      <sz val="10"/>
      <name val="Times New Roman"/>
      <family val="1"/>
    </font>
    <font>
      <sz val="10"/>
      <color indexed="8"/>
      <name val="Arial"/>
      <family val="2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1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11" fillId="29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4" applyNumberFormat="0" applyAlignment="0" applyProtection="0"/>
    <xf numFmtId="0" fontId="14" fillId="7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4" applyNumberFormat="0" applyAlignment="0" applyProtection="0"/>
    <xf numFmtId="0" fontId="21" fillId="0" borderId="6" applyNumberFormat="0" applyFill="0" applyAlignment="0" applyProtection="0"/>
    <xf numFmtId="0" fontId="22" fillId="4" borderId="0" applyNumberFormat="0" applyBorder="0" applyAlignment="0" applyProtection="0"/>
    <xf numFmtId="0" fontId="2" fillId="0" borderId="0"/>
    <xf numFmtId="0" fontId="2" fillId="0" borderId="0"/>
    <xf numFmtId="0" fontId="8" fillId="0" borderId="0"/>
    <xf numFmtId="0" fontId="3" fillId="0" borderId="0"/>
    <xf numFmtId="0" fontId="3" fillId="0" borderId="0"/>
    <xf numFmtId="0" fontId="7" fillId="0" borderId="0"/>
    <xf numFmtId="167" fontId="6" fillId="0" borderId="0"/>
    <xf numFmtId="0" fontId="7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3" fillId="0" borderId="0"/>
    <xf numFmtId="166" fontId="6" fillId="33" borderId="0"/>
    <xf numFmtId="166" fontId="6" fillId="33" borderId="0"/>
    <xf numFmtId="166" fontId="6" fillId="33" borderId="0"/>
    <xf numFmtId="0" fontId="3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3" fillId="6" borderId="5" applyNumberFormat="0" applyAlignment="0" applyProtection="0"/>
    <xf numFmtId="9" fontId="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16">
    <xf numFmtId="0" fontId="0" fillId="0" borderId="0" xfId="0"/>
    <xf numFmtId="0" fontId="27" fillId="0" borderId="0" xfId="2" applyFont="1" applyFill="1" applyBorder="1" applyAlignment="1">
      <alignment vertical="center" wrapText="1"/>
    </xf>
    <xf numFmtId="49" fontId="27" fillId="0" borderId="0" xfId="2" applyNumberFormat="1" applyFont="1" applyFill="1" applyBorder="1" applyAlignment="1">
      <alignment horizontal="right" vertical="center" wrapText="1"/>
    </xf>
    <xf numFmtId="3" fontId="27" fillId="0" borderId="0" xfId="2" applyNumberFormat="1" applyFont="1" applyFill="1" applyBorder="1" applyAlignment="1">
      <alignment horizontal="left" vertical="center" wrapText="1"/>
    </xf>
    <xf numFmtId="3" fontId="27" fillId="0" borderId="0" xfId="2" applyNumberFormat="1" applyFont="1" applyFill="1" applyBorder="1" applyAlignment="1">
      <alignment horizontal="right" vertical="center" wrapText="1"/>
    </xf>
    <xf numFmtId="3" fontId="28" fillId="0" borderId="0" xfId="2" applyNumberFormat="1" applyFont="1" applyFill="1" applyBorder="1" applyAlignment="1">
      <alignment horizontal="left" vertical="center" wrapText="1"/>
    </xf>
    <xf numFmtId="165" fontId="0" fillId="0" borderId="0" xfId="1" applyNumberFormat="1" applyFont="1"/>
    <xf numFmtId="0" fontId="4" fillId="0" borderId="0" xfId="71" applyFont="1" applyFill="1" applyAlignment="1">
      <alignment vertical="center"/>
    </xf>
    <xf numFmtId="0" fontId="4" fillId="0" borderId="0" xfId="71" applyFont="1" applyFill="1" applyAlignment="1" applyProtection="1">
      <alignment vertical="center"/>
    </xf>
    <xf numFmtId="37" fontId="5" fillId="0" borderId="0" xfId="71" applyNumberFormat="1" applyFont="1" applyFill="1" applyAlignment="1" applyProtection="1">
      <alignment vertical="center"/>
    </xf>
    <xf numFmtId="37" fontId="4" fillId="0" borderId="0" xfId="71" quotePrefix="1" applyNumberFormat="1" applyFont="1" applyFill="1" applyAlignment="1" applyProtection="1">
      <alignment horizontal="centerContinuous" vertical="center"/>
    </xf>
    <xf numFmtId="3" fontId="4" fillId="0" borderId="0" xfId="71" applyNumberFormat="1" applyFont="1" applyFill="1" applyAlignment="1">
      <alignment horizontal="right"/>
    </xf>
    <xf numFmtId="37" fontId="4" fillId="0" borderId="0" xfId="71" quotePrefix="1" applyNumberFormat="1" applyFont="1" applyFill="1" applyAlignment="1" applyProtection="1">
      <alignment horizontal="left" vertical="center"/>
    </xf>
    <xf numFmtId="3" fontId="0" fillId="0" borderId="0" xfId="0" applyNumberFormat="1"/>
    <xf numFmtId="3" fontId="29" fillId="0" borderId="0" xfId="0" applyNumberFormat="1" applyFont="1" applyAlignment="1">
      <alignment horizontal="right" vertical="center" wrapText="1"/>
    </xf>
    <xf numFmtId="10" fontId="0" fillId="0" borderId="0" xfId="0" applyNumberFormat="1"/>
  </cellXfs>
  <cellStyles count="111">
    <cellStyle name="20% - Accent1 2" xfId="4" xr:uid="{00000000-0005-0000-0000-000030000000}"/>
    <cellStyle name="20% - Accent1 3" xfId="5" xr:uid="{00000000-0005-0000-0000-000031000000}"/>
    <cellStyle name="20% - Accent1 4" xfId="3" xr:uid="{00000000-0005-0000-0000-00002F000000}"/>
    <cellStyle name="20% - Accent2 2" xfId="7" xr:uid="{00000000-0005-0000-0000-000033000000}"/>
    <cellStyle name="20% - Accent2 3" xfId="8" xr:uid="{00000000-0005-0000-0000-000034000000}"/>
    <cellStyle name="20% - Accent2 4" xfId="6" xr:uid="{00000000-0005-0000-0000-000032000000}"/>
    <cellStyle name="20% - Accent3 2" xfId="10" xr:uid="{00000000-0005-0000-0000-000036000000}"/>
    <cellStyle name="20% - Accent3 3" xfId="11" xr:uid="{00000000-0005-0000-0000-000037000000}"/>
    <cellStyle name="20% - Accent3 4" xfId="9" xr:uid="{00000000-0005-0000-0000-000035000000}"/>
    <cellStyle name="20% - Accent4 2" xfId="13" xr:uid="{00000000-0005-0000-0000-000039000000}"/>
    <cellStyle name="20% - Accent4 3" xfId="14" xr:uid="{00000000-0005-0000-0000-00003A000000}"/>
    <cellStyle name="20% - Accent4 4" xfId="12" xr:uid="{00000000-0005-0000-0000-000038000000}"/>
    <cellStyle name="20% - Accent5 2" xfId="16" xr:uid="{00000000-0005-0000-0000-00003C000000}"/>
    <cellStyle name="20% - Accent5 3" xfId="17" xr:uid="{00000000-0005-0000-0000-00003D000000}"/>
    <cellStyle name="20% - Accent5 4" xfId="15" xr:uid="{00000000-0005-0000-0000-00003B000000}"/>
    <cellStyle name="20% - Accent6 2" xfId="19" xr:uid="{00000000-0005-0000-0000-00003F000000}"/>
    <cellStyle name="20% - Accent6 3" xfId="20" xr:uid="{00000000-0005-0000-0000-000040000000}"/>
    <cellStyle name="20% - Accent6 4" xfId="18" xr:uid="{00000000-0005-0000-0000-00003E000000}"/>
    <cellStyle name="40% - Accent1 2" xfId="22" xr:uid="{00000000-0005-0000-0000-000042000000}"/>
    <cellStyle name="40% - Accent1 3" xfId="23" xr:uid="{00000000-0005-0000-0000-000043000000}"/>
    <cellStyle name="40% - Accent1 4" xfId="21" xr:uid="{00000000-0005-0000-0000-000041000000}"/>
    <cellStyle name="40% - Accent2 2" xfId="25" xr:uid="{00000000-0005-0000-0000-000045000000}"/>
    <cellStyle name="40% - Accent2 3" xfId="26" xr:uid="{00000000-0005-0000-0000-000046000000}"/>
    <cellStyle name="40% - Accent2 4" xfId="24" xr:uid="{00000000-0005-0000-0000-000044000000}"/>
    <cellStyle name="40% - Accent3 2" xfId="28" xr:uid="{00000000-0005-0000-0000-000048000000}"/>
    <cellStyle name="40% - Accent3 3" xfId="29" xr:uid="{00000000-0005-0000-0000-000049000000}"/>
    <cellStyle name="40% - Accent3 4" xfId="27" xr:uid="{00000000-0005-0000-0000-000047000000}"/>
    <cellStyle name="40% - Accent4 2" xfId="31" xr:uid="{00000000-0005-0000-0000-00004B000000}"/>
    <cellStyle name="40% - Accent4 3" xfId="32" xr:uid="{00000000-0005-0000-0000-00004C000000}"/>
    <cellStyle name="40% - Accent4 4" xfId="30" xr:uid="{00000000-0005-0000-0000-00004A000000}"/>
    <cellStyle name="40% - Accent5 2" xfId="34" xr:uid="{00000000-0005-0000-0000-00004E000000}"/>
    <cellStyle name="40% - Accent5 3" xfId="35" xr:uid="{00000000-0005-0000-0000-00004F000000}"/>
    <cellStyle name="40% - Accent5 4" xfId="33" xr:uid="{00000000-0005-0000-0000-00004D000000}"/>
    <cellStyle name="40% - Accent6 2" xfId="37" xr:uid="{00000000-0005-0000-0000-000051000000}"/>
    <cellStyle name="40% - Accent6 3" xfId="38" xr:uid="{00000000-0005-0000-0000-000052000000}"/>
    <cellStyle name="40% - Accent6 4" xfId="36" xr:uid="{00000000-0005-0000-0000-000050000000}"/>
    <cellStyle name="60% - Accent1 2" xfId="39" xr:uid="{00000000-0005-0000-0000-000053000000}"/>
    <cellStyle name="60% - Accent2 2" xfId="40" xr:uid="{00000000-0005-0000-0000-000054000000}"/>
    <cellStyle name="60% - Accent3 2" xfId="41" xr:uid="{00000000-0005-0000-0000-000055000000}"/>
    <cellStyle name="60% - Accent4 2" xfId="42" xr:uid="{00000000-0005-0000-0000-000056000000}"/>
    <cellStyle name="60% - Accent5 2" xfId="43" xr:uid="{00000000-0005-0000-0000-000057000000}"/>
    <cellStyle name="60% - Accent6 2" xfId="44" xr:uid="{00000000-0005-0000-0000-000058000000}"/>
    <cellStyle name="Accent1 2" xfId="45" xr:uid="{00000000-0005-0000-0000-000059000000}"/>
    <cellStyle name="Accent2 2" xfId="46" xr:uid="{00000000-0005-0000-0000-00005A000000}"/>
    <cellStyle name="Accent3 2" xfId="47" xr:uid="{00000000-0005-0000-0000-00005B000000}"/>
    <cellStyle name="Accent4 2" xfId="48" xr:uid="{00000000-0005-0000-0000-00005C000000}"/>
    <cellStyle name="Accent5 2" xfId="49" xr:uid="{00000000-0005-0000-0000-00005D000000}"/>
    <cellStyle name="Accent6 2" xfId="50" xr:uid="{00000000-0005-0000-0000-00005E000000}"/>
    <cellStyle name="Bad 2" xfId="51" xr:uid="{00000000-0005-0000-0000-00005F000000}"/>
    <cellStyle name="Calculation 2" xfId="52" xr:uid="{00000000-0005-0000-0000-000060000000}"/>
    <cellStyle name="Check Cell 2" xfId="53" xr:uid="{00000000-0005-0000-0000-000061000000}"/>
    <cellStyle name="Comma 2" xfId="55" xr:uid="{00000000-0005-0000-0000-000063000000}"/>
    <cellStyle name="Comma 2 2" xfId="56" xr:uid="{00000000-0005-0000-0000-000064000000}"/>
    <cellStyle name="Comma 2 3" xfId="57" xr:uid="{00000000-0005-0000-0000-000065000000}"/>
    <cellStyle name="Comma 2 4" xfId="58" xr:uid="{00000000-0005-0000-0000-000066000000}"/>
    <cellStyle name="Comma 3" xfId="59" xr:uid="{00000000-0005-0000-0000-000067000000}"/>
    <cellStyle name="Comma 3 2" xfId="60" xr:uid="{00000000-0005-0000-0000-000068000000}"/>
    <cellStyle name="Comma 3 3" xfId="61" xr:uid="{00000000-0005-0000-0000-000069000000}"/>
    <cellStyle name="Comma 4" xfId="54" xr:uid="{00000000-0005-0000-0000-000062000000}"/>
    <cellStyle name="Explanatory Text 2" xfId="62" xr:uid="{00000000-0005-0000-0000-00006A000000}"/>
    <cellStyle name="Good 2" xfId="63" xr:uid="{00000000-0005-0000-0000-00006B000000}"/>
    <cellStyle name="Heading 1 2" xfId="64" xr:uid="{00000000-0005-0000-0000-00006C000000}"/>
    <cellStyle name="Heading 2 2" xfId="65" xr:uid="{00000000-0005-0000-0000-00006D000000}"/>
    <cellStyle name="Heading 3 2" xfId="66" xr:uid="{00000000-0005-0000-0000-00006E000000}"/>
    <cellStyle name="Heading 4 2" xfId="67" xr:uid="{00000000-0005-0000-0000-00006F000000}"/>
    <cellStyle name="Input 2" xfId="68" xr:uid="{00000000-0005-0000-0000-000071000000}"/>
    <cellStyle name="Linked Cell 2" xfId="69" xr:uid="{00000000-0005-0000-0000-000072000000}"/>
    <cellStyle name="Neutral 2" xfId="70" xr:uid="{00000000-0005-0000-0000-000073000000}"/>
    <cellStyle name="Normal" xfId="0" builtinId="0"/>
    <cellStyle name="Normal 2" xfId="71" xr:uid="{00000000-0005-0000-0000-000075000000}"/>
    <cellStyle name="Normal 2 2" xfId="72" xr:uid="{00000000-0005-0000-0000-000076000000}"/>
    <cellStyle name="Normal 2 2 2" xfId="73" xr:uid="{00000000-0005-0000-0000-000077000000}"/>
    <cellStyle name="Normal 2 2 3" xfId="74" xr:uid="{00000000-0005-0000-0000-000078000000}"/>
    <cellStyle name="Normal 2 2 4" xfId="75" xr:uid="{00000000-0005-0000-0000-000079000000}"/>
    <cellStyle name="Normal 2 3" xfId="76" xr:uid="{00000000-0005-0000-0000-00007A000000}"/>
    <cellStyle name="Normal 2 4" xfId="77" xr:uid="{00000000-0005-0000-0000-00007B000000}"/>
    <cellStyle name="Normal 2 5" xfId="78" xr:uid="{00000000-0005-0000-0000-00007C000000}"/>
    <cellStyle name="Normal 3" xfId="79" xr:uid="{00000000-0005-0000-0000-00007D000000}"/>
    <cellStyle name="Normal 3 2" xfId="80" xr:uid="{00000000-0005-0000-0000-00007E000000}"/>
    <cellStyle name="Normal 3 2 2" xfId="81" xr:uid="{00000000-0005-0000-0000-00007F000000}"/>
    <cellStyle name="Normal 3 3" xfId="82" xr:uid="{00000000-0005-0000-0000-000080000000}"/>
    <cellStyle name="Normal 3 4" xfId="83" xr:uid="{00000000-0005-0000-0000-000081000000}"/>
    <cellStyle name="Normal 4" xfId="84" xr:uid="{00000000-0005-0000-0000-000082000000}"/>
    <cellStyle name="Normal 4 2" xfId="85" xr:uid="{00000000-0005-0000-0000-000083000000}"/>
    <cellStyle name="Normal 4 2 2" xfId="86" xr:uid="{00000000-0005-0000-0000-000084000000}"/>
    <cellStyle name="Normal 4 3" xfId="87" xr:uid="{00000000-0005-0000-0000-000085000000}"/>
    <cellStyle name="Normal 5" xfId="88" xr:uid="{00000000-0005-0000-0000-000086000000}"/>
    <cellStyle name="Normal 5 2" xfId="89" xr:uid="{00000000-0005-0000-0000-000087000000}"/>
    <cellStyle name="Normal 6" xfId="90" xr:uid="{00000000-0005-0000-0000-000088000000}"/>
    <cellStyle name="Normal 6 2" xfId="91" xr:uid="{00000000-0005-0000-0000-000089000000}"/>
    <cellStyle name="Normal 6 2 2" xfId="92" xr:uid="{00000000-0005-0000-0000-00008A000000}"/>
    <cellStyle name="Normal 6 3" xfId="93" xr:uid="{00000000-0005-0000-0000-00008B000000}"/>
    <cellStyle name="Normal 6 4" xfId="94" xr:uid="{00000000-0005-0000-0000-00008C000000}"/>
    <cellStyle name="Normal 6 5" xfId="95" xr:uid="{00000000-0005-0000-0000-00008D000000}"/>
    <cellStyle name="Normal 7" xfId="96" xr:uid="{00000000-0005-0000-0000-00008E000000}"/>
    <cellStyle name="Normal 7 2" xfId="97" xr:uid="{00000000-0005-0000-0000-00008F000000}"/>
    <cellStyle name="Normal 8" xfId="98" xr:uid="{00000000-0005-0000-0000-000090000000}"/>
    <cellStyle name="Normal 8 2" xfId="99" xr:uid="{00000000-0005-0000-0000-000091000000}"/>
    <cellStyle name="Normal 8 3" xfId="100" xr:uid="{00000000-0005-0000-0000-000092000000}"/>
    <cellStyle name="Normal 8 4" xfId="101" xr:uid="{00000000-0005-0000-0000-000093000000}"/>
    <cellStyle name="Normal 9" xfId="2" xr:uid="{00000000-0005-0000-0000-000074000000}"/>
    <cellStyle name="Note 2" xfId="103" xr:uid="{00000000-0005-0000-0000-000095000000}"/>
    <cellStyle name="Note 2 2" xfId="104" xr:uid="{00000000-0005-0000-0000-000096000000}"/>
    <cellStyle name="Note 3" xfId="105" xr:uid="{00000000-0005-0000-0000-000097000000}"/>
    <cellStyle name="Note 4" xfId="102" xr:uid="{00000000-0005-0000-0000-000094000000}"/>
    <cellStyle name="Output 2" xfId="106" xr:uid="{00000000-0005-0000-0000-000098000000}"/>
    <cellStyle name="Percent" xfId="1" builtinId="5"/>
    <cellStyle name="Percent 2" xfId="107" xr:uid="{00000000-0005-0000-0000-000099000000}"/>
    <cellStyle name="Title 2" xfId="108" xr:uid="{00000000-0005-0000-0000-00009A000000}"/>
    <cellStyle name="Total 2" xfId="109" xr:uid="{00000000-0005-0000-0000-00009B000000}"/>
    <cellStyle name="Warning Text 2" xfId="110" xr:uid="{00000000-0005-0000-0000-00009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%Change in #Farms by Industry 2011</a:t>
            </a:r>
            <a:r>
              <a:rPr lang="en-US" baseline="0"/>
              <a:t> vs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(2)'!$E$4:$E$14</c:f>
              <c:strCache>
                <c:ptCount val="11"/>
                <c:pt idx="0">
                  <c:v>Oilseed and grain farming</c:v>
                </c:pt>
                <c:pt idx="1">
                  <c:v>Beef cattle ranching and farming</c:v>
                </c:pt>
                <c:pt idx="2">
                  <c:v>Other crop farming</c:v>
                </c:pt>
                <c:pt idx="3">
                  <c:v>Other animal production</c:v>
                </c:pt>
                <c:pt idx="4">
                  <c:v>Dairy cattle and milk production</c:v>
                </c:pt>
                <c:pt idx="5">
                  <c:v>Sheep and goat farming</c:v>
                </c:pt>
                <c:pt idx="6">
                  <c:v>Poultry and egg production</c:v>
                </c:pt>
                <c:pt idx="7">
                  <c:v>Hog and pig farming</c:v>
                </c:pt>
                <c:pt idx="8">
                  <c:v>Vegetable and melon farming</c:v>
                </c:pt>
                <c:pt idx="9">
                  <c:v>Greenhouse, nursery and floriculture</c:v>
                </c:pt>
                <c:pt idx="10">
                  <c:v>Fruit and tree nut farming</c:v>
                </c:pt>
              </c:strCache>
            </c:strRef>
          </c:cat>
          <c:val>
            <c:numRef>
              <c:f>'Sheet1 (2)'!$H$4:$H$14</c:f>
              <c:numCache>
                <c:formatCode>0.0%</c:formatCode>
                <c:ptCount val="11"/>
                <c:pt idx="0">
                  <c:v>0.169921875</c:v>
                </c:pt>
                <c:pt idx="1">
                  <c:v>-8.3197389885807507E-2</c:v>
                </c:pt>
                <c:pt idx="2">
                  <c:v>-0.15498154981549817</c:v>
                </c:pt>
                <c:pt idx="3">
                  <c:v>-0.11659192825112108</c:v>
                </c:pt>
                <c:pt idx="4">
                  <c:v>-0.17751479289940827</c:v>
                </c:pt>
                <c:pt idx="5">
                  <c:v>-0.34883720930232559</c:v>
                </c:pt>
                <c:pt idx="6">
                  <c:v>0.28947368421052633</c:v>
                </c:pt>
                <c:pt idx="7">
                  <c:v>-6.5217391304347824E-2</c:v>
                </c:pt>
                <c:pt idx="8">
                  <c:v>1</c:v>
                </c:pt>
                <c:pt idx="9">
                  <c:v>-0.25</c:v>
                </c:pt>
                <c:pt idx="10">
                  <c:v>-0.30769230769230771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8-42D4-9592-1C1B756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715944"/>
        <c:axId val="455717912"/>
      </c:barChart>
      <c:catAx>
        <c:axId val="455715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7912"/>
        <c:crosses val="autoZero"/>
        <c:auto val="1"/>
        <c:lblAlgn val="ctr"/>
        <c:lblOffset val="100"/>
        <c:noMultiLvlLbl val="0"/>
      </c:catAx>
      <c:valAx>
        <c:axId val="45571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%Change in Gross Farm Receipts:</a:t>
            </a:r>
            <a:r>
              <a:rPr lang="en-US" baseline="0"/>
              <a:t> 2011 vs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(2)'!$E$19:$E$27</c:f>
              <c:strCache>
                <c:ptCount val="9"/>
                <c:pt idx="0">
                  <c:v>Under $10,000</c:v>
                </c:pt>
                <c:pt idx="1">
                  <c:v>$10,000 to $24,999</c:v>
                </c:pt>
                <c:pt idx="2">
                  <c:v>$25,000 to $49,999</c:v>
                </c:pt>
                <c:pt idx="3">
                  <c:v>$50,000 to $99,999</c:v>
                </c:pt>
                <c:pt idx="4">
                  <c:v>$100,000 to $249,999</c:v>
                </c:pt>
                <c:pt idx="5">
                  <c:v>$250,000 to $499,999</c:v>
                </c:pt>
                <c:pt idx="6">
                  <c:v>$500,000 to $999,999</c:v>
                </c:pt>
                <c:pt idx="7">
                  <c:v>$1,000,000 to $1,999,999</c:v>
                </c:pt>
                <c:pt idx="8">
                  <c:v>$2,000,000 and over</c:v>
                </c:pt>
              </c:strCache>
            </c:strRef>
          </c:cat>
          <c:val>
            <c:numRef>
              <c:f>'Sheet1 (2)'!$H$19:$H$27</c:f>
              <c:numCache>
                <c:formatCode>0.0%</c:formatCode>
                <c:ptCount val="9"/>
                <c:pt idx="0">
                  <c:v>-0.29878048780487804</c:v>
                </c:pt>
                <c:pt idx="1">
                  <c:v>-0.16867469879518071</c:v>
                </c:pt>
                <c:pt idx="2">
                  <c:v>-1.0135135135135136E-2</c:v>
                </c:pt>
                <c:pt idx="3">
                  <c:v>3.4129692832764505E-3</c:v>
                </c:pt>
                <c:pt idx="4">
                  <c:v>2.2922636103151862E-2</c:v>
                </c:pt>
                <c:pt idx="5">
                  <c:v>-8.9622641509433956E-2</c:v>
                </c:pt>
                <c:pt idx="6">
                  <c:v>0.34166666666666667</c:v>
                </c:pt>
                <c:pt idx="7">
                  <c:v>0.140625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6-41F0-8147-940F079F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8679064"/>
        <c:axId val="528679392"/>
      </c:barChart>
      <c:catAx>
        <c:axId val="528679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79392"/>
        <c:crosses val="autoZero"/>
        <c:auto val="1"/>
        <c:lblAlgn val="ctr"/>
        <c:lblOffset val="100"/>
        <c:noMultiLvlLbl val="0"/>
      </c:catAx>
      <c:valAx>
        <c:axId val="5286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7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%Change in Size of Farms:</a:t>
            </a:r>
            <a:r>
              <a:rPr lang="en-US" baseline="0"/>
              <a:t> 2011 vs.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(2)'!$E$32:$E$45</c:f>
              <c:strCache>
                <c:ptCount val="14"/>
                <c:pt idx="0">
                  <c:v> Under 10 acres </c:v>
                </c:pt>
                <c:pt idx="1">
                  <c:v> 10 to 69 acres </c:v>
                </c:pt>
                <c:pt idx="2">
                  <c:v> 70 to 129 acres </c:v>
                </c:pt>
                <c:pt idx="3">
                  <c:v> 130 to 179 acres </c:v>
                </c:pt>
                <c:pt idx="4">
                  <c:v> 180 to 239 acres </c:v>
                </c:pt>
                <c:pt idx="5">
                  <c:v> 240 to 399 acres </c:v>
                </c:pt>
                <c:pt idx="6">
                  <c:v> 400 to 559 acres </c:v>
                </c:pt>
                <c:pt idx="7">
                  <c:v> 560 to 759 acres </c:v>
                </c:pt>
                <c:pt idx="8">
                  <c:v> 760 to 1,119 acres </c:v>
                </c:pt>
                <c:pt idx="9">
                  <c:v> 1,120 to 1,599 acres </c:v>
                </c:pt>
                <c:pt idx="10">
                  <c:v> 1,600 to 2,239 acres </c:v>
                </c:pt>
                <c:pt idx="11">
                  <c:v> 2,240 to 2,879 acres </c:v>
                </c:pt>
                <c:pt idx="12">
                  <c:v> 2,880 to 3,519 acres </c:v>
                </c:pt>
                <c:pt idx="13">
                  <c:v> 3,520 acres and over </c:v>
                </c:pt>
              </c:strCache>
            </c:strRef>
          </c:cat>
          <c:val>
            <c:numRef>
              <c:f>'Sheet1 (2)'!$H$32:$H$45</c:f>
              <c:numCache>
                <c:formatCode>0.0%</c:formatCode>
                <c:ptCount val="14"/>
                <c:pt idx="0">
                  <c:v>0.19230769230769232</c:v>
                </c:pt>
                <c:pt idx="1">
                  <c:v>1.8749999999999999E-2</c:v>
                </c:pt>
                <c:pt idx="2">
                  <c:v>-2.0661157024793389E-3</c:v>
                </c:pt>
                <c:pt idx="3">
                  <c:v>-0.16101694915254236</c:v>
                </c:pt>
                <c:pt idx="4">
                  <c:v>-0.13135593220338984</c:v>
                </c:pt>
                <c:pt idx="5">
                  <c:v>2.5089605734767026E-2</c:v>
                </c:pt>
                <c:pt idx="6">
                  <c:v>-0.12258064516129032</c:v>
                </c:pt>
                <c:pt idx="7">
                  <c:v>-0.1797752808988764</c:v>
                </c:pt>
                <c:pt idx="8">
                  <c:v>-4.7058823529411764E-2</c:v>
                </c:pt>
                <c:pt idx="9">
                  <c:v>0</c:v>
                </c:pt>
                <c:pt idx="10">
                  <c:v>-0.11764705882352941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5-4466-8E1C-BA0A44A5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383136"/>
        <c:axId val="549380512"/>
      </c:barChart>
      <c:catAx>
        <c:axId val="54938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80512"/>
        <c:crosses val="autoZero"/>
        <c:auto val="1"/>
        <c:lblAlgn val="ctr"/>
        <c:lblOffset val="100"/>
        <c:noMultiLvlLbl val="0"/>
      </c:catAx>
      <c:valAx>
        <c:axId val="5493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(2)'!$E$51:$E$54</c:f>
              <c:strCache>
                <c:ptCount val="4"/>
                <c:pt idx="0">
                  <c:v>Under $200,000</c:v>
                </c:pt>
                <c:pt idx="1">
                  <c:v>$200,000 to $499,999</c:v>
                </c:pt>
                <c:pt idx="2">
                  <c:v>$500,000 to $999,999</c:v>
                </c:pt>
                <c:pt idx="3">
                  <c:v>$1,000,000 and over</c:v>
                </c:pt>
              </c:strCache>
            </c:strRef>
          </c:cat>
          <c:val>
            <c:numRef>
              <c:f>'Sheet1 (2)'!$F$51:$F$54</c:f>
              <c:numCache>
                <c:formatCode>#,##0</c:formatCode>
                <c:ptCount val="4"/>
                <c:pt idx="0">
                  <c:v>49</c:v>
                </c:pt>
                <c:pt idx="1">
                  <c:v>203</c:v>
                </c:pt>
                <c:pt idx="2">
                  <c:v>507</c:v>
                </c:pt>
                <c:pt idx="3">
                  <c:v>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1-4BFB-B6AD-92E8407C6D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(2)'!$E$51:$E$54</c:f>
              <c:strCache>
                <c:ptCount val="4"/>
                <c:pt idx="0">
                  <c:v>Under $200,000</c:v>
                </c:pt>
                <c:pt idx="1">
                  <c:v>$200,000 to $499,999</c:v>
                </c:pt>
                <c:pt idx="2">
                  <c:v>$500,000 to $999,999</c:v>
                </c:pt>
                <c:pt idx="3">
                  <c:v>$1,000,000 and over</c:v>
                </c:pt>
              </c:strCache>
            </c:strRef>
          </c:cat>
          <c:val>
            <c:numRef>
              <c:f>'Sheet1 (2)'!$G$51:$G$54</c:f>
              <c:numCache>
                <c:formatCode>#,##0</c:formatCode>
                <c:ptCount val="4"/>
                <c:pt idx="0">
                  <c:v>66</c:v>
                </c:pt>
                <c:pt idx="1">
                  <c:v>512</c:v>
                </c:pt>
                <c:pt idx="2">
                  <c:v>667</c:v>
                </c:pt>
                <c:pt idx="3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1-4BFB-B6AD-92E8407C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978360"/>
        <c:axId val="524972456"/>
      </c:barChart>
      <c:catAx>
        <c:axId val="52497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72456"/>
        <c:crosses val="autoZero"/>
        <c:auto val="1"/>
        <c:lblAlgn val="ctr"/>
        <c:lblOffset val="100"/>
        <c:noMultiLvlLbl val="0"/>
      </c:catAx>
      <c:valAx>
        <c:axId val="52497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7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B9-4B49-8198-86DD1E34DB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B9-4B49-8198-86DD1E34DB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B9-4B49-8198-86DD1E34DB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'Sheet1 (2)'!$A$4:$A$6</c:f>
              <c:strCache>
                <c:ptCount val="3"/>
                <c:pt idx="0">
                  <c:v>  0 to 19 years</c:v>
                </c:pt>
                <c:pt idx="1">
                  <c:v>  20 to 64 years</c:v>
                </c:pt>
                <c:pt idx="2">
                  <c:v>  65 years and over</c:v>
                </c:pt>
              </c:strCache>
            </c:strRef>
          </c:cat>
          <c:val>
            <c:numRef>
              <c:f>'Sheet1 (2)'!$B$4:$B$6</c:f>
              <c:numCache>
                <c:formatCode>#,##0</c:formatCode>
                <c:ptCount val="3"/>
                <c:pt idx="0">
                  <c:v>14190</c:v>
                </c:pt>
                <c:pt idx="1">
                  <c:v>37525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B9-4B49-8198-86DD1E34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133349</xdr:rowOff>
    </xdr:to>
    <xdr:sp macro="" textlink="">
      <xdr:nvSpPr>
        <xdr:cNvPr id="3421" name="AutoShape 1373" descr="Plot of LNODDS by SCORE identified by category">
          <a:extLst>
            <a:ext uri="{FF2B5EF4-FFF2-40B4-BE49-F238E27FC236}">
              <a16:creationId xmlns:a16="http://schemas.microsoft.com/office/drawing/2014/main" id="{4350EA9C-0386-46A3-99F5-469684090B65}"/>
            </a:ext>
          </a:extLst>
        </xdr:cNvPr>
        <xdr:cNvSpPr>
          <a:spLocks noChangeAspect="1" noChangeArrowheads="1"/>
        </xdr:cNvSpPr>
      </xdr:nvSpPr>
      <xdr:spPr bwMode="auto">
        <a:xfrm>
          <a:off x="0" y="1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133349</xdr:rowOff>
    </xdr:to>
    <xdr:sp macro="" textlink="">
      <xdr:nvSpPr>
        <xdr:cNvPr id="3422" name="AutoShape 1374" descr="Plot of LNODDS by SCORE identified by category">
          <a:extLst>
            <a:ext uri="{FF2B5EF4-FFF2-40B4-BE49-F238E27FC236}">
              <a16:creationId xmlns:a16="http://schemas.microsoft.com/office/drawing/2014/main" id="{DE4D203A-6593-4CD4-A987-EDA3CD8F644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38099</xdr:rowOff>
    </xdr:to>
    <xdr:sp macro="" textlink="">
      <xdr:nvSpPr>
        <xdr:cNvPr id="2" name="AutoShape 1373" descr="Plot of LNODDS by SCORE identified by category">
          <a:extLst>
            <a:ext uri="{FF2B5EF4-FFF2-40B4-BE49-F238E27FC236}">
              <a16:creationId xmlns:a16="http://schemas.microsoft.com/office/drawing/2014/main" id="{74F54043-FCE8-41AF-9E26-28FE401787F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38099</xdr:rowOff>
    </xdr:to>
    <xdr:sp macro="" textlink="">
      <xdr:nvSpPr>
        <xdr:cNvPr id="3" name="AutoShape 1374" descr="Plot of LNODDS by SCORE identified by category">
          <a:extLst>
            <a:ext uri="{FF2B5EF4-FFF2-40B4-BE49-F238E27FC236}">
              <a16:creationId xmlns:a16="http://schemas.microsoft.com/office/drawing/2014/main" id="{52069D33-6DD1-43E5-B3E4-9D48334932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133349</xdr:rowOff>
    </xdr:to>
    <xdr:sp macro="" textlink="">
      <xdr:nvSpPr>
        <xdr:cNvPr id="2" name="AutoShape 1373" descr="Plot of LNODDS by SCORE identified by category">
          <a:extLst>
            <a:ext uri="{FF2B5EF4-FFF2-40B4-BE49-F238E27FC236}">
              <a16:creationId xmlns:a16="http://schemas.microsoft.com/office/drawing/2014/main" id="{6A27B3FD-8D13-407B-95B6-51A2EFBC82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133349</xdr:rowOff>
    </xdr:to>
    <xdr:sp macro="" textlink="">
      <xdr:nvSpPr>
        <xdr:cNvPr id="3" name="AutoShape 1374" descr="Plot of LNODDS by SCORE identified by category">
          <a:extLst>
            <a:ext uri="{FF2B5EF4-FFF2-40B4-BE49-F238E27FC236}">
              <a16:creationId xmlns:a16="http://schemas.microsoft.com/office/drawing/2014/main" id="{1E6217D5-0DD6-4F96-88CA-534FD57EC0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133349</xdr:rowOff>
    </xdr:to>
    <xdr:sp macro="" textlink="">
      <xdr:nvSpPr>
        <xdr:cNvPr id="2" name="AutoShape 1373" descr="Plot of LNODDS by SCORE identified by category">
          <a:extLst>
            <a:ext uri="{FF2B5EF4-FFF2-40B4-BE49-F238E27FC236}">
              <a16:creationId xmlns:a16="http://schemas.microsoft.com/office/drawing/2014/main" id="{C03BFC49-5349-4647-BCA3-531B6E1323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133349</xdr:rowOff>
    </xdr:to>
    <xdr:sp macro="" textlink="">
      <xdr:nvSpPr>
        <xdr:cNvPr id="3" name="AutoShape 1374" descr="Plot of LNODDS by SCORE identified by category">
          <a:extLst>
            <a:ext uri="{FF2B5EF4-FFF2-40B4-BE49-F238E27FC236}">
              <a16:creationId xmlns:a16="http://schemas.microsoft.com/office/drawing/2014/main" id="{E568AC03-E51E-4735-9640-0FE945DB48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133350</xdr:rowOff>
    </xdr:to>
    <xdr:sp macro="" textlink="">
      <xdr:nvSpPr>
        <xdr:cNvPr id="2" name="AutoShape 1373" descr="Plot of LNODDS by SCORE identified by category">
          <a:extLst>
            <a:ext uri="{FF2B5EF4-FFF2-40B4-BE49-F238E27FC236}">
              <a16:creationId xmlns:a16="http://schemas.microsoft.com/office/drawing/2014/main" id="{19013791-A6D7-48D8-B239-884DE94DB385}"/>
            </a:ext>
          </a:extLst>
        </xdr:cNvPr>
        <xdr:cNvSpPr>
          <a:spLocks noChangeAspect="1" noChangeArrowheads="1"/>
        </xdr:cNvSpPr>
      </xdr:nvSpPr>
      <xdr:spPr bwMode="auto">
        <a:xfrm>
          <a:off x="0" y="1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133350</xdr:rowOff>
    </xdr:to>
    <xdr:sp macro="" textlink="">
      <xdr:nvSpPr>
        <xdr:cNvPr id="3" name="AutoShape 1374" descr="Plot of LNODDS by SCORE identified by category">
          <a:extLst>
            <a:ext uri="{FF2B5EF4-FFF2-40B4-BE49-F238E27FC236}">
              <a16:creationId xmlns:a16="http://schemas.microsoft.com/office/drawing/2014/main" id="{01ED190B-731B-4899-86D0-854E57E7150B}"/>
            </a:ext>
          </a:extLst>
        </xdr:cNvPr>
        <xdr:cNvSpPr>
          <a:spLocks noChangeAspect="1" noChangeArrowheads="1"/>
        </xdr:cNvSpPr>
      </xdr:nvSpPr>
      <xdr:spPr bwMode="auto">
        <a:xfrm>
          <a:off x="0" y="1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120650</xdr:colOff>
      <xdr:row>0</xdr:row>
      <xdr:rowOff>0</xdr:rowOff>
    </xdr:from>
    <xdr:to>
      <xdr:col>16</xdr:col>
      <xdr:colOff>222250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23BA6-A2F7-4E21-90B5-2C6BCD733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16</xdr:row>
      <xdr:rowOff>146050</xdr:rowOff>
    </xdr:from>
    <xdr:to>
      <xdr:col>16</xdr:col>
      <xdr:colOff>228600</xdr:colOff>
      <xdr:row>32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A801C-9771-4699-9C71-E8E2A227C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192942</xdr:colOff>
      <xdr:row>33</xdr:row>
      <xdr:rowOff>49009</xdr:rowOff>
    </xdr:from>
    <xdr:to>
      <xdr:col>16</xdr:col>
      <xdr:colOff>271096</xdr:colOff>
      <xdr:row>49</xdr:row>
      <xdr:rowOff>56825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B8CD97-51E5-4EFA-8622-70D0EFB9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388327</xdr:colOff>
      <xdr:row>49</xdr:row>
      <xdr:rowOff>154843</xdr:rowOff>
    </xdr:from>
    <xdr:to>
      <xdr:col>15</xdr:col>
      <xdr:colOff>466481</xdr:colOff>
      <xdr:row>65</xdr:row>
      <xdr:rowOff>162658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330578-4963-4970-8D42-292516E03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276795</xdr:colOff>
      <xdr:row>2</xdr:row>
      <xdr:rowOff>57150</xdr:rowOff>
    </xdr:from>
    <xdr:to>
      <xdr:col>25</xdr:col>
      <xdr:colOff>354949</xdr:colOff>
      <xdr:row>18</xdr:row>
      <xdr:rowOff>64965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742F91-DE79-4282-80FA-7E068EBFF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133349</xdr:rowOff>
    </xdr:to>
    <xdr:sp macro="" textlink="">
      <xdr:nvSpPr>
        <xdr:cNvPr id="2" name="AutoShape 1373" descr="Plot of LNODDS by SCORE identified by category">
          <a:extLst>
            <a:ext uri="{FF2B5EF4-FFF2-40B4-BE49-F238E27FC236}">
              <a16:creationId xmlns:a16="http://schemas.microsoft.com/office/drawing/2014/main" id="{290F8542-7611-4FB7-AB75-919DA81FD2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133349</xdr:rowOff>
    </xdr:to>
    <xdr:sp macro="" textlink="">
      <xdr:nvSpPr>
        <xdr:cNvPr id="3" name="AutoShape 1374" descr="Plot of LNODDS by SCORE identified by category">
          <a:extLst>
            <a:ext uri="{FF2B5EF4-FFF2-40B4-BE49-F238E27FC236}">
              <a16:creationId xmlns:a16="http://schemas.microsoft.com/office/drawing/2014/main" id="{B9DCB85B-3305-424D-A602-86706B2764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133349</xdr:rowOff>
    </xdr:to>
    <xdr:sp macro="" textlink="">
      <xdr:nvSpPr>
        <xdr:cNvPr id="2" name="AutoShape 1373" descr="Plot of LNODDS by SCORE identified by category">
          <a:extLst>
            <a:ext uri="{FF2B5EF4-FFF2-40B4-BE49-F238E27FC236}">
              <a16:creationId xmlns:a16="http://schemas.microsoft.com/office/drawing/2014/main" id="{E7DBFD56-1635-49E0-8CD8-A41C4E44E8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133349</xdr:rowOff>
    </xdr:to>
    <xdr:sp macro="" textlink="">
      <xdr:nvSpPr>
        <xdr:cNvPr id="3" name="AutoShape 1374" descr="Plot of LNODDS by SCORE identified by category">
          <a:extLst>
            <a:ext uri="{FF2B5EF4-FFF2-40B4-BE49-F238E27FC236}">
              <a16:creationId xmlns:a16="http://schemas.microsoft.com/office/drawing/2014/main" id="{4668C0E3-41B4-48A2-AEE6-EEFC36A5FA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BE58-5C90-44D6-9623-1F60C7F44556}">
  <dimension ref="A1:D5"/>
  <sheetViews>
    <sheetView tabSelected="1" zoomScale="93" zoomScaleNormal="93" workbookViewId="0">
      <selection activeCell="A5" sqref="A5:D5"/>
    </sheetView>
  </sheetViews>
  <sheetFormatPr defaultRowHeight="15" x14ac:dyDescent="0.3"/>
  <cols>
    <col min="1" max="1" width="28.7109375" bestFit="1" customWidth="1"/>
    <col min="4" max="4" width="15.42578125" bestFit="1" customWidth="1"/>
  </cols>
  <sheetData>
    <row r="1" spans="1:4" x14ac:dyDescent="0.3">
      <c r="A1" s="5" t="s">
        <v>3</v>
      </c>
      <c r="B1" t="s">
        <v>52</v>
      </c>
      <c r="C1" t="s">
        <v>51</v>
      </c>
      <c r="D1" t="s">
        <v>46</v>
      </c>
    </row>
    <row r="2" spans="1:4" x14ac:dyDescent="0.3">
      <c r="A2" s="3" t="s">
        <v>0</v>
      </c>
      <c r="B2" s="4">
        <v>14190</v>
      </c>
      <c r="C2" s="4">
        <v>14165</v>
      </c>
      <c r="D2" s="6">
        <f>ontario!D2</f>
        <v>-9.5201282947489623E-3</v>
      </c>
    </row>
    <row r="3" spans="1:4" x14ac:dyDescent="0.3">
      <c r="A3" s="3" t="s">
        <v>1</v>
      </c>
      <c r="B3" s="4">
        <v>37525</v>
      </c>
      <c r="C3" s="4">
        <v>38555</v>
      </c>
      <c r="D3" s="6">
        <f t="shared" ref="D3:D5" si="0">(B3-C3)/C3</f>
        <v>-2.6715082349889768E-2</v>
      </c>
    </row>
    <row r="4" spans="1:4" x14ac:dyDescent="0.3">
      <c r="A4" s="3" t="s">
        <v>2</v>
      </c>
      <c r="B4" s="4">
        <v>15000</v>
      </c>
      <c r="C4" s="4">
        <v>12515</v>
      </c>
      <c r="D4" s="6">
        <f t="shared" si="0"/>
        <v>0.19856172592888532</v>
      </c>
    </row>
    <row r="5" spans="1:4" x14ac:dyDescent="0.3">
      <c r="A5" s="3" t="s">
        <v>54</v>
      </c>
      <c r="B5" s="13">
        <f>SUM(B2:B4)</f>
        <v>66715</v>
      </c>
      <c r="C5" s="13">
        <f>SUM(C2:C4)</f>
        <v>65235</v>
      </c>
      <c r="D5" s="6">
        <f t="shared" si="0"/>
        <v>2.2687207787230781E-2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3FFD-6E8D-493F-BF6A-ED31A840E3E5}">
  <dimension ref="A1:D5"/>
  <sheetViews>
    <sheetView workbookViewId="0">
      <selection activeCell="A5" sqref="A5:D5"/>
    </sheetView>
  </sheetViews>
  <sheetFormatPr defaultRowHeight="15" x14ac:dyDescent="0.3"/>
  <cols>
    <col min="1" max="1" width="15.7109375" customWidth="1"/>
    <col min="2" max="3" width="10.42578125" bestFit="1" customWidth="1"/>
  </cols>
  <sheetData>
    <row r="1" spans="1:4" x14ac:dyDescent="0.3">
      <c r="A1" s="5" t="s">
        <v>3</v>
      </c>
      <c r="B1" t="s">
        <v>52</v>
      </c>
      <c r="C1" t="s">
        <v>51</v>
      </c>
      <c r="D1" t="s">
        <v>46</v>
      </c>
    </row>
    <row r="2" spans="1:4" x14ac:dyDescent="0.3">
      <c r="A2" s="3" t="s">
        <v>0</v>
      </c>
      <c r="B2" s="14">
        <v>3010935</v>
      </c>
      <c r="C2" s="14">
        <v>3039875</v>
      </c>
      <c r="D2" s="15">
        <f>(B2-C2)/C2</f>
        <v>-9.5201282947489623E-3</v>
      </c>
    </row>
    <row r="3" spans="1:4" x14ac:dyDescent="0.3">
      <c r="A3" s="3" t="s">
        <v>1</v>
      </c>
      <c r="B3" s="14">
        <v>8117705</v>
      </c>
      <c r="C3" s="14">
        <v>7893590</v>
      </c>
      <c r="D3" s="15">
        <f t="shared" ref="D3:D5" si="0">(B3-C3)/C3</f>
        <v>2.8392024414746649E-2</v>
      </c>
    </row>
    <row r="4" spans="1:4" x14ac:dyDescent="0.3">
      <c r="A4" s="3" t="s">
        <v>2</v>
      </c>
      <c r="B4" s="14">
        <v>2113515</v>
      </c>
      <c r="C4" s="14">
        <v>1788600</v>
      </c>
      <c r="D4" s="15">
        <f t="shared" si="0"/>
        <v>0.18165883931566587</v>
      </c>
    </row>
    <row r="5" spans="1:4" x14ac:dyDescent="0.3">
      <c r="A5" s="3" t="s">
        <v>54</v>
      </c>
      <c r="B5" s="13">
        <f>SUM(B2:B4)</f>
        <v>13242155</v>
      </c>
      <c r="C5" s="13">
        <f>SUM(C2:C4)</f>
        <v>12722065</v>
      </c>
      <c r="D5" s="6">
        <f t="shared" si="0"/>
        <v>4.0880941891115949E-2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F771-E17A-4DF4-8CF3-00861332FE9F}">
  <dimension ref="A1:D12"/>
  <sheetViews>
    <sheetView zoomScale="78" zoomScaleNormal="78" workbookViewId="0">
      <selection activeCell="B1" sqref="B1:C1"/>
    </sheetView>
  </sheetViews>
  <sheetFormatPr defaultRowHeight="15" x14ac:dyDescent="0.3"/>
  <cols>
    <col min="1" max="1" width="53" bestFit="1" customWidth="1"/>
    <col min="4" max="4" width="15.42578125" bestFit="1" customWidth="1"/>
  </cols>
  <sheetData>
    <row r="1" spans="1:4" x14ac:dyDescent="0.3">
      <c r="A1" s="9" t="s">
        <v>47</v>
      </c>
      <c r="B1" t="s">
        <v>52</v>
      </c>
      <c r="C1" t="s">
        <v>51</v>
      </c>
      <c r="D1" t="s">
        <v>46</v>
      </c>
    </row>
    <row r="2" spans="1:4" x14ac:dyDescent="0.3">
      <c r="A2" s="12" t="s">
        <v>11</v>
      </c>
      <c r="B2" s="11">
        <v>599</v>
      </c>
      <c r="C2" s="11">
        <v>512</v>
      </c>
      <c r="D2" s="6">
        <f>(B2-C2)/C2</f>
        <v>0.169921875</v>
      </c>
    </row>
    <row r="3" spans="1:4" x14ac:dyDescent="0.3">
      <c r="A3" s="12" t="s">
        <v>5</v>
      </c>
      <c r="B3" s="11">
        <v>562</v>
      </c>
      <c r="C3" s="11">
        <v>613</v>
      </c>
      <c r="D3" s="6">
        <f t="shared" ref="D3:D12" si="0">(B3-C3)/C3</f>
        <v>-8.3197389885807507E-2</v>
      </c>
    </row>
    <row r="4" spans="1:4" x14ac:dyDescent="0.3">
      <c r="A4" s="12" t="s">
        <v>15</v>
      </c>
      <c r="B4" s="11">
        <v>229</v>
      </c>
      <c r="C4" s="11">
        <v>271</v>
      </c>
      <c r="D4" s="6">
        <f t="shared" si="0"/>
        <v>-0.15498154981549817</v>
      </c>
    </row>
    <row r="5" spans="1:4" x14ac:dyDescent="0.3">
      <c r="A5" s="12" t="s">
        <v>10</v>
      </c>
      <c r="B5" s="11">
        <v>197</v>
      </c>
      <c r="C5" s="11">
        <v>223</v>
      </c>
      <c r="D5" s="6">
        <f t="shared" si="0"/>
        <v>-0.11659192825112108</v>
      </c>
    </row>
    <row r="6" spans="1:4" x14ac:dyDescent="0.3">
      <c r="A6" s="12" t="s">
        <v>6</v>
      </c>
      <c r="B6" s="11">
        <v>139</v>
      </c>
      <c r="C6" s="11">
        <v>169</v>
      </c>
      <c r="D6" s="6">
        <f t="shared" si="0"/>
        <v>-0.17751479289940827</v>
      </c>
    </row>
    <row r="7" spans="1:4" x14ac:dyDescent="0.3">
      <c r="A7" s="12" t="s">
        <v>9</v>
      </c>
      <c r="B7" s="11">
        <v>56</v>
      </c>
      <c r="C7" s="11">
        <v>86</v>
      </c>
      <c r="D7" s="6">
        <f t="shared" si="0"/>
        <v>-0.34883720930232559</v>
      </c>
    </row>
    <row r="8" spans="1:4" x14ac:dyDescent="0.3">
      <c r="A8" s="12" t="s">
        <v>8</v>
      </c>
      <c r="B8" s="11">
        <v>49</v>
      </c>
      <c r="C8" s="11">
        <v>38</v>
      </c>
      <c r="D8" s="6">
        <f t="shared" si="0"/>
        <v>0.28947368421052633</v>
      </c>
    </row>
    <row r="9" spans="1:4" x14ac:dyDescent="0.3">
      <c r="A9" s="12" t="s">
        <v>7</v>
      </c>
      <c r="B9" s="11">
        <v>43</v>
      </c>
      <c r="C9" s="11">
        <v>46</v>
      </c>
      <c r="D9" s="6">
        <f>(B9-C9)/C9</f>
        <v>-6.5217391304347824E-2</v>
      </c>
    </row>
    <row r="10" spans="1:4" x14ac:dyDescent="0.3">
      <c r="A10" s="12" t="s">
        <v>12</v>
      </c>
      <c r="B10" s="11">
        <v>24</v>
      </c>
      <c r="C10" s="11">
        <v>12</v>
      </c>
      <c r="D10" s="6">
        <f t="shared" si="0"/>
        <v>1</v>
      </c>
    </row>
    <row r="11" spans="1:4" x14ac:dyDescent="0.3">
      <c r="A11" s="12" t="s">
        <v>14</v>
      </c>
      <c r="B11" s="11">
        <v>21</v>
      </c>
      <c r="C11" s="11">
        <v>28</v>
      </c>
      <c r="D11" s="6">
        <f t="shared" si="0"/>
        <v>-0.25</v>
      </c>
    </row>
    <row r="12" spans="1:4" x14ac:dyDescent="0.3">
      <c r="A12" s="12" t="s">
        <v>13</v>
      </c>
      <c r="B12" s="11">
        <v>9</v>
      </c>
      <c r="C12" s="11">
        <v>13</v>
      </c>
      <c r="D12" s="6">
        <f t="shared" si="0"/>
        <v>-0.30769230769230771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9F9C-34C7-433E-9FA9-B0B8DB15F013}">
  <dimension ref="A1:D10"/>
  <sheetViews>
    <sheetView zoomScale="78" zoomScaleNormal="78" workbookViewId="0">
      <selection activeCell="B1" sqref="B1:C1"/>
    </sheetView>
  </sheetViews>
  <sheetFormatPr defaultRowHeight="15" x14ac:dyDescent="0.3"/>
  <cols>
    <col min="1" max="1" width="53" bestFit="1" customWidth="1"/>
    <col min="4" max="4" width="15.42578125" bestFit="1" customWidth="1"/>
  </cols>
  <sheetData>
    <row r="1" spans="1:4" x14ac:dyDescent="0.3">
      <c r="A1" s="9" t="s">
        <v>48</v>
      </c>
      <c r="B1" t="s">
        <v>52</v>
      </c>
      <c r="C1" t="s">
        <v>51</v>
      </c>
      <c r="D1" t="s">
        <v>46</v>
      </c>
    </row>
    <row r="2" spans="1:4" x14ac:dyDescent="0.3">
      <c r="A2" s="12" t="s">
        <v>17</v>
      </c>
      <c r="B2" s="11">
        <v>230</v>
      </c>
      <c r="C2" s="11">
        <v>328</v>
      </c>
      <c r="D2" s="6">
        <f t="shared" ref="D2:D10" si="0">(B2-C2)/C2</f>
        <v>-0.29878048780487804</v>
      </c>
    </row>
    <row r="3" spans="1:4" x14ac:dyDescent="0.3">
      <c r="A3" s="12" t="s">
        <v>18</v>
      </c>
      <c r="B3" s="11">
        <v>276</v>
      </c>
      <c r="C3" s="11">
        <v>332</v>
      </c>
      <c r="D3" s="6">
        <f t="shared" si="0"/>
        <v>-0.16867469879518071</v>
      </c>
    </row>
    <row r="4" spans="1:4" x14ac:dyDescent="0.3">
      <c r="A4" s="12" t="s">
        <v>19</v>
      </c>
      <c r="B4" s="11">
        <v>293</v>
      </c>
      <c r="C4" s="11">
        <v>296</v>
      </c>
      <c r="D4" s="6">
        <f t="shared" si="0"/>
        <v>-1.0135135135135136E-2</v>
      </c>
    </row>
    <row r="5" spans="1:4" x14ac:dyDescent="0.3">
      <c r="A5" s="12" t="s">
        <v>20</v>
      </c>
      <c r="B5" s="11">
        <v>294</v>
      </c>
      <c r="C5" s="11">
        <v>293</v>
      </c>
      <c r="D5" s="6">
        <f t="shared" si="0"/>
        <v>3.4129692832764505E-3</v>
      </c>
    </row>
    <row r="6" spans="1:4" x14ac:dyDescent="0.3">
      <c r="A6" s="12" t="s">
        <v>21</v>
      </c>
      <c r="B6" s="11">
        <v>357</v>
      </c>
      <c r="C6" s="11">
        <v>349</v>
      </c>
      <c r="D6" s="6">
        <f t="shared" si="0"/>
        <v>2.2922636103151862E-2</v>
      </c>
    </row>
    <row r="7" spans="1:4" x14ac:dyDescent="0.3">
      <c r="A7" s="12" t="s">
        <v>22</v>
      </c>
      <c r="B7" s="11">
        <v>193</v>
      </c>
      <c r="C7" s="11">
        <v>212</v>
      </c>
      <c r="D7" s="6">
        <f t="shared" si="0"/>
        <v>-8.9622641509433956E-2</v>
      </c>
    </row>
    <row r="8" spans="1:4" x14ac:dyDescent="0.3">
      <c r="A8" s="12" t="s">
        <v>23</v>
      </c>
      <c r="B8" s="11">
        <v>161</v>
      </c>
      <c r="C8" s="11">
        <v>120</v>
      </c>
      <c r="D8" s="6">
        <f t="shared" si="0"/>
        <v>0.34166666666666667</v>
      </c>
    </row>
    <row r="9" spans="1:4" x14ac:dyDescent="0.3">
      <c r="A9" s="12" t="s">
        <v>24</v>
      </c>
      <c r="B9" s="11">
        <v>73</v>
      </c>
      <c r="C9" s="11">
        <v>64</v>
      </c>
      <c r="D9" s="6">
        <f t="shared" si="0"/>
        <v>0.140625</v>
      </c>
    </row>
    <row r="10" spans="1:4" x14ac:dyDescent="0.3">
      <c r="A10" s="12" t="s">
        <v>25</v>
      </c>
      <c r="B10" s="11">
        <v>51</v>
      </c>
      <c r="C10" s="11">
        <v>17</v>
      </c>
      <c r="D10" s="6">
        <f t="shared" si="0"/>
        <v>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9F79-FB51-4C18-BBED-AF4895A9E57F}">
  <dimension ref="A2:H54"/>
  <sheetViews>
    <sheetView topLeftCell="E11" zoomScale="78" zoomScaleNormal="78" workbookViewId="0">
      <selection activeCell="E10" sqref="E10"/>
    </sheetView>
  </sheetViews>
  <sheetFormatPr defaultRowHeight="15" x14ac:dyDescent="0.3"/>
  <cols>
    <col min="1" max="1" width="28.7109375" bestFit="1" customWidth="1"/>
    <col min="5" max="5" width="53" bestFit="1" customWidth="1"/>
  </cols>
  <sheetData>
    <row r="2" spans="1:8" x14ac:dyDescent="0.3">
      <c r="A2" s="1"/>
      <c r="B2" s="2"/>
    </row>
    <row r="3" spans="1:8" x14ac:dyDescent="0.3">
      <c r="A3" s="5" t="s">
        <v>3</v>
      </c>
      <c r="B3">
        <v>2016</v>
      </c>
      <c r="C3">
        <v>2011</v>
      </c>
      <c r="E3" s="9" t="s">
        <v>4</v>
      </c>
      <c r="F3">
        <v>2016</v>
      </c>
      <c r="G3">
        <v>2011</v>
      </c>
    </row>
    <row r="4" spans="1:8" x14ac:dyDescent="0.3">
      <c r="A4" s="3" t="s">
        <v>0</v>
      </c>
      <c r="B4" s="4">
        <v>14190</v>
      </c>
      <c r="C4" s="4">
        <v>14165</v>
      </c>
      <c r="E4" s="12" t="s">
        <v>11</v>
      </c>
      <c r="F4" s="11">
        <v>599</v>
      </c>
      <c r="G4" s="11">
        <v>512</v>
      </c>
      <c r="H4" s="6">
        <f>(F4-G4)/G4</f>
        <v>0.169921875</v>
      </c>
    </row>
    <row r="5" spans="1:8" x14ac:dyDescent="0.3">
      <c r="A5" s="3" t="s">
        <v>1</v>
      </c>
      <c r="B5" s="4">
        <v>37525</v>
      </c>
      <c r="C5" s="4">
        <v>38555</v>
      </c>
      <c r="E5" s="12" t="s">
        <v>5</v>
      </c>
      <c r="F5" s="11">
        <v>562</v>
      </c>
      <c r="G5" s="11">
        <v>613</v>
      </c>
      <c r="H5" s="6">
        <f t="shared" ref="H5:H14" si="0">(F5-G5)/G5</f>
        <v>-8.3197389885807507E-2</v>
      </c>
    </row>
    <row r="6" spans="1:8" x14ac:dyDescent="0.3">
      <c r="A6" s="3" t="s">
        <v>2</v>
      </c>
      <c r="B6" s="4">
        <v>15000</v>
      </c>
      <c r="C6" s="4">
        <v>12515</v>
      </c>
      <c r="E6" s="12" t="s">
        <v>15</v>
      </c>
      <c r="F6" s="11">
        <v>229</v>
      </c>
      <c r="G6" s="11">
        <v>271</v>
      </c>
      <c r="H6" s="6">
        <f t="shared" si="0"/>
        <v>-0.15498154981549817</v>
      </c>
    </row>
    <row r="7" spans="1:8" x14ac:dyDescent="0.3">
      <c r="A7" s="3"/>
      <c r="B7" s="4"/>
      <c r="E7" s="12" t="s">
        <v>10</v>
      </c>
      <c r="F7" s="11">
        <v>197</v>
      </c>
      <c r="G7" s="11">
        <v>223</v>
      </c>
      <c r="H7" s="6">
        <f t="shared" si="0"/>
        <v>-0.11659192825112108</v>
      </c>
    </row>
    <row r="8" spans="1:8" x14ac:dyDescent="0.3">
      <c r="E8" s="12" t="s">
        <v>6</v>
      </c>
      <c r="F8" s="11">
        <v>139</v>
      </c>
      <c r="G8" s="11">
        <v>169</v>
      </c>
      <c r="H8" s="6">
        <f t="shared" si="0"/>
        <v>-0.17751479289940827</v>
      </c>
    </row>
    <row r="9" spans="1:8" x14ac:dyDescent="0.3">
      <c r="E9" s="12" t="s">
        <v>9</v>
      </c>
      <c r="F9" s="11">
        <v>56</v>
      </c>
      <c r="G9" s="11">
        <v>86</v>
      </c>
      <c r="H9" s="6">
        <f t="shared" si="0"/>
        <v>-0.34883720930232559</v>
      </c>
    </row>
    <row r="10" spans="1:8" x14ac:dyDescent="0.3">
      <c r="E10" s="12" t="s">
        <v>8</v>
      </c>
      <c r="F10" s="11">
        <v>49</v>
      </c>
      <c r="G10" s="11">
        <v>38</v>
      </c>
      <c r="H10" s="6">
        <f t="shared" si="0"/>
        <v>0.28947368421052633</v>
      </c>
    </row>
    <row r="11" spans="1:8" x14ac:dyDescent="0.3">
      <c r="E11" s="12" t="s">
        <v>7</v>
      </c>
      <c r="F11" s="11">
        <v>43</v>
      </c>
      <c r="G11" s="11">
        <v>46</v>
      </c>
      <c r="H11" s="6">
        <f>(F11-G11)/G11</f>
        <v>-6.5217391304347824E-2</v>
      </c>
    </row>
    <row r="12" spans="1:8" x14ac:dyDescent="0.3">
      <c r="E12" s="12" t="s">
        <v>12</v>
      </c>
      <c r="F12" s="11">
        <v>24</v>
      </c>
      <c r="G12" s="11">
        <v>12</v>
      </c>
      <c r="H12" s="6">
        <f t="shared" si="0"/>
        <v>1</v>
      </c>
    </row>
    <row r="13" spans="1:8" x14ac:dyDescent="0.3">
      <c r="E13" s="12" t="s">
        <v>14</v>
      </c>
      <c r="F13" s="11">
        <v>21</v>
      </c>
      <c r="G13" s="11">
        <v>28</v>
      </c>
      <c r="H13" s="6">
        <f t="shared" si="0"/>
        <v>-0.25</v>
      </c>
    </row>
    <row r="14" spans="1:8" x14ac:dyDescent="0.3">
      <c r="E14" s="12" t="s">
        <v>13</v>
      </c>
      <c r="F14" s="11">
        <v>9</v>
      </c>
      <c r="G14" s="11">
        <v>13</v>
      </c>
      <c r="H14" s="6">
        <f t="shared" si="0"/>
        <v>-0.30769230769230771</v>
      </c>
    </row>
    <row r="18" spans="5:8" x14ac:dyDescent="0.3">
      <c r="E18" s="9" t="s">
        <v>16</v>
      </c>
      <c r="F18">
        <v>2016</v>
      </c>
      <c r="G18">
        <v>2011</v>
      </c>
    </row>
    <row r="19" spans="5:8" x14ac:dyDescent="0.3">
      <c r="E19" s="12" t="s">
        <v>17</v>
      </c>
      <c r="F19" s="11">
        <v>230</v>
      </c>
      <c r="G19" s="11">
        <v>328</v>
      </c>
      <c r="H19" s="6">
        <f t="shared" ref="H19:H27" si="1">(F19-G19)/G19</f>
        <v>-0.29878048780487804</v>
      </c>
    </row>
    <row r="20" spans="5:8" x14ac:dyDescent="0.3">
      <c r="E20" s="12" t="s">
        <v>18</v>
      </c>
      <c r="F20" s="11">
        <v>276</v>
      </c>
      <c r="G20" s="11">
        <v>332</v>
      </c>
      <c r="H20" s="6">
        <f t="shared" si="1"/>
        <v>-0.16867469879518071</v>
      </c>
    </row>
    <row r="21" spans="5:8" x14ac:dyDescent="0.3">
      <c r="E21" s="12" t="s">
        <v>19</v>
      </c>
      <c r="F21" s="11">
        <v>293</v>
      </c>
      <c r="G21" s="11">
        <v>296</v>
      </c>
      <c r="H21" s="6">
        <f t="shared" si="1"/>
        <v>-1.0135135135135136E-2</v>
      </c>
    </row>
    <row r="22" spans="5:8" x14ac:dyDescent="0.3">
      <c r="E22" s="12" t="s">
        <v>20</v>
      </c>
      <c r="F22" s="11">
        <v>294</v>
      </c>
      <c r="G22" s="11">
        <v>293</v>
      </c>
      <c r="H22" s="6">
        <f t="shared" si="1"/>
        <v>3.4129692832764505E-3</v>
      </c>
    </row>
    <row r="23" spans="5:8" x14ac:dyDescent="0.3">
      <c r="E23" s="12" t="s">
        <v>21</v>
      </c>
      <c r="F23" s="11">
        <v>357</v>
      </c>
      <c r="G23" s="11">
        <v>349</v>
      </c>
      <c r="H23" s="6">
        <f t="shared" si="1"/>
        <v>2.2922636103151862E-2</v>
      </c>
    </row>
    <row r="24" spans="5:8" x14ac:dyDescent="0.3">
      <c r="E24" s="12" t="s">
        <v>22</v>
      </c>
      <c r="F24" s="11">
        <v>193</v>
      </c>
      <c r="G24" s="11">
        <v>212</v>
      </c>
      <c r="H24" s="6">
        <f t="shared" si="1"/>
        <v>-8.9622641509433956E-2</v>
      </c>
    </row>
    <row r="25" spans="5:8" x14ac:dyDescent="0.3">
      <c r="E25" s="12" t="s">
        <v>23</v>
      </c>
      <c r="F25" s="11">
        <v>161</v>
      </c>
      <c r="G25" s="11">
        <v>120</v>
      </c>
      <c r="H25" s="6">
        <f t="shared" si="1"/>
        <v>0.34166666666666667</v>
      </c>
    </row>
    <row r="26" spans="5:8" x14ac:dyDescent="0.3">
      <c r="E26" s="12" t="s">
        <v>24</v>
      </c>
      <c r="F26" s="11">
        <v>73</v>
      </c>
      <c r="G26" s="11">
        <v>64</v>
      </c>
      <c r="H26" s="6">
        <f t="shared" si="1"/>
        <v>0.140625</v>
      </c>
    </row>
    <row r="27" spans="5:8" x14ac:dyDescent="0.3">
      <c r="E27" s="12" t="s">
        <v>25</v>
      </c>
      <c r="F27" s="11">
        <v>51</v>
      </c>
      <c r="G27" s="11">
        <v>17</v>
      </c>
      <c r="H27" s="6">
        <f t="shared" si="1"/>
        <v>2</v>
      </c>
    </row>
    <row r="30" spans="5:8" x14ac:dyDescent="0.3">
      <c r="E30" s="9" t="s">
        <v>26</v>
      </c>
      <c r="F30" s="10"/>
    </row>
    <row r="31" spans="5:8" x14ac:dyDescent="0.3">
      <c r="E31" s="8" t="s">
        <v>27</v>
      </c>
      <c r="F31" s="11">
        <v>1928</v>
      </c>
      <c r="G31" s="11">
        <v>2011</v>
      </c>
      <c r="H31" s="6">
        <f t="shared" ref="H31:H45" si="2">(F31-G31)/G31</f>
        <v>-4.1272998508204872E-2</v>
      </c>
    </row>
    <row r="32" spans="5:8" x14ac:dyDescent="0.3">
      <c r="E32" s="7" t="s">
        <v>28</v>
      </c>
      <c r="F32" s="11">
        <v>62</v>
      </c>
      <c r="G32" s="11">
        <v>52</v>
      </c>
      <c r="H32" s="6">
        <f t="shared" si="2"/>
        <v>0.19230769230769232</v>
      </c>
    </row>
    <row r="33" spans="5:8" x14ac:dyDescent="0.3">
      <c r="E33" s="7" t="s">
        <v>29</v>
      </c>
      <c r="F33" s="11">
        <v>326</v>
      </c>
      <c r="G33" s="11">
        <v>320</v>
      </c>
      <c r="H33" s="6">
        <f t="shared" si="2"/>
        <v>1.8749999999999999E-2</v>
      </c>
    </row>
    <row r="34" spans="5:8" x14ac:dyDescent="0.3">
      <c r="E34" s="7" t="s">
        <v>30</v>
      </c>
      <c r="F34" s="11">
        <v>483</v>
      </c>
      <c r="G34" s="11">
        <v>484</v>
      </c>
      <c r="H34" s="6">
        <f t="shared" si="2"/>
        <v>-2.0661157024793389E-3</v>
      </c>
    </row>
    <row r="35" spans="5:8" x14ac:dyDescent="0.3">
      <c r="E35" s="7" t="s">
        <v>31</v>
      </c>
      <c r="F35" s="11">
        <v>198</v>
      </c>
      <c r="G35" s="11">
        <v>236</v>
      </c>
      <c r="H35" s="6">
        <f t="shared" si="2"/>
        <v>-0.16101694915254236</v>
      </c>
    </row>
    <row r="36" spans="5:8" x14ac:dyDescent="0.3">
      <c r="E36" s="7" t="s">
        <v>32</v>
      </c>
      <c r="F36" s="11">
        <v>205</v>
      </c>
      <c r="G36" s="11">
        <v>236</v>
      </c>
      <c r="H36" s="6">
        <f t="shared" si="2"/>
        <v>-0.13135593220338984</v>
      </c>
    </row>
    <row r="37" spans="5:8" x14ac:dyDescent="0.3">
      <c r="E37" s="7" t="s">
        <v>33</v>
      </c>
      <c r="F37" s="11">
        <v>286</v>
      </c>
      <c r="G37" s="11">
        <v>279</v>
      </c>
      <c r="H37" s="6">
        <f t="shared" si="2"/>
        <v>2.5089605734767026E-2</v>
      </c>
    </row>
    <row r="38" spans="5:8" x14ac:dyDescent="0.3">
      <c r="E38" s="7" t="s">
        <v>34</v>
      </c>
      <c r="F38" s="11">
        <v>136</v>
      </c>
      <c r="G38" s="11">
        <v>155</v>
      </c>
      <c r="H38" s="6">
        <f t="shared" si="2"/>
        <v>-0.12258064516129032</v>
      </c>
    </row>
    <row r="39" spans="5:8" x14ac:dyDescent="0.3">
      <c r="E39" s="7" t="s">
        <v>35</v>
      </c>
      <c r="F39" s="11">
        <v>73</v>
      </c>
      <c r="G39" s="11">
        <v>89</v>
      </c>
      <c r="H39" s="6">
        <f t="shared" si="2"/>
        <v>-0.1797752808988764</v>
      </c>
    </row>
    <row r="40" spans="5:8" x14ac:dyDescent="0.3">
      <c r="E40" s="7" t="s">
        <v>36</v>
      </c>
      <c r="F40" s="11">
        <v>81</v>
      </c>
      <c r="G40" s="11">
        <v>85</v>
      </c>
      <c r="H40" s="6">
        <f t="shared" si="2"/>
        <v>-4.7058823529411764E-2</v>
      </c>
    </row>
    <row r="41" spans="5:8" x14ac:dyDescent="0.3">
      <c r="E41" s="7" t="s">
        <v>37</v>
      </c>
      <c r="F41" s="11">
        <v>42</v>
      </c>
      <c r="G41" s="11">
        <v>42</v>
      </c>
      <c r="H41" s="6">
        <f t="shared" si="2"/>
        <v>0</v>
      </c>
    </row>
    <row r="42" spans="5:8" x14ac:dyDescent="0.3">
      <c r="E42" s="7" t="s">
        <v>38</v>
      </c>
      <c r="F42" s="11">
        <v>15</v>
      </c>
      <c r="G42" s="11">
        <v>17</v>
      </c>
      <c r="H42" s="6">
        <f t="shared" si="2"/>
        <v>-0.11764705882352941</v>
      </c>
    </row>
    <row r="43" spans="5:8" x14ac:dyDescent="0.3">
      <c r="E43" s="7" t="s">
        <v>39</v>
      </c>
      <c r="F43" s="11">
        <v>9</v>
      </c>
      <c r="G43" s="11">
        <v>6</v>
      </c>
      <c r="H43" s="6">
        <f t="shared" si="2"/>
        <v>0.5</v>
      </c>
    </row>
    <row r="44" spans="5:8" x14ac:dyDescent="0.3">
      <c r="E44" s="7" t="s">
        <v>40</v>
      </c>
      <c r="F44" s="11">
        <v>7</v>
      </c>
      <c r="G44" s="11">
        <v>6</v>
      </c>
      <c r="H44" s="6">
        <f t="shared" si="2"/>
        <v>0.16666666666666666</v>
      </c>
    </row>
    <row r="45" spans="5:8" x14ac:dyDescent="0.3">
      <c r="E45" s="7" t="s">
        <v>41</v>
      </c>
      <c r="F45" s="11">
        <v>5</v>
      </c>
      <c r="G45" s="11">
        <v>4</v>
      </c>
      <c r="H45" s="6">
        <f t="shared" si="2"/>
        <v>0.25</v>
      </c>
    </row>
    <row r="50" spans="5:7" x14ac:dyDescent="0.3">
      <c r="E50" s="9" t="s">
        <v>42</v>
      </c>
      <c r="F50" s="11"/>
    </row>
    <row r="51" spans="5:7" x14ac:dyDescent="0.3">
      <c r="E51" s="12" t="s">
        <v>43</v>
      </c>
      <c r="F51" s="11">
        <v>49</v>
      </c>
      <c r="G51" s="11">
        <v>66</v>
      </c>
    </row>
    <row r="52" spans="5:7" x14ac:dyDescent="0.3">
      <c r="E52" s="12" t="s">
        <v>44</v>
      </c>
      <c r="F52" s="11">
        <v>203</v>
      </c>
      <c r="G52" s="11">
        <v>512</v>
      </c>
    </row>
    <row r="53" spans="5:7" x14ac:dyDescent="0.3">
      <c r="E53" s="12" t="s">
        <v>23</v>
      </c>
      <c r="F53" s="11">
        <v>507</v>
      </c>
      <c r="G53" s="11">
        <v>667</v>
      </c>
    </row>
    <row r="54" spans="5:7" x14ac:dyDescent="0.3">
      <c r="E54" s="12" t="s">
        <v>45</v>
      </c>
      <c r="F54" s="11">
        <v>1169</v>
      </c>
      <c r="G54" s="11">
        <v>766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4CF4-E687-46C8-B9BD-AC3A6705458B}">
  <dimension ref="A1:D16"/>
  <sheetViews>
    <sheetView zoomScale="78" zoomScaleNormal="78" workbookViewId="0">
      <selection activeCell="F15" sqref="F15"/>
    </sheetView>
  </sheetViews>
  <sheetFormatPr defaultRowHeight="15" x14ac:dyDescent="0.3"/>
  <cols>
    <col min="1" max="1" width="53" bestFit="1" customWidth="1"/>
    <col min="4" max="4" width="15.42578125" bestFit="1" customWidth="1"/>
  </cols>
  <sheetData>
    <row r="1" spans="1:4" x14ac:dyDescent="0.3">
      <c r="A1" s="9" t="s">
        <v>49</v>
      </c>
      <c r="B1" t="s">
        <v>52</v>
      </c>
      <c r="C1" t="s">
        <v>51</v>
      </c>
      <c r="D1" t="s">
        <v>46</v>
      </c>
    </row>
    <row r="2" spans="1:4" x14ac:dyDescent="0.3">
      <c r="A2" s="7" t="s">
        <v>28</v>
      </c>
      <c r="B2" s="11">
        <v>62</v>
      </c>
      <c r="C2" s="11">
        <v>52</v>
      </c>
      <c r="D2" s="6">
        <f t="shared" ref="D2:D16" si="0">(B2-C2)/C2</f>
        <v>0.19230769230769232</v>
      </c>
    </row>
    <row r="3" spans="1:4" x14ac:dyDescent="0.3">
      <c r="A3" s="7" t="s">
        <v>29</v>
      </c>
      <c r="B3" s="11">
        <v>326</v>
      </c>
      <c r="C3" s="11">
        <v>320</v>
      </c>
      <c r="D3" s="6">
        <f t="shared" si="0"/>
        <v>1.8749999999999999E-2</v>
      </c>
    </row>
    <row r="4" spans="1:4" x14ac:dyDescent="0.3">
      <c r="A4" s="7" t="s">
        <v>30</v>
      </c>
      <c r="B4" s="11">
        <v>483</v>
      </c>
      <c r="C4" s="11">
        <v>484</v>
      </c>
      <c r="D4" s="6">
        <f t="shared" si="0"/>
        <v>-2.0661157024793389E-3</v>
      </c>
    </row>
    <row r="5" spans="1:4" x14ac:dyDescent="0.3">
      <c r="A5" s="7" t="s">
        <v>31</v>
      </c>
      <c r="B5" s="11">
        <v>198</v>
      </c>
      <c r="C5" s="11">
        <v>236</v>
      </c>
      <c r="D5" s="6">
        <f t="shared" si="0"/>
        <v>-0.16101694915254236</v>
      </c>
    </row>
    <row r="6" spans="1:4" x14ac:dyDescent="0.3">
      <c r="A6" s="7" t="s">
        <v>32</v>
      </c>
      <c r="B6" s="11">
        <v>205</v>
      </c>
      <c r="C6" s="11">
        <v>236</v>
      </c>
      <c r="D6" s="6">
        <f t="shared" si="0"/>
        <v>-0.13135593220338984</v>
      </c>
    </row>
    <row r="7" spans="1:4" x14ac:dyDescent="0.3">
      <c r="A7" s="7" t="s">
        <v>33</v>
      </c>
      <c r="B7" s="11">
        <v>286</v>
      </c>
      <c r="C7" s="11">
        <v>279</v>
      </c>
      <c r="D7" s="6">
        <f t="shared" si="0"/>
        <v>2.5089605734767026E-2</v>
      </c>
    </row>
    <row r="8" spans="1:4" x14ac:dyDescent="0.3">
      <c r="A8" s="7" t="s">
        <v>34</v>
      </c>
      <c r="B8" s="11">
        <v>136</v>
      </c>
      <c r="C8" s="11">
        <v>155</v>
      </c>
      <c r="D8" s="6">
        <f t="shared" si="0"/>
        <v>-0.12258064516129032</v>
      </c>
    </row>
    <row r="9" spans="1:4" x14ac:dyDescent="0.3">
      <c r="A9" s="7" t="s">
        <v>35</v>
      </c>
      <c r="B9" s="11">
        <v>73</v>
      </c>
      <c r="C9" s="11">
        <v>89</v>
      </c>
      <c r="D9" s="6">
        <f t="shared" si="0"/>
        <v>-0.1797752808988764</v>
      </c>
    </row>
    <row r="10" spans="1:4" x14ac:dyDescent="0.3">
      <c r="A10" s="7" t="s">
        <v>36</v>
      </c>
      <c r="B10" s="11">
        <v>81</v>
      </c>
      <c r="C10" s="11">
        <v>85</v>
      </c>
      <c r="D10" s="6">
        <f t="shared" si="0"/>
        <v>-4.7058823529411764E-2</v>
      </c>
    </row>
    <row r="11" spans="1:4" x14ac:dyDescent="0.3">
      <c r="A11" s="7" t="s">
        <v>37</v>
      </c>
      <c r="B11" s="11">
        <v>42</v>
      </c>
      <c r="C11" s="11">
        <v>42</v>
      </c>
      <c r="D11" s="6">
        <f t="shared" si="0"/>
        <v>0</v>
      </c>
    </row>
    <row r="12" spans="1:4" x14ac:dyDescent="0.3">
      <c r="A12" s="7" t="s">
        <v>38</v>
      </c>
      <c r="B12" s="11">
        <v>15</v>
      </c>
      <c r="C12" s="11">
        <v>17</v>
      </c>
      <c r="D12" s="6">
        <f t="shared" si="0"/>
        <v>-0.11764705882352941</v>
      </c>
    </row>
    <row r="13" spans="1:4" x14ac:dyDescent="0.3">
      <c r="A13" s="7" t="s">
        <v>39</v>
      </c>
      <c r="B13" s="11">
        <v>9</v>
      </c>
      <c r="C13" s="11">
        <v>6</v>
      </c>
      <c r="D13" s="6">
        <f t="shared" si="0"/>
        <v>0.5</v>
      </c>
    </row>
    <row r="14" spans="1:4" x14ac:dyDescent="0.3">
      <c r="A14" s="7" t="s">
        <v>40</v>
      </c>
      <c r="B14" s="11">
        <v>7</v>
      </c>
      <c r="C14" s="11">
        <v>6</v>
      </c>
      <c r="D14" s="6">
        <f t="shared" si="0"/>
        <v>0.16666666666666666</v>
      </c>
    </row>
    <row r="15" spans="1:4" x14ac:dyDescent="0.3">
      <c r="A15" s="7" t="s">
        <v>41</v>
      </c>
      <c r="B15" s="11">
        <v>5</v>
      </c>
      <c r="C15" s="11">
        <v>4</v>
      </c>
      <c r="D15" s="6">
        <f t="shared" si="0"/>
        <v>0.25</v>
      </c>
    </row>
    <row r="16" spans="1:4" x14ac:dyDescent="0.3">
      <c r="A16" s="7" t="s">
        <v>53</v>
      </c>
      <c r="B16" s="13">
        <f>SUM(B2:B15)</f>
        <v>1928</v>
      </c>
      <c r="C16" s="13">
        <f>SUM(C2:C15)</f>
        <v>2011</v>
      </c>
      <c r="D16" s="6">
        <f t="shared" si="0"/>
        <v>-4.1272998508204872E-2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98E3-780A-4606-953E-A3868E4146D4}">
  <dimension ref="A1:D5"/>
  <sheetViews>
    <sheetView zoomScale="78" zoomScaleNormal="78" workbookViewId="0">
      <selection activeCell="A5" sqref="A5"/>
    </sheetView>
  </sheetViews>
  <sheetFormatPr defaultRowHeight="15" x14ac:dyDescent="0.3"/>
  <cols>
    <col min="1" max="1" width="53" bestFit="1" customWidth="1"/>
    <col min="4" max="4" width="15.42578125" bestFit="1" customWidth="1"/>
  </cols>
  <sheetData>
    <row r="1" spans="1:4" x14ac:dyDescent="0.3">
      <c r="A1" s="9" t="s">
        <v>50</v>
      </c>
      <c r="B1" t="s">
        <v>52</v>
      </c>
      <c r="C1" t="s">
        <v>51</v>
      </c>
      <c r="D1" t="s">
        <v>46</v>
      </c>
    </row>
    <row r="2" spans="1:4" x14ac:dyDescent="0.3">
      <c r="A2" s="12" t="s">
        <v>43</v>
      </c>
      <c r="B2" s="11">
        <v>49</v>
      </c>
      <c r="C2" s="11">
        <v>66</v>
      </c>
      <c r="D2" s="6">
        <f t="shared" ref="D2:D5" si="0">(B2-C2)/C2</f>
        <v>-0.25757575757575757</v>
      </c>
    </row>
    <row r="3" spans="1:4" x14ac:dyDescent="0.3">
      <c r="A3" s="12" t="s">
        <v>44</v>
      </c>
      <c r="B3" s="11">
        <v>203</v>
      </c>
      <c r="C3" s="11">
        <v>512</v>
      </c>
      <c r="D3" s="6">
        <f t="shared" si="0"/>
        <v>-0.603515625</v>
      </c>
    </row>
    <row r="4" spans="1:4" x14ac:dyDescent="0.3">
      <c r="A4" s="12" t="s">
        <v>23</v>
      </c>
      <c r="B4" s="11">
        <v>507</v>
      </c>
      <c r="C4" s="11">
        <v>667</v>
      </c>
      <c r="D4" s="6">
        <f t="shared" si="0"/>
        <v>-0.23988005997001499</v>
      </c>
    </row>
    <row r="5" spans="1:4" x14ac:dyDescent="0.3">
      <c r="A5" s="12" t="s">
        <v>45</v>
      </c>
      <c r="B5" s="11">
        <v>1169</v>
      </c>
      <c r="C5" s="11">
        <v>766</v>
      </c>
      <c r="D5" s="6">
        <f t="shared" si="0"/>
        <v>0.52610966057441255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</vt:lpstr>
      <vt:lpstr>ontario</vt:lpstr>
      <vt:lpstr>industry</vt:lpstr>
      <vt:lpstr>gross</vt:lpstr>
      <vt:lpstr>Sheet1 (2)</vt:lpstr>
      <vt:lpstr>size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Jannie</dc:creator>
  <cp:lastModifiedBy>Joshua Ye</cp:lastModifiedBy>
  <dcterms:created xsi:type="dcterms:W3CDTF">2020-05-22T20:13:26Z</dcterms:created>
  <dcterms:modified xsi:type="dcterms:W3CDTF">2020-05-25T21:26:42Z</dcterms:modified>
</cp:coreProperties>
</file>