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834079_polimi_it/Documents/Quarto anno/Primo semestre/EPS/Projects/Project 1 - Power Flow Analysis/ProgettoEPS1/"/>
    </mc:Choice>
  </mc:AlternateContent>
  <xr:revisionPtr revIDLastSave="48" documentId="13_ncr:1_{3CC837FA-ED65-4767-9870-5457D25183E8}" xr6:coauthVersionLast="47" xr6:coauthVersionMax="47" xr10:uidLastSave="{26042768-27D5-439D-A547-19A7B78A34AB}"/>
  <bookViews>
    <workbookView xWindow="-110" yWindow="-110" windowWidth="25420" windowHeight="16300" activeTab="7" xr2:uid="{00000000-000D-0000-FFFF-FFFF00000000}"/>
  </bookViews>
  <sheets>
    <sheet name="Bus" sheetId="1" r:id="rId1"/>
    <sheet name="Generators" sheetId="2" r:id="rId2"/>
    <sheet name="Branches" sheetId="3" r:id="rId3"/>
    <sheet name="Shunt capacitors" sheetId="4" r:id="rId4"/>
    <sheet name="PF results (NR)" sheetId="5" r:id="rId5"/>
    <sheet name="Sensitività" sheetId="6" r:id="rId6"/>
    <sheet name="Capacitors" sheetId="7" r:id="rId7"/>
    <sheet name="Iterazion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7" l="1"/>
  <c r="H12" i="7"/>
  <c r="G12" i="7"/>
  <c r="H10" i="7"/>
  <c r="G8" i="7"/>
  <c r="G9" i="7"/>
  <c r="G10" i="7"/>
  <c r="G11" i="7"/>
  <c r="G7" i="7"/>
  <c r="C24" i="6"/>
  <c r="C25" i="6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23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7" i="6"/>
</calcChain>
</file>

<file path=xl/sharedStrings.xml><?xml version="1.0" encoding="utf-8"?>
<sst xmlns="http://schemas.openxmlformats.org/spreadsheetml/2006/main" count="485" uniqueCount="109">
  <si>
    <t>Node</t>
  </si>
  <si>
    <t>Type</t>
  </si>
  <si>
    <t>P_load [MW]</t>
  </si>
  <si>
    <t>Q_load [Mvar]</t>
  </si>
  <si>
    <t>V [pu]</t>
  </si>
  <si>
    <t>Vn [kV]</t>
  </si>
  <si>
    <t>Vmin [pu]</t>
  </si>
  <si>
    <t>Vmax [pu]</t>
  </si>
  <si>
    <t>Bus</t>
  </si>
  <si>
    <t>PV</t>
  </si>
  <si>
    <t>SLACK</t>
  </si>
  <si>
    <t>PQ</t>
  </si>
  <si>
    <t>Generator</t>
  </si>
  <si>
    <t>Pgen [MW]</t>
  </si>
  <si>
    <t>***</t>
  </si>
  <si>
    <t>Pmin [MW]</t>
  </si>
  <si>
    <t>Pmax [MW]</t>
  </si>
  <si>
    <t>From_node</t>
  </si>
  <si>
    <t>To_node</t>
  </si>
  <si>
    <t>R [pu]</t>
  </si>
  <si>
    <t>X [pu]</t>
  </si>
  <si>
    <t>B [pu]</t>
  </si>
  <si>
    <t>G [pu]</t>
  </si>
  <si>
    <t>Thermal limit [MVA]</t>
  </si>
  <si>
    <t>Phase shifter angle [deg]</t>
  </si>
  <si>
    <t>Transformer</t>
  </si>
  <si>
    <t>Line</t>
  </si>
  <si>
    <t>Type of controller</t>
  </si>
  <si>
    <t>PS</t>
  </si>
  <si>
    <t>AVR</t>
  </si>
  <si>
    <t>-</t>
  </si>
  <si>
    <t>Nominal Mvar [Mvar]</t>
  </si>
  <si>
    <t>Status</t>
  </si>
  <si>
    <t>OFF</t>
  </si>
  <si>
    <t>angle [deg]</t>
  </si>
  <si>
    <t>Off-nominal Tap Ratio [pu]</t>
  </si>
  <si>
    <r>
      <t>α [€/MW</t>
    </r>
    <r>
      <rPr>
        <b/>
        <vertAlign val="superscript"/>
        <sz val="11"/>
        <color theme="1"/>
        <rFont val="Aptos Narrow"/>
        <family val="2"/>
      </rPr>
      <t>2</t>
    </r>
    <r>
      <rPr>
        <b/>
        <sz val="11"/>
        <color theme="1"/>
        <rFont val="Aptos Narrow"/>
        <family val="2"/>
      </rPr>
      <t>]</t>
    </r>
  </si>
  <si>
    <t>β [€/MW]</t>
  </si>
  <si>
    <t>γ [€]</t>
  </si>
  <si>
    <t>Qmin [Mvar]</t>
  </si>
  <si>
    <t>Qmax [Mvar]</t>
  </si>
  <si>
    <t>Step</t>
  </si>
  <si>
    <t>Step min</t>
  </si>
  <si>
    <t>Step max</t>
  </si>
  <si>
    <t>From</t>
  </si>
  <si>
    <t>4_7</t>
  </si>
  <si>
    <t>4_9</t>
  </si>
  <si>
    <t>5_6</t>
  </si>
  <si>
    <t>To</t>
  </si>
  <si>
    <t>2_3</t>
  </si>
  <si>
    <t>Angles</t>
  </si>
  <si>
    <t>losses</t>
  </si>
  <si>
    <t>c 1</t>
  </si>
  <si>
    <t>c closed</t>
  </si>
  <si>
    <t>c2</t>
  </si>
  <si>
    <t>c3</t>
  </si>
  <si>
    <t>bus</t>
  </si>
  <si>
    <t>c1 c3</t>
  </si>
  <si>
    <t>c2 c1</t>
  </si>
  <si>
    <t>teniamo chiuso il 9 pk è lunico che diminuisce</t>
  </si>
  <si>
    <t>c2 c3</t>
  </si>
  <si>
    <t>delta</t>
  </si>
  <si>
    <t>somma δ</t>
  </si>
  <si>
    <t>valore iniziale</t>
  </si>
  <si>
    <t>GS_1</t>
  </si>
  <si>
    <t>Number</t>
  </si>
  <si>
    <t>Name</t>
  </si>
  <si>
    <t>Area Name</t>
  </si>
  <si>
    <t>Mismatch MW</t>
  </si>
  <si>
    <t>Mismatch Mvar</t>
  </si>
  <si>
    <t>Mismatch MVA</t>
  </si>
  <si>
    <t>bus 4</t>
  </si>
  <si>
    <t>bus 6</t>
  </si>
  <si>
    <t>bus 9</t>
  </si>
  <si>
    <t>bus 7</t>
  </si>
  <si>
    <t>bus 2</t>
  </si>
  <si>
    <t>bus 10</t>
  </si>
  <si>
    <t>bus 12</t>
  </si>
  <si>
    <t>3 bus</t>
  </si>
  <si>
    <t>bus 13</t>
  </si>
  <si>
    <t>bus 5</t>
  </si>
  <si>
    <t>bus 8</t>
  </si>
  <si>
    <t>bus 14</t>
  </si>
  <si>
    <t>bus 11</t>
  </si>
  <si>
    <t>1 (slack)</t>
  </si>
  <si>
    <t>Slack</t>
  </si>
  <si>
    <t>GS_50</t>
  </si>
  <si>
    <t>PF DID NOT CONVERGE</t>
  </si>
  <si>
    <t>DC</t>
  </si>
  <si>
    <t>Nom kV</t>
  </si>
  <si>
    <t>Angle (Deg)</t>
  </si>
  <si>
    <t>Gen MW</t>
  </si>
  <si>
    <t>Load MW</t>
  </si>
  <si>
    <t>Dist MW</t>
  </si>
  <si>
    <t>Act G Shunt MW</t>
  </si>
  <si>
    <t>Area Num</t>
  </si>
  <si>
    <t>Zone Num</t>
  </si>
  <si>
    <t>PU Volt</t>
  </si>
  <si>
    <t>Volt (kV)</t>
  </si>
  <si>
    <t>Gen Mvar</t>
  </si>
  <si>
    <t>Load Mvar</t>
  </si>
  <si>
    <t>Dist Mvar</t>
  </si>
  <si>
    <t>Switched Shunts Mvar</t>
  </si>
  <si>
    <t>Act B Shunt Mvar</t>
  </si>
  <si>
    <t>NR_1</t>
  </si>
  <si>
    <t>NR_50</t>
  </si>
  <si>
    <t>PQ (Gens at Var Limit)</t>
  </si>
  <si>
    <t>FD_1</t>
  </si>
  <si>
    <t>FD_50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</si>
</sst>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vertAlign val="superscript"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617235345581804E-2"/>
                  <c:y val="-4.29790026246719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(Sensitività!$D$22:$D$36,Sensitività!$D$6:$D$21)</c:f>
              <c:numCache>
                <c:formatCode>General</c:formatCode>
                <c:ptCount val="31"/>
                <c:pt idx="0">
                  <c:v>72.8</c:v>
                </c:pt>
                <c:pt idx="1">
                  <c:v>73</c:v>
                </c:pt>
                <c:pt idx="2">
                  <c:v>73.099999999999994</c:v>
                </c:pt>
                <c:pt idx="3">
                  <c:v>73.3</c:v>
                </c:pt>
                <c:pt idx="4">
                  <c:v>73.5</c:v>
                </c:pt>
                <c:pt idx="5">
                  <c:v>73.7</c:v>
                </c:pt>
                <c:pt idx="6">
                  <c:v>73.900000000000006</c:v>
                </c:pt>
                <c:pt idx="7">
                  <c:v>74.2</c:v>
                </c:pt>
                <c:pt idx="8">
                  <c:v>74.400000000000006</c:v>
                </c:pt>
                <c:pt idx="9">
                  <c:v>74.7</c:v>
                </c:pt>
                <c:pt idx="10">
                  <c:v>75</c:v>
                </c:pt>
                <c:pt idx="11">
                  <c:v>75.3</c:v>
                </c:pt>
                <c:pt idx="12">
                  <c:v>75.599999999999994</c:v>
                </c:pt>
                <c:pt idx="13">
                  <c:v>76</c:v>
                </c:pt>
                <c:pt idx="14">
                  <c:v>76.3</c:v>
                </c:pt>
                <c:pt idx="15">
                  <c:v>72.599999999999994</c:v>
                </c:pt>
                <c:pt idx="16">
                  <c:v>72.5</c:v>
                </c:pt>
                <c:pt idx="17">
                  <c:v>72.400000000000006</c:v>
                </c:pt>
                <c:pt idx="18">
                  <c:v>72.2</c:v>
                </c:pt>
                <c:pt idx="19">
                  <c:v>72.099999999999994</c:v>
                </c:pt>
                <c:pt idx="20">
                  <c:v>72</c:v>
                </c:pt>
                <c:pt idx="21">
                  <c:v>71.900000000000006</c:v>
                </c:pt>
                <c:pt idx="22">
                  <c:v>71.8</c:v>
                </c:pt>
                <c:pt idx="23">
                  <c:v>71.7</c:v>
                </c:pt>
                <c:pt idx="24">
                  <c:v>71.7</c:v>
                </c:pt>
                <c:pt idx="25">
                  <c:v>71.599999999999994</c:v>
                </c:pt>
                <c:pt idx="26">
                  <c:v>71.599999999999994</c:v>
                </c:pt>
                <c:pt idx="27">
                  <c:v>71.599999999999994</c:v>
                </c:pt>
                <c:pt idx="28">
                  <c:v>71.7</c:v>
                </c:pt>
                <c:pt idx="29">
                  <c:v>71.7</c:v>
                </c:pt>
                <c:pt idx="30">
                  <c:v>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40E8-9943-69C1AD90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77999"/>
        <c:axId val="685677039"/>
      </c:scatterChart>
      <c:valAx>
        <c:axId val="6856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039"/>
        <c:crosses val="autoZero"/>
        <c:crossBetween val="midCat"/>
      </c:valAx>
      <c:valAx>
        <c:axId val="6856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(Sensitività!$E$22:$E$36,Sensitività!$E$6:$E$21)</c:f>
              <c:numCache>
                <c:formatCode>General</c:formatCode>
                <c:ptCount val="31"/>
                <c:pt idx="0">
                  <c:v>72.7</c:v>
                </c:pt>
                <c:pt idx="1">
                  <c:v>72.8</c:v>
                </c:pt>
                <c:pt idx="2">
                  <c:v>72.900000000000006</c:v>
                </c:pt>
                <c:pt idx="3">
                  <c:v>73</c:v>
                </c:pt>
                <c:pt idx="4">
                  <c:v>73.099999999999994</c:v>
                </c:pt>
                <c:pt idx="5">
                  <c:v>73.2</c:v>
                </c:pt>
                <c:pt idx="6">
                  <c:v>73.400000000000006</c:v>
                </c:pt>
                <c:pt idx="7">
                  <c:v>73.5</c:v>
                </c:pt>
                <c:pt idx="8">
                  <c:v>73.599999999999994</c:v>
                </c:pt>
                <c:pt idx="9">
                  <c:v>73.8</c:v>
                </c:pt>
                <c:pt idx="10">
                  <c:v>74</c:v>
                </c:pt>
                <c:pt idx="11">
                  <c:v>74.2</c:v>
                </c:pt>
                <c:pt idx="12">
                  <c:v>74.400000000000006</c:v>
                </c:pt>
                <c:pt idx="13">
                  <c:v>74.599999999999994</c:v>
                </c:pt>
                <c:pt idx="14">
                  <c:v>74.8</c:v>
                </c:pt>
                <c:pt idx="15">
                  <c:v>72.599999999999994</c:v>
                </c:pt>
                <c:pt idx="16">
                  <c:v>72.599999999999994</c:v>
                </c:pt>
                <c:pt idx="17">
                  <c:v>72.5</c:v>
                </c:pt>
                <c:pt idx="18">
                  <c:v>72.400000000000006</c:v>
                </c:pt>
                <c:pt idx="19">
                  <c:v>72.3</c:v>
                </c:pt>
                <c:pt idx="20">
                  <c:v>72.3</c:v>
                </c:pt>
                <c:pt idx="21">
                  <c:v>72.2</c:v>
                </c:pt>
                <c:pt idx="22">
                  <c:v>72.2</c:v>
                </c:pt>
                <c:pt idx="23">
                  <c:v>72.099999999999994</c:v>
                </c:pt>
                <c:pt idx="24">
                  <c:v>72.099999999999994</c:v>
                </c:pt>
                <c:pt idx="25">
                  <c:v>72.099999999999994</c:v>
                </c:pt>
                <c:pt idx="26">
                  <c:v>72.099999999999994</c:v>
                </c:pt>
                <c:pt idx="27">
                  <c:v>72.099999999999994</c:v>
                </c:pt>
                <c:pt idx="28">
                  <c:v>72.099999999999994</c:v>
                </c:pt>
                <c:pt idx="29">
                  <c:v>72.2</c:v>
                </c:pt>
                <c:pt idx="30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A-4E21-B1D6-E4C4CB06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22655"/>
        <c:axId val="682424095"/>
      </c:scatterChart>
      <c:valAx>
        <c:axId val="682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4095"/>
        <c:crosses val="autoZero"/>
        <c:crossBetween val="midCat"/>
      </c:valAx>
      <c:valAx>
        <c:axId val="6824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(Sensitività!$F$22:$F$36,Sensitività!$F$6:$F$21)</c:f>
              <c:numCache>
                <c:formatCode>General</c:formatCode>
                <c:ptCount val="31"/>
                <c:pt idx="0">
                  <c:v>72.400000000000006</c:v>
                </c:pt>
                <c:pt idx="1">
                  <c:v>72.2</c:v>
                </c:pt>
                <c:pt idx="2">
                  <c:v>72</c:v>
                </c:pt>
                <c:pt idx="3">
                  <c:v>71.8</c:v>
                </c:pt>
                <c:pt idx="4">
                  <c:v>71.599999999999994</c:v>
                </c:pt>
                <c:pt idx="5">
                  <c:v>71.400000000000006</c:v>
                </c:pt>
                <c:pt idx="6">
                  <c:v>71.3</c:v>
                </c:pt>
                <c:pt idx="7">
                  <c:v>71.2</c:v>
                </c:pt>
                <c:pt idx="8">
                  <c:v>71</c:v>
                </c:pt>
                <c:pt idx="9">
                  <c:v>70.900000000000006</c:v>
                </c:pt>
                <c:pt idx="10">
                  <c:v>70.8</c:v>
                </c:pt>
                <c:pt idx="11">
                  <c:v>70.8</c:v>
                </c:pt>
                <c:pt idx="12">
                  <c:v>70.8</c:v>
                </c:pt>
                <c:pt idx="13">
                  <c:v>70.8</c:v>
                </c:pt>
                <c:pt idx="14">
                  <c:v>70.8</c:v>
                </c:pt>
                <c:pt idx="15">
                  <c:v>72.599999999999994</c:v>
                </c:pt>
                <c:pt idx="16">
                  <c:v>72.900000000000006</c:v>
                </c:pt>
                <c:pt idx="17">
                  <c:v>73.099999999999994</c:v>
                </c:pt>
                <c:pt idx="18">
                  <c:v>73.400000000000006</c:v>
                </c:pt>
                <c:pt idx="19">
                  <c:v>73.7</c:v>
                </c:pt>
                <c:pt idx="20">
                  <c:v>74</c:v>
                </c:pt>
                <c:pt idx="21">
                  <c:v>74.3</c:v>
                </c:pt>
                <c:pt idx="22">
                  <c:v>74.599999999999994</c:v>
                </c:pt>
                <c:pt idx="23">
                  <c:v>75</c:v>
                </c:pt>
                <c:pt idx="24">
                  <c:v>75.400000000000006</c:v>
                </c:pt>
                <c:pt idx="25">
                  <c:v>75.8</c:v>
                </c:pt>
                <c:pt idx="26">
                  <c:v>76.2</c:v>
                </c:pt>
                <c:pt idx="27">
                  <c:v>76.599999999999994</c:v>
                </c:pt>
                <c:pt idx="28">
                  <c:v>77</c:v>
                </c:pt>
                <c:pt idx="29">
                  <c:v>77.5</c:v>
                </c:pt>
                <c:pt idx="30">
                  <c:v>77.900000000000006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F-47D2-A473-E0CD735E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59167"/>
        <c:axId val="805860607"/>
      </c:scatterChart>
      <c:valAx>
        <c:axId val="8058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60607"/>
        <c:crosses val="autoZero"/>
        <c:crossBetween val="midCat"/>
      </c:valAx>
      <c:valAx>
        <c:axId val="8058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3</xdr:row>
      <xdr:rowOff>82550</xdr:rowOff>
    </xdr:from>
    <xdr:to>
      <xdr:col>14</xdr:col>
      <xdr:colOff>384175</xdr:colOff>
      <xdr:row>18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DB819B-B6BA-3D03-1E92-86715B18F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19</xdr:row>
      <xdr:rowOff>50800</xdr:rowOff>
    </xdr:from>
    <xdr:to>
      <xdr:col>14</xdr:col>
      <xdr:colOff>403225</xdr:colOff>
      <xdr:row>34</xdr:row>
      <xdr:rowOff>31750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DC929FB-B0F4-16EB-B04A-06337E8F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555625</xdr:colOff>
      <xdr:row>3</xdr:row>
      <xdr:rowOff>69850</xdr:rowOff>
    </xdr:from>
    <xdr:to>
      <xdr:col>22</xdr:col>
      <xdr:colOff>250825</xdr:colOff>
      <xdr:row>18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3993F3-DF9B-F48C-FECB-1191E59F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31" sqref="F31"/>
    </sheetView>
  </sheetViews>
  <sheetFormatPr defaultRowHeight="14.5" x14ac:dyDescent="0.35"/>
  <cols>
    <col min="3" max="3" width="12.453125" bestFit="1" customWidth="1"/>
    <col min="4" max="4" width="13.81640625" bestFit="1" customWidth="1"/>
    <col min="5" max="5" width="7.54296875" bestFit="1" customWidth="1"/>
    <col min="6" max="6" width="9.81640625" bestFit="1" customWidth="1"/>
    <col min="7" max="7" width="10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x14ac:dyDescent="0.35">
      <c r="A2">
        <v>1</v>
      </c>
      <c r="B2" t="s">
        <v>10</v>
      </c>
      <c r="C2">
        <v>0</v>
      </c>
      <c r="D2">
        <v>0</v>
      </c>
      <c r="E2">
        <v>69</v>
      </c>
      <c r="F2">
        <v>0.94</v>
      </c>
      <c r="G2">
        <v>1.06</v>
      </c>
    </row>
    <row r="3" spans="1:7" x14ac:dyDescent="0.35">
      <c r="A3">
        <v>2</v>
      </c>
      <c r="B3" t="s">
        <v>9</v>
      </c>
      <c r="C3">
        <v>21.6999999999999</v>
      </c>
      <c r="D3">
        <v>12.6999999999999</v>
      </c>
      <c r="E3">
        <v>69</v>
      </c>
      <c r="F3">
        <v>0.94</v>
      </c>
      <c r="G3">
        <v>1.06</v>
      </c>
    </row>
    <row r="4" spans="1:7" x14ac:dyDescent="0.35">
      <c r="A4">
        <v>3</v>
      </c>
      <c r="B4" t="s">
        <v>9</v>
      </c>
      <c r="C4">
        <v>94.2</v>
      </c>
      <c r="D4">
        <v>19</v>
      </c>
      <c r="E4">
        <v>69</v>
      </c>
      <c r="F4">
        <v>0.94</v>
      </c>
      <c r="G4">
        <v>1.06</v>
      </c>
    </row>
    <row r="5" spans="1:7" x14ac:dyDescent="0.35">
      <c r="A5">
        <v>4</v>
      </c>
      <c r="B5" t="s">
        <v>11</v>
      </c>
      <c r="C5">
        <v>47.799999999999898</v>
      </c>
      <c r="D5">
        <v>-3.9</v>
      </c>
      <c r="E5">
        <v>69</v>
      </c>
      <c r="F5">
        <v>0.94</v>
      </c>
      <c r="G5">
        <v>1.06</v>
      </c>
    </row>
    <row r="6" spans="1:7" x14ac:dyDescent="0.35">
      <c r="A6">
        <v>5</v>
      </c>
      <c r="B6" t="s">
        <v>11</v>
      </c>
      <c r="C6">
        <v>7.6</v>
      </c>
      <c r="D6">
        <v>1.6</v>
      </c>
      <c r="E6">
        <v>69</v>
      </c>
      <c r="F6">
        <v>0.94</v>
      </c>
      <c r="G6">
        <v>1.06</v>
      </c>
    </row>
    <row r="7" spans="1:7" x14ac:dyDescent="0.35">
      <c r="A7">
        <v>6</v>
      </c>
      <c r="B7" t="s">
        <v>9</v>
      </c>
      <c r="C7">
        <v>11.1999999999999</v>
      </c>
      <c r="D7">
        <v>7.5</v>
      </c>
      <c r="E7">
        <v>13.8</v>
      </c>
      <c r="F7">
        <v>0.94</v>
      </c>
      <c r="G7">
        <v>1.06</v>
      </c>
    </row>
    <row r="8" spans="1:7" x14ac:dyDescent="0.35">
      <c r="A8">
        <v>7</v>
      </c>
      <c r="B8" t="s">
        <v>11</v>
      </c>
      <c r="C8">
        <v>0</v>
      </c>
      <c r="D8">
        <v>0</v>
      </c>
      <c r="E8">
        <v>13.8</v>
      </c>
      <c r="F8">
        <v>0.94</v>
      </c>
      <c r="G8">
        <v>1.06</v>
      </c>
    </row>
    <row r="9" spans="1:7" x14ac:dyDescent="0.35">
      <c r="A9">
        <v>8</v>
      </c>
      <c r="B9" t="s">
        <v>9</v>
      </c>
      <c r="C9">
        <v>0</v>
      </c>
      <c r="D9">
        <v>0</v>
      </c>
      <c r="E9">
        <v>18</v>
      </c>
      <c r="F9">
        <v>0.94</v>
      </c>
      <c r="G9">
        <v>1.06</v>
      </c>
    </row>
    <row r="10" spans="1:7" x14ac:dyDescent="0.35">
      <c r="A10">
        <v>9</v>
      </c>
      <c r="B10" t="s">
        <v>11</v>
      </c>
      <c r="C10">
        <v>29.5</v>
      </c>
      <c r="D10">
        <v>16.600000000000001</v>
      </c>
      <c r="E10">
        <v>13.8</v>
      </c>
      <c r="F10">
        <v>0.94</v>
      </c>
      <c r="G10">
        <v>1.06</v>
      </c>
    </row>
    <row r="11" spans="1:7" x14ac:dyDescent="0.35">
      <c r="A11">
        <v>10</v>
      </c>
      <c r="B11" t="s">
        <v>11</v>
      </c>
      <c r="C11">
        <v>9</v>
      </c>
      <c r="D11">
        <v>5.8</v>
      </c>
      <c r="E11">
        <v>13.8</v>
      </c>
      <c r="F11">
        <v>0.94</v>
      </c>
      <c r="G11">
        <v>1.06</v>
      </c>
    </row>
    <row r="12" spans="1:7" x14ac:dyDescent="0.35">
      <c r="A12">
        <v>11</v>
      </c>
      <c r="B12" t="s">
        <v>11</v>
      </c>
      <c r="C12">
        <v>3.5</v>
      </c>
      <c r="D12">
        <v>1.8</v>
      </c>
      <c r="E12">
        <v>13.8</v>
      </c>
      <c r="F12">
        <v>0.94</v>
      </c>
      <c r="G12">
        <v>1.06</v>
      </c>
    </row>
    <row r="13" spans="1:7" x14ac:dyDescent="0.35">
      <c r="A13">
        <v>12</v>
      </c>
      <c r="B13" t="s">
        <v>11</v>
      </c>
      <c r="C13">
        <v>6.1</v>
      </c>
      <c r="D13">
        <v>1.6</v>
      </c>
      <c r="E13">
        <v>13.8</v>
      </c>
      <c r="F13">
        <v>0.94</v>
      </c>
      <c r="G13">
        <v>1.06</v>
      </c>
    </row>
    <row r="14" spans="1:7" x14ac:dyDescent="0.35">
      <c r="A14">
        <v>13</v>
      </c>
      <c r="B14" t="s">
        <v>11</v>
      </c>
      <c r="C14">
        <v>13.5</v>
      </c>
      <c r="D14">
        <v>5.8</v>
      </c>
      <c r="E14">
        <v>13.8</v>
      </c>
      <c r="F14">
        <v>0.94</v>
      </c>
      <c r="G14">
        <v>1.06</v>
      </c>
    </row>
    <row r="15" spans="1:7" x14ac:dyDescent="0.35">
      <c r="A15">
        <v>14</v>
      </c>
      <c r="B15" t="s">
        <v>11</v>
      </c>
      <c r="C15">
        <v>14.9</v>
      </c>
      <c r="D15">
        <v>5</v>
      </c>
      <c r="E15">
        <v>13.8</v>
      </c>
      <c r="F15">
        <v>0.94</v>
      </c>
      <c r="G15">
        <v>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6BB5-5AB4-404D-AE6A-7AC1635BC45D}">
  <dimension ref="A1:K6"/>
  <sheetViews>
    <sheetView workbookViewId="0">
      <selection activeCell="C9" sqref="C9"/>
    </sheetView>
  </sheetViews>
  <sheetFormatPr defaultRowHeight="14.5" x14ac:dyDescent="0.35"/>
  <cols>
    <col min="1" max="1" width="10" bestFit="1" customWidth="1"/>
    <col min="3" max="3" width="10.81640625" bestFit="1" customWidth="1"/>
    <col min="5" max="5" width="11.1796875" bestFit="1" customWidth="1"/>
    <col min="6" max="6" width="11.54296875" bestFit="1" customWidth="1"/>
    <col min="7" max="7" width="12.1796875" bestFit="1" customWidth="1"/>
    <col min="8" max="8" width="12.54296875" bestFit="1" customWidth="1"/>
    <col min="9" max="9" width="9.81640625" bestFit="1" customWidth="1"/>
  </cols>
  <sheetData>
    <row r="1" spans="1:11" ht="16.5" x14ac:dyDescent="0.35">
      <c r="A1" s="1" t="s">
        <v>12</v>
      </c>
      <c r="B1" s="1" t="s">
        <v>8</v>
      </c>
      <c r="C1" s="1" t="s">
        <v>13</v>
      </c>
      <c r="D1" s="1" t="s">
        <v>4</v>
      </c>
      <c r="E1" s="1" t="s">
        <v>15</v>
      </c>
      <c r="F1" s="1" t="s">
        <v>16</v>
      </c>
      <c r="G1" s="1" t="s">
        <v>39</v>
      </c>
      <c r="H1" s="1" t="s">
        <v>40</v>
      </c>
      <c r="I1" s="2" t="s">
        <v>36</v>
      </c>
      <c r="J1" s="2" t="s">
        <v>37</v>
      </c>
      <c r="K1" s="2" t="s">
        <v>38</v>
      </c>
    </row>
    <row r="2" spans="1:11" x14ac:dyDescent="0.35">
      <c r="A2">
        <v>1</v>
      </c>
      <c r="B2">
        <v>1</v>
      </c>
      <c r="C2" t="s">
        <v>14</v>
      </c>
      <c r="D2">
        <v>1.06</v>
      </c>
      <c r="E2">
        <v>-10000</v>
      </c>
      <c r="F2">
        <v>10000</v>
      </c>
      <c r="G2">
        <v>-10000</v>
      </c>
      <c r="H2">
        <v>10000</v>
      </c>
      <c r="I2" t="s">
        <v>30</v>
      </c>
      <c r="J2" t="s">
        <v>30</v>
      </c>
      <c r="K2" t="s">
        <v>30</v>
      </c>
    </row>
    <row r="3" spans="1:11" x14ac:dyDescent="0.35">
      <c r="A3">
        <v>2</v>
      </c>
      <c r="B3">
        <v>2</v>
      </c>
      <c r="C3">
        <v>40</v>
      </c>
      <c r="D3">
        <v>1.0449999999999999</v>
      </c>
      <c r="E3">
        <v>40</v>
      </c>
      <c r="F3">
        <v>40</v>
      </c>
      <c r="G3">
        <v>-40</v>
      </c>
      <c r="H3">
        <v>50</v>
      </c>
      <c r="I3" t="s">
        <v>30</v>
      </c>
      <c r="J3" t="s">
        <v>30</v>
      </c>
      <c r="K3" t="s">
        <v>30</v>
      </c>
    </row>
    <row r="4" spans="1:11" x14ac:dyDescent="0.35">
      <c r="A4">
        <v>3</v>
      </c>
      <c r="B4">
        <v>3</v>
      </c>
      <c r="C4">
        <v>0</v>
      </c>
      <c r="D4">
        <v>1.01</v>
      </c>
      <c r="E4">
        <v>0</v>
      </c>
      <c r="F4">
        <v>100</v>
      </c>
      <c r="G4">
        <v>0</v>
      </c>
      <c r="H4">
        <v>40</v>
      </c>
      <c r="I4">
        <v>5.0000000000000001E-3</v>
      </c>
      <c r="J4">
        <v>2.4500000000000002</v>
      </c>
      <c r="K4">
        <v>105</v>
      </c>
    </row>
    <row r="5" spans="1:11" x14ac:dyDescent="0.35">
      <c r="A5">
        <v>4</v>
      </c>
      <c r="B5">
        <v>6</v>
      </c>
      <c r="C5">
        <v>0</v>
      </c>
      <c r="D5">
        <v>1.07</v>
      </c>
      <c r="E5">
        <v>0</v>
      </c>
      <c r="F5">
        <v>100</v>
      </c>
      <c r="G5">
        <v>-6</v>
      </c>
      <c r="H5">
        <v>55</v>
      </c>
      <c r="I5">
        <v>5.0000000000000001E-3</v>
      </c>
      <c r="J5">
        <v>3.51</v>
      </c>
      <c r="K5">
        <v>44.1</v>
      </c>
    </row>
    <row r="6" spans="1:11" x14ac:dyDescent="0.35">
      <c r="A6">
        <v>5</v>
      </c>
      <c r="B6">
        <v>8</v>
      </c>
      <c r="C6">
        <v>0</v>
      </c>
      <c r="D6">
        <v>1.0900000000000001</v>
      </c>
      <c r="E6">
        <v>0</v>
      </c>
      <c r="F6">
        <v>100</v>
      </c>
      <c r="G6">
        <v>-6</v>
      </c>
      <c r="H6">
        <v>30</v>
      </c>
      <c r="I6">
        <v>5.0000000000000001E-3</v>
      </c>
      <c r="J6">
        <v>3.89</v>
      </c>
      <c r="K6">
        <v>40.6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FA2B-04AF-4B9C-9194-CAAD402285D2}">
  <dimension ref="A1:N21"/>
  <sheetViews>
    <sheetView workbookViewId="0">
      <selection activeCell="L15" sqref="L15"/>
    </sheetView>
  </sheetViews>
  <sheetFormatPr defaultRowHeight="14.5" x14ac:dyDescent="0.35"/>
  <cols>
    <col min="1" max="1" width="11.1796875" bestFit="1" customWidth="1"/>
    <col min="7" max="7" width="19.1796875" bestFit="1" customWidth="1"/>
    <col min="8" max="8" width="19.1796875" customWidth="1"/>
    <col min="9" max="9" width="25" bestFit="1" customWidth="1"/>
    <col min="10" max="10" width="23.453125" bestFit="1" customWidth="1"/>
    <col min="11" max="11" width="16.81640625" bestFit="1" customWidth="1"/>
  </cols>
  <sheetData>
    <row r="1" spans="1:14" s="1" customFormat="1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1</v>
      </c>
      <c r="I1" s="1" t="s">
        <v>35</v>
      </c>
      <c r="J1" s="1" t="s">
        <v>24</v>
      </c>
      <c r="K1" s="1" t="s">
        <v>27</v>
      </c>
      <c r="L1" s="1" t="s">
        <v>41</v>
      </c>
      <c r="M1" s="1" t="s">
        <v>42</v>
      </c>
      <c r="N1" s="1" t="s">
        <v>43</v>
      </c>
    </row>
    <row r="2" spans="1:14" x14ac:dyDescent="0.35">
      <c r="A2">
        <v>1</v>
      </c>
      <c r="B2">
        <v>2</v>
      </c>
      <c r="C2">
        <v>1.9380000000000001E-2</v>
      </c>
      <c r="D2">
        <v>5.917E-2</v>
      </c>
      <c r="E2">
        <v>5.28E-2</v>
      </c>
      <c r="F2">
        <v>0</v>
      </c>
      <c r="G2">
        <v>120</v>
      </c>
      <c r="H2" t="s">
        <v>26</v>
      </c>
      <c r="I2">
        <v>0</v>
      </c>
      <c r="J2">
        <v>0</v>
      </c>
      <c r="L2">
        <v>0</v>
      </c>
      <c r="M2">
        <v>0</v>
      </c>
      <c r="N2">
        <v>0</v>
      </c>
    </row>
    <row r="3" spans="1:14" x14ac:dyDescent="0.35">
      <c r="A3">
        <v>1</v>
      </c>
      <c r="B3">
        <v>5</v>
      </c>
      <c r="C3">
        <v>5.4030000000000002E-2</v>
      </c>
      <c r="D3">
        <v>0.22303999999999999</v>
      </c>
      <c r="E3">
        <v>4.9200000000000001E-2</v>
      </c>
      <c r="F3">
        <v>0</v>
      </c>
      <c r="G3">
        <v>65</v>
      </c>
      <c r="H3" t="s">
        <v>26</v>
      </c>
      <c r="I3">
        <v>0</v>
      </c>
      <c r="J3">
        <v>0</v>
      </c>
      <c r="L3">
        <v>0</v>
      </c>
      <c r="M3">
        <v>0</v>
      </c>
      <c r="N3">
        <v>0</v>
      </c>
    </row>
    <row r="4" spans="1:14" x14ac:dyDescent="0.35">
      <c r="A4">
        <v>2</v>
      </c>
      <c r="B4">
        <v>3</v>
      </c>
      <c r="C4">
        <v>4.6989999999999997E-2</v>
      </c>
      <c r="D4">
        <v>0.19797000000000001</v>
      </c>
      <c r="E4">
        <v>4.3799999999999999E-2</v>
      </c>
      <c r="F4">
        <v>0</v>
      </c>
      <c r="G4">
        <v>36</v>
      </c>
      <c r="H4" t="s">
        <v>26</v>
      </c>
      <c r="I4">
        <v>0</v>
      </c>
      <c r="J4">
        <v>0</v>
      </c>
      <c r="L4">
        <v>0</v>
      </c>
      <c r="M4">
        <v>0</v>
      </c>
      <c r="N4">
        <v>0</v>
      </c>
    </row>
    <row r="5" spans="1:14" x14ac:dyDescent="0.35">
      <c r="A5">
        <v>2</v>
      </c>
      <c r="B5">
        <v>4</v>
      </c>
      <c r="C5">
        <v>5.8110000000000002E-2</v>
      </c>
      <c r="D5">
        <v>0.17632</v>
      </c>
      <c r="E5">
        <v>3.4000000000000002E-2</v>
      </c>
      <c r="F5">
        <v>0</v>
      </c>
      <c r="G5">
        <v>65</v>
      </c>
      <c r="H5" t="s">
        <v>26</v>
      </c>
      <c r="I5">
        <v>0</v>
      </c>
      <c r="J5">
        <v>0</v>
      </c>
      <c r="L5">
        <v>0</v>
      </c>
      <c r="M5">
        <v>0</v>
      </c>
      <c r="N5">
        <v>0</v>
      </c>
    </row>
    <row r="6" spans="1:14" x14ac:dyDescent="0.35">
      <c r="A6">
        <v>2</v>
      </c>
      <c r="B6">
        <v>5</v>
      </c>
      <c r="C6">
        <v>5.6950000000000001E-2</v>
      </c>
      <c r="D6">
        <v>0.17388000000000001</v>
      </c>
      <c r="E6">
        <v>3.4599999999999999E-2</v>
      </c>
      <c r="F6">
        <v>0</v>
      </c>
      <c r="G6">
        <v>50</v>
      </c>
      <c r="H6" t="s">
        <v>26</v>
      </c>
      <c r="I6">
        <v>0</v>
      </c>
      <c r="J6">
        <v>0</v>
      </c>
      <c r="L6">
        <v>0</v>
      </c>
      <c r="M6">
        <v>0</v>
      </c>
      <c r="N6">
        <v>0</v>
      </c>
    </row>
    <row r="7" spans="1:14" x14ac:dyDescent="0.35">
      <c r="A7">
        <v>3</v>
      </c>
      <c r="B7">
        <v>4</v>
      </c>
      <c r="C7">
        <v>6.701E-2</v>
      </c>
      <c r="D7">
        <v>0.17102999999999999</v>
      </c>
      <c r="E7">
        <v>1.2800000000000001E-2</v>
      </c>
      <c r="F7">
        <v>0</v>
      </c>
      <c r="G7">
        <v>65</v>
      </c>
      <c r="H7" t="s">
        <v>26</v>
      </c>
      <c r="I7">
        <v>0</v>
      </c>
      <c r="J7">
        <v>0</v>
      </c>
      <c r="L7">
        <v>0</v>
      </c>
      <c r="M7">
        <v>0</v>
      </c>
      <c r="N7">
        <v>0</v>
      </c>
    </row>
    <row r="8" spans="1:14" x14ac:dyDescent="0.35">
      <c r="A8">
        <v>4</v>
      </c>
      <c r="B8">
        <v>5</v>
      </c>
      <c r="C8">
        <v>1.3350000000000001E-2</v>
      </c>
      <c r="D8">
        <v>4.2110000000000002E-2</v>
      </c>
      <c r="E8">
        <v>0</v>
      </c>
      <c r="F8">
        <v>0</v>
      </c>
      <c r="G8">
        <v>45</v>
      </c>
      <c r="H8" t="s">
        <v>26</v>
      </c>
      <c r="I8">
        <v>0</v>
      </c>
      <c r="J8">
        <v>0</v>
      </c>
      <c r="L8">
        <v>0</v>
      </c>
      <c r="M8">
        <v>0</v>
      </c>
      <c r="N8">
        <v>0</v>
      </c>
    </row>
    <row r="9" spans="1:14" x14ac:dyDescent="0.35">
      <c r="A9">
        <v>4</v>
      </c>
      <c r="B9">
        <v>7</v>
      </c>
      <c r="C9">
        <v>0</v>
      </c>
      <c r="D9">
        <v>0.20912</v>
      </c>
      <c r="E9">
        <v>0</v>
      </c>
      <c r="F9">
        <v>0</v>
      </c>
      <c r="G9">
        <v>55</v>
      </c>
      <c r="H9" t="s">
        <v>25</v>
      </c>
      <c r="I9">
        <v>1</v>
      </c>
      <c r="J9">
        <v>0</v>
      </c>
      <c r="K9" t="s">
        <v>28</v>
      </c>
      <c r="L9">
        <v>2</v>
      </c>
      <c r="M9">
        <v>-30</v>
      </c>
      <c r="N9">
        <v>30</v>
      </c>
    </row>
    <row r="10" spans="1:14" x14ac:dyDescent="0.35">
      <c r="A10">
        <v>4</v>
      </c>
      <c r="B10">
        <v>9</v>
      </c>
      <c r="C10">
        <v>0</v>
      </c>
      <c r="D10">
        <v>0.55618000000000001</v>
      </c>
      <c r="E10">
        <v>0</v>
      </c>
      <c r="F10">
        <v>0</v>
      </c>
      <c r="G10">
        <v>32</v>
      </c>
      <c r="H10" t="s">
        <v>25</v>
      </c>
      <c r="I10">
        <v>1</v>
      </c>
      <c r="J10">
        <v>0</v>
      </c>
      <c r="K10" t="s">
        <v>28</v>
      </c>
      <c r="L10">
        <v>2</v>
      </c>
      <c r="M10">
        <v>-30</v>
      </c>
      <c r="N10">
        <v>30</v>
      </c>
    </row>
    <row r="11" spans="1:14" x14ac:dyDescent="0.35">
      <c r="A11">
        <v>5</v>
      </c>
      <c r="B11">
        <v>6</v>
      </c>
      <c r="C11">
        <v>0</v>
      </c>
      <c r="D11">
        <v>0.25202000000000002</v>
      </c>
      <c r="E11">
        <v>0</v>
      </c>
      <c r="F11">
        <v>0</v>
      </c>
      <c r="G11">
        <v>45</v>
      </c>
      <c r="H11" t="s">
        <v>25</v>
      </c>
      <c r="I11">
        <v>1</v>
      </c>
      <c r="J11">
        <v>0</v>
      </c>
      <c r="K11" t="s">
        <v>28</v>
      </c>
      <c r="L11">
        <v>2</v>
      </c>
      <c r="M11">
        <v>-30</v>
      </c>
      <c r="N11">
        <v>30</v>
      </c>
    </row>
    <row r="12" spans="1:14" x14ac:dyDescent="0.35">
      <c r="A12">
        <v>6</v>
      </c>
      <c r="B12">
        <v>11</v>
      </c>
      <c r="C12">
        <v>9.4979999999999995E-2</v>
      </c>
      <c r="D12">
        <v>0.19889999999999999</v>
      </c>
      <c r="E12">
        <v>0</v>
      </c>
      <c r="F12">
        <v>0</v>
      </c>
      <c r="G12">
        <v>18</v>
      </c>
      <c r="H12" t="s">
        <v>26</v>
      </c>
      <c r="I12">
        <v>0</v>
      </c>
      <c r="J12">
        <v>0</v>
      </c>
      <c r="L12">
        <v>0</v>
      </c>
      <c r="M12">
        <v>0</v>
      </c>
      <c r="N12">
        <v>0</v>
      </c>
    </row>
    <row r="13" spans="1:14" x14ac:dyDescent="0.35">
      <c r="A13">
        <v>6</v>
      </c>
      <c r="B13">
        <v>12</v>
      </c>
      <c r="C13">
        <v>0.12291000000000001</v>
      </c>
      <c r="D13">
        <v>0.25580999999999998</v>
      </c>
      <c r="E13">
        <v>0</v>
      </c>
      <c r="F13">
        <v>0</v>
      </c>
      <c r="G13">
        <v>32</v>
      </c>
      <c r="H13" t="s">
        <v>26</v>
      </c>
      <c r="I13">
        <v>0</v>
      </c>
      <c r="J13">
        <v>0</v>
      </c>
      <c r="L13">
        <v>0</v>
      </c>
      <c r="M13">
        <v>0</v>
      </c>
      <c r="N13">
        <v>0</v>
      </c>
    </row>
    <row r="14" spans="1:14" x14ac:dyDescent="0.35">
      <c r="A14">
        <v>6</v>
      </c>
      <c r="B14">
        <v>13</v>
      </c>
      <c r="C14">
        <v>6.615E-2</v>
      </c>
      <c r="D14">
        <v>0.13027</v>
      </c>
      <c r="E14">
        <v>0</v>
      </c>
      <c r="F14">
        <v>0</v>
      </c>
      <c r="G14">
        <v>32</v>
      </c>
      <c r="H14" t="s">
        <v>26</v>
      </c>
      <c r="I14">
        <v>0</v>
      </c>
      <c r="J14">
        <v>0</v>
      </c>
      <c r="L14">
        <v>0</v>
      </c>
      <c r="M14">
        <v>0</v>
      </c>
      <c r="N14">
        <v>0</v>
      </c>
    </row>
    <row r="15" spans="1:14" x14ac:dyDescent="0.35">
      <c r="A15">
        <v>7</v>
      </c>
      <c r="B15">
        <v>8</v>
      </c>
      <c r="C15">
        <v>0</v>
      </c>
      <c r="D15">
        <v>0.17615</v>
      </c>
      <c r="E15">
        <v>0</v>
      </c>
      <c r="F15">
        <v>0</v>
      </c>
      <c r="G15">
        <v>32</v>
      </c>
      <c r="H15" t="s">
        <v>25</v>
      </c>
      <c r="I15">
        <v>1</v>
      </c>
      <c r="J15">
        <v>0</v>
      </c>
      <c r="K15" t="s">
        <v>29</v>
      </c>
      <c r="L15">
        <v>1.2500000000000001E-2</v>
      </c>
      <c r="M15">
        <v>0.9</v>
      </c>
      <c r="N15">
        <v>1.1000000000000001</v>
      </c>
    </row>
    <row r="16" spans="1:14" x14ac:dyDescent="0.35">
      <c r="A16">
        <v>7</v>
      </c>
      <c r="B16">
        <v>9</v>
      </c>
      <c r="C16">
        <v>0</v>
      </c>
      <c r="D16">
        <v>0.11001</v>
      </c>
      <c r="E16">
        <v>0</v>
      </c>
      <c r="F16">
        <v>0</v>
      </c>
      <c r="G16">
        <v>32</v>
      </c>
      <c r="H16" t="s">
        <v>26</v>
      </c>
      <c r="I16">
        <v>0</v>
      </c>
      <c r="J16">
        <v>0</v>
      </c>
      <c r="L16">
        <v>0</v>
      </c>
      <c r="M16">
        <v>0</v>
      </c>
      <c r="N16">
        <v>0</v>
      </c>
    </row>
    <row r="17" spans="1:14" x14ac:dyDescent="0.35">
      <c r="A17">
        <v>9</v>
      </c>
      <c r="B17">
        <v>10</v>
      </c>
      <c r="C17">
        <v>3.1809999999999998E-2</v>
      </c>
      <c r="D17">
        <v>8.4500000000000006E-2</v>
      </c>
      <c r="E17">
        <v>0</v>
      </c>
      <c r="F17">
        <v>0</v>
      </c>
      <c r="G17">
        <v>32</v>
      </c>
      <c r="H17" t="s">
        <v>26</v>
      </c>
      <c r="I17">
        <v>0</v>
      </c>
      <c r="J17">
        <v>0</v>
      </c>
      <c r="L17">
        <v>0</v>
      </c>
      <c r="M17">
        <v>0</v>
      </c>
      <c r="N17">
        <v>0</v>
      </c>
    </row>
    <row r="18" spans="1:14" x14ac:dyDescent="0.35">
      <c r="A18">
        <v>9</v>
      </c>
      <c r="B18">
        <v>14</v>
      </c>
      <c r="C18">
        <v>0.12711</v>
      </c>
      <c r="D18">
        <v>0.27038000000000001</v>
      </c>
      <c r="E18">
        <v>0</v>
      </c>
      <c r="F18">
        <v>0</v>
      </c>
      <c r="G18">
        <v>32</v>
      </c>
      <c r="H18" t="s">
        <v>26</v>
      </c>
      <c r="I18">
        <v>0</v>
      </c>
      <c r="J18">
        <v>0</v>
      </c>
      <c r="L18">
        <v>0</v>
      </c>
      <c r="M18">
        <v>0</v>
      </c>
      <c r="N18">
        <v>0</v>
      </c>
    </row>
    <row r="19" spans="1:14" x14ac:dyDescent="0.35">
      <c r="A19">
        <v>10</v>
      </c>
      <c r="B19">
        <v>11</v>
      </c>
      <c r="C19">
        <v>8.2049999999999998E-2</v>
      </c>
      <c r="D19">
        <v>0.19206999999999999</v>
      </c>
      <c r="E19">
        <v>0</v>
      </c>
      <c r="F19">
        <v>0</v>
      </c>
      <c r="G19">
        <v>12</v>
      </c>
      <c r="H19" t="s">
        <v>26</v>
      </c>
      <c r="I19">
        <v>0</v>
      </c>
      <c r="J19">
        <v>0</v>
      </c>
      <c r="L19">
        <v>0</v>
      </c>
      <c r="M19">
        <v>0</v>
      </c>
      <c r="N19">
        <v>0</v>
      </c>
    </row>
    <row r="20" spans="1:14" x14ac:dyDescent="0.35">
      <c r="A20">
        <v>12</v>
      </c>
      <c r="B20">
        <v>13</v>
      </c>
      <c r="C20">
        <v>0.22092000000000001</v>
      </c>
      <c r="D20">
        <v>0.19988</v>
      </c>
      <c r="E20">
        <v>0</v>
      </c>
      <c r="F20">
        <v>0</v>
      </c>
      <c r="G20">
        <v>12</v>
      </c>
      <c r="H20" t="s">
        <v>26</v>
      </c>
      <c r="I20">
        <v>0</v>
      </c>
      <c r="J20">
        <v>0</v>
      </c>
      <c r="L20">
        <v>0</v>
      </c>
      <c r="M20">
        <v>0</v>
      </c>
      <c r="N20">
        <v>0</v>
      </c>
    </row>
    <row r="21" spans="1:14" x14ac:dyDescent="0.35">
      <c r="A21">
        <v>13</v>
      </c>
      <c r="B21">
        <v>14</v>
      </c>
      <c r="C21">
        <v>0.17093</v>
      </c>
      <c r="D21">
        <v>0.34802</v>
      </c>
      <c r="E21">
        <v>0</v>
      </c>
      <c r="F21">
        <v>0</v>
      </c>
      <c r="G21">
        <v>12</v>
      </c>
      <c r="H21" t="s">
        <v>26</v>
      </c>
      <c r="I21">
        <v>0</v>
      </c>
      <c r="J21">
        <v>0</v>
      </c>
      <c r="L21">
        <v>0</v>
      </c>
      <c r="M21">
        <v>0</v>
      </c>
      <c r="N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47A-3CEF-4785-861F-3FE0AC3012C3}">
  <dimension ref="A1:C4"/>
  <sheetViews>
    <sheetView workbookViewId="0">
      <selection activeCell="C11" sqref="C11"/>
    </sheetView>
  </sheetViews>
  <sheetFormatPr defaultRowHeight="14.5" x14ac:dyDescent="0.35"/>
  <cols>
    <col min="2" max="2" width="20.1796875" bestFit="1" customWidth="1"/>
  </cols>
  <sheetData>
    <row r="1" spans="1:3" s="1" customFormat="1" x14ac:dyDescent="0.35">
      <c r="A1" s="1" t="s">
        <v>8</v>
      </c>
      <c r="B1" s="1" t="s">
        <v>31</v>
      </c>
      <c r="C1" s="1" t="s">
        <v>32</v>
      </c>
    </row>
    <row r="2" spans="1:3" x14ac:dyDescent="0.35">
      <c r="A2">
        <v>4</v>
      </c>
      <c r="B2">
        <v>19</v>
      </c>
      <c r="C2" t="s">
        <v>33</v>
      </c>
    </row>
    <row r="3" spans="1:3" x14ac:dyDescent="0.35">
      <c r="A3">
        <v>9</v>
      </c>
      <c r="B3">
        <v>19</v>
      </c>
      <c r="C3" t="s">
        <v>33</v>
      </c>
    </row>
    <row r="4" spans="1:3" x14ac:dyDescent="0.35">
      <c r="A4">
        <v>12</v>
      </c>
      <c r="B4">
        <v>19</v>
      </c>
      <c r="C4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FFAD-586E-4B45-A6F7-7B8C372B2BDA}">
  <dimension ref="A1:C15"/>
  <sheetViews>
    <sheetView workbookViewId="0">
      <selection activeCell="H20" sqref="H20"/>
    </sheetView>
  </sheetViews>
  <sheetFormatPr defaultRowHeight="14.5" x14ac:dyDescent="0.35"/>
  <cols>
    <col min="2" max="2" width="12" bestFit="1" customWidth="1"/>
    <col min="3" max="3" width="11" bestFit="1" customWidth="1"/>
    <col min="6" max="6" width="6.81640625" bestFit="1" customWidth="1"/>
  </cols>
  <sheetData>
    <row r="1" spans="1:3" s="1" customFormat="1" x14ac:dyDescent="0.35">
      <c r="A1" s="1" t="s">
        <v>0</v>
      </c>
      <c r="B1" s="1" t="s">
        <v>4</v>
      </c>
      <c r="C1" s="1" t="s">
        <v>34</v>
      </c>
    </row>
    <row r="2" spans="1:3" x14ac:dyDescent="0.35">
      <c r="A2">
        <v>1</v>
      </c>
      <c r="B2">
        <v>1.06</v>
      </c>
      <c r="C2">
        <v>0</v>
      </c>
    </row>
    <row r="3" spans="1:3" x14ac:dyDescent="0.35">
      <c r="A3">
        <v>2</v>
      </c>
      <c r="B3">
        <v>1.0449999999999999</v>
      </c>
      <c r="C3">
        <v>-4.9564700000000004</v>
      </c>
    </row>
    <row r="4" spans="1:3" x14ac:dyDescent="0.35">
      <c r="A4">
        <v>3</v>
      </c>
      <c r="B4">
        <v>1.01</v>
      </c>
      <c r="C4">
        <v>-12.63274</v>
      </c>
    </row>
    <row r="5" spans="1:3" x14ac:dyDescent="0.35">
      <c r="A5">
        <v>4</v>
      </c>
      <c r="B5">
        <v>1.0260899999999999</v>
      </c>
      <c r="C5">
        <v>-10.36585</v>
      </c>
    </row>
    <row r="6" spans="1:3" x14ac:dyDescent="0.35">
      <c r="A6">
        <v>5</v>
      </c>
      <c r="B6">
        <v>1.0326</v>
      </c>
      <c r="C6">
        <v>-8.9466300000000007</v>
      </c>
    </row>
    <row r="7" spans="1:3" x14ac:dyDescent="0.35">
      <c r="A7">
        <v>6</v>
      </c>
      <c r="B7">
        <v>1.07</v>
      </c>
      <c r="C7">
        <v>-14.87918</v>
      </c>
    </row>
    <row r="8" spans="1:3" x14ac:dyDescent="0.35">
      <c r="A8">
        <v>7</v>
      </c>
      <c r="B8">
        <v>1.04481</v>
      </c>
      <c r="C8">
        <v>-13.45011</v>
      </c>
    </row>
    <row r="9" spans="1:3" x14ac:dyDescent="0.35">
      <c r="A9">
        <v>8</v>
      </c>
      <c r="B9">
        <v>1.0900000000000001</v>
      </c>
      <c r="C9">
        <v>-13.450049999999999</v>
      </c>
    </row>
    <row r="10" spans="1:3" x14ac:dyDescent="0.35">
      <c r="A10">
        <v>9</v>
      </c>
      <c r="B10">
        <v>1.02763</v>
      </c>
      <c r="C10">
        <v>-15.06968</v>
      </c>
    </row>
    <row r="11" spans="1:3" x14ac:dyDescent="0.35">
      <c r="A11">
        <v>10</v>
      </c>
      <c r="B11">
        <v>1.0275399999999999</v>
      </c>
      <c r="C11">
        <v>-15.31793</v>
      </c>
    </row>
    <row r="12" spans="1:3" x14ac:dyDescent="0.35">
      <c r="A12">
        <v>11</v>
      </c>
      <c r="B12">
        <v>1.04494</v>
      </c>
      <c r="C12">
        <v>-15.213240000000001</v>
      </c>
    </row>
    <row r="13" spans="1:3" x14ac:dyDescent="0.35">
      <c r="A13">
        <v>12</v>
      </c>
      <c r="B13">
        <v>1.0530200000000001</v>
      </c>
      <c r="C13">
        <v>-15.719469999999999</v>
      </c>
    </row>
    <row r="14" spans="1:3" x14ac:dyDescent="0.35">
      <c r="A14">
        <v>13</v>
      </c>
      <c r="B14">
        <v>1.04623</v>
      </c>
      <c r="C14">
        <v>-15.738060000000001</v>
      </c>
    </row>
    <row r="15" spans="1:3" x14ac:dyDescent="0.35">
      <c r="A15">
        <v>14</v>
      </c>
      <c r="B15">
        <v>1.0174300000000001</v>
      </c>
      <c r="C15">
        <v>-16.39378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2649-79A9-4750-81F8-F6613BFE84EB}">
  <dimension ref="C4:G36"/>
  <sheetViews>
    <sheetView topLeftCell="A4" workbookViewId="0">
      <selection activeCell="P20" sqref="P20"/>
    </sheetView>
  </sheetViews>
  <sheetFormatPr defaultRowHeight="14.5" x14ac:dyDescent="0.35"/>
  <sheetData>
    <row r="4" spans="3:7" x14ac:dyDescent="0.35">
      <c r="C4" t="s">
        <v>50</v>
      </c>
      <c r="D4" t="s">
        <v>44</v>
      </c>
      <c r="G4" t="s">
        <v>48</v>
      </c>
    </row>
    <row r="5" spans="3:7" x14ac:dyDescent="0.35">
      <c r="D5" s="3" t="s">
        <v>45</v>
      </c>
      <c r="E5" s="3" t="s">
        <v>46</v>
      </c>
      <c r="F5" s="3" t="s">
        <v>47</v>
      </c>
      <c r="G5" s="3" t="s">
        <v>49</v>
      </c>
    </row>
    <row r="6" spans="3:7" x14ac:dyDescent="0.35">
      <c r="C6">
        <v>0</v>
      </c>
      <c r="D6">
        <v>72.599999999999994</v>
      </c>
      <c r="E6">
        <v>72.599999999999994</v>
      </c>
      <c r="F6">
        <v>72.599999999999994</v>
      </c>
    </row>
    <row r="7" spans="3:7" x14ac:dyDescent="0.35">
      <c r="C7">
        <f>C6+2</f>
        <v>2</v>
      </c>
      <c r="D7">
        <v>72.5</v>
      </c>
      <c r="E7">
        <v>72.599999999999994</v>
      </c>
      <c r="F7">
        <v>72.900000000000006</v>
      </c>
    </row>
    <row r="8" spans="3:7" x14ac:dyDescent="0.35">
      <c r="C8">
        <f t="shared" ref="C8:C21" si="0">C7+2</f>
        <v>4</v>
      </c>
      <c r="D8">
        <v>72.400000000000006</v>
      </c>
      <c r="E8">
        <v>72.5</v>
      </c>
      <c r="F8">
        <v>73.099999999999994</v>
      </c>
    </row>
    <row r="9" spans="3:7" x14ac:dyDescent="0.35">
      <c r="C9">
        <f t="shared" si="0"/>
        <v>6</v>
      </c>
      <c r="D9">
        <v>72.2</v>
      </c>
      <c r="E9">
        <v>72.400000000000006</v>
      </c>
      <c r="F9">
        <v>73.400000000000006</v>
      </c>
    </row>
    <row r="10" spans="3:7" x14ac:dyDescent="0.35">
      <c r="C10">
        <f t="shared" si="0"/>
        <v>8</v>
      </c>
      <c r="D10">
        <v>72.099999999999994</v>
      </c>
      <c r="E10">
        <v>72.3</v>
      </c>
      <c r="F10">
        <v>73.7</v>
      </c>
    </row>
    <row r="11" spans="3:7" x14ac:dyDescent="0.35">
      <c r="C11">
        <f t="shared" si="0"/>
        <v>10</v>
      </c>
      <c r="D11">
        <v>72</v>
      </c>
      <c r="E11">
        <v>72.3</v>
      </c>
      <c r="F11">
        <v>74</v>
      </c>
    </row>
    <row r="12" spans="3:7" x14ac:dyDescent="0.35">
      <c r="C12">
        <f t="shared" si="0"/>
        <v>12</v>
      </c>
      <c r="D12">
        <v>71.900000000000006</v>
      </c>
      <c r="E12">
        <v>72.2</v>
      </c>
      <c r="F12">
        <v>74.3</v>
      </c>
    </row>
    <row r="13" spans="3:7" x14ac:dyDescent="0.35">
      <c r="C13">
        <f t="shared" si="0"/>
        <v>14</v>
      </c>
      <c r="D13">
        <v>71.8</v>
      </c>
      <c r="E13">
        <v>72.2</v>
      </c>
      <c r="F13">
        <v>74.599999999999994</v>
      </c>
    </row>
    <row r="14" spans="3:7" x14ac:dyDescent="0.35">
      <c r="C14">
        <f t="shared" si="0"/>
        <v>16</v>
      </c>
      <c r="D14">
        <v>71.7</v>
      </c>
      <c r="E14">
        <v>72.099999999999994</v>
      </c>
      <c r="F14">
        <v>75</v>
      </c>
    </row>
    <row r="15" spans="3:7" x14ac:dyDescent="0.35">
      <c r="C15">
        <f t="shared" si="0"/>
        <v>18</v>
      </c>
      <c r="D15">
        <v>71.7</v>
      </c>
      <c r="E15">
        <v>72.099999999999994</v>
      </c>
      <c r="F15">
        <v>75.400000000000006</v>
      </c>
    </row>
    <row r="16" spans="3:7" x14ac:dyDescent="0.35">
      <c r="C16">
        <f t="shared" si="0"/>
        <v>20</v>
      </c>
      <c r="D16">
        <v>71.599999999999994</v>
      </c>
      <c r="E16">
        <v>72.099999999999994</v>
      </c>
      <c r="F16">
        <v>75.8</v>
      </c>
    </row>
    <row r="17" spans="3:6" x14ac:dyDescent="0.35">
      <c r="C17">
        <f t="shared" si="0"/>
        <v>22</v>
      </c>
      <c r="D17">
        <v>71.599999999999994</v>
      </c>
      <c r="E17">
        <v>72.099999999999994</v>
      </c>
      <c r="F17">
        <v>76.2</v>
      </c>
    </row>
    <row r="18" spans="3:6" x14ac:dyDescent="0.35">
      <c r="C18">
        <f t="shared" si="0"/>
        <v>24</v>
      </c>
      <c r="D18">
        <v>71.599999999999994</v>
      </c>
      <c r="E18">
        <v>72.099999999999994</v>
      </c>
      <c r="F18">
        <v>76.599999999999994</v>
      </c>
    </row>
    <row r="19" spans="3:6" x14ac:dyDescent="0.35">
      <c r="C19">
        <f t="shared" si="0"/>
        <v>26</v>
      </c>
      <c r="D19">
        <v>71.7</v>
      </c>
      <c r="E19">
        <v>72.099999999999994</v>
      </c>
      <c r="F19">
        <v>77</v>
      </c>
    </row>
    <row r="20" spans="3:6" x14ac:dyDescent="0.35">
      <c r="C20">
        <f t="shared" si="0"/>
        <v>28</v>
      </c>
      <c r="D20">
        <v>71.7</v>
      </c>
      <c r="E20">
        <v>72.2</v>
      </c>
      <c r="F20">
        <v>77.5</v>
      </c>
    </row>
    <row r="21" spans="3:6" x14ac:dyDescent="0.35">
      <c r="C21">
        <f t="shared" si="0"/>
        <v>30</v>
      </c>
      <c r="D21">
        <v>71.8</v>
      </c>
      <c r="E21">
        <v>72.2</v>
      </c>
      <c r="F21">
        <v>77.900000000000006</v>
      </c>
    </row>
    <row r="22" spans="3:6" x14ac:dyDescent="0.35">
      <c r="C22">
        <v>-2</v>
      </c>
      <c r="D22">
        <v>72.8</v>
      </c>
      <c r="E22">
        <v>72.7</v>
      </c>
      <c r="F22">
        <v>72.400000000000006</v>
      </c>
    </row>
    <row r="23" spans="3:6" x14ac:dyDescent="0.35">
      <c r="C23">
        <f>C22-2</f>
        <v>-4</v>
      </c>
      <c r="D23">
        <v>73</v>
      </c>
      <c r="E23">
        <v>72.8</v>
      </c>
      <c r="F23">
        <v>72.2</v>
      </c>
    </row>
    <row r="24" spans="3:6" x14ac:dyDescent="0.35">
      <c r="C24">
        <f t="shared" ref="C24:C36" si="1">C23-2</f>
        <v>-6</v>
      </c>
      <c r="D24">
        <v>73.099999999999994</v>
      </c>
      <c r="E24">
        <v>72.900000000000006</v>
      </c>
      <c r="F24">
        <v>72</v>
      </c>
    </row>
    <row r="25" spans="3:6" x14ac:dyDescent="0.35">
      <c r="C25">
        <f t="shared" si="1"/>
        <v>-8</v>
      </c>
      <c r="D25">
        <v>73.3</v>
      </c>
      <c r="E25">
        <v>73</v>
      </c>
      <c r="F25">
        <v>71.8</v>
      </c>
    </row>
    <row r="26" spans="3:6" x14ac:dyDescent="0.35">
      <c r="C26">
        <f t="shared" si="1"/>
        <v>-10</v>
      </c>
      <c r="D26">
        <v>73.5</v>
      </c>
      <c r="E26">
        <v>73.099999999999994</v>
      </c>
      <c r="F26">
        <v>71.599999999999994</v>
      </c>
    </row>
    <row r="27" spans="3:6" x14ac:dyDescent="0.35">
      <c r="C27">
        <f t="shared" si="1"/>
        <v>-12</v>
      </c>
      <c r="D27">
        <v>73.7</v>
      </c>
      <c r="E27">
        <v>73.2</v>
      </c>
      <c r="F27">
        <v>71.400000000000006</v>
      </c>
    </row>
    <row r="28" spans="3:6" x14ac:dyDescent="0.35">
      <c r="C28">
        <f t="shared" si="1"/>
        <v>-14</v>
      </c>
      <c r="D28">
        <v>73.900000000000006</v>
      </c>
      <c r="E28">
        <v>73.400000000000006</v>
      </c>
      <c r="F28">
        <v>71.3</v>
      </c>
    </row>
    <row r="29" spans="3:6" x14ac:dyDescent="0.35">
      <c r="C29">
        <f t="shared" si="1"/>
        <v>-16</v>
      </c>
      <c r="D29">
        <v>74.2</v>
      </c>
      <c r="E29">
        <v>73.5</v>
      </c>
      <c r="F29">
        <v>71.2</v>
      </c>
    </row>
    <row r="30" spans="3:6" x14ac:dyDescent="0.35">
      <c r="C30">
        <f t="shared" si="1"/>
        <v>-18</v>
      </c>
      <c r="D30">
        <v>74.400000000000006</v>
      </c>
      <c r="E30">
        <v>73.599999999999994</v>
      </c>
      <c r="F30">
        <v>71</v>
      </c>
    </row>
    <row r="31" spans="3:6" x14ac:dyDescent="0.35">
      <c r="C31">
        <f t="shared" si="1"/>
        <v>-20</v>
      </c>
      <c r="D31">
        <v>74.7</v>
      </c>
      <c r="E31">
        <v>73.8</v>
      </c>
      <c r="F31">
        <v>70.900000000000006</v>
      </c>
    </row>
    <row r="32" spans="3:6" x14ac:dyDescent="0.35">
      <c r="C32">
        <f t="shared" si="1"/>
        <v>-22</v>
      </c>
      <c r="D32">
        <v>75</v>
      </c>
      <c r="E32">
        <v>74</v>
      </c>
      <c r="F32">
        <v>70.8</v>
      </c>
    </row>
    <row r="33" spans="3:6" x14ac:dyDescent="0.35">
      <c r="C33">
        <f t="shared" si="1"/>
        <v>-24</v>
      </c>
      <c r="D33">
        <v>75.3</v>
      </c>
      <c r="E33">
        <v>74.2</v>
      </c>
      <c r="F33">
        <v>70.8</v>
      </c>
    </row>
    <row r="34" spans="3:6" x14ac:dyDescent="0.35">
      <c r="C34">
        <f t="shared" si="1"/>
        <v>-26</v>
      </c>
      <c r="D34">
        <v>75.599999999999994</v>
      </c>
      <c r="E34">
        <v>74.400000000000006</v>
      </c>
      <c r="F34">
        <v>70.8</v>
      </c>
    </row>
    <row r="35" spans="3:6" x14ac:dyDescent="0.35">
      <c r="C35">
        <f t="shared" si="1"/>
        <v>-28</v>
      </c>
      <c r="D35">
        <v>76</v>
      </c>
      <c r="E35">
        <v>74.599999999999994</v>
      </c>
      <c r="F35">
        <v>70.8</v>
      </c>
    </row>
    <row r="36" spans="3:6" x14ac:dyDescent="0.35">
      <c r="C36">
        <f t="shared" si="1"/>
        <v>-30</v>
      </c>
      <c r="D36">
        <v>76.3</v>
      </c>
      <c r="E36">
        <v>74.8</v>
      </c>
      <c r="F36">
        <v>70.8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985C-9000-4D98-9A41-CFC91BE0E4F9}">
  <dimension ref="D3:I12"/>
  <sheetViews>
    <sheetView workbookViewId="0">
      <selection activeCell="P12" sqref="P12"/>
    </sheetView>
  </sheetViews>
  <sheetFormatPr defaultRowHeight="14.5" x14ac:dyDescent="0.35"/>
  <cols>
    <col min="6" max="6" width="12.1796875" customWidth="1"/>
  </cols>
  <sheetData>
    <row r="3" spans="4:9" x14ac:dyDescent="0.35">
      <c r="I3" t="s">
        <v>59</v>
      </c>
    </row>
    <row r="4" spans="4:9" x14ac:dyDescent="0.35">
      <c r="F4" s="4" t="s">
        <v>63</v>
      </c>
      <c r="G4" s="4">
        <v>6.96</v>
      </c>
    </row>
    <row r="6" spans="4:9" x14ac:dyDescent="0.35">
      <c r="D6" s="4" t="s">
        <v>56</v>
      </c>
      <c r="E6" s="4" t="s">
        <v>53</v>
      </c>
      <c r="F6" s="4" t="s">
        <v>51</v>
      </c>
      <c r="G6" s="4" t="s">
        <v>61</v>
      </c>
      <c r="H6" s="4" t="s">
        <v>62</v>
      </c>
    </row>
    <row r="7" spans="4:9" x14ac:dyDescent="0.35">
      <c r="D7" s="4">
        <v>4</v>
      </c>
      <c r="E7" s="4" t="s">
        <v>52</v>
      </c>
      <c r="F7" s="4">
        <v>6.99</v>
      </c>
      <c r="G7" s="4">
        <f>F7-$G$4</f>
        <v>3.0000000000000249E-2</v>
      </c>
      <c r="H7" s="4"/>
    </row>
    <row r="8" spans="4:9" x14ac:dyDescent="0.35">
      <c r="D8" s="4">
        <v>9</v>
      </c>
      <c r="E8" s="4" t="s">
        <v>54</v>
      </c>
      <c r="F8" s="4">
        <v>6.79</v>
      </c>
      <c r="G8" s="4">
        <f t="shared" ref="G8:G12" si="0">F8-$G$4</f>
        <v>-0.16999999999999993</v>
      </c>
      <c r="H8" s="4"/>
    </row>
    <row r="9" spans="4:9" x14ac:dyDescent="0.35">
      <c r="D9" s="4">
        <v>12</v>
      </c>
      <c r="E9" s="4" t="s">
        <v>55</v>
      </c>
      <c r="F9" s="4">
        <v>7.26</v>
      </c>
      <c r="G9" s="4">
        <f t="shared" si="0"/>
        <v>0.29999999999999982</v>
      </c>
      <c r="H9" s="4"/>
    </row>
    <row r="10" spans="4:9" x14ac:dyDescent="0.35">
      <c r="D10" s="4"/>
      <c r="E10" s="4" t="s">
        <v>58</v>
      </c>
      <c r="F10" s="4">
        <v>6.89</v>
      </c>
      <c r="G10" s="4">
        <f t="shared" si="0"/>
        <v>-7.0000000000000284E-2</v>
      </c>
      <c r="H10" s="4">
        <f>G7+G8</f>
        <v>-0.13999999999999968</v>
      </c>
    </row>
    <row r="11" spans="4:9" x14ac:dyDescent="0.35">
      <c r="D11" s="4"/>
      <c r="E11" s="4" t="s">
        <v>60</v>
      </c>
      <c r="F11" s="4">
        <v>7.1</v>
      </c>
      <c r="G11" s="4">
        <f t="shared" si="0"/>
        <v>0.13999999999999968</v>
      </c>
      <c r="H11" s="4">
        <f>G8+G9</f>
        <v>0.12999999999999989</v>
      </c>
    </row>
    <row r="12" spans="4:9" x14ac:dyDescent="0.35">
      <c r="D12" s="4"/>
      <c r="E12" s="4" t="s">
        <v>57</v>
      </c>
      <c r="F12" s="4">
        <v>7.3</v>
      </c>
      <c r="G12" s="4">
        <f t="shared" si="0"/>
        <v>0.33999999999999986</v>
      </c>
      <c r="H12" s="4">
        <f>G7+G9</f>
        <v>0.33000000000000007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7985-A012-40CC-9F1A-039713B93512}">
  <dimension ref="E6:AQ134"/>
  <sheetViews>
    <sheetView tabSelected="1" topLeftCell="A79" zoomScale="85" zoomScaleNormal="85" workbookViewId="0">
      <selection activeCell="Z101" sqref="Z101"/>
    </sheetView>
  </sheetViews>
  <sheetFormatPr defaultRowHeight="14.5" x14ac:dyDescent="0.35"/>
  <cols>
    <col min="9" max="9" width="14.08984375" customWidth="1"/>
    <col min="10" max="10" width="13.453125" customWidth="1"/>
    <col min="11" max="11" width="14.6328125" customWidth="1"/>
    <col min="17" max="17" width="14.1796875" customWidth="1"/>
    <col min="18" max="18" width="15.08984375" customWidth="1"/>
    <col min="19" max="19" width="12.90625" customWidth="1"/>
  </cols>
  <sheetData>
    <row r="6" spans="5:32" x14ac:dyDescent="0.35">
      <c r="E6" s="5" t="s">
        <v>64</v>
      </c>
      <c r="Z6" s="5" t="s">
        <v>86</v>
      </c>
      <c r="AA6" t="s">
        <v>87</v>
      </c>
    </row>
    <row r="7" spans="5:32" x14ac:dyDescent="0.35">
      <c r="E7" t="s">
        <v>8</v>
      </c>
    </row>
    <row r="8" spans="5:32" x14ac:dyDescent="0.35">
      <c r="E8" t="s">
        <v>65</v>
      </c>
      <c r="F8" t="s">
        <v>66</v>
      </c>
      <c r="G8" t="s">
        <v>67</v>
      </c>
      <c r="H8" t="s">
        <v>1</v>
      </c>
      <c r="I8" t="s">
        <v>68</v>
      </c>
      <c r="J8" t="s">
        <v>69</v>
      </c>
      <c r="K8" t="s">
        <v>70</v>
      </c>
      <c r="Z8" t="s">
        <v>8</v>
      </c>
    </row>
    <row r="9" spans="5:32" x14ac:dyDescent="0.35">
      <c r="E9">
        <v>1</v>
      </c>
      <c r="F9" t="s">
        <v>84</v>
      </c>
      <c r="G9">
        <v>1</v>
      </c>
      <c r="H9" t="s">
        <v>85</v>
      </c>
      <c r="I9">
        <v>0</v>
      </c>
      <c r="J9">
        <v>0</v>
      </c>
      <c r="K9">
        <v>0</v>
      </c>
      <c r="Z9" t="s">
        <v>65</v>
      </c>
      <c r="AA9" t="s">
        <v>66</v>
      </c>
      <c r="AB9" t="s">
        <v>67</v>
      </c>
      <c r="AC9" t="s">
        <v>1</v>
      </c>
      <c r="AD9" t="s">
        <v>68</v>
      </c>
      <c r="AE9" t="s">
        <v>69</v>
      </c>
      <c r="AF9" t="s">
        <v>70</v>
      </c>
    </row>
    <row r="10" spans="5:32" x14ac:dyDescent="0.35">
      <c r="E10">
        <v>2</v>
      </c>
      <c r="F10" t="s">
        <v>75</v>
      </c>
      <c r="G10">
        <v>1</v>
      </c>
      <c r="H10" t="s">
        <v>9</v>
      </c>
      <c r="I10">
        <v>-19.66</v>
      </c>
      <c r="J10">
        <v>0</v>
      </c>
      <c r="K10">
        <v>19.66</v>
      </c>
      <c r="Z10">
        <v>1</v>
      </c>
      <c r="AA10" t="s">
        <v>84</v>
      </c>
      <c r="AB10">
        <v>1</v>
      </c>
      <c r="AC10" t="s">
        <v>85</v>
      </c>
      <c r="AD10">
        <v>0</v>
      </c>
      <c r="AE10">
        <v>0</v>
      </c>
      <c r="AF10">
        <v>0</v>
      </c>
    </row>
    <row r="11" spans="5:32" x14ac:dyDescent="0.35">
      <c r="E11">
        <v>3</v>
      </c>
      <c r="F11" t="s">
        <v>78</v>
      </c>
      <c r="G11">
        <v>1</v>
      </c>
      <c r="H11" t="s">
        <v>9</v>
      </c>
      <c r="I11">
        <v>-14.84</v>
      </c>
      <c r="J11">
        <v>0</v>
      </c>
      <c r="K11">
        <v>14.84</v>
      </c>
      <c r="Z11">
        <v>2</v>
      </c>
      <c r="AA11" t="s">
        <v>75</v>
      </c>
      <c r="AB11">
        <v>1</v>
      </c>
      <c r="AC11" t="s">
        <v>9</v>
      </c>
      <c r="AD11">
        <v>-0.01</v>
      </c>
      <c r="AE11">
        <v>0</v>
      </c>
      <c r="AF11">
        <v>0.01</v>
      </c>
    </row>
    <row r="12" spans="5:32" x14ac:dyDescent="0.35">
      <c r="E12">
        <v>4</v>
      </c>
      <c r="F12" t="s">
        <v>71</v>
      </c>
      <c r="G12">
        <v>1</v>
      </c>
      <c r="H12" t="s">
        <v>11</v>
      </c>
      <c r="I12">
        <v>-9.91</v>
      </c>
      <c r="J12">
        <v>83.39</v>
      </c>
      <c r="K12">
        <v>83.97</v>
      </c>
      <c r="Z12">
        <v>3</v>
      </c>
      <c r="AA12" t="s">
        <v>78</v>
      </c>
      <c r="AB12">
        <v>1</v>
      </c>
      <c r="AC12" t="s">
        <v>9</v>
      </c>
      <c r="AD12">
        <v>2.77</v>
      </c>
      <c r="AE12">
        <v>0</v>
      </c>
      <c r="AF12">
        <v>2.77</v>
      </c>
    </row>
    <row r="13" spans="5:32" x14ac:dyDescent="0.35">
      <c r="E13">
        <v>5</v>
      </c>
      <c r="F13" t="s">
        <v>80</v>
      </c>
      <c r="G13">
        <v>1</v>
      </c>
      <c r="H13" t="s">
        <v>11</v>
      </c>
      <c r="I13">
        <v>-2.23</v>
      </c>
      <c r="J13">
        <v>0.03</v>
      </c>
      <c r="K13">
        <v>2.23</v>
      </c>
      <c r="Z13">
        <v>4</v>
      </c>
      <c r="AA13" t="s">
        <v>71</v>
      </c>
      <c r="AB13">
        <v>1</v>
      </c>
      <c r="AC13" t="s">
        <v>11</v>
      </c>
      <c r="AD13">
        <v>-0.03</v>
      </c>
      <c r="AE13">
        <v>0</v>
      </c>
      <c r="AF13">
        <v>0.03</v>
      </c>
    </row>
    <row r="14" spans="5:32" x14ac:dyDescent="0.35">
      <c r="E14">
        <v>6</v>
      </c>
      <c r="F14" t="s">
        <v>72</v>
      </c>
      <c r="G14">
        <v>1</v>
      </c>
      <c r="H14" t="s">
        <v>9</v>
      </c>
      <c r="I14">
        <v>-45.09</v>
      </c>
      <c r="J14">
        <v>0</v>
      </c>
      <c r="K14">
        <v>45.09</v>
      </c>
      <c r="Z14">
        <v>5</v>
      </c>
      <c r="AA14" t="s">
        <v>80</v>
      </c>
      <c r="AB14">
        <v>1</v>
      </c>
      <c r="AC14" t="s">
        <v>11</v>
      </c>
      <c r="AD14">
        <v>-0.01</v>
      </c>
      <c r="AE14">
        <v>0</v>
      </c>
      <c r="AF14">
        <v>0.01</v>
      </c>
    </row>
    <row r="15" spans="5:32" x14ac:dyDescent="0.35">
      <c r="E15">
        <v>7</v>
      </c>
      <c r="F15" t="s">
        <v>74</v>
      </c>
      <c r="G15">
        <v>1</v>
      </c>
      <c r="H15" t="s">
        <v>11</v>
      </c>
      <c r="I15">
        <v>-30.08</v>
      </c>
      <c r="J15">
        <v>13.4</v>
      </c>
      <c r="K15">
        <v>32.92</v>
      </c>
      <c r="Z15">
        <v>6</v>
      </c>
      <c r="AA15" t="s">
        <v>72</v>
      </c>
      <c r="AB15">
        <v>1</v>
      </c>
      <c r="AC15" t="s">
        <v>9</v>
      </c>
      <c r="AD15">
        <v>-0.02</v>
      </c>
      <c r="AE15">
        <v>0</v>
      </c>
      <c r="AF15">
        <v>0.02</v>
      </c>
    </row>
    <row r="16" spans="5:32" x14ac:dyDescent="0.35">
      <c r="E16">
        <v>8</v>
      </c>
      <c r="F16" t="s">
        <v>81</v>
      </c>
      <c r="G16">
        <v>1</v>
      </c>
      <c r="H16" t="s">
        <v>9</v>
      </c>
      <c r="I16">
        <v>-0.46</v>
      </c>
      <c r="J16">
        <v>0</v>
      </c>
      <c r="K16">
        <v>0.46</v>
      </c>
      <c r="Z16">
        <v>7</v>
      </c>
      <c r="AA16" t="s">
        <v>74</v>
      </c>
      <c r="AB16">
        <v>1</v>
      </c>
      <c r="AC16" t="s">
        <v>11</v>
      </c>
      <c r="AD16">
        <v>-0.02</v>
      </c>
      <c r="AE16">
        <v>0</v>
      </c>
      <c r="AF16">
        <v>0.02</v>
      </c>
    </row>
    <row r="17" spans="5:43" x14ac:dyDescent="0.35">
      <c r="E17">
        <v>9</v>
      </c>
      <c r="F17" t="s">
        <v>73</v>
      </c>
      <c r="G17">
        <v>1</v>
      </c>
      <c r="H17" t="s">
        <v>11</v>
      </c>
      <c r="I17">
        <v>-29.89</v>
      </c>
      <c r="J17">
        <v>19.3</v>
      </c>
      <c r="K17">
        <v>35.58</v>
      </c>
      <c r="Z17">
        <v>8</v>
      </c>
      <c r="AA17" t="s">
        <v>81</v>
      </c>
      <c r="AB17">
        <v>1</v>
      </c>
      <c r="AC17" t="s">
        <v>9</v>
      </c>
      <c r="AD17">
        <v>0</v>
      </c>
      <c r="AE17">
        <v>0</v>
      </c>
      <c r="AF17">
        <v>0</v>
      </c>
    </row>
    <row r="18" spans="5:43" x14ac:dyDescent="0.35">
      <c r="E18">
        <v>10</v>
      </c>
      <c r="F18" t="s">
        <v>76</v>
      </c>
      <c r="G18">
        <v>1</v>
      </c>
      <c r="H18" t="s">
        <v>11</v>
      </c>
      <c r="I18">
        <v>-3.68</v>
      </c>
      <c r="J18">
        <v>18.89</v>
      </c>
      <c r="K18">
        <v>19.239999999999998</v>
      </c>
      <c r="Z18">
        <v>9</v>
      </c>
      <c r="AA18" t="s">
        <v>73</v>
      </c>
      <c r="AB18">
        <v>1</v>
      </c>
      <c r="AC18" t="s">
        <v>11</v>
      </c>
      <c r="AD18">
        <v>-0.02</v>
      </c>
      <c r="AE18">
        <v>0.01</v>
      </c>
      <c r="AF18">
        <v>0.02</v>
      </c>
    </row>
    <row r="19" spans="5:43" x14ac:dyDescent="0.35">
      <c r="E19">
        <v>11</v>
      </c>
      <c r="F19" t="s">
        <v>83</v>
      </c>
      <c r="G19">
        <v>1</v>
      </c>
      <c r="H19" t="s">
        <v>11</v>
      </c>
      <c r="I19">
        <v>0</v>
      </c>
      <c r="J19">
        <v>0</v>
      </c>
      <c r="K19">
        <v>0</v>
      </c>
      <c r="Z19">
        <v>10</v>
      </c>
      <c r="AA19" t="s">
        <v>76</v>
      </c>
      <c r="AB19">
        <v>1</v>
      </c>
      <c r="AC19" t="s">
        <v>11</v>
      </c>
      <c r="AD19">
        <v>-0.01</v>
      </c>
      <c r="AE19">
        <v>0</v>
      </c>
      <c r="AF19">
        <v>0.01</v>
      </c>
    </row>
    <row r="20" spans="5:43" x14ac:dyDescent="0.35">
      <c r="E20">
        <v>12</v>
      </c>
      <c r="F20" t="s">
        <v>77</v>
      </c>
      <c r="G20">
        <v>1</v>
      </c>
      <c r="H20" t="s">
        <v>11</v>
      </c>
      <c r="I20">
        <v>3.16</v>
      </c>
      <c r="J20">
        <v>15.07</v>
      </c>
      <c r="K20">
        <v>15.4</v>
      </c>
      <c r="Z20">
        <v>11</v>
      </c>
      <c r="AA20" t="s">
        <v>83</v>
      </c>
      <c r="AB20">
        <v>1</v>
      </c>
      <c r="AC20" t="s">
        <v>11</v>
      </c>
      <c r="AD20">
        <v>0</v>
      </c>
      <c r="AE20">
        <v>0</v>
      </c>
      <c r="AF20">
        <v>0</v>
      </c>
    </row>
    <row r="21" spans="5:43" x14ac:dyDescent="0.35">
      <c r="E21">
        <v>13</v>
      </c>
      <c r="F21" t="s">
        <v>79</v>
      </c>
      <c r="G21">
        <v>1</v>
      </c>
      <c r="H21" t="s">
        <v>11</v>
      </c>
      <c r="I21">
        <v>-9.3699999999999992</v>
      </c>
      <c r="J21">
        <v>6.14</v>
      </c>
      <c r="K21">
        <v>11.2</v>
      </c>
      <c r="Z21">
        <v>12</v>
      </c>
      <c r="AA21" t="s">
        <v>77</v>
      </c>
      <c r="AB21">
        <v>1</v>
      </c>
      <c r="AC21" t="s">
        <v>11</v>
      </c>
      <c r="AD21">
        <v>0</v>
      </c>
      <c r="AE21">
        <v>0</v>
      </c>
      <c r="AF21">
        <v>0</v>
      </c>
    </row>
    <row r="22" spans="5:43" x14ac:dyDescent="0.35">
      <c r="E22">
        <v>14</v>
      </c>
      <c r="F22" t="s">
        <v>82</v>
      </c>
      <c r="G22">
        <v>1</v>
      </c>
      <c r="H22" t="s">
        <v>11</v>
      </c>
      <c r="I22">
        <v>-0.01</v>
      </c>
      <c r="J22">
        <v>0.01</v>
      </c>
      <c r="K22">
        <v>0.02</v>
      </c>
      <c r="Z22">
        <v>13</v>
      </c>
      <c r="AA22" t="s">
        <v>79</v>
      </c>
      <c r="AB22">
        <v>1</v>
      </c>
      <c r="AC22" t="s">
        <v>11</v>
      </c>
      <c r="AD22">
        <v>0</v>
      </c>
      <c r="AE22">
        <v>0</v>
      </c>
      <c r="AF22">
        <v>0</v>
      </c>
    </row>
    <row r="23" spans="5:43" x14ac:dyDescent="0.35">
      <c r="Z23">
        <v>14</v>
      </c>
      <c r="AA23" t="s">
        <v>82</v>
      </c>
      <c r="AB23">
        <v>1</v>
      </c>
      <c r="AC23" t="s">
        <v>11</v>
      </c>
      <c r="AD23">
        <v>0</v>
      </c>
      <c r="AE23">
        <v>0</v>
      </c>
      <c r="AF23">
        <v>0</v>
      </c>
    </row>
    <row r="24" spans="5:43" x14ac:dyDescent="0.35">
      <c r="E24" t="s">
        <v>8</v>
      </c>
    </row>
    <row r="25" spans="5:43" x14ac:dyDescent="0.35">
      <c r="E25" t="s">
        <v>65</v>
      </c>
      <c r="F25" t="s">
        <v>66</v>
      </c>
      <c r="G25" t="s">
        <v>67</v>
      </c>
      <c r="H25" t="s">
        <v>89</v>
      </c>
      <c r="I25" t="s">
        <v>97</v>
      </c>
      <c r="J25" t="s">
        <v>98</v>
      </c>
      <c r="K25" t="s">
        <v>90</v>
      </c>
      <c r="L25" t="s">
        <v>91</v>
      </c>
      <c r="M25" t="s">
        <v>99</v>
      </c>
      <c r="N25" t="s">
        <v>92</v>
      </c>
      <c r="O25" t="s">
        <v>100</v>
      </c>
      <c r="P25" t="s">
        <v>93</v>
      </c>
      <c r="Q25" t="s">
        <v>101</v>
      </c>
      <c r="R25" t="s">
        <v>102</v>
      </c>
      <c r="S25" t="s">
        <v>94</v>
      </c>
      <c r="T25" t="s">
        <v>103</v>
      </c>
      <c r="U25" t="s">
        <v>95</v>
      </c>
      <c r="V25" t="s">
        <v>96</v>
      </c>
      <c r="Z25" t="s">
        <v>8</v>
      </c>
    </row>
    <row r="26" spans="5:43" x14ac:dyDescent="0.35">
      <c r="E26">
        <v>1</v>
      </c>
      <c r="F26" t="s">
        <v>84</v>
      </c>
      <c r="G26">
        <v>1</v>
      </c>
      <c r="H26">
        <v>69</v>
      </c>
      <c r="I26">
        <v>1.06</v>
      </c>
      <c r="J26">
        <v>73.14</v>
      </c>
      <c r="K26">
        <v>-20.69</v>
      </c>
      <c r="L26">
        <v>-5.74</v>
      </c>
      <c r="M26">
        <v>38.69</v>
      </c>
      <c r="S26">
        <v>0</v>
      </c>
      <c r="T26">
        <v>0</v>
      </c>
      <c r="U26">
        <v>1</v>
      </c>
      <c r="V26">
        <v>1</v>
      </c>
      <c r="Z26" t="s">
        <v>65</v>
      </c>
      <c r="AA26" t="s">
        <v>66</v>
      </c>
      <c r="AB26" t="s">
        <v>67</v>
      </c>
      <c r="AC26" t="s">
        <v>89</v>
      </c>
      <c r="AD26" t="s">
        <v>97</v>
      </c>
      <c r="AE26" t="s">
        <v>98</v>
      </c>
      <c r="AF26" t="s">
        <v>90</v>
      </c>
      <c r="AG26" t="s">
        <v>91</v>
      </c>
      <c r="AH26" t="s">
        <v>99</v>
      </c>
      <c r="AI26" t="s">
        <v>92</v>
      </c>
      <c r="AJ26" t="s">
        <v>100</v>
      </c>
      <c r="AK26" t="s">
        <v>93</v>
      </c>
      <c r="AL26" t="s">
        <v>101</v>
      </c>
      <c r="AM26" t="s">
        <v>102</v>
      </c>
      <c r="AN26" t="s">
        <v>94</v>
      </c>
      <c r="AO26" t="s">
        <v>103</v>
      </c>
      <c r="AP26" t="s">
        <v>95</v>
      </c>
      <c r="AQ26" t="s">
        <v>96</v>
      </c>
    </row>
    <row r="27" spans="5:43" x14ac:dyDescent="0.35">
      <c r="E27">
        <v>2</v>
      </c>
      <c r="F27" t="s">
        <v>75</v>
      </c>
      <c r="G27">
        <v>1</v>
      </c>
      <c r="H27">
        <v>69</v>
      </c>
      <c r="I27">
        <v>1.0449999999999999</v>
      </c>
      <c r="J27">
        <v>72.105000000000004</v>
      </c>
      <c r="K27">
        <v>-20.13</v>
      </c>
      <c r="L27">
        <v>40</v>
      </c>
      <c r="M27">
        <v>15.92</v>
      </c>
      <c r="N27">
        <v>21.7</v>
      </c>
      <c r="O27">
        <v>12.7</v>
      </c>
      <c r="P27">
        <v>0</v>
      </c>
      <c r="Q27">
        <v>0</v>
      </c>
      <c r="S27">
        <v>0</v>
      </c>
      <c r="T27">
        <v>0</v>
      </c>
      <c r="U27">
        <v>1</v>
      </c>
      <c r="V27">
        <v>1</v>
      </c>
      <c r="Z27">
        <v>1</v>
      </c>
      <c r="AA27" t="s">
        <v>84</v>
      </c>
      <c r="AB27">
        <v>1</v>
      </c>
      <c r="AC27">
        <v>69</v>
      </c>
      <c r="AD27">
        <v>1.06</v>
      </c>
      <c r="AE27">
        <v>73.14</v>
      </c>
      <c r="AF27">
        <v>-20.69</v>
      </c>
      <c r="AG27">
        <v>159.04</v>
      </c>
      <c r="AH27">
        <v>-10.29</v>
      </c>
      <c r="AN27">
        <v>0</v>
      </c>
      <c r="AO27">
        <v>0</v>
      </c>
      <c r="AP27">
        <v>1</v>
      </c>
      <c r="AQ27">
        <v>1</v>
      </c>
    </row>
    <row r="28" spans="5:43" x14ac:dyDescent="0.35">
      <c r="E28">
        <v>3</v>
      </c>
      <c r="F28" t="s">
        <v>78</v>
      </c>
      <c r="G28">
        <v>1</v>
      </c>
      <c r="H28">
        <v>69</v>
      </c>
      <c r="I28">
        <v>1.01</v>
      </c>
      <c r="J28">
        <v>69.69</v>
      </c>
      <c r="K28">
        <v>-20.92</v>
      </c>
      <c r="L28">
        <v>65</v>
      </c>
      <c r="M28">
        <v>2.65</v>
      </c>
      <c r="N28">
        <v>94.2</v>
      </c>
      <c r="O28">
        <v>19</v>
      </c>
      <c r="P28">
        <v>0</v>
      </c>
      <c r="Q28">
        <v>0</v>
      </c>
      <c r="S28">
        <v>0</v>
      </c>
      <c r="T28">
        <v>0</v>
      </c>
      <c r="U28">
        <v>1</v>
      </c>
      <c r="V28">
        <v>1</v>
      </c>
      <c r="Z28">
        <v>2</v>
      </c>
      <c r="AA28" t="s">
        <v>75</v>
      </c>
      <c r="AB28">
        <v>1</v>
      </c>
      <c r="AC28">
        <v>69</v>
      </c>
      <c r="AD28">
        <v>1.0449999999999999</v>
      </c>
      <c r="AE28">
        <v>72.105000000000004</v>
      </c>
      <c r="AF28">
        <v>-23.83</v>
      </c>
      <c r="AG28">
        <v>40</v>
      </c>
      <c r="AH28">
        <v>7.99</v>
      </c>
      <c r="AI28">
        <v>21.7</v>
      </c>
      <c r="AJ28">
        <v>12.7</v>
      </c>
      <c r="AK28">
        <v>0</v>
      </c>
      <c r="AL28">
        <v>0</v>
      </c>
      <c r="AN28">
        <v>0</v>
      </c>
      <c r="AO28">
        <v>0</v>
      </c>
      <c r="AP28">
        <v>1</v>
      </c>
      <c r="AQ28">
        <v>1</v>
      </c>
    </row>
    <row r="29" spans="5:43" x14ac:dyDescent="0.35">
      <c r="E29">
        <v>4</v>
      </c>
      <c r="F29" t="s">
        <v>71</v>
      </c>
      <c r="G29">
        <v>1</v>
      </c>
      <c r="H29">
        <v>69</v>
      </c>
      <c r="I29">
        <v>1.0093099999999999</v>
      </c>
      <c r="J29">
        <v>69.643000000000001</v>
      </c>
      <c r="K29">
        <v>-20.54</v>
      </c>
      <c r="N29">
        <v>47.8</v>
      </c>
      <c r="O29">
        <v>-3.9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Z29">
        <v>3</v>
      </c>
      <c r="AA29" t="s">
        <v>78</v>
      </c>
      <c r="AB29">
        <v>1</v>
      </c>
      <c r="AC29">
        <v>69</v>
      </c>
      <c r="AD29">
        <v>1.01</v>
      </c>
      <c r="AE29">
        <v>69.69</v>
      </c>
      <c r="AF29">
        <v>-27.44</v>
      </c>
      <c r="AG29">
        <v>65</v>
      </c>
      <c r="AH29">
        <v>-9.0399999999999991</v>
      </c>
      <c r="AI29">
        <v>94.2</v>
      </c>
      <c r="AJ29">
        <v>19</v>
      </c>
      <c r="AK29">
        <v>0</v>
      </c>
      <c r="AL29">
        <v>0</v>
      </c>
      <c r="AN29">
        <v>0</v>
      </c>
      <c r="AO29">
        <v>0</v>
      </c>
      <c r="AP29">
        <v>1</v>
      </c>
      <c r="AQ29">
        <v>1</v>
      </c>
    </row>
    <row r="30" spans="5:43" x14ac:dyDescent="0.35">
      <c r="E30">
        <v>5</v>
      </c>
      <c r="F30" t="s">
        <v>80</v>
      </c>
      <c r="G30">
        <v>1</v>
      </c>
      <c r="H30">
        <v>69</v>
      </c>
      <c r="I30">
        <v>1.0277499999999999</v>
      </c>
      <c r="J30">
        <v>70.914000000000001</v>
      </c>
      <c r="K30">
        <v>-20.61</v>
      </c>
      <c r="N30">
        <v>7.6</v>
      </c>
      <c r="O30">
        <v>1.6</v>
      </c>
      <c r="P30">
        <v>0</v>
      </c>
      <c r="Q30">
        <v>0</v>
      </c>
      <c r="S30">
        <v>0</v>
      </c>
      <c r="T30">
        <v>0</v>
      </c>
      <c r="U30">
        <v>1</v>
      </c>
      <c r="V30">
        <v>1</v>
      </c>
      <c r="Z30">
        <v>4</v>
      </c>
      <c r="AA30" t="s">
        <v>71</v>
      </c>
      <c r="AB30">
        <v>1</v>
      </c>
      <c r="AC30">
        <v>69</v>
      </c>
      <c r="AD30">
        <v>1.0361800000000001</v>
      </c>
      <c r="AE30">
        <v>71.495999999999995</v>
      </c>
      <c r="AF30">
        <v>-28.38</v>
      </c>
      <c r="AI30">
        <v>47.8</v>
      </c>
      <c r="AJ30">
        <v>-3.9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</row>
    <row r="31" spans="5:43" x14ac:dyDescent="0.35">
      <c r="E31">
        <v>6</v>
      </c>
      <c r="F31" t="s">
        <v>72</v>
      </c>
      <c r="G31">
        <v>1</v>
      </c>
      <c r="H31">
        <v>13.8</v>
      </c>
      <c r="I31">
        <v>1.07</v>
      </c>
      <c r="J31">
        <v>14.766</v>
      </c>
      <c r="K31">
        <v>-21.98</v>
      </c>
      <c r="L31">
        <v>0</v>
      </c>
      <c r="M31">
        <v>77.33</v>
      </c>
      <c r="N31">
        <v>11.2</v>
      </c>
      <c r="O31">
        <v>7.5</v>
      </c>
      <c r="P31">
        <v>0</v>
      </c>
      <c r="Q31">
        <v>0</v>
      </c>
      <c r="S31">
        <v>0</v>
      </c>
      <c r="T31">
        <v>0</v>
      </c>
      <c r="U31">
        <v>1</v>
      </c>
      <c r="V31">
        <v>1</v>
      </c>
      <c r="Z31">
        <v>5</v>
      </c>
      <c r="AA31" t="s">
        <v>80</v>
      </c>
      <c r="AB31">
        <v>1</v>
      </c>
      <c r="AC31">
        <v>69</v>
      </c>
      <c r="AD31">
        <v>1.0399</v>
      </c>
      <c r="AE31">
        <v>71.753</v>
      </c>
      <c r="AF31">
        <v>-27.4</v>
      </c>
      <c r="AI31">
        <v>7.6</v>
      </c>
      <c r="AJ31">
        <v>1.6</v>
      </c>
      <c r="AK31">
        <v>0</v>
      </c>
      <c r="AL31">
        <v>0</v>
      </c>
      <c r="AN31">
        <v>0</v>
      </c>
      <c r="AO31">
        <v>0</v>
      </c>
      <c r="AP31">
        <v>1</v>
      </c>
      <c r="AQ31">
        <v>1</v>
      </c>
    </row>
    <row r="32" spans="5:43" x14ac:dyDescent="0.35">
      <c r="E32">
        <v>7</v>
      </c>
      <c r="F32" t="s">
        <v>74</v>
      </c>
      <c r="G32">
        <v>1</v>
      </c>
      <c r="H32">
        <v>13.8</v>
      </c>
      <c r="I32">
        <v>1.0446500000000001</v>
      </c>
      <c r="J32">
        <v>14.416</v>
      </c>
      <c r="K32">
        <v>-21.6</v>
      </c>
      <c r="N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1</v>
      </c>
      <c r="V32">
        <v>1</v>
      </c>
      <c r="Z32">
        <v>6</v>
      </c>
      <c r="AA32" t="s">
        <v>72</v>
      </c>
      <c r="AB32">
        <v>1</v>
      </c>
      <c r="AC32">
        <v>13.8</v>
      </c>
      <c r="AD32">
        <v>1.07</v>
      </c>
      <c r="AE32">
        <v>14.766</v>
      </c>
      <c r="AF32">
        <v>-34.78</v>
      </c>
      <c r="AG32">
        <v>0</v>
      </c>
      <c r="AH32">
        <v>31.9</v>
      </c>
      <c r="AI32">
        <v>11.2</v>
      </c>
      <c r="AJ32">
        <v>7.5</v>
      </c>
      <c r="AK32">
        <v>0</v>
      </c>
      <c r="AL32">
        <v>0</v>
      </c>
      <c r="AN32">
        <v>0</v>
      </c>
      <c r="AO32">
        <v>0</v>
      </c>
      <c r="AP32">
        <v>1</v>
      </c>
      <c r="AQ32">
        <v>1</v>
      </c>
    </row>
    <row r="33" spans="5:43" x14ac:dyDescent="0.35">
      <c r="E33">
        <v>8</v>
      </c>
      <c r="F33" t="s">
        <v>81</v>
      </c>
      <c r="G33">
        <v>1</v>
      </c>
      <c r="H33">
        <v>18</v>
      </c>
      <c r="I33">
        <v>1.0900000000000001</v>
      </c>
      <c r="J33">
        <v>19.62</v>
      </c>
      <c r="K33">
        <v>-21.56</v>
      </c>
      <c r="L33">
        <v>0</v>
      </c>
      <c r="M33">
        <v>66.91</v>
      </c>
      <c r="S33">
        <v>0</v>
      </c>
      <c r="T33">
        <v>0</v>
      </c>
      <c r="U33">
        <v>1</v>
      </c>
      <c r="V33">
        <v>1</v>
      </c>
      <c r="Z33">
        <v>7</v>
      </c>
      <c r="AA33" t="s">
        <v>74</v>
      </c>
      <c r="AB33">
        <v>1</v>
      </c>
      <c r="AC33">
        <v>13.8</v>
      </c>
      <c r="AD33">
        <v>1.0829200000000001</v>
      </c>
      <c r="AE33">
        <v>14.944000000000001</v>
      </c>
      <c r="AF33">
        <v>-34.43</v>
      </c>
      <c r="AI33">
        <v>0</v>
      </c>
      <c r="AJ33">
        <v>0</v>
      </c>
      <c r="AK33">
        <v>0</v>
      </c>
      <c r="AL33">
        <v>0</v>
      </c>
      <c r="AN33">
        <v>0</v>
      </c>
      <c r="AO33">
        <v>0</v>
      </c>
      <c r="AP33">
        <v>1</v>
      </c>
      <c r="AQ33">
        <v>1</v>
      </c>
    </row>
    <row r="34" spans="5:43" x14ac:dyDescent="0.35">
      <c r="E34">
        <v>9</v>
      </c>
      <c r="F34" t="s">
        <v>73</v>
      </c>
      <c r="G34">
        <v>1</v>
      </c>
      <c r="H34">
        <v>13.8</v>
      </c>
      <c r="I34">
        <v>1.0139</v>
      </c>
      <c r="J34">
        <v>13.992000000000001</v>
      </c>
      <c r="K34">
        <v>-21.88</v>
      </c>
      <c r="N34">
        <v>29.5</v>
      </c>
      <c r="O34">
        <v>16.600000000000001</v>
      </c>
      <c r="P34">
        <v>0</v>
      </c>
      <c r="Q34">
        <v>0</v>
      </c>
      <c r="R34">
        <v>19.53</v>
      </c>
      <c r="S34">
        <v>0</v>
      </c>
      <c r="T34">
        <v>0</v>
      </c>
      <c r="U34">
        <v>1</v>
      </c>
      <c r="V34">
        <v>1</v>
      </c>
      <c r="Z34">
        <v>8</v>
      </c>
      <c r="AA34" t="s">
        <v>81</v>
      </c>
      <c r="AB34">
        <v>1</v>
      </c>
      <c r="AC34">
        <v>18</v>
      </c>
      <c r="AD34">
        <v>1.0900000000000001</v>
      </c>
      <c r="AE34">
        <v>19.62</v>
      </c>
      <c r="AF34">
        <v>-34.43</v>
      </c>
      <c r="AG34">
        <v>0</v>
      </c>
      <c r="AH34">
        <v>41.98</v>
      </c>
      <c r="AN34">
        <v>0</v>
      </c>
      <c r="AO34">
        <v>0</v>
      </c>
      <c r="AP34">
        <v>1</v>
      </c>
      <c r="AQ34">
        <v>1</v>
      </c>
    </row>
    <row r="35" spans="5:43" x14ac:dyDescent="0.35">
      <c r="E35">
        <v>10</v>
      </c>
      <c r="F35" t="s">
        <v>76</v>
      </c>
      <c r="G35">
        <v>1</v>
      </c>
      <c r="H35">
        <v>13.8</v>
      </c>
      <c r="I35">
        <v>1.0040100000000001</v>
      </c>
      <c r="J35">
        <v>13.855</v>
      </c>
      <c r="K35">
        <v>-21.75</v>
      </c>
      <c r="N35">
        <v>9</v>
      </c>
      <c r="O35">
        <v>5.8</v>
      </c>
      <c r="P35">
        <v>0</v>
      </c>
      <c r="Q35">
        <v>0</v>
      </c>
      <c r="S35">
        <v>0</v>
      </c>
      <c r="T35">
        <v>0</v>
      </c>
      <c r="U35">
        <v>1</v>
      </c>
      <c r="V35">
        <v>1</v>
      </c>
      <c r="Z35">
        <v>9</v>
      </c>
      <c r="AA35" t="s">
        <v>73</v>
      </c>
      <c r="AB35">
        <v>1</v>
      </c>
      <c r="AC35">
        <v>13.8</v>
      </c>
      <c r="AD35">
        <v>1.0678000000000001</v>
      </c>
      <c r="AE35">
        <v>14.736000000000001</v>
      </c>
      <c r="AF35">
        <v>-35.53</v>
      </c>
      <c r="AI35">
        <v>29.5</v>
      </c>
      <c r="AJ35">
        <v>16.600000000000001</v>
      </c>
      <c r="AK35">
        <v>0</v>
      </c>
      <c r="AL35">
        <v>0</v>
      </c>
      <c r="AM35">
        <v>21.66</v>
      </c>
      <c r="AN35">
        <v>0</v>
      </c>
      <c r="AO35">
        <v>0</v>
      </c>
      <c r="AP35">
        <v>1</v>
      </c>
      <c r="AQ35">
        <v>1</v>
      </c>
    </row>
    <row r="36" spans="5:43" x14ac:dyDescent="0.35">
      <c r="E36">
        <v>11</v>
      </c>
      <c r="F36" t="s">
        <v>83</v>
      </c>
      <c r="G36">
        <v>1</v>
      </c>
      <c r="H36">
        <v>13.8</v>
      </c>
      <c r="I36">
        <v>1.0329600000000001</v>
      </c>
      <c r="J36">
        <v>14.255000000000001</v>
      </c>
      <c r="K36">
        <v>-21.97</v>
      </c>
      <c r="N36">
        <v>3.5</v>
      </c>
      <c r="O36">
        <v>1.8</v>
      </c>
      <c r="P36">
        <v>0</v>
      </c>
      <c r="Q36">
        <v>0</v>
      </c>
      <c r="S36">
        <v>0</v>
      </c>
      <c r="T36">
        <v>0</v>
      </c>
      <c r="U36">
        <v>1</v>
      </c>
      <c r="V36">
        <v>1</v>
      </c>
      <c r="Z36">
        <v>10</v>
      </c>
      <c r="AA36" t="s">
        <v>76</v>
      </c>
      <c r="AB36">
        <v>1</v>
      </c>
      <c r="AC36">
        <v>13.8</v>
      </c>
      <c r="AD36">
        <v>1.06084</v>
      </c>
      <c r="AE36">
        <v>14.64</v>
      </c>
      <c r="AF36">
        <v>-35.67</v>
      </c>
      <c r="AI36">
        <v>9</v>
      </c>
      <c r="AJ36">
        <v>5.8</v>
      </c>
      <c r="AK36">
        <v>0</v>
      </c>
      <c r="AL36">
        <v>0</v>
      </c>
      <c r="AN36">
        <v>0</v>
      </c>
      <c r="AO36">
        <v>0</v>
      </c>
      <c r="AP36">
        <v>1</v>
      </c>
      <c r="AQ36">
        <v>1</v>
      </c>
    </row>
    <row r="37" spans="5:43" x14ac:dyDescent="0.35">
      <c r="E37">
        <v>12</v>
      </c>
      <c r="F37" t="s">
        <v>77</v>
      </c>
      <c r="G37">
        <v>1</v>
      </c>
      <c r="H37">
        <v>13.8</v>
      </c>
      <c r="I37">
        <v>1.0264500000000001</v>
      </c>
      <c r="J37">
        <v>14.164999999999999</v>
      </c>
      <c r="K37">
        <v>-22.07</v>
      </c>
      <c r="N37">
        <v>6.1</v>
      </c>
      <c r="O37">
        <v>1.6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Z37">
        <v>11</v>
      </c>
      <c r="AA37" t="s">
        <v>83</v>
      </c>
      <c r="AB37">
        <v>1</v>
      </c>
      <c r="AC37">
        <v>13.8</v>
      </c>
      <c r="AD37">
        <v>1.0619799999999999</v>
      </c>
      <c r="AE37">
        <v>14.654999999999999</v>
      </c>
      <c r="AF37">
        <v>-35.36</v>
      </c>
      <c r="AI37">
        <v>3.5</v>
      </c>
      <c r="AJ37">
        <v>1.8</v>
      </c>
      <c r="AK37">
        <v>0</v>
      </c>
      <c r="AL37">
        <v>0</v>
      </c>
      <c r="AN37">
        <v>0</v>
      </c>
      <c r="AO37">
        <v>0</v>
      </c>
      <c r="AP37">
        <v>1</v>
      </c>
      <c r="AQ37">
        <v>1</v>
      </c>
    </row>
    <row r="38" spans="5:43" x14ac:dyDescent="0.35">
      <c r="E38">
        <v>13</v>
      </c>
      <c r="F38" t="s">
        <v>79</v>
      </c>
      <c r="G38">
        <v>1</v>
      </c>
      <c r="H38">
        <v>13.8</v>
      </c>
      <c r="I38">
        <v>1.0358700000000001</v>
      </c>
      <c r="J38">
        <v>14.295</v>
      </c>
      <c r="K38">
        <v>-22.19</v>
      </c>
      <c r="N38">
        <v>13.5</v>
      </c>
      <c r="O38">
        <v>5.8</v>
      </c>
      <c r="P38">
        <v>0</v>
      </c>
      <c r="Q38">
        <v>0</v>
      </c>
      <c r="S38">
        <v>0</v>
      </c>
      <c r="T38">
        <v>0</v>
      </c>
      <c r="U38">
        <v>1</v>
      </c>
      <c r="V38">
        <v>1</v>
      </c>
      <c r="Z38">
        <v>12</v>
      </c>
      <c r="AA38" t="s">
        <v>77</v>
      </c>
      <c r="AB38">
        <v>1</v>
      </c>
      <c r="AC38">
        <v>13.8</v>
      </c>
      <c r="AD38">
        <v>1.05599</v>
      </c>
      <c r="AE38">
        <v>14.573</v>
      </c>
      <c r="AF38">
        <v>-35.61</v>
      </c>
      <c r="AI38">
        <v>6.1</v>
      </c>
      <c r="AJ38">
        <v>1.6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</row>
    <row r="39" spans="5:43" x14ac:dyDescent="0.35">
      <c r="E39">
        <v>14</v>
      </c>
      <c r="F39" t="s">
        <v>82</v>
      </c>
      <c r="G39">
        <v>1</v>
      </c>
      <c r="H39">
        <v>13.8</v>
      </c>
      <c r="I39">
        <v>1.00492</v>
      </c>
      <c r="J39">
        <v>13.868</v>
      </c>
      <c r="K39">
        <v>-23.07</v>
      </c>
      <c r="N39">
        <v>14.9</v>
      </c>
      <c r="O39">
        <v>5</v>
      </c>
      <c r="P39">
        <v>0</v>
      </c>
      <c r="Q39">
        <v>0</v>
      </c>
      <c r="S39">
        <v>0</v>
      </c>
      <c r="T39">
        <v>0</v>
      </c>
      <c r="U39">
        <v>1</v>
      </c>
      <c r="V39">
        <v>1</v>
      </c>
      <c r="Z39">
        <v>13</v>
      </c>
      <c r="AA39" t="s">
        <v>79</v>
      </c>
      <c r="AB39">
        <v>1</v>
      </c>
      <c r="AC39">
        <v>13.8</v>
      </c>
      <c r="AD39">
        <v>1.0521199999999999</v>
      </c>
      <c r="AE39">
        <v>14.519</v>
      </c>
      <c r="AF39">
        <v>-35.71</v>
      </c>
      <c r="AI39">
        <v>13.5</v>
      </c>
      <c r="AJ39">
        <v>5.8</v>
      </c>
      <c r="AK39">
        <v>0</v>
      </c>
      <c r="AL39">
        <v>0</v>
      </c>
      <c r="AN39">
        <v>0</v>
      </c>
      <c r="AO39">
        <v>0</v>
      </c>
      <c r="AP39">
        <v>1</v>
      </c>
      <c r="AQ39">
        <v>1</v>
      </c>
    </row>
    <row r="40" spans="5:43" x14ac:dyDescent="0.35">
      <c r="Z40">
        <v>14</v>
      </c>
      <c r="AA40" t="s">
        <v>82</v>
      </c>
      <c r="AB40">
        <v>1</v>
      </c>
      <c r="AC40">
        <v>13.8</v>
      </c>
      <c r="AD40">
        <v>1.04312</v>
      </c>
      <c r="AE40">
        <v>14.395</v>
      </c>
      <c r="AF40">
        <v>-36.590000000000003</v>
      </c>
      <c r="AI40">
        <v>14.9</v>
      </c>
      <c r="AJ40">
        <v>5</v>
      </c>
      <c r="AK40">
        <v>0</v>
      </c>
      <c r="AL40">
        <v>0</v>
      </c>
      <c r="AN40">
        <v>0</v>
      </c>
      <c r="AO40">
        <v>0</v>
      </c>
      <c r="AP40">
        <v>1</v>
      </c>
      <c r="AQ40">
        <v>1</v>
      </c>
    </row>
    <row r="44" spans="5:43" x14ac:dyDescent="0.35">
      <c r="E44" s="5" t="s">
        <v>88</v>
      </c>
    </row>
    <row r="45" spans="5:43" x14ac:dyDescent="0.35">
      <c r="E45" t="s">
        <v>8</v>
      </c>
    </row>
    <row r="46" spans="5:43" x14ac:dyDescent="0.35">
      <c r="E46" t="s">
        <v>65</v>
      </c>
      <c r="F46" t="s">
        <v>66</v>
      </c>
      <c r="G46" t="s">
        <v>67</v>
      </c>
      <c r="H46" t="s">
        <v>89</v>
      </c>
      <c r="I46" t="s">
        <v>90</v>
      </c>
      <c r="J46" t="s">
        <v>91</v>
      </c>
      <c r="K46" t="s">
        <v>92</v>
      </c>
      <c r="L46" t="s">
        <v>93</v>
      </c>
      <c r="M46" t="s">
        <v>94</v>
      </c>
      <c r="N46" t="s">
        <v>95</v>
      </c>
      <c r="O46" t="s">
        <v>96</v>
      </c>
    </row>
    <row r="47" spans="5:43" x14ac:dyDescent="0.35">
      <c r="E47">
        <v>1</v>
      </c>
      <c r="F47" t="s">
        <v>84</v>
      </c>
      <c r="G47">
        <v>1</v>
      </c>
      <c r="H47">
        <v>69</v>
      </c>
      <c r="I47">
        <v>-20.69</v>
      </c>
      <c r="J47">
        <v>154</v>
      </c>
      <c r="M47">
        <v>0</v>
      </c>
      <c r="N47">
        <v>1</v>
      </c>
      <c r="O47">
        <v>1</v>
      </c>
    </row>
    <row r="48" spans="5:43" x14ac:dyDescent="0.35">
      <c r="E48">
        <v>2</v>
      </c>
      <c r="F48" t="s">
        <v>75</v>
      </c>
      <c r="G48">
        <v>1</v>
      </c>
      <c r="H48">
        <v>69</v>
      </c>
      <c r="I48">
        <v>-24.06</v>
      </c>
      <c r="J48">
        <v>40</v>
      </c>
      <c r="K48">
        <v>21.7</v>
      </c>
      <c r="L48">
        <v>0</v>
      </c>
      <c r="M48">
        <v>0</v>
      </c>
      <c r="N48">
        <v>1</v>
      </c>
      <c r="O48">
        <v>1</v>
      </c>
    </row>
    <row r="49" spans="5:26" x14ac:dyDescent="0.35">
      <c r="E49">
        <v>3</v>
      </c>
      <c r="F49" t="s">
        <v>78</v>
      </c>
      <c r="G49">
        <v>1</v>
      </c>
      <c r="H49">
        <v>69</v>
      </c>
      <c r="I49">
        <v>-28.07</v>
      </c>
      <c r="J49">
        <v>65</v>
      </c>
      <c r="K49">
        <v>94.2</v>
      </c>
      <c r="L49">
        <v>0</v>
      </c>
      <c r="M49">
        <v>0</v>
      </c>
      <c r="N49">
        <v>1</v>
      </c>
      <c r="O49">
        <v>1</v>
      </c>
    </row>
    <row r="50" spans="5:26" x14ac:dyDescent="0.35">
      <c r="E50">
        <v>4</v>
      </c>
      <c r="F50" t="s">
        <v>71</v>
      </c>
      <c r="G50">
        <v>1</v>
      </c>
      <c r="H50">
        <v>69</v>
      </c>
      <c r="I50">
        <v>-28.68</v>
      </c>
      <c r="K50">
        <v>47.8</v>
      </c>
      <c r="L50">
        <v>0</v>
      </c>
      <c r="M50">
        <v>0</v>
      </c>
      <c r="N50">
        <v>1</v>
      </c>
      <c r="O50">
        <v>1</v>
      </c>
    </row>
    <row r="51" spans="5:26" x14ac:dyDescent="0.35">
      <c r="E51">
        <v>5</v>
      </c>
      <c r="F51" t="s">
        <v>80</v>
      </c>
      <c r="G51">
        <v>1</v>
      </c>
      <c r="H51">
        <v>69</v>
      </c>
      <c r="I51">
        <v>-27.68</v>
      </c>
      <c r="K51">
        <v>7.6</v>
      </c>
      <c r="L51">
        <v>0</v>
      </c>
      <c r="M51">
        <v>0</v>
      </c>
      <c r="N51">
        <v>1</v>
      </c>
      <c r="O51">
        <v>1</v>
      </c>
    </row>
    <row r="52" spans="5:26" x14ac:dyDescent="0.35">
      <c r="E52">
        <v>6</v>
      </c>
      <c r="F52" t="s">
        <v>72</v>
      </c>
      <c r="G52">
        <v>1</v>
      </c>
      <c r="H52">
        <v>13.8</v>
      </c>
      <c r="I52">
        <v>-35.770000000000003</v>
      </c>
      <c r="J52">
        <v>0</v>
      </c>
      <c r="K52">
        <v>11.2</v>
      </c>
      <c r="L52">
        <v>0</v>
      </c>
      <c r="M52">
        <v>0</v>
      </c>
      <c r="N52">
        <v>1</v>
      </c>
      <c r="O52">
        <v>1</v>
      </c>
    </row>
    <row r="53" spans="5:26" x14ac:dyDescent="0.35">
      <c r="E53">
        <v>7</v>
      </c>
      <c r="F53" t="s">
        <v>74</v>
      </c>
      <c r="G53">
        <v>1</v>
      </c>
      <c r="H53">
        <v>13.8</v>
      </c>
      <c r="I53">
        <v>-35.19</v>
      </c>
      <c r="K53">
        <v>0</v>
      </c>
      <c r="L53">
        <v>0</v>
      </c>
      <c r="M53">
        <v>0</v>
      </c>
      <c r="N53">
        <v>1</v>
      </c>
      <c r="O53">
        <v>1</v>
      </c>
    </row>
    <row r="54" spans="5:26" x14ac:dyDescent="0.35">
      <c r="E54">
        <v>8</v>
      </c>
      <c r="F54" t="s">
        <v>81</v>
      </c>
      <c r="G54">
        <v>1</v>
      </c>
      <c r="H54">
        <v>18</v>
      </c>
      <c r="I54">
        <v>-35.19</v>
      </c>
      <c r="J54">
        <v>0</v>
      </c>
      <c r="M54">
        <v>0</v>
      </c>
      <c r="N54">
        <v>1</v>
      </c>
      <c r="O54">
        <v>1</v>
      </c>
    </row>
    <row r="55" spans="5:26" x14ac:dyDescent="0.35">
      <c r="E55">
        <v>9</v>
      </c>
      <c r="F55" t="s">
        <v>73</v>
      </c>
      <c r="G55">
        <v>1</v>
      </c>
      <c r="H55">
        <v>13.8</v>
      </c>
      <c r="I55">
        <v>-36.51</v>
      </c>
      <c r="K55">
        <v>29.5</v>
      </c>
      <c r="L55">
        <v>0</v>
      </c>
      <c r="M55">
        <v>0</v>
      </c>
      <c r="N55">
        <v>1</v>
      </c>
      <c r="O55">
        <v>1</v>
      </c>
    </row>
    <row r="56" spans="5:26" x14ac:dyDescent="0.35">
      <c r="E56">
        <v>10</v>
      </c>
      <c r="F56" t="s">
        <v>76</v>
      </c>
      <c r="G56">
        <v>1</v>
      </c>
      <c r="H56">
        <v>13.8</v>
      </c>
      <c r="I56">
        <v>-36.81</v>
      </c>
      <c r="K56">
        <v>9</v>
      </c>
      <c r="L56">
        <v>0</v>
      </c>
      <c r="M56">
        <v>0</v>
      </c>
      <c r="N56">
        <v>1</v>
      </c>
      <c r="O56">
        <v>1</v>
      </c>
    </row>
    <row r="57" spans="5:26" x14ac:dyDescent="0.35">
      <c r="E57">
        <v>11</v>
      </c>
      <c r="F57" t="s">
        <v>83</v>
      </c>
      <c r="G57">
        <v>1</v>
      </c>
      <c r="H57">
        <v>13.8</v>
      </c>
      <c r="I57">
        <v>-36.49</v>
      </c>
      <c r="K57">
        <v>3.5</v>
      </c>
      <c r="L57">
        <v>0</v>
      </c>
      <c r="M57">
        <v>0</v>
      </c>
      <c r="N57">
        <v>1</v>
      </c>
      <c r="O57">
        <v>1</v>
      </c>
    </row>
    <row r="58" spans="5:26" x14ac:dyDescent="0.35">
      <c r="E58">
        <v>12</v>
      </c>
      <c r="F58" t="s">
        <v>77</v>
      </c>
      <c r="G58">
        <v>1</v>
      </c>
      <c r="H58">
        <v>13.8</v>
      </c>
      <c r="I58">
        <v>-36.880000000000003</v>
      </c>
      <c r="K58">
        <v>6.1</v>
      </c>
      <c r="L58">
        <v>0</v>
      </c>
      <c r="M58">
        <v>0</v>
      </c>
      <c r="N58">
        <v>1</v>
      </c>
      <c r="O58">
        <v>1</v>
      </c>
    </row>
    <row r="59" spans="5:26" x14ac:dyDescent="0.35">
      <c r="E59">
        <v>13</v>
      </c>
      <c r="F59" t="s">
        <v>79</v>
      </c>
      <c r="G59">
        <v>1</v>
      </c>
      <c r="H59">
        <v>13.8</v>
      </c>
      <c r="I59">
        <v>-37.04</v>
      </c>
      <c r="K59">
        <v>13.5</v>
      </c>
      <c r="L59">
        <v>0</v>
      </c>
      <c r="M59">
        <v>0</v>
      </c>
      <c r="N59">
        <v>1</v>
      </c>
      <c r="O59">
        <v>1</v>
      </c>
    </row>
    <row r="60" spans="5:26" x14ac:dyDescent="0.35">
      <c r="E60">
        <v>14</v>
      </c>
      <c r="F60" t="s">
        <v>82</v>
      </c>
      <c r="G60">
        <v>1</v>
      </c>
      <c r="H60">
        <v>13.8</v>
      </c>
      <c r="I60">
        <v>-38.04</v>
      </c>
      <c r="K60">
        <v>14.9</v>
      </c>
      <c r="L60">
        <v>0</v>
      </c>
      <c r="M60">
        <v>0</v>
      </c>
      <c r="N60">
        <v>1</v>
      </c>
      <c r="O60">
        <v>1</v>
      </c>
    </row>
    <row r="64" spans="5:26" x14ac:dyDescent="0.35">
      <c r="E64" s="5" t="s">
        <v>104</v>
      </c>
      <c r="Z64" s="5" t="s">
        <v>105</v>
      </c>
    </row>
    <row r="65" spans="5:32" x14ac:dyDescent="0.35">
      <c r="E65" t="s">
        <v>8</v>
      </c>
      <c r="Z65" t="s">
        <v>8</v>
      </c>
    </row>
    <row r="66" spans="5:32" x14ac:dyDescent="0.35">
      <c r="E66" t="s">
        <v>65</v>
      </c>
      <c r="F66" t="s">
        <v>66</v>
      </c>
      <c r="G66" t="s">
        <v>67</v>
      </c>
      <c r="H66" t="s">
        <v>1</v>
      </c>
      <c r="I66" t="s">
        <v>68</v>
      </c>
      <c r="J66" t="s">
        <v>69</v>
      </c>
      <c r="K66" t="s">
        <v>70</v>
      </c>
      <c r="Z66" t="s">
        <v>65</v>
      </c>
      <c r="AA66" t="s">
        <v>66</v>
      </c>
      <c r="AB66" t="s">
        <v>67</v>
      </c>
      <c r="AC66" t="s">
        <v>1</v>
      </c>
      <c r="AD66" t="s">
        <v>68</v>
      </c>
      <c r="AE66" t="s">
        <v>69</v>
      </c>
      <c r="AF66" t="s">
        <v>70</v>
      </c>
    </row>
    <row r="67" spans="5:32" x14ac:dyDescent="0.35">
      <c r="E67">
        <v>1</v>
      </c>
      <c r="F67" t="s">
        <v>84</v>
      </c>
      <c r="G67">
        <v>1</v>
      </c>
      <c r="H67" t="s">
        <v>85</v>
      </c>
      <c r="I67">
        <v>0</v>
      </c>
      <c r="J67">
        <v>0</v>
      </c>
      <c r="K67">
        <v>0</v>
      </c>
      <c r="Z67">
        <v>1</v>
      </c>
      <c r="AA67" t="s">
        <v>84</v>
      </c>
      <c r="AB67">
        <v>1</v>
      </c>
      <c r="AC67" t="s">
        <v>85</v>
      </c>
      <c r="AD67">
        <v>0</v>
      </c>
      <c r="AE67">
        <v>0</v>
      </c>
      <c r="AF67">
        <v>0</v>
      </c>
    </row>
    <row r="68" spans="5:32" x14ac:dyDescent="0.35">
      <c r="E68">
        <v>2</v>
      </c>
      <c r="F68" t="s">
        <v>75</v>
      </c>
      <c r="G68">
        <v>1</v>
      </c>
      <c r="H68" t="s">
        <v>9</v>
      </c>
      <c r="I68">
        <v>11.59</v>
      </c>
      <c r="J68">
        <v>-0.14000000000000001</v>
      </c>
      <c r="K68">
        <v>11.6</v>
      </c>
      <c r="Z68">
        <v>2</v>
      </c>
      <c r="AA68" t="s">
        <v>75</v>
      </c>
      <c r="AB68">
        <v>1</v>
      </c>
      <c r="AC68" t="s">
        <v>9</v>
      </c>
      <c r="AD68">
        <v>0</v>
      </c>
      <c r="AE68">
        <v>0</v>
      </c>
      <c r="AF68">
        <v>0</v>
      </c>
    </row>
    <row r="69" spans="5:32" x14ac:dyDescent="0.35">
      <c r="E69">
        <v>3</v>
      </c>
      <c r="F69" t="s">
        <v>78</v>
      </c>
      <c r="G69">
        <v>1</v>
      </c>
      <c r="H69" t="s">
        <v>9</v>
      </c>
      <c r="I69">
        <v>-1.02</v>
      </c>
      <c r="J69">
        <v>-0.63</v>
      </c>
      <c r="K69">
        <v>1.19</v>
      </c>
      <c r="Z69">
        <v>3</v>
      </c>
      <c r="AA69" t="s">
        <v>78</v>
      </c>
      <c r="AB69">
        <v>1</v>
      </c>
      <c r="AC69" t="s">
        <v>106</v>
      </c>
      <c r="AD69">
        <v>0</v>
      </c>
      <c r="AE69">
        <v>0</v>
      </c>
      <c r="AF69">
        <v>0</v>
      </c>
    </row>
    <row r="70" spans="5:32" x14ac:dyDescent="0.35">
      <c r="E70">
        <v>4</v>
      </c>
      <c r="F70" t="s">
        <v>71</v>
      </c>
      <c r="G70">
        <v>1</v>
      </c>
      <c r="H70" t="s">
        <v>11</v>
      </c>
      <c r="I70">
        <v>-39.22</v>
      </c>
      <c r="J70">
        <v>8.82</v>
      </c>
      <c r="K70">
        <v>40.200000000000003</v>
      </c>
      <c r="Z70">
        <v>4</v>
      </c>
      <c r="AA70" t="s">
        <v>71</v>
      </c>
      <c r="AB70">
        <v>1</v>
      </c>
      <c r="AC70" t="s">
        <v>11</v>
      </c>
      <c r="AD70">
        <v>0</v>
      </c>
      <c r="AE70">
        <v>0</v>
      </c>
      <c r="AF70">
        <v>0</v>
      </c>
    </row>
    <row r="71" spans="5:32" x14ac:dyDescent="0.35">
      <c r="E71">
        <v>5</v>
      </c>
      <c r="F71" t="s">
        <v>80</v>
      </c>
      <c r="G71">
        <v>1</v>
      </c>
      <c r="H71" t="s">
        <v>11</v>
      </c>
      <c r="I71">
        <v>1.91</v>
      </c>
      <c r="J71">
        <v>21.53</v>
      </c>
      <c r="K71">
        <v>21.62</v>
      </c>
      <c r="Z71">
        <v>5</v>
      </c>
      <c r="AA71" t="s">
        <v>80</v>
      </c>
      <c r="AB71">
        <v>1</v>
      </c>
      <c r="AC71" t="s">
        <v>11</v>
      </c>
      <c r="AD71">
        <v>0</v>
      </c>
      <c r="AE71">
        <v>0</v>
      </c>
      <c r="AF71">
        <v>0</v>
      </c>
    </row>
    <row r="72" spans="5:32" x14ac:dyDescent="0.35">
      <c r="E72">
        <v>6</v>
      </c>
      <c r="F72" t="s">
        <v>72</v>
      </c>
      <c r="G72">
        <v>1</v>
      </c>
      <c r="H72" t="s">
        <v>9</v>
      </c>
      <c r="I72">
        <v>4.57</v>
      </c>
      <c r="J72">
        <v>-3.05</v>
      </c>
      <c r="K72">
        <v>5.49</v>
      </c>
      <c r="Z72">
        <v>6</v>
      </c>
      <c r="AA72" t="s">
        <v>72</v>
      </c>
      <c r="AB72">
        <v>1</v>
      </c>
      <c r="AC72" t="s">
        <v>9</v>
      </c>
      <c r="AD72">
        <v>0</v>
      </c>
      <c r="AE72">
        <v>0</v>
      </c>
      <c r="AF72">
        <v>0</v>
      </c>
    </row>
    <row r="73" spans="5:32" x14ac:dyDescent="0.35">
      <c r="E73">
        <v>7</v>
      </c>
      <c r="F73" t="s">
        <v>74</v>
      </c>
      <c r="G73">
        <v>1</v>
      </c>
      <c r="H73" t="s">
        <v>11</v>
      </c>
      <c r="I73">
        <v>11.23</v>
      </c>
      <c r="J73">
        <v>16.239999999999998</v>
      </c>
      <c r="K73">
        <v>19.739999999999998</v>
      </c>
      <c r="Z73">
        <v>7</v>
      </c>
      <c r="AA73" t="s">
        <v>74</v>
      </c>
      <c r="AB73">
        <v>1</v>
      </c>
      <c r="AC73" t="s">
        <v>11</v>
      </c>
      <c r="AD73">
        <v>0</v>
      </c>
      <c r="AE73">
        <v>0</v>
      </c>
      <c r="AF73">
        <v>0</v>
      </c>
    </row>
    <row r="74" spans="5:32" x14ac:dyDescent="0.35">
      <c r="E74">
        <v>8</v>
      </c>
      <c r="F74" t="s">
        <v>81</v>
      </c>
      <c r="G74">
        <v>1</v>
      </c>
      <c r="H74" t="s">
        <v>9</v>
      </c>
      <c r="I74">
        <v>-1.87</v>
      </c>
      <c r="J74">
        <v>-3.65</v>
      </c>
      <c r="K74">
        <v>4.0999999999999996</v>
      </c>
      <c r="Z74">
        <v>8</v>
      </c>
      <c r="AA74" t="s">
        <v>81</v>
      </c>
      <c r="AB74">
        <v>1</v>
      </c>
      <c r="AC74" t="s">
        <v>106</v>
      </c>
      <c r="AD74">
        <v>0</v>
      </c>
      <c r="AE74">
        <v>0</v>
      </c>
      <c r="AF74">
        <v>0</v>
      </c>
    </row>
    <row r="75" spans="5:32" x14ac:dyDescent="0.35">
      <c r="E75">
        <v>9</v>
      </c>
      <c r="F75" t="s">
        <v>73</v>
      </c>
      <c r="G75">
        <v>1</v>
      </c>
      <c r="H75" t="s">
        <v>11</v>
      </c>
      <c r="I75">
        <v>-18.98</v>
      </c>
      <c r="J75">
        <v>-0.7</v>
      </c>
      <c r="K75">
        <v>18.989999999999998</v>
      </c>
      <c r="Z75">
        <v>9</v>
      </c>
      <c r="AA75" t="s">
        <v>73</v>
      </c>
      <c r="AB75">
        <v>1</v>
      </c>
      <c r="AC75" t="s">
        <v>11</v>
      </c>
      <c r="AD75">
        <v>0</v>
      </c>
      <c r="AE75">
        <v>0</v>
      </c>
      <c r="AF75">
        <v>0</v>
      </c>
    </row>
    <row r="76" spans="5:32" x14ac:dyDescent="0.35">
      <c r="E76">
        <v>10</v>
      </c>
      <c r="F76" t="s">
        <v>76</v>
      </c>
      <c r="G76">
        <v>1</v>
      </c>
      <c r="H76" t="s">
        <v>11</v>
      </c>
      <c r="I76">
        <v>-1.48</v>
      </c>
      <c r="J76">
        <v>-2.7</v>
      </c>
      <c r="K76">
        <v>3.08</v>
      </c>
      <c r="Z76">
        <v>10</v>
      </c>
      <c r="AA76" t="s">
        <v>76</v>
      </c>
      <c r="AB76">
        <v>1</v>
      </c>
      <c r="AC76" t="s">
        <v>11</v>
      </c>
      <c r="AD76">
        <v>0</v>
      </c>
      <c r="AE76">
        <v>0</v>
      </c>
      <c r="AF76">
        <v>0</v>
      </c>
    </row>
    <row r="77" spans="5:32" x14ac:dyDescent="0.35">
      <c r="E77">
        <v>11</v>
      </c>
      <c r="F77" t="s">
        <v>83</v>
      </c>
      <c r="G77">
        <v>1</v>
      </c>
      <c r="H77" t="s">
        <v>11</v>
      </c>
      <c r="I77">
        <v>-3.8</v>
      </c>
      <c r="J77">
        <v>9.2100000000000009</v>
      </c>
      <c r="K77">
        <v>9.9700000000000006</v>
      </c>
      <c r="Z77">
        <v>11</v>
      </c>
      <c r="AA77" t="s">
        <v>83</v>
      </c>
      <c r="AB77">
        <v>1</v>
      </c>
      <c r="AC77" t="s">
        <v>11</v>
      </c>
      <c r="AD77">
        <v>0</v>
      </c>
      <c r="AE77">
        <v>0</v>
      </c>
      <c r="AF77">
        <v>0</v>
      </c>
    </row>
    <row r="78" spans="5:32" x14ac:dyDescent="0.35">
      <c r="E78">
        <v>12</v>
      </c>
      <c r="F78" t="s">
        <v>77</v>
      </c>
      <c r="G78">
        <v>1</v>
      </c>
      <c r="H78" t="s">
        <v>11</v>
      </c>
      <c r="I78">
        <v>-3.73</v>
      </c>
      <c r="J78">
        <v>6.78</v>
      </c>
      <c r="K78">
        <v>7.74</v>
      </c>
      <c r="Z78">
        <v>12</v>
      </c>
      <c r="AA78" t="s">
        <v>77</v>
      </c>
      <c r="AB78">
        <v>1</v>
      </c>
      <c r="AC78" t="s">
        <v>11</v>
      </c>
      <c r="AD78">
        <v>0</v>
      </c>
      <c r="AE78">
        <v>0</v>
      </c>
      <c r="AF78">
        <v>0</v>
      </c>
    </row>
    <row r="79" spans="5:32" x14ac:dyDescent="0.35">
      <c r="E79">
        <v>13</v>
      </c>
      <c r="F79" t="s">
        <v>79</v>
      </c>
      <c r="G79">
        <v>1</v>
      </c>
      <c r="H79" t="s">
        <v>11</v>
      </c>
      <c r="I79">
        <v>-6.98</v>
      </c>
      <c r="J79">
        <v>12.46</v>
      </c>
      <c r="K79">
        <v>14.28</v>
      </c>
      <c r="Z79">
        <v>13</v>
      </c>
      <c r="AA79" t="s">
        <v>79</v>
      </c>
      <c r="AB79">
        <v>1</v>
      </c>
      <c r="AC79" t="s">
        <v>11</v>
      </c>
      <c r="AD79">
        <v>0</v>
      </c>
      <c r="AE79">
        <v>0</v>
      </c>
      <c r="AF79">
        <v>0</v>
      </c>
    </row>
    <row r="80" spans="5:32" x14ac:dyDescent="0.35">
      <c r="E80">
        <v>14</v>
      </c>
      <c r="F80" t="s">
        <v>82</v>
      </c>
      <c r="G80">
        <v>1</v>
      </c>
      <c r="H80" t="s">
        <v>11</v>
      </c>
      <c r="I80">
        <v>-3.19</v>
      </c>
      <c r="J80">
        <v>-3.48</v>
      </c>
      <c r="K80">
        <v>4.72</v>
      </c>
      <c r="Z80">
        <v>14</v>
      </c>
      <c r="AA80" t="s">
        <v>82</v>
      </c>
      <c r="AB80">
        <v>1</v>
      </c>
      <c r="AC80" t="s">
        <v>11</v>
      </c>
      <c r="AD80">
        <v>0</v>
      </c>
      <c r="AE80">
        <v>0</v>
      </c>
      <c r="AF80">
        <v>0</v>
      </c>
    </row>
    <row r="82" spans="5:43" x14ac:dyDescent="0.35">
      <c r="E82" t="s">
        <v>8</v>
      </c>
    </row>
    <row r="83" spans="5:43" x14ac:dyDescent="0.35">
      <c r="E83" t="s">
        <v>65</v>
      </c>
      <c r="F83" t="s">
        <v>66</v>
      </c>
      <c r="G83" t="s">
        <v>67</v>
      </c>
      <c r="H83" t="s">
        <v>89</v>
      </c>
      <c r="I83" t="s">
        <v>97</v>
      </c>
      <c r="J83" t="s">
        <v>98</v>
      </c>
      <c r="K83" t="s">
        <v>90</v>
      </c>
      <c r="L83" t="s">
        <v>91</v>
      </c>
      <c r="M83" t="s">
        <v>99</v>
      </c>
      <c r="N83" t="s">
        <v>92</v>
      </c>
      <c r="O83" t="s">
        <v>100</v>
      </c>
      <c r="P83" t="s">
        <v>93</v>
      </c>
      <c r="Q83" t="s">
        <v>101</v>
      </c>
      <c r="R83" t="s">
        <v>102</v>
      </c>
      <c r="S83" t="s">
        <v>94</v>
      </c>
      <c r="T83" t="s">
        <v>103</v>
      </c>
      <c r="U83" t="s">
        <v>95</v>
      </c>
      <c r="V83" t="s">
        <v>96</v>
      </c>
      <c r="Z83" t="s">
        <v>8</v>
      </c>
    </row>
    <row r="84" spans="5:43" x14ac:dyDescent="0.35">
      <c r="E84">
        <v>1</v>
      </c>
      <c r="F84" t="s">
        <v>84</v>
      </c>
      <c r="G84">
        <v>1</v>
      </c>
      <c r="H84">
        <v>69</v>
      </c>
      <c r="I84">
        <v>1.06</v>
      </c>
      <c r="J84">
        <v>73.14</v>
      </c>
      <c r="K84">
        <v>-20.69</v>
      </c>
      <c r="L84">
        <v>106.21</v>
      </c>
      <c r="M84">
        <v>0.86</v>
      </c>
      <c r="S84">
        <v>0</v>
      </c>
      <c r="T84">
        <v>0</v>
      </c>
      <c r="U84">
        <v>1</v>
      </c>
      <c r="V84">
        <v>1</v>
      </c>
      <c r="Z84" t="s">
        <v>65</v>
      </c>
      <c r="AA84" t="s">
        <v>66</v>
      </c>
      <c r="AB84" t="s">
        <v>67</v>
      </c>
      <c r="AC84" t="s">
        <v>89</v>
      </c>
      <c r="AD84" t="s">
        <v>97</v>
      </c>
      <c r="AE84" t="s">
        <v>98</v>
      </c>
      <c r="AF84" t="s">
        <v>90</v>
      </c>
      <c r="AG84" t="s">
        <v>91</v>
      </c>
      <c r="AH84" t="s">
        <v>99</v>
      </c>
      <c r="AI84" t="s">
        <v>92</v>
      </c>
      <c r="AJ84" t="s">
        <v>100</v>
      </c>
      <c r="AK84" t="s">
        <v>93</v>
      </c>
      <c r="AL84" t="s">
        <v>101</v>
      </c>
      <c r="AM84" t="s">
        <v>102</v>
      </c>
      <c r="AN84" t="s">
        <v>94</v>
      </c>
      <c r="AO84" t="s">
        <v>103</v>
      </c>
      <c r="AP84" t="s">
        <v>95</v>
      </c>
      <c r="AQ84" t="s">
        <v>96</v>
      </c>
    </row>
    <row r="85" spans="5:43" x14ac:dyDescent="0.35">
      <c r="E85">
        <v>2</v>
      </c>
      <c r="F85" t="s">
        <v>75</v>
      </c>
      <c r="G85">
        <v>1</v>
      </c>
      <c r="H85">
        <v>69</v>
      </c>
      <c r="I85">
        <v>1.0456799999999999</v>
      </c>
      <c r="J85">
        <v>72.152000000000001</v>
      </c>
      <c r="K85">
        <v>-22.76</v>
      </c>
      <c r="L85">
        <v>40</v>
      </c>
      <c r="M85">
        <v>6.45</v>
      </c>
      <c r="N85">
        <v>21.7</v>
      </c>
      <c r="O85">
        <v>12.7</v>
      </c>
      <c r="P85">
        <v>0</v>
      </c>
      <c r="Q85">
        <v>0</v>
      </c>
      <c r="S85">
        <v>0</v>
      </c>
      <c r="T85">
        <v>0</v>
      </c>
      <c r="U85">
        <v>1</v>
      </c>
      <c r="V85">
        <v>1</v>
      </c>
      <c r="Z85">
        <v>1</v>
      </c>
      <c r="AA85" t="s">
        <v>84</v>
      </c>
      <c r="AB85">
        <v>1</v>
      </c>
      <c r="AC85">
        <v>69</v>
      </c>
      <c r="AD85">
        <v>1.06</v>
      </c>
      <c r="AE85">
        <v>73.14</v>
      </c>
      <c r="AF85">
        <v>-20.69</v>
      </c>
      <c r="AG85">
        <v>160.78</v>
      </c>
      <c r="AH85">
        <v>-10.050000000000001</v>
      </c>
      <c r="AN85">
        <v>0</v>
      </c>
      <c r="AO85">
        <v>0</v>
      </c>
      <c r="AP85">
        <v>1</v>
      </c>
      <c r="AQ85">
        <v>1</v>
      </c>
    </row>
    <row r="86" spans="5:43" x14ac:dyDescent="0.35">
      <c r="E86">
        <v>3</v>
      </c>
      <c r="F86" t="s">
        <v>78</v>
      </c>
      <c r="G86">
        <v>1</v>
      </c>
      <c r="H86">
        <v>69</v>
      </c>
      <c r="I86">
        <v>1.0130999999999999</v>
      </c>
      <c r="J86">
        <v>69.903999999999996</v>
      </c>
      <c r="K86">
        <v>-25.17</v>
      </c>
      <c r="L86">
        <v>65</v>
      </c>
      <c r="M86">
        <v>-8.18</v>
      </c>
      <c r="N86">
        <v>94.2</v>
      </c>
      <c r="O86">
        <v>19</v>
      </c>
      <c r="P86">
        <v>0</v>
      </c>
      <c r="Q86">
        <v>0</v>
      </c>
      <c r="S86">
        <v>0</v>
      </c>
      <c r="T86">
        <v>0</v>
      </c>
      <c r="U86">
        <v>1</v>
      </c>
      <c r="V86">
        <v>1</v>
      </c>
      <c r="Z86">
        <v>2</v>
      </c>
      <c r="AA86" t="s">
        <v>75</v>
      </c>
      <c r="AB86">
        <v>1</v>
      </c>
      <c r="AC86">
        <v>69</v>
      </c>
      <c r="AD86">
        <v>1.0449999999999999</v>
      </c>
      <c r="AE86">
        <v>72.105000000000004</v>
      </c>
      <c r="AF86">
        <v>-23.87</v>
      </c>
      <c r="AG86">
        <v>40</v>
      </c>
      <c r="AH86">
        <v>5.56</v>
      </c>
      <c r="AI86">
        <v>21.7</v>
      </c>
      <c r="AJ86">
        <v>12.7</v>
      </c>
      <c r="AK86">
        <v>0</v>
      </c>
      <c r="AL86">
        <v>0</v>
      </c>
      <c r="AN86">
        <v>0</v>
      </c>
      <c r="AO86">
        <v>0</v>
      </c>
      <c r="AP86">
        <v>1</v>
      </c>
      <c r="AQ86">
        <v>1</v>
      </c>
    </row>
    <row r="87" spans="5:43" x14ac:dyDescent="0.35">
      <c r="E87">
        <v>4</v>
      </c>
      <c r="F87" t="s">
        <v>71</v>
      </c>
      <c r="G87">
        <v>1</v>
      </c>
      <c r="H87">
        <v>69</v>
      </c>
      <c r="I87">
        <v>1.03887</v>
      </c>
      <c r="J87">
        <v>71.682000000000002</v>
      </c>
      <c r="K87">
        <v>-25.38</v>
      </c>
      <c r="N87">
        <v>47.8</v>
      </c>
      <c r="O87">
        <v>-3.9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Z87">
        <v>3</v>
      </c>
      <c r="AA87" t="s">
        <v>78</v>
      </c>
      <c r="AB87">
        <v>1</v>
      </c>
      <c r="AC87">
        <v>69</v>
      </c>
      <c r="AD87">
        <v>1.0183899999999999</v>
      </c>
      <c r="AE87">
        <v>70.269000000000005</v>
      </c>
      <c r="AF87">
        <v>-27.48</v>
      </c>
      <c r="AG87">
        <v>65</v>
      </c>
      <c r="AH87">
        <v>0</v>
      </c>
      <c r="AI87">
        <v>94.2</v>
      </c>
      <c r="AJ87">
        <v>19</v>
      </c>
      <c r="AK87">
        <v>0</v>
      </c>
      <c r="AL87">
        <v>0</v>
      </c>
      <c r="AN87">
        <v>0</v>
      </c>
      <c r="AO87">
        <v>0</v>
      </c>
      <c r="AP87">
        <v>1</v>
      </c>
      <c r="AQ87">
        <v>1</v>
      </c>
    </row>
    <row r="88" spans="5:43" x14ac:dyDescent="0.35">
      <c r="E88">
        <v>5</v>
      </c>
      <c r="F88" t="s">
        <v>80</v>
      </c>
      <c r="G88">
        <v>1</v>
      </c>
      <c r="H88">
        <v>69</v>
      </c>
      <c r="I88">
        <v>1.03901</v>
      </c>
      <c r="J88">
        <v>71.691999999999993</v>
      </c>
      <c r="K88">
        <v>-24.94</v>
      </c>
      <c r="N88">
        <v>7.6</v>
      </c>
      <c r="O88">
        <v>1.6</v>
      </c>
      <c r="P88">
        <v>0</v>
      </c>
      <c r="Q88">
        <v>0</v>
      </c>
      <c r="S88">
        <v>0</v>
      </c>
      <c r="T88">
        <v>0</v>
      </c>
      <c r="U88">
        <v>1</v>
      </c>
      <c r="V88">
        <v>1</v>
      </c>
      <c r="Z88">
        <v>4</v>
      </c>
      <c r="AA88" t="s">
        <v>71</v>
      </c>
      <c r="AB88">
        <v>1</v>
      </c>
      <c r="AC88">
        <v>69</v>
      </c>
      <c r="AD88">
        <v>1.0344800000000001</v>
      </c>
      <c r="AE88">
        <v>71.379000000000005</v>
      </c>
      <c r="AF88">
        <v>-28.44</v>
      </c>
      <c r="AI88">
        <v>47.8</v>
      </c>
      <c r="AJ88">
        <v>-3.9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</row>
    <row r="89" spans="5:43" x14ac:dyDescent="0.35">
      <c r="E89">
        <v>6</v>
      </c>
      <c r="F89" t="s">
        <v>72</v>
      </c>
      <c r="G89">
        <v>1</v>
      </c>
      <c r="H89">
        <v>13.8</v>
      </c>
      <c r="I89">
        <v>1.0841499999999999</v>
      </c>
      <c r="J89">
        <v>14.961</v>
      </c>
      <c r="K89">
        <v>-30.96</v>
      </c>
      <c r="L89">
        <v>0</v>
      </c>
      <c r="M89">
        <v>62.78</v>
      </c>
      <c r="N89">
        <v>11.2</v>
      </c>
      <c r="O89">
        <v>7.5</v>
      </c>
      <c r="P89">
        <v>0</v>
      </c>
      <c r="Q89">
        <v>0</v>
      </c>
      <c r="S89">
        <v>0</v>
      </c>
      <c r="T89">
        <v>0</v>
      </c>
      <c r="U89">
        <v>1</v>
      </c>
      <c r="V89">
        <v>1</v>
      </c>
      <c r="Z89">
        <v>5</v>
      </c>
      <c r="AA89" t="s">
        <v>80</v>
      </c>
      <c r="AB89">
        <v>1</v>
      </c>
      <c r="AC89">
        <v>69</v>
      </c>
      <c r="AD89">
        <v>1.03861</v>
      </c>
      <c r="AE89">
        <v>71.664000000000001</v>
      </c>
      <c r="AF89">
        <v>-27.48</v>
      </c>
      <c r="AI89">
        <v>7.6</v>
      </c>
      <c r="AJ89">
        <v>1.6</v>
      </c>
      <c r="AK89">
        <v>0</v>
      </c>
      <c r="AL89">
        <v>0</v>
      </c>
      <c r="AN89">
        <v>0</v>
      </c>
      <c r="AO89">
        <v>0</v>
      </c>
      <c r="AP89">
        <v>1</v>
      </c>
      <c r="AQ89">
        <v>1</v>
      </c>
    </row>
    <row r="90" spans="5:43" x14ac:dyDescent="0.35">
      <c r="E90">
        <v>7</v>
      </c>
      <c r="F90" t="s">
        <v>74</v>
      </c>
      <c r="G90">
        <v>1</v>
      </c>
      <c r="H90">
        <v>13.8</v>
      </c>
      <c r="I90">
        <v>1.08372</v>
      </c>
      <c r="J90">
        <v>14.955</v>
      </c>
      <c r="K90">
        <v>-30.78</v>
      </c>
      <c r="N90">
        <v>0</v>
      </c>
      <c r="O90">
        <v>0</v>
      </c>
      <c r="P90">
        <v>0</v>
      </c>
      <c r="Q90">
        <v>0</v>
      </c>
      <c r="S90">
        <v>0</v>
      </c>
      <c r="T90">
        <v>0</v>
      </c>
      <c r="U90">
        <v>1</v>
      </c>
      <c r="V90">
        <v>1</v>
      </c>
      <c r="Z90">
        <v>6</v>
      </c>
      <c r="AA90" t="s">
        <v>72</v>
      </c>
      <c r="AB90">
        <v>1</v>
      </c>
      <c r="AC90">
        <v>13.8</v>
      </c>
      <c r="AD90">
        <v>1.07</v>
      </c>
      <c r="AE90">
        <v>14.766</v>
      </c>
      <c r="AF90">
        <v>-35.1</v>
      </c>
      <c r="AG90">
        <v>0</v>
      </c>
      <c r="AH90">
        <v>35.54</v>
      </c>
      <c r="AI90">
        <v>11.2</v>
      </c>
      <c r="AJ90">
        <v>7.5</v>
      </c>
      <c r="AK90">
        <v>0</v>
      </c>
      <c r="AL90">
        <v>0</v>
      </c>
      <c r="AN90">
        <v>0</v>
      </c>
      <c r="AO90">
        <v>0</v>
      </c>
      <c r="AP90">
        <v>1</v>
      </c>
      <c r="AQ90">
        <v>1</v>
      </c>
    </row>
    <row r="91" spans="5:43" x14ac:dyDescent="0.35">
      <c r="E91">
        <v>8</v>
      </c>
      <c r="F91" t="s">
        <v>81</v>
      </c>
      <c r="G91">
        <v>1</v>
      </c>
      <c r="H91">
        <v>18</v>
      </c>
      <c r="I91">
        <v>1.1066100000000001</v>
      </c>
      <c r="J91">
        <v>19.919</v>
      </c>
      <c r="K91">
        <v>-30.63</v>
      </c>
      <c r="L91">
        <v>0</v>
      </c>
      <c r="M91">
        <v>53.66</v>
      </c>
      <c r="S91">
        <v>0</v>
      </c>
      <c r="T91">
        <v>0</v>
      </c>
      <c r="U91">
        <v>1</v>
      </c>
      <c r="V91">
        <v>1</v>
      </c>
      <c r="Z91">
        <v>7</v>
      </c>
      <c r="AA91" t="s">
        <v>74</v>
      </c>
      <c r="AB91">
        <v>1</v>
      </c>
      <c r="AC91">
        <v>13.8</v>
      </c>
      <c r="AD91">
        <v>1.0693900000000001</v>
      </c>
      <c r="AE91">
        <v>14.757999999999999</v>
      </c>
      <c r="AF91">
        <v>-34.619999999999997</v>
      </c>
      <c r="AI91">
        <v>0</v>
      </c>
      <c r="AJ91">
        <v>0</v>
      </c>
      <c r="AK91">
        <v>0</v>
      </c>
      <c r="AL91">
        <v>0</v>
      </c>
      <c r="AN91">
        <v>0</v>
      </c>
      <c r="AO91">
        <v>0</v>
      </c>
      <c r="AP91">
        <v>1</v>
      </c>
      <c r="AQ91">
        <v>1</v>
      </c>
    </row>
    <row r="92" spans="5:43" x14ac:dyDescent="0.35">
      <c r="E92">
        <v>9</v>
      </c>
      <c r="F92" t="s">
        <v>73</v>
      </c>
      <c r="G92">
        <v>1</v>
      </c>
      <c r="H92">
        <v>13.8</v>
      </c>
      <c r="I92">
        <v>1.0732900000000001</v>
      </c>
      <c r="J92">
        <v>14.811</v>
      </c>
      <c r="K92">
        <v>-30.98</v>
      </c>
      <c r="N92">
        <v>29.5</v>
      </c>
      <c r="O92">
        <v>16.600000000000001</v>
      </c>
      <c r="P92">
        <v>0</v>
      </c>
      <c r="Q92">
        <v>0</v>
      </c>
      <c r="R92">
        <v>21.89</v>
      </c>
      <c r="S92">
        <v>0</v>
      </c>
      <c r="T92">
        <v>0</v>
      </c>
      <c r="U92">
        <v>1</v>
      </c>
      <c r="V92">
        <v>1</v>
      </c>
      <c r="Z92">
        <v>8</v>
      </c>
      <c r="AA92" t="s">
        <v>81</v>
      </c>
      <c r="AB92">
        <v>1</v>
      </c>
      <c r="AC92">
        <v>18</v>
      </c>
      <c r="AD92">
        <v>1.06087</v>
      </c>
      <c r="AE92">
        <v>19.096</v>
      </c>
      <c r="AF92">
        <v>-34.619999999999997</v>
      </c>
      <c r="AG92">
        <v>0</v>
      </c>
      <c r="AH92">
        <v>30</v>
      </c>
      <c r="AN92">
        <v>0</v>
      </c>
      <c r="AO92">
        <v>0</v>
      </c>
      <c r="AP92">
        <v>1</v>
      </c>
      <c r="AQ92">
        <v>1</v>
      </c>
    </row>
    <row r="93" spans="5:43" x14ac:dyDescent="0.35">
      <c r="E93">
        <v>10</v>
      </c>
      <c r="F93" t="s">
        <v>76</v>
      </c>
      <c r="G93">
        <v>1</v>
      </c>
      <c r="H93">
        <v>13.8</v>
      </c>
      <c r="I93">
        <v>1.06762</v>
      </c>
      <c r="J93">
        <v>14.733000000000001</v>
      </c>
      <c r="K93">
        <v>-31.11</v>
      </c>
      <c r="N93">
        <v>9</v>
      </c>
      <c r="O93">
        <v>5.8</v>
      </c>
      <c r="P93">
        <v>0</v>
      </c>
      <c r="Q93">
        <v>0</v>
      </c>
      <c r="S93">
        <v>0</v>
      </c>
      <c r="T93">
        <v>0</v>
      </c>
      <c r="U93">
        <v>1</v>
      </c>
      <c r="V93">
        <v>1</v>
      </c>
      <c r="Z93">
        <v>9</v>
      </c>
      <c r="AA93" t="s">
        <v>73</v>
      </c>
      <c r="AB93">
        <v>1</v>
      </c>
      <c r="AC93">
        <v>13.8</v>
      </c>
      <c r="AD93">
        <v>1.0587899999999999</v>
      </c>
      <c r="AE93">
        <v>14.611000000000001</v>
      </c>
      <c r="AF93">
        <v>-35.729999999999997</v>
      </c>
      <c r="AI93">
        <v>29.5</v>
      </c>
      <c r="AJ93">
        <v>16.600000000000001</v>
      </c>
      <c r="AK93">
        <v>0</v>
      </c>
      <c r="AL93">
        <v>0</v>
      </c>
      <c r="AM93">
        <v>21.3</v>
      </c>
      <c r="AN93">
        <v>0</v>
      </c>
      <c r="AO93">
        <v>0</v>
      </c>
      <c r="AP93">
        <v>1</v>
      </c>
      <c r="AQ93">
        <v>1</v>
      </c>
    </row>
    <row r="94" spans="5:43" x14ac:dyDescent="0.35">
      <c r="E94">
        <v>11</v>
      </c>
      <c r="F94" t="s">
        <v>83</v>
      </c>
      <c r="G94">
        <v>1</v>
      </c>
      <c r="H94">
        <v>13.8</v>
      </c>
      <c r="I94">
        <v>1.0656399999999999</v>
      </c>
      <c r="J94">
        <v>14.706</v>
      </c>
      <c r="K94">
        <v>-30.77</v>
      </c>
      <c r="N94">
        <v>3.5</v>
      </c>
      <c r="O94">
        <v>1.8</v>
      </c>
      <c r="P94">
        <v>0</v>
      </c>
      <c r="Q94">
        <v>0</v>
      </c>
      <c r="S94">
        <v>0</v>
      </c>
      <c r="T94">
        <v>0</v>
      </c>
      <c r="U94">
        <v>1</v>
      </c>
      <c r="V94">
        <v>1</v>
      </c>
      <c r="Z94">
        <v>10</v>
      </c>
      <c r="AA94" t="s">
        <v>76</v>
      </c>
      <c r="AB94">
        <v>1</v>
      </c>
      <c r="AC94">
        <v>13.8</v>
      </c>
      <c r="AD94">
        <v>1.05338</v>
      </c>
      <c r="AE94">
        <v>14.537000000000001</v>
      </c>
      <c r="AF94">
        <v>-35.909999999999997</v>
      </c>
      <c r="AI94">
        <v>9</v>
      </c>
      <c r="AJ94">
        <v>5.8</v>
      </c>
      <c r="AK94">
        <v>0</v>
      </c>
      <c r="AL94">
        <v>0</v>
      </c>
      <c r="AN94">
        <v>0</v>
      </c>
      <c r="AO94">
        <v>0</v>
      </c>
      <c r="AP94">
        <v>1</v>
      </c>
      <c r="AQ94">
        <v>1</v>
      </c>
    </row>
    <row r="95" spans="5:43" x14ac:dyDescent="0.35">
      <c r="E95">
        <v>12</v>
      </c>
      <c r="F95" t="s">
        <v>77</v>
      </c>
      <c r="G95">
        <v>1</v>
      </c>
      <c r="H95">
        <v>13.8</v>
      </c>
      <c r="I95">
        <v>1.0599099999999999</v>
      </c>
      <c r="J95">
        <v>14.627000000000001</v>
      </c>
      <c r="K95">
        <v>-30.89</v>
      </c>
      <c r="N95">
        <v>6.1</v>
      </c>
      <c r="O95">
        <v>1.6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Z95">
        <v>11</v>
      </c>
      <c r="AA95" t="s">
        <v>83</v>
      </c>
      <c r="AB95">
        <v>1</v>
      </c>
      <c r="AC95">
        <v>13.8</v>
      </c>
      <c r="AD95">
        <v>1.05816</v>
      </c>
      <c r="AE95">
        <v>14.603</v>
      </c>
      <c r="AF95">
        <v>-35.630000000000003</v>
      </c>
      <c r="AI95">
        <v>3.5</v>
      </c>
      <c r="AJ95">
        <v>1.8</v>
      </c>
      <c r="AK95">
        <v>0</v>
      </c>
      <c r="AL95">
        <v>0</v>
      </c>
      <c r="AN95">
        <v>0</v>
      </c>
      <c r="AO95">
        <v>0</v>
      </c>
      <c r="AP95">
        <v>1</v>
      </c>
      <c r="AQ95">
        <v>1</v>
      </c>
    </row>
    <row r="96" spans="5:43" x14ac:dyDescent="0.35">
      <c r="E96">
        <v>13</v>
      </c>
      <c r="F96" t="s">
        <v>79</v>
      </c>
      <c r="G96">
        <v>1</v>
      </c>
      <c r="H96">
        <v>13.8</v>
      </c>
      <c r="I96">
        <v>1.05758</v>
      </c>
      <c r="J96">
        <v>14.595000000000001</v>
      </c>
      <c r="K96">
        <v>-31.01</v>
      </c>
      <c r="N96">
        <v>13.5</v>
      </c>
      <c r="O96">
        <v>5.8</v>
      </c>
      <c r="P96">
        <v>0</v>
      </c>
      <c r="Q96">
        <v>0</v>
      </c>
      <c r="S96">
        <v>0</v>
      </c>
      <c r="T96">
        <v>0</v>
      </c>
      <c r="U96">
        <v>1</v>
      </c>
      <c r="V96">
        <v>1</v>
      </c>
      <c r="Z96">
        <v>12</v>
      </c>
      <c r="AA96" t="s">
        <v>77</v>
      </c>
      <c r="AB96">
        <v>1</v>
      </c>
      <c r="AC96">
        <v>13.8</v>
      </c>
      <c r="AD96">
        <v>1.0553900000000001</v>
      </c>
      <c r="AE96">
        <v>14.564</v>
      </c>
      <c r="AF96">
        <v>-35.950000000000003</v>
      </c>
      <c r="AI96">
        <v>6.1</v>
      </c>
      <c r="AJ96">
        <v>1.6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</row>
    <row r="97" spans="5:43" x14ac:dyDescent="0.35">
      <c r="E97">
        <v>14</v>
      </c>
      <c r="F97" t="s">
        <v>82</v>
      </c>
      <c r="G97">
        <v>1</v>
      </c>
      <c r="H97">
        <v>13.8</v>
      </c>
      <c r="I97">
        <v>1.0560700000000001</v>
      </c>
      <c r="J97">
        <v>14.574</v>
      </c>
      <c r="K97">
        <v>-31.85</v>
      </c>
      <c r="N97">
        <v>14.9</v>
      </c>
      <c r="O97">
        <v>5</v>
      </c>
      <c r="P97">
        <v>0</v>
      </c>
      <c r="Q97">
        <v>0</v>
      </c>
      <c r="S97">
        <v>0</v>
      </c>
      <c r="T97">
        <v>0</v>
      </c>
      <c r="U97">
        <v>1</v>
      </c>
      <c r="V97">
        <v>1</v>
      </c>
      <c r="Z97">
        <v>13</v>
      </c>
      <c r="AA97" t="s">
        <v>79</v>
      </c>
      <c r="AB97">
        <v>1</v>
      </c>
      <c r="AC97">
        <v>13.8</v>
      </c>
      <c r="AD97">
        <v>1.0508299999999999</v>
      </c>
      <c r="AE97">
        <v>14.500999999999999</v>
      </c>
      <c r="AF97">
        <v>-36.020000000000003</v>
      </c>
      <c r="AI97">
        <v>13.5</v>
      </c>
      <c r="AJ97">
        <v>5.8</v>
      </c>
      <c r="AK97">
        <v>0</v>
      </c>
      <c r="AL97">
        <v>0</v>
      </c>
      <c r="AN97">
        <v>0</v>
      </c>
      <c r="AO97">
        <v>0</v>
      </c>
      <c r="AP97">
        <v>1</v>
      </c>
      <c r="AQ97">
        <v>1</v>
      </c>
    </row>
    <row r="98" spans="5:43" x14ac:dyDescent="0.35">
      <c r="Z98">
        <v>14</v>
      </c>
      <c r="AA98" t="s">
        <v>82</v>
      </c>
      <c r="AB98">
        <v>1</v>
      </c>
      <c r="AC98">
        <v>13.8</v>
      </c>
      <c r="AD98">
        <v>1.0373699999999999</v>
      </c>
      <c r="AE98">
        <v>14.316000000000001</v>
      </c>
      <c r="AF98">
        <v>-36.86</v>
      </c>
      <c r="AI98">
        <v>14.9</v>
      </c>
      <c r="AJ98">
        <v>5</v>
      </c>
      <c r="AK98">
        <v>0</v>
      </c>
      <c r="AL98">
        <v>0</v>
      </c>
      <c r="AN98">
        <v>0</v>
      </c>
      <c r="AO98">
        <v>0</v>
      </c>
      <c r="AP98">
        <v>1</v>
      </c>
      <c r="AQ98">
        <v>1</v>
      </c>
    </row>
    <row r="101" spans="5:43" x14ac:dyDescent="0.35">
      <c r="E101" s="5" t="s">
        <v>107</v>
      </c>
      <c r="Z101" s="5" t="s">
        <v>108</v>
      </c>
    </row>
    <row r="102" spans="5:43" x14ac:dyDescent="0.35">
      <c r="E102" t="s">
        <v>8</v>
      </c>
    </row>
    <row r="103" spans="5:43" x14ac:dyDescent="0.35">
      <c r="E103" t="s">
        <v>65</v>
      </c>
      <c r="F103" t="s">
        <v>66</v>
      </c>
      <c r="G103" t="s">
        <v>67</v>
      </c>
      <c r="H103" t="s">
        <v>1</v>
      </c>
      <c r="I103" t="s">
        <v>68</v>
      </c>
      <c r="J103" t="s">
        <v>69</v>
      </c>
      <c r="K103" t="s">
        <v>70</v>
      </c>
    </row>
    <row r="104" spans="5:43" x14ac:dyDescent="0.35">
      <c r="E104">
        <v>1</v>
      </c>
      <c r="F104" t="s">
        <v>84</v>
      </c>
      <c r="G104">
        <v>1</v>
      </c>
      <c r="H104" t="s">
        <v>85</v>
      </c>
      <c r="I104">
        <v>0</v>
      </c>
      <c r="J104">
        <v>0</v>
      </c>
      <c r="K104">
        <v>0</v>
      </c>
    </row>
    <row r="105" spans="5:43" x14ac:dyDescent="0.35">
      <c r="E105">
        <v>2</v>
      </c>
      <c r="F105" t="s">
        <v>75</v>
      </c>
      <c r="G105">
        <v>1</v>
      </c>
      <c r="H105" t="s">
        <v>9</v>
      </c>
      <c r="I105">
        <v>17.53</v>
      </c>
      <c r="J105">
        <v>0</v>
      </c>
      <c r="K105">
        <v>17.53</v>
      </c>
    </row>
    <row r="106" spans="5:43" x14ac:dyDescent="0.35">
      <c r="E106">
        <v>3</v>
      </c>
      <c r="F106" t="s">
        <v>78</v>
      </c>
      <c r="G106">
        <v>1</v>
      </c>
      <c r="H106" t="s">
        <v>9</v>
      </c>
      <c r="I106">
        <v>10.56</v>
      </c>
      <c r="J106">
        <v>0</v>
      </c>
      <c r="K106">
        <v>10.56</v>
      </c>
    </row>
    <row r="107" spans="5:43" x14ac:dyDescent="0.35">
      <c r="E107">
        <v>4</v>
      </c>
      <c r="F107" t="s">
        <v>71</v>
      </c>
      <c r="G107">
        <v>1</v>
      </c>
      <c r="H107" t="s">
        <v>11</v>
      </c>
      <c r="I107">
        <v>-27.48</v>
      </c>
      <c r="J107">
        <v>-0.74</v>
      </c>
      <c r="K107">
        <v>27.49</v>
      </c>
    </row>
    <row r="108" spans="5:43" x14ac:dyDescent="0.35">
      <c r="E108">
        <v>5</v>
      </c>
      <c r="F108" t="s">
        <v>80</v>
      </c>
      <c r="G108">
        <v>1</v>
      </c>
      <c r="H108" t="s">
        <v>11</v>
      </c>
      <c r="I108">
        <v>-13.94</v>
      </c>
      <c r="J108">
        <v>0.47</v>
      </c>
      <c r="K108">
        <v>13.95</v>
      </c>
    </row>
    <row r="109" spans="5:43" x14ac:dyDescent="0.35">
      <c r="E109">
        <v>6</v>
      </c>
      <c r="F109" t="s">
        <v>72</v>
      </c>
      <c r="G109">
        <v>1</v>
      </c>
      <c r="H109" t="s">
        <v>9</v>
      </c>
      <c r="I109">
        <v>52.66</v>
      </c>
      <c r="J109">
        <v>0</v>
      </c>
      <c r="K109">
        <v>52.66</v>
      </c>
    </row>
    <row r="110" spans="5:43" x14ac:dyDescent="0.35">
      <c r="E110">
        <v>7</v>
      </c>
      <c r="F110" t="s">
        <v>74</v>
      </c>
      <c r="G110">
        <v>1</v>
      </c>
      <c r="H110" t="s">
        <v>11</v>
      </c>
      <c r="I110">
        <v>-4.1399999999999997</v>
      </c>
      <c r="J110">
        <v>-0.03</v>
      </c>
      <c r="K110">
        <v>4.1399999999999997</v>
      </c>
    </row>
    <row r="111" spans="5:43" x14ac:dyDescent="0.35">
      <c r="E111">
        <v>8</v>
      </c>
      <c r="F111" t="s">
        <v>81</v>
      </c>
      <c r="G111">
        <v>1</v>
      </c>
      <c r="H111" t="s">
        <v>9</v>
      </c>
      <c r="I111">
        <v>1.94</v>
      </c>
      <c r="J111">
        <v>0</v>
      </c>
      <c r="K111">
        <v>1.94</v>
      </c>
    </row>
    <row r="112" spans="5:43" x14ac:dyDescent="0.35">
      <c r="E112">
        <v>9</v>
      </c>
      <c r="F112" t="s">
        <v>73</v>
      </c>
      <c r="G112">
        <v>1</v>
      </c>
      <c r="H112" t="s">
        <v>11</v>
      </c>
      <c r="I112">
        <v>0.93</v>
      </c>
      <c r="J112">
        <v>1.37</v>
      </c>
      <c r="K112">
        <v>1.66</v>
      </c>
    </row>
    <row r="113" spans="5:22" x14ac:dyDescent="0.35">
      <c r="E113">
        <v>10</v>
      </c>
      <c r="F113" t="s">
        <v>76</v>
      </c>
      <c r="G113">
        <v>1</v>
      </c>
      <c r="H113" t="s">
        <v>11</v>
      </c>
      <c r="I113">
        <v>3.53</v>
      </c>
      <c r="J113">
        <v>0.14000000000000001</v>
      </c>
      <c r="K113">
        <v>3.53</v>
      </c>
    </row>
    <row r="114" spans="5:22" x14ac:dyDescent="0.35">
      <c r="E114">
        <v>11</v>
      </c>
      <c r="F114" t="s">
        <v>83</v>
      </c>
      <c r="G114">
        <v>1</v>
      </c>
      <c r="H114" t="s">
        <v>11</v>
      </c>
      <c r="I114">
        <v>-15.39</v>
      </c>
      <c r="J114">
        <v>0.24</v>
      </c>
      <c r="K114">
        <v>15.4</v>
      </c>
    </row>
    <row r="115" spans="5:22" x14ac:dyDescent="0.35">
      <c r="E115">
        <v>12</v>
      </c>
      <c r="F115" t="s">
        <v>77</v>
      </c>
      <c r="G115">
        <v>1</v>
      </c>
      <c r="H115" t="s">
        <v>11</v>
      </c>
      <c r="I115">
        <v>-11.75</v>
      </c>
      <c r="J115">
        <v>0.16</v>
      </c>
      <c r="K115">
        <v>11.75</v>
      </c>
    </row>
    <row r="116" spans="5:22" x14ac:dyDescent="0.35">
      <c r="E116">
        <v>13</v>
      </c>
      <c r="F116" t="s">
        <v>79</v>
      </c>
      <c r="G116">
        <v>1</v>
      </c>
      <c r="H116" t="s">
        <v>11</v>
      </c>
      <c r="I116">
        <v>-21.44</v>
      </c>
      <c r="J116">
        <v>0.43</v>
      </c>
      <c r="K116">
        <v>21.44</v>
      </c>
    </row>
    <row r="117" spans="5:22" x14ac:dyDescent="0.35">
      <c r="E117">
        <v>14</v>
      </c>
      <c r="F117" t="s">
        <v>82</v>
      </c>
      <c r="G117">
        <v>1</v>
      </c>
      <c r="H117" t="s">
        <v>11</v>
      </c>
      <c r="I117">
        <v>4.05</v>
      </c>
      <c r="J117">
        <v>-0.19</v>
      </c>
      <c r="K117">
        <v>4.05</v>
      </c>
    </row>
    <row r="119" spans="5:22" x14ac:dyDescent="0.35">
      <c r="E119" t="s">
        <v>8</v>
      </c>
    </row>
    <row r="120" spans="5:22" x14ac:dyDescent="0.35">
      <c r="E120" t="s">
        <v>65</v>
      </c>
      <c r="F120" t="s">
        <v>66</v>
      </c>
      <c r="G120" t="s">
        <v>67</v>
      </c>
      <c r="H120" t="s">
        <v>89</v>
      </c>
      <c r="I120" t="s">
        <v>97</v>
      </c>
      <c r="J120" t="s">
        <v>98</v>
      </c>
      <c r="K120" t="s">
        <v>90</v>
      </c>
      <c r="L120" t="s">
        <v>91</v>
      </c>
      <c r="M120" t="s">
        <v>99</v>
      </c>
      <c r="N120" t="s">
        <v>92</v>
      </c>
      <c r="O120" t="s">
        <v>100</v>
      </c>
      <c r="P120" t="s">
        <v>93</v>
      </c>
      <c r="Q120" t="s">
        <v>101</v>
      </c>
      <c r="R120" t="s">
        <v>102</v>
      </c>
      <c r="S120" t="s">
        <v>94</v>
      </c>
      <c r="T120" t="s">
        <v>103</v>
      </c>
      <c r="U120" t="s">
        <v>95</v>
      </c>
      <c r="V120" t="s">
        <v>96</v>
      </c>
    </row>
    <row r="121" spans="5:22" x14ac:dyDescent="0.35">
      <c r="E121">
        <v>1</v>
      </c>
      <c r="F121" t="s">
        <v>84</v>
      </c>
      <c r="G121">
        <v>1</v>
      </c>
      <c r="H121">
        <v>69</v>
      </c>
      <c r="I121">
        <v>1.06</v>
      </c>
      <c r="J121">
        <v>73.14</v>
      </c>
      <c r="K121">
        <v>-20.69</v>
      </c>
      <c r="L121">
        <v>156.9</v>
      </c>
      <c r="M121">
        <v>-11.67</v>
      </c>
      <c r="S121">
        <v>0</v>
      </c>
      <c r="T121">
        <v>0</v>
      </c>
      <c r="U121">
        <v>1</v>
      </c>
      <c r="V121">
        <v>1</v>
      </c>
    </row>
    <row r="122" spans="5:22" x14ac:dyDescent="0.35">
      <c r="E122">
        <v>2</v>
      </c>
      <c r="F122" t="s">
        <v>75</v>
      </c>
      <c r="G122">
        <v>1</v>
      </c>
      <c r="H122">
        <v>69</v>
      </c>
      <c r="I122">
        <v>1.0449999999999999</v>
      </c>
      <c r="J122">
        <v>72.105000000000004</v>
      </c>
      <c r="K122">
        <v>-23.92</v>
      </c>
      <c r="L122">
        <v>40</v>
      </c>
      <c r="M122">
        <v>8.81</v>
      </c>
      <c r="N122">
        <v>21.7</v>
      </c>
      <c r="O122">
        <v>12.7</v>
      </c>
      <c r="P122">
        <v>0</v>
      </c>
      <c r="Q122">
        <v>0</v>
      </c>
      <c r="S122">
        <v>0</v>
      </c>
      <c r="T122">
        <v>0</v>
      </c>
      <c r="U122">
        <v>1</v>
      </c>
      <c r="V122">
        <v>1</v>
      </c>
    </row>
    <row r="123" spans="5:22" x14ac:dyDescent="0.35">
      <c r="E123">
        <v>3</v>
      </c>
      <c r="F123" t="s">
        <v>78</v>
      </c>
      <c r="G123">
        <v>1</v>
      </c>
      <c r="H123">
        <v>69</v>
      </c>
      <c r="I123">
        <v>1.01</v>
      </c>
      <c r="J123">
        <v>69.69</v>
      </c>
      <c r="K123">
        <v>-27.5</v>
      </c>
      <c r="L123">
        <v>65</v>
      </c>
      <c r="M123">
        <v>-8.56</v>
      </c>
      <c r="N123">
        <v>94.2</v>
      </c>
      <c r="O123">
        <v>19</v>
      </c>
      <c r="P123">
        <v>0</v>
      </c>
      <c r="Q123">
        <v>0</v>
      </c>
      <c r="S123">
        <v>0</v>
      </c>
      <c r="T123">
        <v>0</v>
      </c>
      <c r="U123">
        <v>1</v>
      </c>
      <c r="V123">
        <v>1</v>
      </c>
    </row>
    <row r="124" spans="5:22" x14ac:dyDescent="0.35">
      <c r="E124">
        <v>4</v>
      </c>
      <c r="F124" t="s">
        <v>71</v>
      </c>
      <c r="G124">
        <v>1</v>
      </c>
      <c r="H124">
        <v>69</v>
      </c>
      <c r="I124">
        <v>1.04047</v>
      </c>
      <c r="J124">
        <v>71.792000000000002</v>
      </c>
      <c r="K124">
        <v>-27.67</v>
      </c>
      <c r="N124">
        <v>47.8</v>
      </c>
      <c r="O124">
        <v>-3.9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</row>
    <row r="125" spans="5:22" x14ac:dyDescent="0.35">
      <c r="E125">
        <v>5</v>
      </c>
      <c r="F125" t="s">
        <v>80</v>
      </c>
      <c r="G125">
        <v>1</v>
      </c>
      <c r="H125">
        <v>69</v>
      </c>
      <c r="I125">
        <v>1.04267</v>
      </c>
      <c r="J125">
        <v>71.944000000000003</v>
      </c>
      <c r="K125">
        <v>-26.85</v>
      </c>
      <c r="N125">
        <v>7.6</v>
      </c>
      <c r="O125">
        <v>1.6</v>
      </c>
      <c r="P125">
        <v>0</v>
      </c>
      <c r="Q125">
        <v>0</v>
      </c>
      <c r="S125">
        <v>0</v>
      </c>
      <c r="T125">
        <v>0</v>
      </c>
      <c r="U125">
        <v>1</v>
      </c>
      <c r="V125">
        <v>1</v>
      </c>
    </row>
    <row r="126" spans="5:22" x14ac:dyDescent="0.35">
      <c r="E126">
        <v>6</v>
      </c>
      <c r="F126" t="s">
        <v>72</v>
      </c>
      <c r="G126">
        <v>1</v>
      </c>
      <c r="H126">
        <v>13.8</v>
      </c>
      <c r="I126">
        <v>1.07</v>
      </c>
      <c r="J126">
        <v>14.766</v>
      </c>
      <c r="K126">
        <v>-35.56</v>
      </c>
      <c r="L126">
        <v>0</v>
      </c>
      <c r="M126">
        <v>34.090000000000003</v>
      </c>
      <c r="N126">
        <v>11.2</v>
      </c>
      <c r="O126">
        <v>7.5</v>
      </c>
      <c r="P126">
        <v>0</v>
      </c>
      <c r="Q126">
        <v>0</v>
      </c>
      <c r="S126">
        <v>0</v>
      </c>
      <c r="T126">
        <v>0</v>
      </c>
      <c r="U126">
        <v>1</v>
      </c>
      <c r="V126">
        <v>1</v>
      </c>
    </row>
    <row r="127" spans="5:22" x14ac:dyDescent="0.35">
      <c r="E127">
        <v>7</v>
      </c>
      <c r="F127" t="s">
        <v>74</v>
      </c>
      <c r="G127">
        <v>1</v>
      </c>
      <c r="H127">
        <v>13.8</v>
      </c>
      <c r="I127">
        <v>1.0856699999999999</v>
      </c>
      <c r="J127">
        <v>14.981999999999999</v>
      </c>
      <c r="K127">
        <v>-33.869999999999997</v>
      </c>
      <c r="N127">
        <v>0</v>
      </c>
      <c r="O127">
        <v>0</v>
      </c>
      <c r="P127">
        <v>0</v>
      </c>
      <c r="Q127">
        <v>0</v>
      </c>
      <c r="S127">
        <v>0</v>
      </c>
      <c r="T127">
        <v>0</v>
      </c>
      <c r="U127">
        <v>1</v>
      </c>
      <c r="V127">
        <v>1</v>
      </c>
    </row>
    <row r="128" spans="5:22" x14ac:dyDescent="0.35">
      <c r="E128">
        <v>8</v>
      </c>
      <c r="F128" t="s">
        <v>81</v>
      </c>
      <c r="G128">
        <v>1</v>
      </c>
      <c r="H128">
        <v>18</v>
      </c>
      <c r="I128">
        <v>1.0900000000000001</v>
      </c>
      <c r="J128">
        <v>19.62</v>
      </c>
      <c r="K128">
        <v>-34.03</v>
      </c>
      <c r="L128">
        <v>0</v>
      </c>
      <c r="M128">
        <v>40.19</v>
      </c>
      <c r="S128">
        <v>0</v>
      </c>
      <c r="T128">
        <v>0</v>
      </c>
      <c r="U128">
        <v>1</v>
      </c>
      <c r="V128">
        <v>1</v>
      </c>
    </row>
    <row r="129" spans="5:22" x14ac:dyDescent="0.35">
      <c r="E129">
        <v>9</v>
      </c>
      <c r="F129" t="s">
        <v>73</v>
      </c>
      <c r="G129">
        <v>1</v>
      </c>
      <c r="H129">
        <v>13.8</v>
      </c>
      <c r="I129">
        <v>1.0715399999999999</v>
      </c>
      <c r="J129">
        <v>14.787000000000001</v>
      </c>
      <c r="K129">
        <v>-35.119999999999997</v>
      </c>
      <c r="N129">
        <v>29.5</v>
      </c>
      <c r="O129">
        <v>16.600000000000001</v>
      </c>
      <c r="P129">
        <v>0</v>
      </c>
      <c r="Q129">
        <v>0</v>
      </c>
      <c r="R129">
        <v>21.82</v>
      </c>
      <c r="S129">
        <v>0</v>
      </c>
      <c r="T129">
        <v>0</v>
      </c>
      <c r="U129">
        <v>1</v>
      </c>
      <c r="V129">
        <v>1</v>
      </c>
    </row>
    <row r="130" spans="5:22" x14ac:dyDescent="0.35">
      <c r="E130">
        <v>10</v>
      </c>
      <c r="F130" t="s">
        <v>76</v>
      </c>
      <c r="G130">
        <v>1</v>
      </c>
      <c r="H130">
        <v>13.8</v>
      </c>
      <c r="I130">
        <v>1.0651900000000001</v>
      </c>
      <c r="J130">
        <v>14.7</v>
      </c>
      <c r="K130">
        <v>-35.33</v>
      </c>
      <c r="N130">
        <v>9</v>
      </c>
      <c r="O130">
        <v>5.8</v>
      </c>
      <c r="P130">
        <v>0</v>
      </c>
      <c r="Q130">
        <v>0</v>
      </c>
      <c r="S130">
        <v>0</v>
      </c>
      <c r="T130">
        <v>0</v>
      </c>
      <c r="U130">
        <v>1</v>
      </c>
      <c r="V130">
        <v>1</v>
      </c>
    </row>
    <row r="131" spans="5:22" x14ac:dyDescent="0.35">
      <c r="E131">
        <v>11</v>
      </c>
      <c r="F131" t="s">
        <v>83</v>
      </c>
      <c r="G131">
        <v>1</v>
      </c>
      <c r="H131">
        <v>13.8</v>
      </c>
      <c r="I131">
        <v>1.0705499999999999</v>
      </c>
      <c r="J131">
        <v>14.773999999999999</v>
      </c>
      <c r="K131">
        <v>-34.81</v>
      </c>
      <c r="N131">
        <v>3.5</v>
      </c>
      <c r="O131">
        <v>1.8</v>
      </c>
      <c r="P131">
        <v>0</v>
      </c>
      <c r="Q131">
        <v>0</v>
      </c>
      <c r="S131">
        <v>0</v>
      </c>
      <c r="T131">
        <v>0</v>
      </c>
      <c r="U131">
        <v>1</v>
      </c>
      <c r="V131">
        <v>1</v>
      </c>
    </row>
    <row r="132" spans="5:22" x14ac:dyDescent="0.35">
      <c r="E132">
        <v>12</v>
      </c>
      <c r="F132" t="s">
        <v>77</v>
      </c>
      <c r="G132">
        <v>1</v>
      </c>
      <c r="H132">
        <v>13.8</v>
      </c>
      <c r="I132">
        <v>1.06857</v>
      </c>
      <c r="J132">
        <v>14.746</v>
      </c>
      <c r="K132">
        <v>-34.99</v>
      </c>
      <c r="N132">
        <v>6.1</v>
      </c>
      <c r="O132">
        <v>1.6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</row>
    <row r="133" spans="5:22" x14ac:dyDescent="0.35">
      <c r="E133">
        <v>13</v>
      </c>
      <c r="F133" t="s">
        <v>79</v>
      </c>
      <c r="G133">
        <v>1</v>
      </c>
      <c r="H133">
        <v>13.8</v>
      </c>
      <c r="I133">
        <v>1.06308</v>
      </c>
      <c r="J133">
        <v>14.670999999999999</v>
      </c>
      <c r="K133">
        <v>-35.17</v>
      </c>
      <c r="N133">
        <v>13.5</v>
      </c>
      <c r="O133">
        <v>5.8</v>
      </c>
      <c r="P133">
        <v>0</v>
      </c>
      <c r="Q133">
        <v>0</v>
      </c>
      <c r="S133">
        <v>0</v>
      </c>
      <c r="T133">
        <v>0</v>
      </c>
      <c r="U133">
        <v>1</v>
      </c>
      <c r="V133">
        <v>1</v>
      </c>
    </row>
    <row r="134" spans="5:22" x14ac:dyDescent="0.35">
      <c r="E134">
        <v>14</v>
      </c>
      <c r="F134" t="s">
        <v>82</v>
      </c>
      <c r="G134">
        <v>1</v>
      </c>
      <c r="H134">
        <v>13.8</v>
      </c>
      <c r="I134">
        <v>1.0474000000000001</v>
      </c>
      <c r="J134">
        <v>14.454000000000001</v>
      </c>
      <c r="K134">
        <v>-36.44</v>
      </c>
      <c r="N134">
        <v>14.9</v>
      </c>
      <c r="O134">
        <v>5</v>
      </c>
      <c r="P134">
        <v>0</v>
      </c>
      <c r="Q134">
        <v>0</v>
      </c>
      <c r="S134">
        <v>0</v>
      </c>
      <c r="T134">
        <v>0</v>
      </c>
      <c r="U134">
        <v>1</v>
      </c>
      <c r="V1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Bus</vt:lpstr>
      <vt:lpstr>Generators</vt:lpstr>
      <vt:lpstr>Branches</vt:lpstr>
      <vt:lpstr>Shunt capacitors</vt:lpstr>
      <vt:lpstr>PF results (NR)</vt:lpstr>
      <vt:lpstr>Sensitività</vt:lpstr>
      <vt:lpstr>Capacitors</vt:lpstr>
      <vt:lpstr>Iterazioni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Nebuloni</dc:creator>
  <cp:lastModifiedBy>Michele Savoldelli</cp:lastModifiedBy>
  <dcterms:created xsi:type="dcterms:W3CDTF">2015-06-05T18:19:34Z</dcterms:created>
  <dcterms:modified xsi:type="dcterms:W3CDTF">2025-10-27T15:16:15Z</dcterms:modified>
</cp:coreProperties>
</file>