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kieling/Documents/"/>
    </mc:Choice>
  </mc:AlternateContent>
  <xr:revisionPtr revIDLastSave="0" documentId="8_{28A4247A-9935-D744-9922-57D9599DE446}" xr6:coauthVersionLast="47" xr6:coauthVersionMax="47" xr10:uidLastSave="{00000000-0000-0000-0000-000000000000}"/>
  <bookViews>
    <workbookView xWindow="44880" yWindow="2620" windowWidth="28040" windowHeight="17440" activeTab="3" xr2:uid="{25F1B05E-6C35-7243-9818-BFC452ECCBC4}"/>
  </bookViews>
  <sheets>
    <sheet name="Data" sheetId="1" r:id="rId1"/>
    <sheet name="Controller" sheetId="2" r:id="rId2"/>
    <sheet name="Caixinha" sheetId="4" r:id="rId3"/>
    <sheet name="Dashboard" sheetId="3" r:id="rId4"/>
  </sheets>
  <definedNames>
    <definedName name="_xlchart.v1.0" hidden="1">Caixinha!$C$3:$C$4</definedName>
    <definedName name="_xlchart.v1.1" hidden="1">Caixinha!$D$3:$D$4</definedName>
    <definedName name="_xlchart.v1.10" hidden="1">Caixinha!$C$3:$C$4</definedName>
    <definedName name="_xlchart.v1.11" hidden="1">Caixinha!$D$3:$D$4</definedName>
    <definedName name="_xlchart.v1.12" hidden="1">Caixinha!$C$3:$C$4</definedName>
    <definedName name="_xlchart.v1.13" hidden="1">Caixinha!$D$3:$D$4</definedName>
    <definedName name="_xlchart.v1.14" hidden="1">Caixinha!$C$3:$C$4</definedName>
    <definedName name="_xlchart.v1.15" hidden="1">Caixinha!$D$3:$D$4</definedName>
    <definedName name="_xlchart.v1.16" hidden="1">Caixinha!$C$3:$C$4</definedName>
    <definedName name="_xlchart.v1.17" hidden="1">Caixinha!$D$3:$D$4</definedName>
    <definedName name="_xlchart.v1.2" hidden="1">Caixinha!$C$3:$C$4</definedName>
    <definedName name="_xlchart.v1.3" hidden="1">Caixinha!$D$3:$D$4</definedName>
    <definedName name="_xlchart.v1.4" hidden="1">Caixinha!$C$3:$C$4</definedName>
    <definedName name="_xlchart.v1.5" hidden="1">Caixinha!$D$3:$D$4</definedName>
    <definedName name="_xlchart.v1.6" hidden="1">Caixinha!$C$3:$C$4</definedName>
    <definedName name="_xlchart.v1.7" hidden="1">Caixinha!$D$3:$D$4</definedName>
    <definedName name="_xlchart.v1.8" hidden="1">Caixinha!$C$3:$C$4</definedName>
    <definedName name="_xlchart.v1.9" hidden="1">Caixinha!$D$3:$D$4</definedName>
    <definedName name="Slicer_Mês">#N/A</definedName>
  </definedNames>
  <calcPr calcId="181029"/>
  <pivotCaches>
    <pivotCache cacheId="3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4" l="1"/>
  <c r="D8" i="4"/>
  <c r="D9" i="4"/>
  <c r="D10" i="4"/>
  <c r="D11" i="4"/>
  <c r="D12" i="4"/>
  <c r="D13" i="4"/>
  <c r="D14" i="4"/>
  <c r="D15" i="4"/>
  <c r="D16" i="4"/>
  <c r="D17" i="4"/>
  <c r="D18" i="4"/>
  <c r="D19" i="4"/>
  <c r="B45" i="1"/>
  <c r="B30" i="1" a="1"/>
  <c r="B30" i="1" s="1"/>
  <c r="B2" i="1" a="1"/>
  <c r="B2" i="1" s="1"/>
  <c r="D3"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<sst xmlns="http://schemas.openxmlformats.org/spreadsheetml/2006/main" count="260" uniqueCount="80">
  <si>
    <t>Data</t>
  </si>
  <si>
    <t>Tipo</t>
  </si>
  <si>
    <t>Categoria</t>
  </si>
  <si>
    <t xml:space="preserve">Descricao </t>
  </si>
  <si>
    <t>Valor</t>
  </si>
  <si>
    <t>Operacao Bancária</t>
  </si>
  <si>
    <t>Status</t>
  </si>
  <si>
    <t>ENTRADA</t>
  </si>
  <si>
    <t>Renda Fixa</t>
  </si>
  <si>
    <t>Salário mensal</t>
  </si>
  <si>
    <t>Transferência</t>
  </si>
  <si>
    <t>Recebido</t>
  </si>
  <si>
    <t>SAÍDA</t>
  </si>
  <si>
    <t>Alimentação</t>
  </si>
  <si>
    <t>Compras no supermercado</t>
  </si>
  <si>
    <t>Débito Automático</t>
  </si>
  <si>
    <t>Pendente</t>
  </si>
  <si>
    <t>Transporte</t>
  </si>
  <si>
    <t>Gasolina</t>
  </si>
  <si>
    <t>Cartão de Crédito</t>
  </si>
  <si>
    <t>Pago</t>
  </si>
  <si>
    <t>Lazer</t>
  </si>
  <si>
    <t>Cinema</t>
  </si>
  <si>
    <t>Saúde</t>
  </si>
  <si>
    <t>Consulta odontológica</t>
  </si>
  <si>
    <t>Educação</t>
  </si>
  <si>
    <t>Material escolar</t>
  </si>
  <si>
    <t>Vestuário</t>
  </si>
  <si>
    <t>Compra de roupas de inverno</t>
  </si>
  <si>
    <t>Investimentos</t>
  </si>
  <si>
    <t>Dividendos de ações</t>
  </si>
  <si>
    <t>Serviços</t>
  </si>
  <si>
    <t>Limpeza do apartamento</t>
  </si>
  <si>
    <t>Eletrônicos</t>
  </si>
  <si>
    <t>Compra de novo celular</t>
  </si>
  <si>
    <t>Utilidades Domésticas</t>
  </si>
  <si>
    <t>Reparos domésticos</t>
  </si>
  <si>
    <t>Presentes</t>
  </si>
  <si>
    <t>Presente de aniversário</t>
  </si>
  <si>
    <t>Beleza</t>
  </si>
  <si>
    <t>Corte de cabelo e barba</t>
  </si>
  <si>
    <t>Pet Care</t>
  </si>
  <si>
    <t>Ração e petiscos para o cachorro</t>
  </si>
  <si>
    <t>Viagem</t>
  </si>
  <si>
    <t>Reserva de pousada</t>
  </si>
  <si>
    <t>Gastronomia</t>
  </si>
  <si>
    <t>Jantar em restaurante francês</t>
  </si>
  <si>
    <t>Cinema e jantar</t>
  </si>
  <si>
    <t>Plano de saúde</t>
  </si>
  <si>
    <t>Compra de roupas</t>
  </si>
  <si>
    <t>Freelance</t>
  </si>
  <si>
    <t>Pagamento por projeto freelancer</t>
  </si>
  <si>
    <t>Manutenção do veículo</t>
  </si>
  <si>
    <t>Compra de novo smartphone</t>
  </si>
  <si>
    <t>Utilidades Dom.</t>
  </si>
  <si>
    <t>Conta de energia elétrica</t>
  </si>
  <si>
    <t>Aniversário da mãe</t>
  </si>
  <si>
    <t>Recarga de cartão de transporte</t>
  </si>
  <si>
    <t>Ingressos para teatro</t>
  </si>
  <si>
    <t>Remédios de farmácia</t>
  </si>
  <si>
    <t>Cursos online</t>
  </si>
  <si>
    <t>Roupas de primavera</t>
  </si>
  <si>
    <t>Manutenção da casa</t>
  </si>
  <si>
    <t>Venda de ativos</t>
  </si>
  <si>
    <t>Venda de equipamentos eletrônicos</t>
  </si>
  <si>
    <t>Manutenção do computador</t>
  </si>
  <si>
    <t>Troca de móveis da cozinha</t>
  </si>
  <si>
    <t>Presentes para casamento</t>
  </si>
  <si>
    <t>Veterinário para o pet</t>
  </si>
  <si>
    <t>Salão de beleza</t>
  </si>
  <si>
    <t>Jantar em restaurante italiano</t>
  </si>
  <si>
    <t>Reserva de hotel para fim de semana</t>
  </si>
  <si>
    <t>Row Labels</t>
  </si>
  <si>
    <t>Grand Total</t>
  </si>
  <si>
    <t>Sum of Valor</t>
  </si>
  <si>
    <t>Mês</t>
  </si>
  <si>
    <t xml:space="preserve">DATA DE LANCAMENTO </t>
  </si>
  <si>
    <t xml:space="preserve">DEPOSITO RESERVADO </t>
  </si>
  <si>
    <t>TOTAL RESERVADO</t>
  </si>
  <si>
    <t xml:space="preserve">META DE RESERVA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</si>
</sst>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R$&quot;\ * #,##0.00_-;\-&quot;R$&quot;\ * #,##0.00_-;_-&quot;R$&quot;\ * &quot;-&quot;??_-;_-@_-"/>
  </numFmts>
  <fonts count="3" x14ac:knownFonts="1">
    <font>
      <sz val="12"/>
      <color theme="1"/>
      <name val="Aptos Narrow"/>
      <family val="2"/>
      <scheme val="minor"/>
    </font>
    <font>
      <sz val="12"/>
      <color theme="1"/>
      <name val="Aptos Narrow"/>
      <family val="2"/>
      <scheme val="minor"/>
    </font>
    <font>
      <b/>
      <sz val="11"/>
      <color rgb="FFFFFFFF"/>
      <name val="Aptos Narrow"/>
      <family val="2"/>
      <scheme val="minor"/>
    </font>
  </fonts>
  <fills count="5">
    <fill>
      <patternFill patternType="none"/>
    </fill>
    <fill>
      <patternFill patternType="gray125"/>
    </fill>
    <fill>
      <patternFill patternType="solid">
        <fgColor rgb="FF145F82"/>
        <bgColor rgb="FF145F82"/>
      </patternFill>
    </fill>
    <fill>
      <patternFill patternType="solid">
        <fgColor rgb="FFFF6C48"/>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4">
    <xf numFmtId="0" fontId="0" fillId="0" borderId="0" xfId="0"/>
    <xf numFmtId="0" fontId="2" fillId="2" borderId="0" xfId="0" applyFont="1" applyFill="1"/>
    <xf numFmtId="14"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center" wrapText="1"/>
    </xf>
    <xf numFmtId="0" fontId="0" fillId="0" borderId="0" xfId="0" applyAlignment="1">
      <alignment horizontal="center" wrapText="1"/>
    </xf>
    <xf numFmtId="44" fontId="0" fillId="0" borderId="0" xfId="1" applyFont="1" applyAlignment="1">
      <alignment horizontal="center" wrapText="1"/>
    </xf>
    <xf numFmtId="44" fontId="0" fillId="0" borderId="0" xfId="1" applyNumberFormat="1" applyFont="1" applyAlignment="1">
      <alignment horizontal="center" wrapText="1"/>
    </xf>
    <xf numFmtId="44" fontId="0" fillId="0" borderId="0" xfId="0" applyNumberFormat="1"/>
    <xf numFmtId="0" fontId="0" fillId="3" borderId="0" xfId="0" applyFill="1"/>
    <xf numFmtId="0" fontId="0" fillId="4" borderId="0" xfId="0" applyFill="1"/>
    <xf numFmtId="49" fontId="0" fillId="0" borderId="0" xfId="0" applyNumberFormat="1" applyAlignment="1">
      <alignment horizontal="center" wrapText="1"/>
    </xf>
    <xf numFmtId="44" fontId="0" fillId="0" borderId="0" xfId="1" applyFont="1"/>
  </cellXfs>
  <cellStyles count="2">
    <cellStyle name="Currency" xfId="1" builtinId="4"/>
    <cellStyle name="Normal" xfId="0" builtinId="0"/>
  </cellStyles>
  <dxfs count="7">
    <dxf>
      <font>
        <b val="0"/>
        <i val="0"/>
        <strike val="0"/>
        <condense val="0"/>
        <extend val="0"/>
        <outline val="0"/>
        <shadow val="0"/>
        <u val="none"/>
        <vertAlign val="baseline"/>
        <sz val="12"/>
        <color theme="1"/>
        <name val="Aptos Narrow"/>
        <family val="2"/>
        <scheme val="minor"/>
      </font>
    </dxf>
    <dxf>
      <font>
        <b/>
        <i val="0"/>
        <color theme="0"/>
      </font>
    </dxf>
    <dxf>
      <font>
        <color theme="0"/>
      </font>
    </dxf>
    <dxf>
      <font>
        <color theme="0"/>
      </font>
    </dxf>
    <dxf>
      <font>
        <color theme="0"/>
      </font>
      <fill>
        <patternFill>
          <bgColor theme="0" tint="-0.34998626667073579"/>
        </patternFill>
      </fill>
    </dxf>
    <dxf>
      <font>
        <color theme="0"/>
      </font>
      <border>
        <bottom style="thin">
          <color theme="5"/>
        </bottom>
        <vertical/>
        <horizontal/>
      </border>
    </dxf>
    <dxf>
      <font>
        <b val="0"/>
        <i val="0"/>
        <color theme="0"/>
      </font>
      <fill>
        <patternFill>
          <bgColor rgb="FFFF6C48"/>
        </patternFill>
      </fill>
      <border diagonalUp="0" diagonalDown="0">
        <left/>
        <right/>
        <top/>
        <bottom/>
        <vertical/>
        <horizontal/>
      </border>
    </dxf>
  </dxfs>
  <tableStyles count="1" defaultTableStyle="TableStyleMedium2" defaultPivotStyle="PivotStyleLight16">
    <tableStyle name="SlicerStyleLight2 2" pivot="0" table="0" count="14" xr9:uid="{7521C585-93B4-CC40-A18B-030BCF79A49F}">
      <tableStyleElement type="wholeTable" dxfId="6"/>
      <tableStyleElement type="headerRow" dxfId="5"/>
      <tableStyleElement type="firstRowStripe" dxfId="4"/>
      <tableStyleElement type="secondRowStripe" dxfId="3"/>
      <tableStyleElement type="firstColumnStripe" dxfId="2"/>
      <tableStyleElement type="firstHeaderCell" dxfId="1"/>
    </tableStyle>
  </tableStyles>
  <colors>
    <mruColors>
      <color rgb="FFFF6C4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Financeira_Curso DIO.xlsx]Controller!PivotTable4</c:name>
    <c:fmtId val="0"/>
  </c:pivotSource>
  <c:chart>
    <c:autoTitleDeleted val="1"/>
    <c:pivotFmts>
      <c:pivotFmt>
        <c:idx val="0"/>
        <c:spPr>
          <a:solidFill>
            <a:schemeClr val="accent1"/>
          </a:solidFill>
          <a:ln>
            <a:gradFill>
              <a:gsLst>
                <a:gs pos="0">
                  <a:schemeClr val="accent1">
                    <a:lumMod val="5000"/>
                    <a:lumOff val="95000"/>
                  </a:schemeClr>
                </a:gs>
                <a:gs pos="2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303585410172697E-2"/>
          <c:y val="5.7450628366247758E-2"/>
          <c:w val="0.93134094635919107"/>
          <c:h val="0.68310691414919633"/>
        </c:manualLayout>
      </c:layout>
      <c:barChart>
        <c:barDir val="col"/>
        <c:grouping val="clustered"/>
        <c:varyColors val="0"/>
        <c:ser>
          <c:idx val="0"/>
          <c:order val="0"/>
          <c:tx>
            <c:strRef>
              <c:f>Controller!$C$51</c:f>
              <c:strCache>
                <c:ptCount val="1"/>
                <c:pt idx="0">
                  <c:v>Total</c:v>
                </c:pt>
              </c:strCache>
            </c:strRef>
          </c:tx>
          <c:spPr>
            <a:solidFill>
              <a:schemeClr val="accent1"/>
            </a:solidFill>
            <a:ln>
              <a:gradFill>
                <a:gsLst>
                  <a:gs pos="0">
                    <a:schemeClr val="accent1">
                      <a:lumMod val="5000"/>
                      <a:lumOff val="95000"/>
                    </a:schemeClr>
                  </a:gs>
                  <a:gs pos="2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cat>
            <c:strRef>
              <c:f>Controller!$B$52:$B$66</c:f>
              <c:strCache>
                <c:ptCount val="14"/>
                <c:pt idx="0">
                  <c:v>Alimentação</c:v>
                </c:pt>
                <c:pt idx="1">
                  <c:v>Beleza</c:v>
                </c:pt>
                <c:pt idx="2">
                  <c:v>Educação</c:v>
                </c:pt>
                <c:pt idx="3">
                  <c:v>Eletrônicos</c:v>
                </c:pt>
                <c:pt idx="4">
                  <c:v>Gastronomia</c:v>
                </c:pt>
                <c:pt idx="5">
                  <c:v>Lazer</c:v>
                </c:pt>
                <c:pt idx="6">
                  <c:v>Pet Care</c:v>
                </c:pt>
                <c:pt idx="7">
                  <c:v>Presentes</c:v>
                </c:pt>
                <c:pt idx="8">
                  <c:v>Saúde</c:v>
                </c:pt>
                <c:pt idx="9">
                  <c:v>Serviços</c:v>
                </c:pt>
                <c:pt idx="10">
                  <c:v>Transporte</c:v>
                </c:pt>
                <c:pt idx="11">
                  <c:v>Utilidades Domésticas</c:v>
                </c:pt>
                <c:pt idx="12">
                  <c:v>Vestuário</c:v>
                </c:pt>
                <c:pt idx="13">
                  <c:v>Viagem</c:v>
                </c:pt>
              </c:strCache>
            </c:strRef>
          </c:cat>
          <c:val>
            <c:numRef>
              <c:f>Controller!$C$52:$C$66</c:f>
              <c:numCache>
                <c:formatCode>_("R$"* #,##0.00_);_("R$"* \(#,##0.00\);_("R$"* "-"??_);_(@_)</c:formatCode>
                <c:ptCount val="14"/>
                <c:pt idx="0">
                  <c:v>550</c:v>
                </c:pt>
                <c:pt idx="1">
                  <c:v>80</c:v>
                </c:pt>
                <c:pt idx="2">
                  <c:v>400</c:v>
                </c:pt>
                <c:pt idx="3">
                  <c:v>1200</c:v>
                </c:pt>
                <c:pt idx="4">
                  <c:v>350</c:v>
                </c:pt>
                <c:pt idx="5">
                  <c:v>120</c:v>
                </c:pt>
                <c:pt idx="6">
                  <c:v>200</c:v>
                </c:pt>
                <c:pt idx="7">
                  <c:v>180</c:v>
                </c:pt>
                <c:pt idx="8">
                  <c:v>250</c:v>
                </c:pt>
                <c:pt idx="9">
                  <c:v>150</c:v>
                </c:pt>
                <c:pt idx="10">
                  <c:v>300</c:v>
                </c:pt>
                <c:pt idx="11">
                  <c:v>450</c:v>
                </c:pt>
                <c:pt idx="12">
                  <c:v>600</c:v>
                </c:pt>
                <c:pt idx="13">
                  <c:v>750</c:v>
                </c:pt>
              </c:numCache>
            </c:numRef>
          </c:val>
          <c:extLst>
            <c:ext xmlns:c16="http://schemas.microsoft.com/office/drawing/2014/chart" uri="{C3380CC4-5D6E-409C-BE32-E72D297353CC}">
              <c16:uniqueId val="{00000000-CB62-9441-9950-FBA1A433720B}"/>
            </c:ext>
          </c:extLst>
        </c:ser>
        <c:dLbls>
          <c:showLegendKey val="0"/>
          <c:showVal val="0"/>
          <c:showCatName val="0"/>
          <c:showSerName val="0"/>
          <c:showPercent val="0"/>
          <c:showBubbleSize val="0"/>
        </c:dLbls>
        <c:gapWidth val="219"/>
        <c:overlap val="-27"/>
        <c:axId val="1425983455"/>
        <c:axId val="1435279631"/>
      </c:barChart>
      <c:catAx>
        <c:axId val="142598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R"/>
          </a:p>
        </c:txPr>
        <c:crossAx val="1435279631"/>
        <c:crosses val="autoZero"/>
        <c:auto val="1"/>
        <c:lblAlgn val="ctr"/>
        <c:lblOffset val="100"/>
        <c:noMultiLvlLbl val="0"/>
      </c:catAx>
      <c:valAx>
        <c:axId val="1435279631"/>
        <c:scaling>
          <c:orientation val="minMax"/>
        </c:scaling>
        <c:delete val="1"/>
        <c:axPos val="l"/>
        <c:numFmt formatCode="_(&quot;R$&quot;* #,##0.00_);_(&quot;R$&quot;* \(#,##0.00\);_(&quot;R$&quot;* &quot;-&quot;??_);_(@_)" sourceLinked="1"/>
        <c:majorTickMark val="none"/>
        <c:minorTickMark val="none"/>
        <c:tickLblPos val="nextTo"/>
        <c:crossAx val="14259834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Financeira_Curso DIO.xlsx]Controller!PivotTable5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707458442694664"/>
          <c:y val="0.19209499854184894"/>
          <c:w val="0.67191382327209104"/>
          <c:h val="0.72125801983085447"/>
        </c:manualLayout>
      </c:layout>
      <c:barChart>
        <c:barDir val="col"/>
        <c:grouping val="clustered"/>
        <c:varyColors val="0"/>
        <c:ser>
          <c:idx val="0"/>
          <c:order val="0"/>
          <c:tx>
            <c:strRef>
              <c:f>Controller!$T$66</c:f>
              <c:strCache>
                <c:ptCount val="1"/>
                <c:pt idx="0">
                  <c:v>Total</c:v>
                </c:pt>
              </c:strCache>
            </c:strRef>
          </c:tx>
          <c:spPr>
            <a:solidFill>
              <a:schemeClr val="accent1"/>
            </a:solidFill>
            <a:ln>
              <a:noFill/>
            </a:ln>
            <a:effectLst/>
          </c:spPr>
          <c:invertIfNegative val="0"/>
          <c:cat>
            <c:strRef>
              <c:f>Controller!$S$67:$S$71</c:f>
              <c:strCache>
                <c:ptCount val="4"/>
                <c:pt idx="0">
                  <c:v>Freelance</c:v>
                </c:pt>
                <c:pt idx="1">
                  <c:v>Investimentos</c:v>
                </c:pt>
                <c:pt idx="2">
                  <c:v>Renda Fixa</c:v>
                </c:pt>
                <c:pt idx="3">
                  <c:v>Venda de ativos</c:v>
                </c:pt>
              </c:strCache>
            </c:strRef>
          </c:cat>
          <c:val>
            <c:numRef>
              <c:f>Controller!$T$67:$T$71</c:f>
              <c:numCache>
                <c:formatCode>_("R$"* #,##0.00_);_("R$"* \(#,##0.00\);_("R$"* "-"??_);_(@_)</c:formatCode>
                <c:ptCount val="4"/>
                <c:pt idx="0">
                  <c:v>1200</c:v>
                </c:pt>
                <c:pt idx="1">
                  <c:v>800</c:v>
                </c:pt>
                <c:pt idx="2">
                  <c:v>15000</c:v>
                </c:pt>
                <c:pt idx="3">
                  <c:v>1500</c:v>
                </c:pt>
              </c:numCache>
            </c:numRef>
          </c:val>
          <c:extLst>
            <c:ext xmlns:c16="http://schemas.microsoft.com/office/drawing/2014/chart" uri="{C3380CC4-5D6E-409C-BE32-E72D297353CC}">
              <c16:uniqueId val="{00000000-5A26-1747-BAA8-DFE96799FC64}"/>
            </c:ext>
          </c:extLst>
        </c:ser>
        <c:dLbls>
          <c:showLegendKey val="0"/>
          <c:showVal val="0"/>
          <c:showCatName val="0"/>
          <c:showSerName val="0"/>
          <c:showPercent val="0"/>
          <c:showBubbleSize val="0"/>
        </c:dLbls>
        <c:gapWidth val="219"/>
        <c:overlap val="-27"/>
        <c:axId val="2081976464"/>
        <c:axId val="982099200"/>
      </c:barChart>
      <c:catAx>
        <c:axId val="208197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R"/>
          </a:p>
        </c:txPr>
        <c:crossAx val="982099200"/>
        <c:crosses val="autoZero"/>
        <c:auto val="1"/>
        <c:lblAlgn val="ctr"/>
        <c:lblOffset val="100"/>
        <c:noMultiLvlLbl val="0"/>
      </c:catAx>
      <c:valAx>
        <c:axId val="982099200"/>
        <c:scaling>
          <c:orientation val="minMax"/>
        </c:scaling>
        <c:delete val="1"/>
        <c:axPos val="l"/>
        <c:numFmt formatCode="_(&quot;R$&quot;* #,##0.00_);_(&quot;R$&quot;* \(#,##0.00\);_(&quot;R$&quot;* &quot;-&quot;??_);_(@_)" sourceLinked="1"/>
        <c:majorTickMark val="none"/>
        <c:minorTickMark val="none"/>
        <c:tickLblPos val="nextTo"/>
        <c:crossAx val="208197646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Chart Title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BR"/>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Caixinha!$C$3:$C$4</c:f>
              <c:strCache>
                <c:ptCount val="2"/>
                <c:pt idx="0">
                  <c:v>TOTAL RESERVADO</c:v>
                </c:pt>
                <c:pt idx="1">
                  <c:v>META DE RESERVA </c:v>
                </c:pt>
              </c:strCache>
            </c:strRef>
          </c:cat>
          <c:val>
            <c:numRef>
              <c:f>Caixinha!$D$3:$D$4</c:f>
              <c:numCache>
                <c:formatCode>_("R$"* #,##0.00_);_("R$"* \(#,##0.00\);_("R$"* "-"??_);_(@_)</c:formatCode>
                <c:ptCount val="2"/>
                <c:pt idx="0">
                  <c:v>5373</c:v>
                </c:pt>
                <c:pt idx="1">
                  <c:v>20000</c:v>
                </c:pt>
              </c:numCache>
            </c:numRef>
          </c:val>
          <c:extLst>
            <c:ext xmlns:c16="http://schemas.microsoft.com/office/drawing/2014/chart" uri="{C3380CC4-5D6E-409C-BE32-E72D297353CC}">
              <c16:uniqueId val="{00000000-737B-3548-9CC2-1E23CD310E57}"/>
            </c:ext>
          </c:extLst>
        </c:ser>
        <c:dLbls>
          <c:dLblPos val="outEnd"/>
          <c:showLegendKey val="0"/>
          <c:showVal val="1"/>
          <c:showCatName val="0"/>
          <c:showSerName val="0"/>
          <c:showPercent val="0"/>
          <c:showBubbleSize val="0"/>
        </c:dLbls>
        <c:gapWidth val="444"/>
        <c:overlap val="-90"/>
        <c:axId val="159988992"/>
        <c:axId val="354830144"/>
      </c:barChart>
      <c:catAx>
        <c:axId val="159988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BR"/>
          </a:p>
        </c:txPr>
        <c:crossAx val="354830144"/>
        <c:crosses val="autoZero"/>
        <c:auto val="1"/>
        <c:lblAlgn val="ctr"/>
        <c:lblOffset val="100"/>
        <c:noMultiLvlLbl val="0"/>
      </c:catAx>
      <c:valAx>
        <c:axId val="354830144"/>
        <c:scaling>
          <c:orientation val="minMax"/>
        </c:scaling>
        <c:delete val="1"/>
        <c:axPos val="l"/>
        <c:numFmt formatCode="_(&quot;R$&quot;* #,##0.00_);_(&quot;R$&quot;* \(#,##0.00\);_(&quot;R$&quot;* &quot;-&quot;??_);_(@_)" sourceLinked="1"/>
        <c:majorTickMark val="none"/>
        <c:minorTickMark val="none"/>
        <c:tickLblPos val="nextTo"/>
        <c:crossAx val="1599889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B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Financeira_Curso DIO.xlsx]Controller!PivotTable4</c:name>
    <c:fmtId val="2"/>
  </c:pivotSource>
  <c:chart>
    <c:autoTitleDeleted val="1"/>
    <c:pivotFmts>
      <c:pivotFmt>
        <c:idx val="0"/>
      </c:pivotFmt>
      <c:pivotFmt>
        <c:idx val="1"/>
      </c:pivotFmt>
      <c:pivotFmt>
        <c:idx val="2"/>
        <c:spPr>
          <a:gradFill>
            <a:gsLst>
              <a:gs pos="41000">
                <a:srgbClr val="FF6C48"/>
              </a:gs>
              <a:gs pos="100000">
                <a:schemeClr val="bg1">
                  <a:lumMod val="95000"/>
                  <a:alpha val="52519"/>
                </a:schemeClr>
              </a:gs>
              <a:gs pos="100000">
                <a:schemeClr val="dk1">
                  <a:lumMod val="99000"/>
                  <a:satMod val="120000"/>
                  <a:shade val="78000"/>
                </a:schemeClr>
              </a:gs>
            </a:gsLst>
            <a:lin ang="5400000" scaled="0"/>
          </a:gra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707336429572069E-2"/>
          <c:y val="0.18801444602889206"/>
          <c:w val="0.93134094635919107"/>
          <c:h val="0.68310691414919633"/>
        </c:manualLayout>
      </c:layout>
      <c:barChart>
        <c:barDir val="col"/>
        <c:grouping val="clustered"/>
        <c:varyColors val="0"/>
        <c:ser>
          <c:idx val="0"/>
          <c:order val="0"/>
          <c:tx>
            <c:strRef>
              <c:f>Controller!$C$51</c:f>
              <c:strCache>
                <c:ptCount val="1"/>
                <c:pt idx="0">
                  <c:v>Total</c:v>
                </c:pt>
              </c:strCache>
            </c:strRef>
          </c:tx>
          <c:spPr>
            <a:gradFill>
              <a:gsLst>
                <a:gs pos="41000">
                  <a:srgbClr val="FF6C48"/>
                </a:gs>
                <a:gs pos="100000">
                  <a:schemeClr val="bg1">
                    <a:lumMod val="95000"/>
                    <a:alpha val="52519"/>
                  </a:schemeClr>
                </a:gs>
                <a:gs pos="100000">
                  <a:schemeClr val="dk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Controller!$B$52:$B$66</c:f>
              <c:strCache>
                <c:ptCount val="14"/>
                <c:pt idx="0">
                  <c:v>Alimentação</c:v>
                </c:pt>
                <c:pt idx="1">
                  <c:v>Beleza</c:v>
                </c:pt>
                <c:pt idx="2">
                  <c:v>Educação</c:v>
                </c:pt>
                <c:pt idx="3">
                  <c:v>Eletrônicos</c:v>
                </c:pt>
                <c:pt idx="4">
                  <c:v>Gastronomia</c:v>
                </c:pt>
                <c:pt idx="5">
                  <c:v>Lazer</c:v>
                </c:pt>
                <c:pt idx="6">
                  <c:v>Pet Care</c:v>
                </c:pt>
                <c:pt idx="7">
                  <c:v>Presentes</c:v>
                </c:pt>
                <c:pt idx="8">
                  <c:v>Saúde</c:v>
                </c:pt>
                <c:pt idx="9">
                  <c:v>Serviços</c:v>
                </c:pt>
                <c:pt idx="10">
                  <c:v>Transporte</c:v>
                </c:pt>
                <c:pt idx="11">
                  <c:v>Utilidades Domésticas</c:v>
                </c:pt>
                <c:pt idx="12">
                  <c:v>Vestuário</c:v>
                </c:pt>
                <c:pt idx="13">
                  <c:v>Viagem</c:v>
                </c:pt>
              </c:strCache>
            </c:strRef>
          </c:cat>
          <c:val>
            <c:numRef>
              <c:f>Controller!$C$52:$C$66</c:f>
              <c:numCache>
                <c:formatCode>_("R$"* #,##0.00_);_("R$"* \(#,##0.00\);_("R$"* "-"??_);_(@_)</c:formatCode>
                <c:ptCount val="14"/>
                <c:pt idx="0">
                  <c:v>550</c:v>
                </c:pt>
                <c:pt idx="1">
                  <c:v>80</c:v>
                </c:pt>
                <c:pt idx="2">
                  <c:v>400</c:v>
                </c:pt>
                <c:pt idx="3">
                  <c:v>1200</c:v>
                </c:pt>
                <c:pt idx="4">
                  <c:v>350</c:v>
                </c:pt>
                <c:pt idx="5">
                  <c:v>120</c:v>
                </c:pt>
                <c:pt idx="6">
                  <c:v>200</c:v>
                </c:pt>
                <c:pt idx="7">
                  <c:v>180</c:v>
                </c:pt>
                <c:pt idx="8">
                  <c:v>250</c:v>
                </c:pt>
                <c:pt idx="9">
                  <c:v>150</c:v>
                </c:pt>
                <c:pt idx="10">
                  <c:v>300</c:v>
                </c:pt>
                <c:pt idx="11">
                  <c:v>450</c:v>
                </c:pt>
                <c:pt idx="12">
                  <c:v>600</c:v>
                </c:pt>
                <c:pt idx="13">
                  <c:v>750</c:v>
                </c:pt>
              </c:numCache>
            </c:numRef>
          </c:val>
          <c:extLst>
            <c:ext xmlns:c16="http://schemas.microsoft.com/office/drawing/2014/chart" uri="{C3380CC4-5D6E-409C-BE32-E72D297353CC}">
              <c16:uniqueId val="{00000000-2A37-8844-A908-C70F16CD892D}"/>
            </c:ext>
          </c:extLst>
        </c:ser>
        <c:dLbls>
          <c:showLegendKey val="0"/>
          <c:showVal val="0"/>
          <c:showCatName val="0"/>
          <c:showSerName val="0"/>
          <c:showPercent val="0"/>
          <c:showBubbleSize val="0"/>
        </c:dLbls>
        <c:gapWidth val="219"/>
        <c:overlap val="-27"/>
        <c:axId val="1425983455"/>
        <c:axId val="1435279631"/>
      </c:barChart>
      <c:catAx>
        <c:axId val="142598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R"/>
          </a:p>
        </c:txPr>
        <c:crossAx val="1435279631"/>
        <c:crosses val="autoZero"/>
        <c:auto val="1"/>
        <c:lblAlgn val="ctr"/>
        <c:lblOffset val="100"/>
        <c:noMultiLvlLbl val="0"/>
      </c:catAx>
      <c:valAx>
        <c:axId val="1435279631"/>
        <c:scaling>
          <c:orientation val="minMax"/>
        </c:scaling>
        <c:delete val="1"/>
        <c:axPos val="l"/>
        <c:numFmt formatCode="_(&quot;R$&quot;* #,##0.00_);_(&quot;R$&quot;* \(#,##0.00\);_(&quot;R$&quot;* &quot;-&quot;??_);_(@_)" sourceLinked="1"/>
        <c:majorTickMark val="none"/>
        <c:minorTickMark val="none"/>
        <c:tickLblPos val="nextTo"/>
        <c:crossAx val="142598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Financeira_Curso DIO.xlsx]Controller!PivotTable5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R"/>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1000">
                <a:srgbClr val="FF6C48"/>
              </a:gs>
              <a:gs pos="100000">
                <a:schemeClr val="bg1">
                  <a:lumMod val="95000"/>
                  <a:alpha val="52519"/>
                </a:schemeClr>
              </a:gs>
              <a:gs pos="100000">
                <a:schemeClr val="dk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09026789850528E-2"/>
          <c:y val="1.9731465219000499E-3"/>
          <c:w val="0.67191382327209104"/>
          <c:h val="0.72125801983085447"/>
        </c:manualLayout>
      </c:layout>
      <c:barChart>
        <c:barDir val="col"/>
        <c:grouping val="clustered"/>
        <c:varyColors val="0"/>
        <c:ser>
          <c:idx val="0"/>
          <c:order val="0"/>
          <c:tx>
            <c:strRef>
              <c:f>Controller!$T$66</c:f>
              <c:strCache>
                <c:ptCount val="1"/>
                <c:pt idx="0">
                  <c:v>Total</c:v>
                </c:pt>
              </c:strCache>
            </c:strRef>
          </c:tx>
          <c:spPr>
            <a:gradFill>
              <a:gsLst>
                <a:gs pos="41000">
                  <a:srgbClr val="FF6C48"/>
                </a:gs>
                <a:gs pos="100000">
                  <a:schemeClr val="bg1">
                    <a:lumMod val="95000"/>
                    <a:alpha val="52519"/>
                  </a:schemeClr>
                </a:gs>
                <a:gs pos="100000">
                  <a:schemeClr val="dk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Controller!$S$67:$S$71</c:f>
              <c:strCache>
                <c:ptCount val="4"/>
                <c:pt idx="0">
                  <c:v>Freelance</c:v>
                </c:pt>
                <c:pt idx="1">
                  <c:v>Investimentos</c:v>
                </c:pt>
                <c:pt idx="2">
                  <c:v>Renda Fixa</c:v>
                </c:pt>
                <c:pt idx="3">
                  <c:v>Venda de ativos</c:v>
                </c:pt>
              </c:strCache>
            </c:strRef>
          </c:cat>
          <c:val>
            <c:numRef>
              <c:f>Controller!$T$67:$T$71</c:f>
              <c:numCache>
                <c:formatCode>_("R$"* #,##0.00_);_("R$"* \(#,##0.00\);_("R$"* "-"??_);_(@_)</c:formatCode>
                <c:ptCount val="4"/>
                <c:pt idx="0">
                  <c:v>1200</c:v>
                </c:pt>
                <c:pt idx="1">
                  <c:v>800</c:v>
                </c:pt>
                <c:pt idx="2">
                  <c:v>15000</c:v>
                </c:pt>
                <c:pt idx="3">
                  <c:v>1500</c:v>
                </c:pt>
              </c:numCache>
            </c:numRef>
          </c:val>
          <c:extLst>
            <c:ext xmlns:c16="http://schemas.microsoft.com/office/drawing/2014/chart" uri="{C3380CC4-5D6E-409C-BE32-E72D297353CC}">
              <c16:uniqueId val="{00000000-D8A2-0249-A2EF-C6F89A0A498F}"/>
            </c:ext>
          </c:extLst>
        </c:ser>
        <c:dLbls>
          <c:showLegendKey val="0"/>
          <c:showVal val="0"/>
          <c:showCatName val="0"/>
          <c:showSerName val="0"/>
          <c:showPercent val="0"/>
          <c:showBubbleSize val="0"/>
        </c:dLbls>
        <c:gapWidth val="219"/>
        <c:overlap val="-27"/>
        <c:axId val="2081976464"/>
        <c:axId val="982099200"/>
      </c:barChart>
      <c:catAx>
        <c:axId val="208197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R"/>
          </a:p>
        </c:txPr>
        <c:crossAx val="982099200"/>
        <c:crosses val="autoZero"/>
        <c:auto val="1"/>
        <c:lblAlgn val="ctr"/>
        <c:lblOffset val="100"/>
        <c:noMultiLvlLbl val="0"/>
      </c:catAx>
      <c:valAx>
        <c:axId val="982099200"/>
        <c:scaling>
          <c:orientation val="minMax"/>
        </c:scaling>
        <c:delete val="1"/>
        <c:axPos val="l"/>
        <c:numFmt formatCode="_(&quot;R$&quot;* #,##0.00_);_(&quot;R$&quot;* \(#,##0.00\);_(&quot;R$&quot;* &quot;-&quot;??_);_(@_)" sourceLinked="1"/>
        <c:majorTickMark val="none"/>
        <c:minorTickMark val="none"/>
        <c:tickLblPos val="nextTo"/>
        <c:crossAx val="208197646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11.svg"/><Relationship Id="rId3" Type="http://schemas.openxmlformats.org/officeDocument/2006/relationships/image" Target="../media/image2.svg"/><Relationship Id="rId7" Type="http://schemas.openxmlformats.org/officeDocument/2006/relationships/image" Target="../media/image5.png"/><Relationship Id="rId12" Type="http://schemas.openxmlformats.org/officeDocument/2006/relationships/image" Target="../media/image10.png"/><Relationship Id="rId2" Type="http://schemas.openxmlformats.org/officeDocument/2006/relationships/image" Target="../media/image1.png"/><Relationship Id="rId1" Type="http://schemas.openxmlformats.org/officeDocument/2006/relationships/chart" Target="../charts/chart4.xml"/><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0" Type="http://schemas.openxmlformats.org/officeDocument/2006/relationships/image" Target="../media/image8.svg"/><Relationship Id="rId4" Type="http://schemas.openxmlformats.org/officeDocument/2006/relationships/chart" Target="../charts/chart5.xml"/><Relationship Id="rId9"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647700</xdr:colOff>
      <xdr:row>71</xdr:row>
      <xdr:rowOff>19050</xdr:rowOff>
    </xdr:from>
    <xdr:to>
      <xdr:col>7</xdr:col>
      <xdr:colOff>673100</xdr:colOff>
      <xdr:row>88</xdr:row>
      <xdr:rowOff>101600</xdr:rowOff>
    </xdr:to>
    <xdr:graphicFrame macro="">
      <xdr:nvGraphicFramePr>
        <xdr:cNvPr id="2" name="Chart 1">
          <a:extLst>
            <a:ext uri="{FF2B5EF4-FFF2-40B4-BE49-F238E27FC236}">
              <a16:creationId xmlns:a16="http://schemas.microsoft.com/office/drawing/2014/main" id="{55AF78FD-C4D9-698C-82B2-BB0C1FA0BE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368300</xdr:colOff>
      <xdr:row>62</xdr:row>
      <xdr:rowOff>107950</xdr:rowOff>
    </xdr:from>
    <xdr:to>
      <xdr:col>16</xdr:col>
      <xdr:colOff>622300</xdr:colOff>
      <xdr:row>82</xdr:row>
      <xdr:rowOff>25400</xdr:rowOff>
    </xdr:to>
    <xdr:graphicFrame macro="">
      <xdr:nvGraphicFramePr>
        <xdr:cNvPr id="3" name="Chart 2">
          <a:extLst>
            <a:ext uri="{FF2B5EF4-FFF2-40B4-BE49-F238E27FC236}">
              <a16:creationId xmlns:a16="http://schemas.microsoft.com/office/drawing/2014/main" id="{300B00BE-D290-82C4-CB5E-88F55F0F6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139700</xdr:colOff>
      <xdr:row>38</xdr:row>
      <xdr:rowOff>63500</xdr:rowOff>
    </xdr:from>
    <xdr:to>
      <xdr:col>12</xdr:col>
      <xdr:colOff>317500</xdr:colOff>
      <xdr:row>44</xdr:row>
      <xdr:rowOff>165100</xdr:rowOff>
    </xdr:to>
    <mc:AlternateContent xmlns:mc="http://schemas.openxmlformats.org/markup-compatibility/2006">
      <mc:Choice xmlns:a14="http://schemas.microsoft.com/office/drawing/2010/main" Requires="a14">
        <xdr:graphicFrame macro="">
          <xdr:nvGraphicFramePr>
            <xdr:cNvPr id="4" name="Mês">
              <a:extLst>
                <a:ext uri="{FF2B5EF4-FFF2-40B4-BE49-F238E27FC236}">
                  <a16:creationId xmlns:a16="http://schemas.microsoft.com/office/drawing/2014/main" id="{07D287DF-F131-7E25-C309-C77729A336A0}"/>
                </a:ext>
              </a:extLst>
            </xdr:cNvPr>
            <xdr:cNvGraphicFramePr/>
          </xdr:nvGraphicFramePr>
          <xdr:xfrm>
            <a:off x="0" y="0"/>
            <a:ext cx="0" cy="0"/>
          </xdr:xfrm>
          <a:graphic>
            <a:graphicData uri="http://schemas.microsoft.com/office/drawing/2010/slicer">
              <sle:slicer xmlns:sle="http://schemas.microsoft.com/office/drawing/2010/slicer" name="Mês"/>
            </a:graphicData>
          </a:graphic>
        </xdr:graphicFrame>
      </mc:Choice>
      <mc:Fallback>
        <xdr:sp macro="" textlink="">
          <xdr:nvSpPr>
            <xdr:cNvPr id="0" name=""/>
            <xdr:cNvSpPr>
              <a:spLocks noTextEdit="1"/>
            </xdr:cNvSpPr>
          </xdr:nvSpPr>
          <xdr:spPr>
            <a:xfrm>
              <a:off x="9283700" y="7785100"/>
              <a:ext cx="1828800" cy="132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190500</xdr:colOff>
      <xdr:row>19</xdr:row>
      <xdr:rowOff>82550</xdr:rowOff>
    </xdr:from>
    <xdr:to>
      <xdr:col>17</xdr:col>
      <xdr:colOff>342900</xdr:colOff>
      <xdr:row>32</xdr:row>
      <xdr:rowOff>184150</xdr:rowOff>
    </xdr:to>
    <xdr:graphicFrame macro="">
      <xdr:nvGraphicFramePr>
        <xdr:cNvPr id="7" name="Chart 6">
          <a:extLst>
            <a:ext uri="{FF2B5EF4-FFF2-40B4-BE49-F238E27FC236}">
              <a16:creationId xmlns:a16="http://schemas.microsoft.com/office/drawing/2014/main" id="{E6C462B7-DCBA-1891-3CE0-AED1ABA0EE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808692</xdr:colOff>
      <xdr:row>17</xdr:row>
      <xdr:rowOff>79374</xdr:rowOff>
    </xdr:from>
    <xdr:to>
      <xdr:col>9</xdr:col>
      <xdr:colOff>762001</xdr:colOff>
      <xdr:row>36</xdr:row>
      <xdr:rowOff>179294</xdr:rowOff>
    </xdr:to>
    <xdr:sp macro="" textlink="">
      <xdr:nvSpPr>
        <xdr:cNvPr id="9" name="Rounded Rectangle 8">
          <a:extLst>
            <a:ext uri="{FF2B5EF4-FFF2-40B4-BE49-F238E27FC236}">
              <a16:creationId xmlns:a16="http://schemas.microsoft.com/office/drawing/2014/main" id="{7313EC78-7C9C-9141-83DC-6C0B391EAC7E}"/>
            </a:ext>
          </a:extLst>
        </xdr:cNvPr>
        <xdr:cNvSpPr/>
      </xdr:nvSpPr>
      <xdr:spPr>
        <a:xfrm>
          <a:off x="3920192" y="3587749"/>
          <a:ext cx="6557309" cy="4021045"/>
        </a:xfrm>
        <a:prstGeom prst="roundRect">
          <a:avLst/>
        </a:prstGeom>
        <a:solidFill>
          <a:srgbClr val="FF6C4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792817</xdr:colOff>
      <xdr:row>21</xdr:row>
      <xdr:rowOff>136523</xdr:rowOff>
    </xdr:from>
    <xdr:to>
      <xdr:col>9</xdr:col>
      <xdr:colOff>762000</xdr:colOff>
      <xdr:row>40</xdr:row>
      <xdr:rowOff>111125</xdr:rowOff>
    </xdr:to>
    <xdr:sp macro="" textlink="">
      <xdr:nvSpPr>
        <xdr:cNvPr id="10" name="Rectangle 9">
          <a:extLst>
            <a:ext uri="{FF2B5EF4-FFF2-40B4-BE49-F238E27FC236}">
              <a16:creationId xmlns:a16="http://schemas.microsoft.com/office/drawing/2014/main" id="{9E7984A2-563A-F0B2-ABB4-3D7D53C186D7}"/>
            </a:ext>
          </a:extLst>
        </xdr:cNvPr>
        <xdr:cNvSpPr/>
      </xdr:nvSpPr>
      <xdr:spPr>
        <a:xfrm>
          <a:off x="3904317" y="4470398"/>
          <a:ext cx="6573183" cy="3895727"/>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190500</xdr:colOff>
      <xdr:row>45</xdr:row>
      <xdr:rowOff>158019</xdr:rowOff>
    </xdr:from>
    <xdr:to>
      <xdr:col>19</xdr:col>
      <xdr:colOff>444500</xdr:colOff>
      <xdr:row>66</xdr:row>
      <xdr:rowOff>174625</xdr:rowOff>
    </xdr:to>
    <xdr:grpSp>
      <xdr:nvGrpSpPr>
        <xdr:cNvPr id="32" name="Group 31">
          <a:extLst>
            <a:ext uri="{FF2B5EF4-FFF2-40B4-BE49-F238E27FC236}">
              <a16:creationId xmlns:a16="http://schemas.microsoft.com/office/drawing/2014/main" id="{63CA0E1A-3A07-9DAB-6410-3513AF5BE236}"/>
            </a:ext>
          </a:extLst>
        </xdr:cNvPr>
        <xdr:cNvGrpSpPr/>
      </xdr:nvGrpSpPr>
      <xdr:grpSpPr>
        <a:xfrm>
          <a:off x="3302000" y="9444894"/>
          <a:ext cx="15113000" cy="4350481"/>
          <a:chOff x="1592384" y="9533794"/>
          <a:chExt cx="14660033" cy="4087119"/>
        </a:xfrm>
      </xdr:grpSpPr>
      <xdr:grpSp>
        <xdr:nvGrpSpPr>
          <xdr:cNvPr id="19" name="Group 18">
            <a:extLst>
              <a:ext uri="{FF2B5EF4-FFF2-40B4-BE49-F238E27FC236}">
                <a16:creationId xmlns:a16="http://schemas.microsoft.com/office/drawing/2014/main" id="{8A09E41F-10FA-9084-322C-371048FA94CB}"/>
              </a:ext>
            </a:extLst>
          </xdr:cNvPr>
          <xdr:cNvGrpSpPr/>
        </xdr:nvGrpSpPr>
        <xdr:grpSpPr>
          <a:xfrm>
            <a:off x="1592384" y="9533794"/>
            <a:ext cx="14660033" cy="4087119"/>
            <a:chOff x="1612900" y="7975602"/>
            <a:chExt cx="14668500" cy="3924298"/>
          </a:xfrm>
        </xdr:grpSpPr>
        <xdr:sp macro="" textlink="">
          <xdr:nvSpPr>
            <xdr:cNvPr id="12" name="Rounded Rectangle 11">
              <a:extLst>
                <a:ext uri="{FF2B5EF4-FFF2-40B4-BE49-F238E27FC236}">
                  <a16:creationId xmlns:a16="http://schemas.microsoft.com/office/drawing/2014/main" id="{E0016607-EE75-DB40-A7CD-436E5ED7F969}"/>
                </a:ext>
              </a:extLst>
            </xdr:cNvPr>
            <xdr:cNvSpPr/>
          </xdr:nvSpPr>
          <xdr:spPr>
            <a:xfrm>
              <a:off x="2209800" y="7975602"/>
              <a:ext cx="14020800" cy="3810001"/>
            </a:xfrm>
            <a:prstGeom prst="roundRect">
              <a:avLst/>
            </a:prstGeom>
            <a:solidFill>
              <a:srgbClr val="FF6C4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 name="Rounded Rectangle 4">
              <a:extLst>
                <a:ext uri="{FF2B5EF4-FFF2-40B4-BE49-F238E27FC236}">
                  <a16:creationId xmlns:a16="http://schemas.microsoft.com/office/drawing/2014/main" id="{E2DCAADA-9943-6A9E-9211-59603F82B093}"/>
                </a:ext>
              </a:extLst>
            </xdr:cNvPr>
            <xdr:cNvSpPr/>
          </xdr:nvSpPr>
          <xdr:spPr>
            <a:xfrm>
              <a:off x="2209800" y="8699500"/>
              <a:ext cx="14033500" cy="32004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4" name="TextBox 13">
              <a:extLst>
                <a:ext uri="{FF2B5EF4-FFF2-40B4-BE49-F238E27FC236}">
                  <a16:creationId xmlns:a16="http://schemas.microsoft.com/office/drawing/2014/main" id="{5EB65200-8ED0-0A41-8D06-67B5DCA5CC5E}"/>
                </a:ext>
              </a:extLst>
            </xdr:cNvPr>
            <xdr:cNvSpPr txBox="1"/>
          </xdr:nvSpPr>
          <xdr:spPr>
            <a:xfrm>
              <a:off x="3148499" y="8100589"/>
              <a:ext cx="4076700" cy="501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kern="1200">
                  <a:solidFill>
                    <a:schemeClr val="bg1"/>
                  </a:solidFill>
                  <a:latin typeface="Segoe UI Historic" panose="020B0502040204020203" pitchFamily="34" charset="0"/>
                  <a:ea typeface="Segoe UI Historic" panose="020B0502040204020203" pitchFamily="34" charset="0"/>
                  <a:cs typeface="Segoe UI Historic" panose="020B0502040204020203" pitchFamily="34" charset="0"/>
                </a:rPr>
                <a:t>Gastos</a:t>
              </a:r>
            </a:p>
          </xdr:txBody>
        </xdr:sp>
        <xdr:graphicFrame macro="">
          <xdr:nvGraphicFramePr>
            <xdr:cNvPr id="2" name="Chart 1">
              <a:extLst>
                <a:ext uri="{FF2B5EF4-FFF2-40B4-BE49-F238E27FC236}">
                  <a16:creationId xmlns:a16="http://schemas.microsoft.com/office/drawing/2014/main" id="{862329C7-E6BE-7A44-97A8-2C5FAB838445}"/>
                </a:ext>
              </a:extLst>
            </xdr:cNvPr>
            <xdr:cNvGraphicFramePr>
              <a:graphicFrameLocks/>
            </xdr:cNvGraphicFramePr>
          </xdr:nvGraphicFramePr>
          <xdr:xfrm>
            <a:off x="1612900" y="8623300"/>
            <a:ext cx="14668500" cy="2997200"/>
          </xdr:xfrm>
          <a:graphic>
            <a:graphicData uri="http://schemas.openxmlformats.org/drawingml/2006/chart">
              <c:chart xmlns:c="http://schemas.openxmlformats.org/drawingml/2006/chart" xmlns:r="http://schemas.openxmlformats.org/officeDocument/2006/relationships" r:id="rId1"/>
            </a:graphicData>
          </a:graphic>
        </xdr:graphicFrame>
      </xdr:grpSp>
      <xdr:sp macro="" textlink="">
        <xdr:nvSpPr>
          <xdr:cNvPr id="13" name="Rectangle 12">
            <a:extLst>
              <a:ext uri="{FF2B5EF4-FFF2-40B4-BE49-F238E27FC236}">
                <a16:creationId xmlns:a16="http://schemas.microsoft.com/office/drawing/2014/main" id="{15D564F5-96A4-424F-9CC3-1AB9B2088D28}"/>
              </a:ext>
            </a:extLst>
          </xdr:cNvPr>
          <xdr:cNvSpPr/>
        </xdr:nvSpPr>
        <xdr:spPr>
          <a:xfrm>
            <a:off x="2176247" y="10261273"/>
            <a:ext cx="14038093" cy="555531"/>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twoCellAnchor editAs="oneCell">
    <xdr:from>
      <xdr:col>2</xdr:col>
      <xdr:colOff>361462</xdr:colOff>
      <xdr:row>46</xdr:row>
      <xdr:rowOff>53323</xdr:rowOff>
    </xdr:from>
    <xdr:to>
      <xdr:col>3</xdr:col>
      <xdr:colOff>118211</xdr:colOff>
      <xdr:row>49</xdr:row>
      <xdr:rowOff>25401</xdr:rowOff>
    </xdr:to>
    <xdr:pic>
      <xdr:nvPicPr>
        <xdr:cNvPr id="27" name="Graphic 26" descr="Flying Money outline">
          <a:extLst>
            <a:ext uri="{FF2B5EF4-FFF2-40B4-BE49-F238E27FC236}">
              <a16:creationId xmlns:a16="http://schemas.microsoft.com/office/drawing/2014/main" id="{621F1FA8-33EE-FE3C-D960-CBFA0FBC0AC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298462" y="9546573"/>
          <a:ext cx="582249" cy="591203"/>
        </a:xfrm>
        <a:prstGeom prst="rect">
          <a:avLst/>
        </a:prstGeom>
      </xdr:spPr>
    </xdr:pic>
    <xdr:clientData/>
  </xdr:twoCellAnchor>
  <xdr:twoCellAnchor>
    <xdr:from>
      <xdr:col>1</xdr:col>
      <xdr:colOff>772101</xdr:colOff>
      <xdr:row>23</xdr:row>
      <xdr:rowOff>52041</xdr:rowOff>
    </xdr:from>
    <xdr:to>
      <xdr:col>9</xdr:col>
      <xdr:colOff>777875</xdr:colOff>
      <xdr:row>44</xdr:row>
      <xdr:rowOff>107662</xdr:rowOff>
    </xdr:to>
    <xdr:sp macro="" textlink="">
      <xdr:nvSpPr>
        <xdr:cNvPr id="4" name="Rounded Rectangle 3">
          <a:extLst>
            <a:ext uri="{FF2B5EF4-FFF2-40B4-BE49-F238E27FC236}">
              <a16:creationId xmlns:a16="http://schemas.microsoft.com/office/drawing/2014/main" id="{67815C0D-8505-312E-7455-D98143D2E1EC}"/>
            </a:ext>
          </a:extLst>
        </xdr:cNvPr>
        <xdr:cNvSpPr/>
      </xdr:nvSpPr>
      <xdr:spPr>
        <a:xfrm>
          <a:off x="3883601" y="4798666"/>
          <a:ext cx="6609774" cy="4389496"/>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699104</xdr:colOff>
      <xdr:row>23</xdr:row>
      <xdr:rowOff>158749</xdr:rowOff>
    </xdr:from>
    <xdr:to>
      <xdr:col>13</xdr:col>
      <xdr:colOff>174625</xdr:colOff>
      <xdr:row>48</xdr:row>
      <xdr:rowOff>95249</xdr:rowOff>
    </xdr:to>
    <xdr:graphicFrame macro="">
      <xdr:nvGraphicFramePr>
        <xdr:cNvPr id="3" name="Chart 2">
          <a:extLst>
            <a:ext uri="{FF2B5EF4-FFF2-40B4-BE49-F238E27FC236}">
              <a16:creationId xmlns:a16="http://schemas.microsoft.com/office/drawing/2014/main" id="{F46511C0-27A9-304A-A629-FCE3D78EAE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75222</xdr:colOff>
      <xdr:row>18</xdr:row>
      <xdr:rowOff>93033</xdr:rowOff>
    </xdr:from>
    <xdr:to>
      <xdr:col>8</xdr:col>
      <xdr:colOff>121551</xdr:colOff>
      <xdr:row>20</xdr:row>
      <xdr:rowOff>180095</xdr:rowOff>
    </xdr:to>
    <xdr:sp macro="" textlink="">
      <xdr:nvSpPr>
        <xdr:cNvPr id="11" name="TextBox 10">
          <a:extLst>
            <a:ext uri="{FF2B5EF4-FFF2-40B4-BE49-F238E27FC236}">
              <a16:creationId xmlns:a16="http://schemas.microsoft.com/office/drawing/2014/main" id="{7C15F3EB-424A-EDF1-CF49-A4C186EE3362}"/>
            </a:ext>
          </a:extLst>
        </xdr:cNvPr>
        <xdr:cNvSpPr txBox="1"/>
      </xdr:nvSpPr>
      <xdr:spPr>
        <a:xfrm>
          <a:off x="4837722" y="3807783"/>
          <a:ext cx="4173829" cy="499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kern="1200">
              <a:solidFill>
                <a:schemeClr val="bg1"/>
              </a:solidFill>
              <a:latin typeface="Segoe UI Historic" panose="020B0502040204020203" pitchFamily="34" charset="0"/>
              <a:ea typeface="Segoe UI Historic" panose="020B0502040204020203" pitchFamily="34" charset="0"/>
              <a:cs typeface="Segoe UI Historic" panose="020B0502040204020203" pitchFamily="34" charset="0"/>
            </a:rPr>
            <a:t>Entrada</a:t>
          </a:r>
        </a:p>
      </xdr:txBody>
    </xdr:sp>
    <xdr:clientData/>
  </xdr:twoCellAnchor>
  <xdr:twoCellAnchor>
    <xdr:from>
      <xdr:col>2</xdr:col>
      <xdr:colOff>243856</xdr:colOff>
      <xdr:row>18</xdr:row>
      <xdr:rowOff>75108</xdr:rowOff>
    </xdr:from>
    <xdr:to>
      <xdr:col>2</xdr:col>
      <xdr:colOff>814324</xdr:colOff>
      <xdr:row>21</xdr:row>
      <xdr:rowOff>37684</xdr:rowOff>
    </xdr:to>
    <xdr:pic>
      <xdr:nvPicPr>
        <xdr:cNvPr id="29" name="Graphic 28" descr="Register outline">
          <a:extLst>
            <a:ext uri="{FF2B5EF4-FFF2-40B4-BE49-F238E27FC236}">
              <a16:creationId xmlns:a16="http://schemas.microsoft.com/office/drawing/2014/main" id="{3F981143-4242-51AA-00D3-8DF6483721F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180856" y="3789858"/>
          <a:ext cx="570468" cy="581701"/>
        </a:xfrm>
        <a:prstGeom prst="rect">
          <a:avLst/>
        </a:prstGeom>
      </xdr:spPr>
    </xdr:pic>
    <xdr:clientData/>
  </xdr:twoCellAnchor>
  <xdr:twoCellAnchor editAs="oneCell">
    <xdr:from>
      <xdr:col>0</xdr:col>
      <xdr:colOff>47625</xdr:colOff>
      <xdr:row>17</xdr:row>
      <xdr:rowOff>142875</xdr:rowOff>
    </xdr:from>
    <xdr:to>
      <xdr:col>0</xdr:col>
      <xdr:colOff>3048000</xdr:colOff>
      <xdr:row>30</xdr:row>
      <xdr:rowOff>15875</xdr:rowOff>
    </xdr:to>
    <mc:AlternateContent xmlns:mc="http://schemas.openxmlformats.org/markup-compatibility/2006">
      <mc:Choice xmlns:a14="http://schemas.microsoft.com/office/drawing/2010/main" Requires="a14">
        <xdr:graphicFrame macro="">
          <xdr:nvGraphicFramePr>
            <xdr:cNvPr id="35" name="Mês 1">
              <a:extLst>
                <a:ext uri="{FF2B5EF4-FFF2-40B4-BE49-F238E27FC236}">
                  <a16:creationId xmlns:a16="http://schemas.microsoft.com/office/drawing/2014/main" id="{7D421FBE-40A8-A845-9F18-A261921F7585}"/>
                </a:ext>
              </a:extLst>
            </xdr:cNvPr>
            <xdr:cNvGraphicFramePr/>
          </xdr:nvGraphicFramePr>
          <xdr:xfrm>
            <a:off x="0" y="0"/>
            <a:ext cx="0" cy="0"/>
          </xdr:xfrm>
          <a:graphic>
            <a:graphicData uri="http://schemas.microsoft.com/office/drawing/2010/slicer">
              <sle:slicer xmlns:sle="http://schemas.microsoft.com/office/drawing/2010/slicer" name="Mês 1"/>
            </a:graphicData>
          </a:graphic>
        </xdr:graphicFrame>
      </mc:Choice>
      <mc:Fallback>
        <xdr:sp macro="" textlink="">
          <xdr:nvSpPr>
            <xdr:cNvPr id="0" name=""/>
            <xdr:cNvSpPr>
              <a:spLocks noTextEdit="1"/>
            </xdr:cNvSpPr>
          </xdr:nvSpPr>
          <xdr:spPr>
            <a:xfrm>
              <a:off x="47625" y="3651250"/>
              <a:ext cx="3000375" cy="255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31750</xdr:rowOff>
    </xdr:from>
    <xdr:to>
      <xdr:col>1</xdr:col>
      <xdr:colOff>0</xdr:colOff>
      <xdr:row>10</xdr:row>
      <xdr:rowOff>47625</xdr:rowOff>
    </xdr:to>
    <xdr:sp macro="" textlink="">
      <xdr:nvSpPr>
        <xdr:cNvPr id="52" name="Rounded Rectangle 51">
          <a:extLst>
            <a:ext uri="{FF2B5EF4-FFF2-40B4-BE49-F238E27FC236}">
              <a16:creationId xmlns:a16="http://schemas.microsoft.com/office/drawing/2014/main" id="{3AFEFA7E-818A-888A-EE5C-F9875E2D7958}"/>
            </a:ext>
          </a:extLst>
        </xdr:cNvPr>
        <xdr:cNvSpPr/>
      </xdr:nvSpPr>
      <xdr:spPr>
        <a:xfrm>
          <a:off x="0" y="1063625"/>
          <a:ext cx="3111500" cy="1047750"/>
        </a:xfrm>
        <a:prstGeom prst="roundRect">
          <a:avLst>
            <a:gd name="adj" fmla="val 0"/>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79375</xdr:colOff>
      <xdr:row>6</xdr:row>
      <xdr:rowOff>127000</xdr:rowOff>
    </xdr:from>
    <xdr:to>
      <xdr:col>0</xdr:col>
      <xdr:colOff>2031999</xdr:colOff>
      <xdr:row>13</xdr:row>
      <xdr:rowOff>142875</xdr:rowOff>
    </xdr:to>
    <xdr:sp macro="" textlink="">
      <xdr:nvSpPr>
        <xdr:cNvPr id="53" name="TextBox 52">
          <a:extLst>
            <a:ext uri="{FF2B5EF4-FFF2-40B4-BE49-F238E27FC236}">
              <a16:creationId xmlns:a16="http://schemas.microsoft.com/office/drawing/2014/main" id="{7E4F56C4-2F8F-D882-06F4-CCB2558F9207}"/>
            </a:ext>
          </a:extLst>
        </xdr:cNvPr>
        <xdr:cNvSpPr txBox="1"/>
      </xdr:nvSpPr>
      <xdr:spPr>
        <a:xfrm>
          <a:off x="79375" y="1365250"/>
          <a:ext cx="1952624" cy="146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kern="1200">
              <a:solidFill>
                <a:schemeClr val="bg1">
                  <a:lumMod val="85000"/>
                </a:schemeClr>
              </a:solidFill>
              <a:latin typeface="Calibri" panose="020F0502020204030204" pitchFamily="34" charset="0"/>
              <a:cs typeface="Calibri" panose="020F0502020204030204" pitchFamily="34" charset="0"/>
            </a:rPr>
            <a:t>Money</a:t>
          </a:r>
          <a:r>
            <a:rPr lang="en-US" sz="2400" b="1" kern="1200">
              <a:solidFill>
                <a:schemeClr val="bg1">
                  <a:lumMod val="85000"/>
                </a:schemeClr>
              </a:solidFill>
              <a:latin typeface="Calibri" panose="020F0502020204030204" pitchFamily="34" charset="0"/>
              <a:cs typeface="Calibri" panose="020F0502020204030204" pitchFamily="34" charset="0"/>
            </a:rPr>
            <a:t> APP</a:t>
          </a:r>
        </a:p>
      </xdr:txBody>
    </xdr:sp>
    <xdr:clientData/>
  </xdr:twoCellAnchor>
  <xdr:twoCellAnchor editAs="oneCell">
    <xdr:from>
      <xdr:col>0</xdr:col>
      <xdr:colOff>1936750</xdr:colOff>
      <xdr:row>5</xdr:row>
      <xdr:rowOff>63500</xdr:rowOff>
    </xdr:from>
    <xdr:to>
      <xdr:col>0</xdr:col>
      <xdr:colOff>2851150</xdr:colOff>
      <xdr:row>9</xdr:row>
      <xdr:rowOff>152400</xdr:rowOff>
    </xdr:to>
    <xdr:pic>
      <xdr:nvPicPr>
        <xdr:cNvPr id="55" name="Graphic 54" descr="Money with solid fill">
          <a:extLst>
            <a:ext uri="{FF2B5EF4-FFF2-40B4-BE49-F238E27FC236}">
              <a16:creationId xmlns:a16="http://schemas.microsoft.com/office/drawing/2014/main" id="{56D2E66C-508B-8CA7-1843-F2EF282769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936750" y="1095375"/>
          <a:ext cx="914400" cy="914400"/>
        </a:xfrm>
        <a:prstGeom prst="rect">
          <a:avLst/>
        </a:prstGeom>
      </xdr:spPr>
    </xdr:pic>
    <xdr:clientData/>
  </xdr:twoCellAnchor>
  <xdr:twoCellAnchor>
    <xdr:from>
      <xdr:col>1</xdr:col>
      <xdr:colOff>727363</xdr:colOff>
      <xdr:row>3</xdr:row>
      <xdr:rowOff>70322</xdr:rowOff>
    </xdr:from>
    <xdr:to>
      <xdr:col>19</xdr:col>
      <xdr:colOff>381000</xdr:colOff>
      <xdr:row>16</xdr:row>
      <xdr:rowOff>79375</xdr:rowOff>
    </xdr:to>
    <xdr:sp macro="" textlink="">
      <xdr:nvSpPr>
        <xdr:cNvPr id="36" name="Rounded Rectangle 35">
          <a:extLst>
            <a:ext uri="{FF2B5EF4-FFF2-40B4-BE49-F238E27FC236}">
              <a16:creationId xmlns:a16="http://schemas.microsoft.com/office/drawing/2014/main" id="{8CE41524-A052-70AC-A604-882EFC5CF232}"/>
            </a:ext>
          </a:extLst>
        </xdr:cNvPr>
        <xdr:cNvSpPr/>
      </xdr:nvSpPr>
      <xdr:spPr>
        <a:xfrm>
          <a:off x="3838863" y="689447"/>
          <a:ext cx="14512637" cy="269192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330488</xdr:colOff>
      <xdr:row>6</xdr:row>
      <xdr:rowOff>126705</xdr:rowOff>
    </xdr:from>
    <xdr:to>
      <xdr:col>9</xdr:col>
      <xdr:colOff>124113</xdr:colOff>
      <xdr:row>10</xdr:row>
      <xdr:rowOff>47439</xdr:rowOff>
    </xdr:to>
    <xdr:sp macro="" textlink="">
      <xdr:nvSpPr>
        <xdr:cNvPr id="38" name="TextBox 37">
          <a:extLst>
            <a:ext uri="{FF2B5EF4-FFF2-40B4-BE49-F238E27FC236}">
              <a16:creationId xmlns:a16="http://schemas.microsoft.com/office/drawing/2014/main" id="{E61DE8FE-A66D-29CE-F145-C04B40E43CF2}"/>
            </a:ext>
          </a:extLst>
        </xdr:cNvPr>
        <xdr:cNvSpPr txBox="1"/>
      </xdr:nvSpPr>
      <xdr:spPr>
        <a:xfrm>
          <a:off x="6743988" y="1364955"/>
          <a:ext cx="3095625" cy="74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kern="1200">
              <a:latin typeface="Segoe UI Historic" panose="020B0502040204020203" pitchFamily="34" charset="0"/>
              <a:ea typeface="Segoe UI Historic" panose="020B0502040204020203" pitchFamily="34" charset="0"/>
              <a:cs typeface="Segoe UI Historic" panose="020B0502040204020203" pitchFamily="34" charset="0"/>
            </a:rPr>
            <a:t>Hello,</a:t>
          </a:r>
          <a:r>
            <a:rPr lang="en-US" sz="2800" kern="1200" baseline="0">
              <a:latin typeface="Segoe UI Historic" panose="020B0502040204020203" pitchFamily="34" charset="0"/>
              <a:ea typeface="Segoe UI Historic" panose="020B0502040204020203" pitchFamily="34" charset="0"/>
              <a:cs typeface="Segoe UI Historic" panose="020B0502040204020203" pitchFamily="34" charset="0"/>
            </a:rPr>
            <a:t> Josi</a:t>
          </a:r>
          <a:endParaRPr lang="en-US" sz="2800" kern="1200">
            <a:latin typeface="Segoe UI Historic" panose="020B0502040204020203" pitchFamily="34" charset="0"/>
            <a:ea typeface="Segoe UI Historic" panose="020B0502040204020203" pitchFamily="34" charset="0"/>
            <a:cs typeface="Segoe UI Historic" panose="020B0502040204020203" pitchFamily="34" charset="0"/>
          </a:endParaRPr>
        </a:p>
      </xdr:txBody>
    </xdr:sp>
    <xdr:clientData/>
  </xdr:twoCellAnchor>
  <xdr:twoCellAnchor>
    <xdr:from>
      <xdr:col>5</xdr:col>
      <xdr:colOff>330488</xdr:colOff>
      <xdr:row>9</xdr:row>
      <xdr:rowOff>70503</xdr:rowOff>
    </xdr:from>
    <xdr:to>
      <xdr:col>11</xdr:col>
      <xdr:colOff>127000</xdr:colOff>
      <xdr:row>13</xdr:row>
      <xdr:rowOff>206303</xdr:rowOff>
    </xdr:to>
    <xdr:sp macro="" textlink="">
      <xdr:nvSpPr>
        <xdr:cNvPr id="39" name="TextBox 38">
          <a:extLst>
            <a:ext uri="{FF2B5EF4-FFF2-40B4-BE49-F238E27FC236}">
              <a16:creationId xmlns:a16="http://schemas.microsoft.com/office/drawing/2014/main" id="{88422818-DB5E-7448-8BDD-0E1F2C9E2DCD}"/>
            </a:ext>
          </a:extLst>
        </xdr:cNvPr>
        <xdr:cNvSpPr txBox="1"/>
      </xdr:nvSpPr>
      <xdr:spPr>
        <a:xfrm>
          <a:off x="6743988" y="1927878"/>
          <a:ext cx="4749512" cy="96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kern="120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rPr>
            <a:t>Acompanhamento</a:t>
          </a:r>
          <a:r>
            <a:rPr lang="en-US" sz="1800" kern="1200" baseline="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rPr>
            <a:t> Financeiro</a:t>
          </a:r>
          <a:endParaRPr lang="en-US" sz="1800" kern="120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endParaRPr>
        </a:p>
      </xdr:txBody>
    </xdr:sp>
    <xdr:clientData/>
  </xdr:twoCellAnchor>
  <xdr:twoCellAnchor>
    <xdr:from>
      <xdr:col>10</xdr:col>
      <xdr:colOff>365125</xdr:colOff>
      <xdr:row>8</xdr:row>
      <xdr:rowOff>110888</xdr:rowOff>
    </xdr:from>
    <xdr:to>
      <xdr:col>18</xdr:col>
      <xdr:colOff>412751</xdr:colOff>
      <xdr:row>10</xdr:row>
      <xdr:rowOff>158580</xdr:rowOff>
    </xdr:to>
    <xdr:sp macro="" textlink="">
      <xdr:nvSpPr>
        <xdr:cNvPr id="40" name="Rectangle 39">
          <a:extLst>
            <a:ext uri="{FF2B5EF4-FFF2-40B4-BE49-F238E27FC236}">
              <a16:creationId xmlns:a16="http://schemas.microsoft.com/office/drawing/2014/main" id="{0BD15DBE-2799-4940-AEDA-A8ED87646379}"/>
            </a:ext>
          </a:extLst>
        </xdr:cNvPr>
        <xdr:cNvSpPr/>
      </xdr:nvSpPr>
      <xdr:spPr>
        <a:xfrm>
          <a:off x="10906125" y="1761888"/>
          <a:ext cx="6651626" cy="460442"/>
        </a:xfrm>
        <a:prstGeom prst="rect">
          <a:avLst/>
        </a:prstGeom>
        <a:solidFill>
          <a:schemeClr val="bg1">
            <a:lumMod val="95000"/>
          </a:schemeClr>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kern="120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endParaRPr>
        </a:p>
        <a:p>
          <a:pPr algn="l"/>
          <a:r>
            <a:rPr lang="en-US" sz="1800" kern="120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rPr>
            <a:t>pesquisar dados...</a:t>
          </a:r>
        </a:p>
      </xdr:txBody>
    </xdr:sp>
    <xdr:clientData/>
  </xdr:twoCellAnchor>
  <xdr:twoCellAnchor>
    <xdr:from>
      <xdr:col>10</xdr:col>
      <xdr:colOff>444500</xdr:colOff>
      <xdr:row>8</xdr:row>
      <xdr:rowOff>142642</xdr:rowOff>
    </xdr:from>
    <xdr:to>
      <xdr:col>14</xdr:col>
      <xdr:colOff>365125</xdr:colOff>
      <xdr:row>11</xdr:row>
      <xdr:rowOff>15714</xdr:rowOff>
    </xdr:to>
    <xdr:sp macro="" textlink="">
      <xdr:nvSpPr>
        <xdr:cNvPr id="41" name="TextBox 40">
          <a:extLst>
            <a:ext uri="{FF2B5EF4-FFF2-40B4-BE49-F238E27FC236}">
              <a16:creationId xmlns:a16="http://schemas.microsoft.com/office/drawing/2014/main" id="{EA313341-EE54-5052-3245-0C86EDFD7760}"/>
            </a:ext>
          </a:extLst>
        </xdr:cNvPr>
        <xdr:cNvSpPr txBox="1"/>
      </xdr:nvSpPr>
      <xdr:spPr>
        <a:xfrm>
          <a:off x="10985500" y="1793642"/>
          <a:ext cx="3222625" cy="492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kern="120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rPr>
            <a:t>pesquisar dados...</a:t>
          </a:r>
        </a:p>
      </xdr:txBody>
    </xdr:sp>
    <xdr:clientData/>
  </xdr:twoCellAnchor>
  <xdr:twoCellAnchor>
    <xdr:from>
      <xdr:col>17</xdr:col>
      <xdr:colOff>660400</xdr:colOff>
      <xdr:row>8</xdr:row>
      <xdr:rowOff>142642</xdr:rowOff>
    </xdr:from>
    <xdr:to>
      <xdr:col>18</xdr:col>
      <xdr:colOff>247650</xdr:colOff>
      <xdr:row>10</xdr:row>
      <xdr:rowOff>142702</xdr:rowOff>
    </xdr:to>
    <xdr:pic>
      <xdr:nvPicPr>
        <xdr:cNvPr id="43" name="Graphic 42" descr="Magnifying glass with solid fill">
          <a:extLst>
            <a:ext uri="{FF2B5EF4-FFF2-40B4-BE49-F238E27FC236}">
              <a16:creationId xmlns:a16="http://schemas.microsoft.com/office/drawing/2014/main" id="{F9EC9DB7-7D90-1833-2AE6-4A3EDEE0A00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6979900" y="1793642"/>
          <a:ext cx="412750" cy="412810"/>
        </a:xfrm>
        <a:prstGeom prst="rect">
          <a:avLst/>
        </a:prstGeom>
      </xdr:spPr>
    </xdr:pic>
    <xdr:clientData/>
  </xdr:twoCellAnchor>
  <xdr:twoCellAnchor>
    <xdr:from>
      <xdr:col>2</xdr:col>
      <xdr:colOff>539750</xdr:colOff>
      <xdr:row>5</xdr:row>
      <xdr:rowOff>79042</xdr:rowOff>
    </xdr:from>
    <xdr:to>
      <xdr:col>4</xdr:col>
      <xdr:colOff>762000</xdr:colOff>
      <xdr:row>14</xdr:row>
      <xdr:rowOff>15805</xdr:rowOff>
    </xdr:to>
    <xdr:sp macro="" textlink="">
      <xdr:nvSpPr>
        <xdr:cNvPr id="37" name="Rectangle 36">
          <a:extLst>
            <a:ext uri="{FF2B5EF4-FFF2-40B4-BE49-F238E27FC236}">
              <a16:creationId xmlns:a16="http://schemas.microsoft.com/office/drawing/2014/main" id="{905E6644-FF9D-558A-E74C-62C558FEA304}"/>
            </a:ext>
          </a:extLst>
        </xdr:cNvPr>
        <xdr:cNvSpPr/>
      </xdr:nvSpPr>
      <xdr:spPr>
        <a:xfrm>
          <a:off x="4476750" y="1110917"/>
          <a:ext cx="1873250" cy="1794138"/>
        </a:xfrm>
        <a:prstGeom prst="rect">
          <a:avLst/>
        </a:prstGeom>
        <a:solidFill>
          <a:srgbClr val="FF6C4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2808343</xdr:colOff>
      <xdr:row>1</xdr:row>
      <xdr:rowOff>158750</xdr:rowOff>
    </xdr:from>
    <xdr:to>
      <xdr:col>6</xdr:col>
      <xdr:colOff>771405</xdr:colOff>
      <xdr:row>14</xdr:row>
      <xdr:rowOff>15805</xdr:rowOff>
    </xdr:to>
    <xdr:pic>
      <xdr:nvPicPr>
        <xdr:cNvPr id="51" name="Picture 50">
          <a:extLst>
            <a:ext uri="{FF2B5EF4-FFF2-40B4-BE49-F238E27FC236}">
              <a16:creationId xmlns:a16="http://schemas.microsoft.com/office/drawing/2014/main" id="{369EDB98-24E0-FA0B-AD22-0AE37F61ABCC}"/>
            </a:ext>
          </a:extLst>
        </xdr:cNvPr>
        <xdr:cNvPicPr>
          <a:picLocks noChangeAspect="1"/>
        </xdr:cNvPicPr>
      </xdr:nvPicPr>
      <xdr:blipFill rotWithShape="1">
        <a:blip xmlns:r="http://schemas.openxmlformats.org/officeDocument/2006/relationships" r:embed="rId11"/>
        <a:srcRect b="60449"/>
        <a:stretch/>
      </xdr:blipFill>
      <xdr:spPr>
        <a:xfrm>
          <a:off x="2808343" y="365125"/>
          <a:ext cx="5202062" cy="2539930"/>
        </a:xfrm>
        <a:prstGeom prst="rect">
          <a:avLst/>
        </a:prstGeom>
      </xdr:spPr>
    </xdr:pic>
    <xdr:clientData/>
  </xdr:twoCellAnchor>
  <xdr:twoCellAnchor>
    <xdr:from>
      <xdr:col>11</xdr:col>
      <xdr:colOff>565150</xdr:colOff>
      <xdr:row>17</xdr:row>
      <xdr:rowOff>92074</xdr:rowOff>
    </xdr:from>
    <xdr:to>
      <xdr:col>19</xdr:col>
      <xdr:colOff>381000</xdr:colOff>
      <xdr:row>36</xdr:row>
      <xdr:rowOff>193674</xdr:rowOff>
    </xdr:to>
    <xdr:sp macro="" textlink="">
      <xdr:nvSpPr>
        <xdr:cNvPr id="59" name="Rounded Rectangle 58">
          <a:extLst>
            <a:ext uri="{FF2B5EF4-FFF2-40B4-BE49-F238E27FC236}">
              <a16:creationId xmlns:a16="http://schemas.microsoft.com/office/drawing/2014/main" id="{FD64648E-FC9F-B242-93F1-25A0C903DA88}"/>
            </a:ext>
          </a:extLst>
        </xdr:cNvPr>
        <xdr:cNvSpPr/>
      </xdr:nvSpPr>
      <xdr:spPr>
        <a:xfrm>
          <a:off x="11931650" y="3600449"/>
          <a:ext cx="6419850" cy="4022725"/>
        </a:xfrm>
        <a:prstGeom prst="roundRect">
          <a:avLst/>
        </a:prstGeom>
        <a:solidFill>
          <a:srgbClr val="FF6C4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11</xdr:col>
      <xdr:colOff>555625</xdr:colOff>
      <xdr:row>23</xdr:row>
      <xdr:rowOff>52041</xdr:rowOff>
    </xdr:from>
    <xdr:to>
      <xdr:col>19</xdr:col>
      <xdr:colOff>381000</xdr:colOff>
      <xdr:row>44</xdr:row>
      <xdr:rowOff>79376</xdr:rowOff>
    </xdr:to>
    <xdr:sp macro="" textlink="">
      <xdr:nvSpPr>
        <xdr:cNvPr id="60" name="Rounded Rectangle 59">
          <a:extLst>
            <a:ext uri="{FF2B5EF4-FFF2-40B4-BE49-F238E27FC236}">
              <a16:creationId xmlns:a16="http://schemas.microsoft.com/office/drawing/2014/main" id="{92CA5415-C60F-9648-A37C-59C19DF3269A}"/>
            </a:ext>
          </a:extLst>
        </xdr:cNvPr>
        <xdr:cNvSpPr/>
      </xdr:nvSpPr>
      <xdr:spPr>
        <a:xfrm>
          <a:off x="11922125" y="4798666"/>
          <a:ext cx="6429375" cy="436121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12</xdr:col>
      <xdr:colOff>694347</xdr:colOff>
      <xdr:row>18</xdr:row>
      <xdr:rowOff>105733</xdr:rowOff>
    </xdr:from>
    <xdr:to>
      <xdr:col>17</xdr:col>
      <xdr:colOff>740676</xdr:colOff>
      <xdr:row>20</xdr:row>
      <xdr:rowOff>192795</xdr:rowOff>
    </xdr:to>
    <xdr:sp macro="" textlink="">
      <xdr:nvSpPr>
        <xdr:cNvPr id="61" name="TextBox 60">
          <a:extLst>
            <a:ext uri="{FF2B5EF4-FFF2-40B4-BE49-F238E27FC236}">
              <a16:creationId xmlns:a16="http://schemas.microsoft.com/office/drawing/2014/main" id="{0BCBC657-0116-4B45-8333-1081FFE73271}"/>
            </a:ext>
          </a:extLst>
        </xdr:cNvPr>
        <xdr:cNvSpPr txBox="1"/>
      </xdr:nvSpPr>
      <xdr:spPr>
        <a:xfrm>
          <a:off x="12886347" y="3820483"/>
          <a:ext cx="4173829" cy="499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kern="1200">
              <a:solidFill>
                <a:schemeClr val="bg1"/>
              </a:solidFill>
              <a:latin typeface="Segoe UI Historic" panose="020B0502040204020203" pitchFamily="34" charset="0"/>
              <a:ea typeface="Segoe UI Historic" panose="020B0502040204020203" pitchFamily="34" charset="0"/>
              <a:cs typeface="Segoe UI Historic" panose="020B0502040204020203" pitchFamily="34" charset="0"/>
            </a:rPr>
            <a:t>Economias</a:t>
          </a:r>
        </a:p>
      </xdr:txBody>
    </xdr:sp>
    <xdr:clientData/>
  </xdr:twoCellAnchor>
  <xdr:twoCellAnchor>
    <xdr:from>
      <xdr:col>11</xdr:col>
      <xdr:colOff>555625</xdr:colOff>
      <xdr:row>21</xdr:row>
      <xdr:rowOff>149224</xdr:rowOff>
    </xdr:from>
    <xdr:to>
      <xdr:col>19</xdr:col>
      <xdr:colOff>396875</xdr:colOff>
      <xdr:row>26</xdr:row>
      <xdr:rowOff>174625</xdr:rowOff>
    </xdr:to>
    <xdr:sp macro="" textlink="">
      <xdr:nvSpPr>
        <xdr:cNvPr id="62" name="Rectangle 61">
          <a:extLst>
            <a:ext uri="{FF2B5EF4-FFF2-40B4-BE49-F238E27FC236}">
              <a16:creationId xmlns:a16="http://schemas.microsoft.com/office/drawing/2014/main" id="{5A2E9424-559F-8C47-8BE5-15521D40B531}"/>
            </a:ext>
          </a:extLst>
        </xdr:cNvPr>
        <xdr:cNvSpPr/>
      </xdr:nvSpPr>
      <xdr:spPr>
        <a:xfrm>
          <a:off x="11922125" y="4483099"/>
          <a:ext cx="6445250" cy="105727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12</xdr:col>
      <xdr:colOff>31750</xdr:colOff>
      <xdr:row>17</xdr:row>
      <xdr:rowOff>177800</xdr:rowOff>
    </xdr:from>
    <xdr:to>
      <xdr:col>12</xdr:col>
      <xdr:colOff>768350</xdr:colOff>
      <xdr:row>21</xdr:row>
      <xdr:rowOff>101600</xdr:rowOff>
    </xdr:to>
    <xdr:pic>
      <xdr:nvPicPr>
        <xdr:cNvPr id="64" name="Graphic 63" descr="Piggy Bank outline">
          <a:extLst>
            <a:ext uri="{FF2B5EF4-FFF2-40B4-BE49-F238E27FC236}">
              <a16:creationId xmlns:a16="http://schemas.microsoft.com/office/drawing/2014/main" id="{EB5094BF-311B-A4B1-66BF-06347ECD70A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2223750" y="3686175"/>
          <a:ext cx="736600" cy="749300"/>
        </a:xfrm>
        <a:prstGeom prst="rect">
          <a:avLst/>
        </a:prstGeom>
      </xdr:spPr>
    </xdr:pic>
    <xdr:clientData/>
  </xdr:twoCellAnchor>
  <xdr:twoCellAnchor>
    <xdr:from>
      <xdr:col>12</xdr:col>
      <xdr:colOff>177800</xdr:colOff>
      <xdr:row>41</xdr:row>
      <xdr:rowOff>104775</xdr:rowOff>
    </xdr:from>
    <xdr:to>
      <xdr:col>18</xdr:col>
      <xdr:colOff>802640</xdr:colOff>
      <xdr:row>41</xdr:row>
      <xdr:rowOff>104775</xdr:rowOff>
    </xdr:to>
    <xdr:cxnSp macro="">
      <xdr:nvCxnSpPr>
        <xdr:cNvPr id="69" name="Straight Connector 68">
          <a:extLst>
            <a:ext uri="{FF2B5EF4-FFF2-40B4-BE49-F238E27FC236}">
              <a16:creationId xmlns:a16="http://schemas.microsoft.com/office/drawing/2014/main" id="{9BF0301A-3876-0C70-8CD2-D96A8C968A44}"/>
            </a:ext>
          </a:extLst>
        </xdr:cNvPr>
        <xdr:cNvCxnSpPr/>
      </xdr:nvCxnSpPr>
      <xdr:spPr>
        <a:xfrm>
          <a:off x="12369800" y="8566150"/>
          <a:ext cx="5577840" cy="0"/>
        </a:xfrm>
        <a:prstGeom prst="line">
          <a:avLst/>
        </a:prstGeom>
        <a:ln w="3175">
          <a:solidFill>
            <a:schemeClr val="bg1">
              <a:lumMod val="8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101600</xdr:colOff>
      <xdr:row>38</xdr:row>
      <xdr:rowOff>66675</xdr:rowOff>
    </xdr:from>
    <xdr:to>
      <xdr:col>17</xdr:col>
      <xdr:colOff>254000</xdr:colOff>
      <xdr:row>41</xdr:row>
      <xdr:rowOff>104775</xdr:rowOff>
    </xdr:to>
    <xdr:sp macro="" textlink="">
      <xdr:nvSpPr>
        <xdr:cNvPr id="70" name="Rectangle 69">
          <a:extLst>
            <a:ext uri="{FF2B5EF4-FFF2-40B4-BE49-F238E27FC236}">
              <a16:creationId xmlns:a16="http://schemas.microsoft.com/office/drawing/2014/main" id="{DCA794D9-31D8-D56B-ED3D-3C47EF120A81}"/>
            </a:ext>
          </a:extLst>
        </xdr:cNvPr>
        <xdr:cNvSpPr/>
      </xdr:nvSpPr>
      <xdr:spPr>
        <a:xfrm>
          <a:off x="13944600" y="7908925"/>
          <a:ext cx="2628900" cy="657225"/>
        </a:xfrm>
        <a:prstGeom prst="rect">
          <a:avLst/>
        </a:prstGeom>
        <a:gradFill>
          <a:gsLst>
            <a:gs pos="46000">
              <a:srgbClr val="FF6C48"/>
            </a:gs>
            <a:gs pos="100000">
              <a:schemeClr val="bg1">
                <a:lumMod val="95000"/>
                <a:alpha val="52519"/>
              </a:schemeClr>
            </a:gs>
            <a:gs pos="100000">
              <a:schemeClr val="dk1">
                <a:lumMod val="99000"/>
                <a:satMod val="120000"/>
                <a:shade val="78000"/>
              </a:schemeClr>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14</xdr:col>
      <xdr:colOff>95250</xdr:colOff>
      <xdr:row>30</xdr:row>
      <xdr:rowOff>95250</xdr:rowOff>
    </xdr:from>
    <xdr:to>
      <xdr:col>17</xdr:col>
      <xdr:colOff>254000</xdr:colOff>
      <xdr:row>38</xdr:row>
      <xdr:rowOff>82550</xdr:rowOff>
    </xdr:to>
    <xdr:sp macro="" textlink="">
      <xdr:nvSpPr>
        <xdr:cNvPr id="71" name="Rectangle 70">
          <a:extLst>
            <a:ext uri="{FF2B5EF4-FFF2-40B4-BE49-F238E27FC236}">
              <a16:creationId xmlns:a16="http://schemas.microsoft.com/office/drawing/2014/main" id="{C12AEEE4-1803-1092-B7AD-49374D579871}"/>
            </a:ext>
          </a:extLst>
        </xdr:cNvPr>
        <xdr:cNvSpPr/>
      </xdr:nvSpPr>
      <xdr:spPr>
        <a:xfrm>
          <a:off x="13938250" y="6286500"/>
          <a:ext cx="2635250" cy="16383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15</xdr:col>
      <xdr:colOff>241300</xdr:colOff>
      <xdr:row>39</xdr:row>
      <xdr:rowOff>190500</xdr:rowOff>
    </xdr:from>
    <xdr:to>
      <xdr:col>17</xdr:col>
      <xdr:colOff>114300</xdr:colOff>
      <xdr:row>43</xdr:row>
      <xdr:rowOff>63500</xdr:rowOff>
    </xdr:to>
    <xdr:sp macro="" textlink="">
      <xdr:nvSpPr>
        <xdr:cNvPr id="72" name="TextBox 71">
          <a:extLst>
            <a:ext uri="{FF2B5EF4-FFF2-40B4-BE49-F238E27FC236}">
              <a16:creationId xmlns:a16="http://schemas.microsoft.com/office/drawing/2014/main" id="{4B2D46FB-6510-825C-CDF6-C556DDF91142}"/>
            </a:ext>
          </a:extLst>
        </xdr:cNvPr>
        <xdr:cNvSpPr txBox="1"/>
      </xdr:nvSpPr>
      <xdr:spPr>
        <a:xfrm>
          <a:off x="14909800" y="8239125"/>
          <a:ext cx="15240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solidFill>
                <a:schemeClr val="tx1">
                  <a:lumMod val="85000"/>
                  <a:lumOff val="15000"/>
                </a:schemeClr>
              </a:solidFill>
            </a:rPr>
            <a:t>R$</a:t>
          </a:r>
          <a:r>
            <a:rPr lang="en-US" sz="900" kern="1200" baseline="0">
              <a:solidFill>
                <a:schemeClr val="tx1">
                  <a:lumMod val="85000"/>
                  <a:lumOff val="15000"/>
                </a:schemeClr>
              </a:solidFill>
            </a:rPr>
            <a:t> 4.421,00</a:t>
          </a:r>
          <a:endParaRPr lang="en-US" sz="900" kern="1200">
            <a:solidFill>
              <a:schemeClr val="tx1">
                <a:lumMod val="85000"/>
                <a:lumOff val="1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iléia Lisandra Kieling" refreshedDate="45685.932104050924" createdVersion="8" refreshedVersion="8" minRefreshableVersion="3" recordCount="44" xr:uid="{51C8E883-D5F3-5249-87C7-26AFB5EB9781}">
  <cacheSource type="worksheet">
    <worksheetSource ref="A1:H45" sheet="Data"/>
  </cacheSource>
  <cacheFields count="8">
    <cacheField name="Data" numFmtId="14">
      <sharedItems containsSemiMixedTypes="0" containsNonDate="0" containsDate="1" containsString="0" minDate="2024-08-01T00:00:00" maxDate="2024-11-01T00:00:00"/>
    </cacheField>
    <cacheField name="Mês" numFmtId="49">
      <sharedItems containsSemiMixedTypes="0" containsString="0" containsNumber="1" containsInteger="1" minValue="8" maxValue="10" count="3">
        <n v="8"/>
        <n v="9"/>
        <n v="10"/>
      </sharedItems>
    </cacheField>
    <cacheField name="Tipo" numFmtId="0">
      <sharedItems count="2">
        <s v="ENTRADA"/>
        <s v="SAÍDA"/>
      </sharedItems>
    </cacheField>
    <cacheField name="Categoria" numFmtId="0">
      <sharedItems count="19">
        <s v="Renda Fixa"/>
        <s v="Alimentação"/>
        <s v="Transporte"/>
        <s v="Lazer"/>
        <s v="Saúde"/>
        <s v="Educação"/>
        <s v="Vestuário"/>
        <s v="Investimentos"/>
        <s v="Serviços"/>
        <s v="Eletrônicos"/>
        <s v="Utilidades Domésticas"/>
        <s v="Presentes"/>
        <s v="Beleza"/>
        <s v="Pet Care"/>
        <s v="Viagem"/>
        <s v="Gastronomia"/>
        <s v="Freelance"/>
        <s v="Utilidades Dom."/>
        <s v="Venda de ativos"/>
      </sharedItems>
    </cacheField>
    <cacheField name="Descricao " numFmtId="0">
      <sharedItems/>
    </cacheField>
    <cacheField name="Valor" numFmtId="44">
      <sharedItems containsSemiMixedTypes="0" containsString="0" containsNumber="1" containsInteger="1" minValue="80" maxValue="5000"/>
    </cacheField>
    <cacheField name="Operacao Bancária" numFmtId="0">
      <sharedItems/>
    </cacheField>
    <cacheField name="Status" numFmtId="0">
      <sharedItems/>
    </cacheField>
  </cacheFields>
  <extLst>
    <ext xmlns:x14="http://schemas.microsoft.com/office/spreadsheetml/2009/9/main" uri="{725AE2AE-9491-48be-B2B4-4EB974FC3084}">
      <x14:pivotCacheDefinition pivotCacheId="15160787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d v="2024-08-01T00:00:00"/>
    <x v="0"/>
    <x v="0"/>
    <x v="0"/>
    <s v="Salário mensal"/>
    <n v="5000"/>
    <s v="Transferência"/>
    <s v="Recebido"/>
  </r>
  <r>
    <d v="2024-08-01T00:00:00"/>
    <x v="0"/>
    <x v="1"/>
    <x v="1"/>
    <s v="Compras no supermercado"/>
    <n v="550"/>
    <s v="Débito Automático"/>
    <s v="Pendente"/>
  </r>
  <r>
    <d v="2024-08-03T00:00:00"/>
    <x v="0"/>
    <x v="1"/>
    <x v="2"/>
    <s v="Gasolina"/>
    <n v="300"/>
    <s v="Cartão de Crédito"/>
    <s v="Pago"/>
  </r>
  <r>
    <d v="2024-08-05T00:00:00"/>
    <x v="0"/>
    <x v="1"/>
    <x v="3"/>
    <s v="Cinema"/>
    <n v="120"/>
    <s v="Cartão de Crédito"/>
    <s v="Pago"/>
  </r>
  <r>
    <d v="2024-08-07T00:00:00"/>
    <x v="0"/>
    <x v="1"/>
    <x v="4"/>
    <s v="Consulta odontológica"/>
    <n v="250"/>
    <s v="Transferência"/>
    <s v="Pago"/>
  </r>
  <r>
    <d v="2024-08-10T00:00:00"/>
    <x v="0"/>
    <x v="1"/>
    <x v="5"/>
    <s v="Material escolar"/>
    <n v="400"/>
    <s v="Débito Automático"/>
    <s v="Pendente"/>
  </r>
  <r>
    <d v="2024-08-12T00:00:00"/>
    <x v="0"/>
    <x v="1"/>
    <x v="6"/>
    <s v="Compra de roupas de inverno"/>
    <n v="600"/>
    <s v="Cartão de Crédito"/>
    <s v="Pendente"/>
  </r>
  <r>
    <d v="2024-08-15T00:00:00"/>
    <x v="0"/>
    <x v="0"/>
    <x v="7"/>
    <s v="Dividendos de ações"/>
    <n v="800"/>
    <s v="Transferência"/>
    <s v="Recebido"/>
  </r>
  <r>
    <d v="2024-08-15T00:00:00"/>
    <x v="0"/>
    <x v="1"/>
    <x v="8"/>
    <s v="Limpeza do apartamento"/>
    <n v="150"/>
    <s v="Transferência"/>
    <s v="Pago"/>
  </r>
  <r>
    <d v="2024-08-18T00:00:00"/>
    <x v="0"/>
    <x v="1"/>
    <x v="9"/>
    <s v="Compra de novo celular"/>
    <n v="1200"/>
    <s v="Cartão de Crédito"/>
    <s v="Pendente"/>
  </r>
  <r>
    <d v="2024-08-20T00:00:00"/>
    <x v="0"/>
    <x v="1"/>
    <x v="10"/>
    <s v="Reparos domésticos"/>
    <n v="450"/>
    <s v="Débito Automático"/>
    <s v="Pago"/>
  </r>
  <r>
    <d v="2024-08-22T00:00:00"/>
    <x v="0"/>
    <x v="1"/>
    <x v="11"/>
    <s v="Presente de aniversário"/>
    <n v="180"/>
    <s v="Transferência"/>
    <s v="Pendente"/>
  </r>
  <r>
    <d v="2024-08-24T00:00:00"/>
    <x v="0"/>
    <x v="1"/>
    <x v="12"/>
    <s v="Corte de cabelo e barba"/>
    <n v="80"/>
    <s v="Débito Automático"/>
    <s v="Pago"/>
  </r>
  <r>
    <d v="2024-08-28T00:00:00"/>
    <x v="0"/>
    <x v="1"/>
    <x v="13"/>
    <s v="Ração e petiscos para o cachorro"/>
    <n v="200"/>
    <s v="Débito Automático"/>
    <s v="Pago"/>
  </r>
  <r>
    <d v="2024-08-30T00:00:00"/>
    <x v="0"/>
    <x v="1"/>
    <x v="14"/>
    <s v="Reserva de pousada"/>
    <n v="750"/>
    <s v="Transferência"/>
    <s v="Pendente"/>
  </r>
  <r>
    <d v="2024-08-31T00:00:00"/>
    <x v="0"/>
    <x v="1"/>
    <x v="15"/>
    <s v="Jantar em restaurante francês"/>
    <n v="350"/>
    <s v="Cartão de Crédito"/>
    <s v="Pago"/>
  </r>
  <r>
    <d v="2024-09-01T00:00:00"/>
    <x v="1"/>
    <x v="0"/>
    <x v="0"/>
    <s v="Salário mensal"/>
    <n v="5000"/>
    <s v="Transferência"/>
    <s v="Recebido"/>
  </r>
  <r>
    <d v="2024-09-02T00:00:00"/>
    <x v="1"/>
    <x v="1"/>
    <x v="1"/>
    <s v="Compras no supermercado"/>
    <n v="450"/>
    <s v="Débito Automático"/>
    <s v="Pendente"/>
  </r>
  <r>
    <d v="2024-09-05T00:00:00"/>
    <x v="1"/>
    <x v="1"/>
    <x v="2"/>
    <s v="Gasolina"/>
    <n v="300"/>
    <s v="Débito Automático"/>
    <s v="Pago"/>
  </r>
  <r>
    <d v="2024-09-08T00:00:00"/>
    <x v="1"/>
    <x v="1"/>
    <x v="3"/>
    <s v="Cinema e jantar"/>
    <n v="200"/>
    <s v="Transferência"/>
    <s v="Pago"/>
  </r>
  <r>
    <d v="2024-09-11T00:00:00"/>
    <x v="1"/>
    <x v="1"/>
    <x v="4"/>
    <s v="Plano de saúde"/>
    <n v="600"/>
    <s v="Débito Automático"/>
    <s v="Pendente"/>
  </r>
  <r>
    <d v="2024-09-14T00:00:00"/>
    <x v="1"/>
    <x v="1"/>
    <x v="5"/>
    <s v="Material escolar"/>
    <n v="350"/>
    <s v="Transferência"/>
    <s v="Pago"/>
  </r>
  <r>
    <d v="2024-09-17T00:00:00"/>
    <x v="1"/>
    <x v="1"/>
    <x v="6"/>
    <s v="Compra de roupas"/>
    <n v="500"/>
    <s v="Cartão de Crédito"/>
    <s v="Pendente"/>
  </r>
  <r>
    <d v="2024-09-20T00:00:00"/>
    <x v="1"/>
    <x v="0"/>
    <x v="16"/>
    <s v="Pagamento por projeto freelancer"/>
    <n v="1200"/>
    <s v="Transferência"/>
    <s v="Recebido"/>
  </r>
  <r>
    <d v="2024-09-20T00:00:00"/>
    <x v="1"/>
    <x v="1"/>
    <x v="8"/>
    <s v="Manutenção do veículo"/>
    <n v="800"/>
    <s v="Transferência"/>
    <s v="Pago"/>
  </r>
  <r>
    <d v="2024-09-23T00:00:00"/>
    <x v="1"/>
    <x v="1"/>
    <x v="9"/>
    <s v="Compra de novo smartphone"/>
    <n v="1500"/>
    <s v="Cartão de Crédito"/>
    <s v="Pendente"/>
  </r>
  <r>
    <d v="2024-09-26T00:00:00"/>
    <x v="1"/>
    <x v="1"/>
    <x v="17"/>
    <s v="Conta de energia elétrica"/>
    <n v="250"/>
    <s v="Débito Automático"/>
    <s v="Pago"/>
  </r>
  <r>
    <d v="2024-09-29T00:00:00"/>
    <x v="1"/>
    <x v="1"/>
    <x v="11"/>
    <s v="Aniversário da mãe"/>
    <n v="400"/>
    <s v="Cartão de Crédito"/>
    <s v="Pendente"/>
  </r>
  <r>
    <d v="2024-10-01T00:00:00"/>
    <x v="2"/>
    <x v="0"/>
    <x v="0"/>
    <s v="Salário mensal"/>
    <n v="5000"/>
    <s v="Transferência"/>
    <s v="Recebido"/>
  </r>
  <r>
    <d v="2024-10-01T00:00:00"/>
    <x v="2"/>
    <x v="1"/>
    <x v="1"/>
    <s v="Compras no supermercado"/>
    <n v="600"/>
    <s v="Débito Automático"/>
    <s v="Pendente"/>
  </r>
  <r>
    <d v="2024-10-03T00:00:00"/>
    <x v="2"/>
    <x v="1"/>
    <x v="2"/>
    <s v="Recarga de cartão de transporte"/>
    <n v="200"/>
    <s v="Cartão de Crédito"/>
    <s v="Pago"/>
  </r>
  <r>
    <d v="2024-10-05T00:00:00"/>
    <x v="2"/>
    <x v="1"/>
    <x v="3"/>
    <s v="Ingressos para teatro"/>
    <n v="180"/>
    <s v="Transferência"/>
    <s v="Pago"/>
  </r>
  <r>
    <d v="2024-10-08T00:00:00"/>
    <x v="2"/>
    <x v="1"/>
    <x v="4"/>
    <s v="Remédios de farmácia"/>
    <n v="120"/>
    <s v="Débito Automático"/>
    <s v="Pendente"/>
  </r>
  <r>
    <d v="2024-10-10T00:00:00"/>
    <x v="2"/>
    <x v="1"/>
    <x v="5"/>
    <s v="Cursos online"/>
    <n v="350"/>
    <s v="Cartão de Crédito"/>
    <s v="Pendente"/>
  </r>
  <r>
    <d v="2024-10-13T00:00:00"/>
    <x v="2"/>
    <x v="1"/>
    <x v="6"/>
    <s v="Roupas de primavera"/>
    <n v="400"/>
    <s v="Transferência"/>
    <s v="Pago"/>
  </r>
  <r>
    <d v="2024-10-15T00:00:00"/>
    <x v="2"/>
    <x v="1"/>
    <x v="8"/>
    <s v="Manutenção da casa"/>
    <n v="450"/>
    <s v="Débito Automático"/>
    <s v="Pago"/>
  </r>
  <r>
    <d v="2024-10-18T00:00:00"/>
    <x v="2"/>
    <x v="0"/>
    <x v="18"/>
    <s v="Venda de equipamentos eletrônicos"/>
    <n v="1500"/>
    <s v="Transferência"/>
    <s v="Recebido"/>
  </r>
  <r>
    <d v="2024-10-18T00:00:00"/>
    <x v="2"/>
    <x v="1"/>
    <x v="9"/>
    <s v="Manutenção do computador"/>
    <n v="300"/>
    <s v="Cartão de Crédito"/>
    <s v="Pendente"/>
  </r>
  <r>
    <d v="2024-10-20T00:00:00"/>
    <x v="2"/>
    <x v="1"/>
    <x v="10"/>
    <s v="Troca de móveis da cozinha"/>
    <n v="800"/>
    <s v="Transferência"/>
    <s v="Pago"/>
  </r>
  <r>
    <d v="2024-10-22T00:00:00"/>
    <x v="2"/>
    <x v="1"/>
    <x v="11"/>
    <s v="Presentes para casamento"/>
    <n v="250"/>
    <s v="Cartão de Crédito"/>
    <s v="Pendente"/>
  </r>
  <r>
    <d v="2024-10-24T00:00:00"/>
    <x v="2"/>
    <x v="1"/>
    <x v="13"/>
    <s v="Veterinário para o pet"/>
    <n v="150"/>
    <s v="Débito Automático"/>
    <s v="Pago"/>
  </r>
  <r>
    <d v="2024-10-26T00:00:00"/>
    <x v="2"/>
    <x v="1"/>
    <x v="12"/>
    <s v="Salão de beleza"/>
    <n v="250"/>
    <s v="Transferência"/>
    <s v="Pendente"/>
  </r>
  <r>
    <d v="2024-10-30T00:00:00"/>
    <x v="2"/>
    <x v="1"/>
    <x v="15"/>
    <s v="Jantar em restaurante italiano"/>
    <n v="220"/>
    <s v="Transferência"/>
    <s v="Pendente"/>
  </r>
  <r>
    <d v="2024-10-31T00:00:00"/>
    <x v="2"/>
    <x v="1"/>
    <x v="14"/>
    <s v="Reserva de hotel para fim de semana"/>
    <n v="500"/>
    <s v="Cartão de Crédito"/>
    <s v="Pendent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D4DD3D-6AE0-C042-8D23-06D3273B8401}" name="PivotTable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S66:T71" firstHeaderRow="1" firstDataRow="1" firstDataCol="1" rowPageCount="1" colPageCount="1"/>
  <pivotFields count="8">
    <pivotField numFmtId="14" showAll="0"/>
    <pivotField numFmtId="49" showAll="0"/>
    <pivotField axis="axisPage" multipleItemSelectionAllowed="1" showAll="0">
      <items count="3">
        <item x="0"/>
        <item h="1" x="1"/>
        <item t="default"/>
      </items>
    </pivotField>
    <pivotField axis="axisRow" showAll="0">
      <items count="20">
        <item x="1"/>
        <item x="12"/>
        <item x="5"/>
        <item x="9"/>
        <item x="16"/>
        <item x="15"/>
        <item x="7"/>
        <item x="3"/>
        <item x="13"/>
        <item x="11"/>
        <item x="0"/>
        <item x="4"/>
        <item x="8"/>
        <item x="2"/>
        <item x="17"/>
        <item x="10"/>
        <item x="18"/>
        <item x="6"/>
        <item x="14"/>
        <item t="default"/>
      </items>
    </pivotField>
    <pivotField showAll="0"/>
    <pivotField dataField="1" numFmtId="44" showAll="0"/>
    <pivotField showAll="0"/>
    <pivotField showAll="0"/>
  </pivotFields>
  <rowFields count="1">
    <field x="3"/>
  </rowFields>
  <rowItems count="5">
    <i>
      <x v="4"/>
    </i>
    <i>
      <x v="6"/>
    </i>
    <i>
      <x v="10"/>
    </i>
    <i>
      <x v="16"/>
    </i>
    <i t="grand">
      <x/>
    </i>
  </rowItems>
  <colItems count="1">
    <i/>
  </colItems>
  <pageFields count="1">
    <pageField fld="2" hier="-1"/>
  </pageFields>
  <dataFields count="1">
    <dataField name="Sum of Valor" fld="5" baseField="0" baseItem="0" numFmtId="44"/>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D16218-5262-0B42-833D-F2DE2B530047}"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51:C66" firstHeaderRow="1" firstDataRow="1" firstDataCol="1" rowPageCount="1" colPageCount="1"/>
  <pivotFields count="8">
    <pivotField numFmtId="14" showAll="0"/>
    <pivotField numFmtId="49" showAll="0">
      <items count="4">
        <item x="0"/>
        <item h="1" x="1"/>
        <item h="1" x="2"/>
        <item t="default"/>
      </items>
    </pivotField>
    <pivotField axis="axisPage" multipleItemSelectionAllowed="1" showAll="0">
      <items count="3">
        <item h="1" x="0"/>
        <item x="1"/>
        <item t="default"/>
      </items>
    </pivotField>
    <pivotField axis="axisRow" showAll="0">
      <items count="20">
        <item x="1"/>
        <item x="12"/>
        <item x="5"/>
        <item x="9"/>
        <item x="16"/>
        <item x="15"/>
        <item x="7"/>
        <item x="3"/>
        <item x="13"/>
        <item x="11"/>
        <item x="0"/>
        <item x="4"/>
        <item x="8"/>
        <item x="2"/>
        <item x="17"/>
        <item x="10"/>
        <item x="18"/>
        <item x="6"/>
        <item x="14"/>
        <item t="default"/>
      </items>
    </pivotField>
    <pivotField showAll="0"/>
    <pivotField dataField="1" numFmtId="44" showAll="0"/>
    <pivotField showAll="0"/>
    <pivotField showAll="0"/>
  </pivotFields>
  <rowFields count="1">
    <field x="3"/>
  </rowFields>
  <rowItems count="15">
    <i>
      <x/>
    </i>
    <i>
      <x v="1"/>
    </i>
    <i>
      <x v="2"/>
    </i>
    <i>
      <x v="3"/>
    </i>
    <i>
      <x v="5"/>
    </i>
    <i>
      <x v="7"/>
    </i>
    <i>
      <x v="8"/>
    </i>
    <i>
      <x v="9"/>
    </i>
    <i>
      <x v="11"/>
    </i>
    <i>
      <x v="12"/>
    </i>
    <i>
      <x v="13"/>
    </i>
    <i>
      <x v="15"/>
    </i>
    <i>
      <x v="17"/>
    </i>
    <i>
      <x v="18"/>
    </i>
    <i t="grand">
      <x/>
    </i>
  </rowItems>
  <colItems count="1">
    <i/>
  </colItems>
  <pageFields count="1">
    <pageField fld="2" hier="-1"/>
  </pageFields>
  <dataFields count="1">
    <dataField name="Sum of Valor" fld="5" baseField="0" baseItem="0" numFmtId="4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ês" xr10:uid="{EB5DE77D-5ADE-6A4F-887B-1C2E05060A28}" sourceName="Mês">
  <pivotTables>
    <pivotTable tabId="2" name="PivotTable4"/>
  </pivotTables>
  <data>
    <tabular pivotCacheId="1516078707">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ês" xr10:uid="{C79D4631-963A-ED4A-8199-2ECA6B5F91C3}" cache="Slicer_Mês" caption="Mês"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ês 1" xr10:uid="{90DC6349-8CF0-0749-87B2-4CC76E6F5387}" cache="Slicer_Mês" caption="Mês" style="SlicerStyleLight2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461F99-B578-B245-9870-1491923F47BD}" name="Table1" displayName="Table1" ref="C6:D21" totalsRowCount="1">
  <autoFilter ref="C6:D20" xr:uid="{1B461F99-B578-B245-9870-1491923F47BD}"/>
  <tableColumns count="2">
    <tableColumn id="1" xr3:uid="{91AD5F6F-0A0D-B145-A97C-3AB2397C6D61}" name="DATA DE LANCAMENTO "/>
    <tableColumn id="2" xr3:uid="{8946745E-6DED-504A-9824-90F18217A7F9}" name="DEPOSITO RESERVADO " dataDxfId="0" dataCellStyle="Currency">
      <calculatedColumnFormula>RANDBETWEEN(10,500)</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F3A2-FDE9-B14D-8308-E37AE6A27AAE}">
  <sheetPr>
    <tabColor theme="4"/>
  </sheetPr>
  <dimension ref="A1:H45"/>
  <sheetViews>
    <sheetView zoomScale="84" zoomScaleNormal="84" workbookViewId="0">
      <selection activeCell="K40" sqref="K40"/>
    </sheetView>
  </sheetViews>
  <sheetFormatPr baseColWidth="10" defaultRowHeight="16" x14ac:dyDescent="0.2"/>
  <cols>
    <col min="5" max="5" width="21.33203125" bestFit="1" customWidth="1"/>
    <col min="6" max="6" width="11.83203125" bestFit="1" customWidth="1"/>
  </cols>
  <sheetData>
    <row r="1" spans="1:8" x14ac:dyDescent="0.2">
      <c r="A1" s="1" t="s">
        <v>0</v>
      </c>
      <c r="B1" s="1" t="s">
        <v>75</v>
      </c>
      <c r="C1" s="1" t="s">
        <v>1</v>
      </c>
      <c r="D1" s="1" t="s">
        <v>2</v>
      </c>
      <c r="E1" s="1" t="s">
        <v>3</v>
      </c>
      <c r="F1" s="1" t="s">
        <v>4</v>
      </c>
      <c r="G1" s="1" t="s">
        <v>5</v>
      </c>
      <c r="H1" s="1" t="s">
        <v>6</v>
      </c>
    </row>
    <row r="2" spans="1:8" ht="34" x14ac:dyDescent="0.2">
      <c r="A2" s="5">
        <v>45505</v>
      </c>
      <c r="B2" s="12" cm="1">
        <f t="array" ref="B2:B29">MONTH(A2:A29)</f>
        <v>8</v>
      </c>
      <c r="C2" s="6" t="s">
        <v>7</v>
      </c>
      <c r="D2" s="6" t="s">
        <v>8</v>
      </c>
      <c r="E2" s="6" t="s">
        <v>9</v>
      </c>
      <c r="F2" s="8">
        <v>5000</v>
      </c>
      <c r="G2" s="6" t="s">
        <v>10</v>
      </c>
      <c r="H2" s="6" t="s">
        <v>11</v>
      </c>
    </row>
    <row r="3" spans="1:8" ht="34" x14ac:dyDescent="0.2">
      <c r="A3" s="5">
        <v>45505</v>
      </c>
      <c r="B3" s="12">
        <v>8</v>
      </c>
      <c r="C3" s="6" t="s">
        <v>12</v>
      </c>
      <c r="D3" s="6" t="s">
        <v>13</v>
      </c>
      <c r="E3" s="6" t="s">
        <v>14</v>
      </c>
      <c r="F3" s="8">
        <v>550</v>
      </c>
      <c r="G3" s="6" t="s">
        <v>15</v>
      </c>
      <c r="H3" s="6" t="s">
        <v>16</v>
      </c>
    </row>
    <row r="4" spans="1:8" ht="34" x14ac:dyDescent="0.2">
      <c r="A4" s="5">
        <v>45507</v>
      </c>
      <c r="B4" s="12">
        <v>8</v>
      </c>
      <c r="C4" s="6" t="s">
        <v>12</v>
      </c>
      <c r="D4" s="6" t="s">
        <v>17</v>
      </c>
      <c r="E4" s="6" t="s">
        <v>18</v>
      </c>
      <c r="F4" s="8">
        <v>300</v>
      </c>
      <c r="G4" s="6" t="s">
        <v>19</v>
      </c>
      <c r="H4" s="6" t="s">
        <v>20</v>
      </c>
    </row>
    <row r="5" spans="1:8" ht="34" x14ac:dyDescent="0.2">
      <c r="A5" s="5">
        <v>45509</v>
      </c>
      <c r="B5" s="12">
        <v>8</v>
      </c>
      <c r="C5" s="6" t="s">
        <v>12</v>
      </c>
      <c r="D5" s="6" t="s">
        <v>21</v>
      </c>
      <c r="E5" s="6" t="s">
        <v>22</v>
      </c>
      <c r="F5" s="8">
        <v>120</v>
      </c>
      <c r="G5" s="6" t="s">
        <v>19</v>
      </c>
      <c r="H5" s="6" t="s">
        <v>20</v>
      </c>
    </row>
    <row r="6" spans="1:8" ht="34" x14ac:dyDescent="0.2">
      <c r="A6" s="5">
        <v>45511</v>
      </c>
      <c r="B6" s="12">
        <v>8</v>
      </c>
      <c r="C6" s="6" t="s">
        <v>12</v>
      </c>
      <c r="D6" s="6" t="s">
        <v>23</v>
      </c>
      <c r="E6" s="6" t="s">
        <v>24</v>
      </c>
      <c r="F6" s="8">
        <v>250</v>
      </c>
      <c r="G6" s="6" t="s">
        <v>10</v>
      </c>
      <c r="H6" s="6" t="s">
        <v>20</v>
      </c>
    </row>
    <row r="7" spans="1:8" ht="34" x14ac:dyDescent="0.2">
      <c r="A7" s="5">
        <v>45514</v>
      </c>
      <c r="B7" s="12">
        <v>8</v>
      </c>
      <c r="C7" s="6" t="s">
        <v>12</v>
      </c>
      <c r="D7" s="6" t="s">
        <v>25</v>
      </c>
      <c r="E7" s="6" t="s">
        <v>26</v>
      </c>
      <c r="F7" s="8">
        <v>400</v>
      </c>
      <c r="G7" s="6" t="s">
        <v>15</v>
      </c>
      <c r="H7" s="6" t="s">
        <v>16</v>
      </c>
    </row>
    <row r="8" spans="1:8" ht="34" x14ac:dyDescent="0.2">
      <c r="A8" s="5">
        <v>45516</v>
      </c>
      <c r="B8" s="12">
        <v>8</v>
      </c>
      <c r="C8" s="6" t="s">
        <v>12</v>
      </c>
      <c r="D8" s="6" t="s">
        <v>27</v>
      </c>
      <c r="E8" s="6" t="s">
        <v>28</v>
      </c>
      <c r="F8" s="8">
        <v>600</v>
      </c>
      <c r="G8" s="6" t="s">
        <v>19</v>
      </c>
      <c r="H8" s="6" t="s">
        <v>16</v>
      </c>
    </row>
    <row r="9" spans="1:8" ht="34" x14ac:dyDescent="0.2">
      <c r="A9" s="5">
        <v>45519</v>
      </c>
      <c r="B9" s="12">
        <v>8</v>
      </c>
      <c r="C9" s="6" t="s">
        <v>7</v>
      </c>
      <c r="D9" s="6" t="s">
        <v>29</v>
      </c>
      <c r="E9" s="6" t="s">
        <v>30</v>
      </c>
      <c r="F9" s="8">
        <v>800</v>
      </c>
      <c r="G9" s="6" t="s">
        <v>10</v>
      </c>
      <c r="H9" s="6" t="s">
        <v>11</v>
      </c>
    </row>
    <row r="10" spans="1:8" ht="34" x14ac:dyDescent="0.2">
      <c r="A10" s="5">
        <v>45519</v>
      </c>
      <c r="B10" s="12">
        <v>8</v>
      </c>
      <c r="C10" s="6" t="s">
        <v>12</v>
      </c>
      <c r="D10" s="6" t="s">
        <v>31</v>
      </c>
      <c r="E10" s="6" t="s">
        <v>32</v>
      </c>
      <c r="F10" s="8">
        <v>150</v>
      </c>
      <c r="G10" s="6" t="s">
        <v>10</v>
      </c>
      <c r="H10" s="6" t="s">
        <v>20</v>
      </c>
    </row>
    <row r="11" spans="1:8" ht="34" x14ac:dyDescent="0.2">
      <c r="A11" s="5">
        <v>45522</v>
      </c>
      <c r="B11" s="12">
        <v>8</v>
      </c>
      <c r="C11" s="6" t="s">
        <v>12</v>
      </c>
      <c r="D11" s="6" t="s">
        <v>33</v>
      </c>
      <c r="E11" s="6" t="s">
        <v>34</v>
      </c>
      <c r="F11" s="8">
        <v>1200</v>
      </c>
      <c r="G11" s="6" t="s">
        <v>19</v>
      </c>
      <c r="H11" s="6" t="s">
        <v>16</v>
      </c>
    </row>
    <row r="12" spans="1:8" ht="34" x14ac:dyDescent="0.2">
      <c r="A12" s="5">
        <v>45524</v>
      </c>
      <c r="B12" s="12">
        <v>8</v>
      </c>
      <c r="C12" s="6" t="s">
        <v>12</v>
      </c>
      <c r="D12" s="6" t="s">
        <v>35</v>
      </c>
      <c r="E12" s="6" t="s">
        <v>36</v>
      </c>
      <c r="F12" s="8">
        <v>450</v>
      </c>
      <c r="G12" s="6" t="s">
        <v>15</v>
      </c>
      <c r="H12" s="6" t="s">
        <v>20</v>
      </c>
    </row>
    <row r="13" spans="1:8" ht="34" x14ac:dyDescent="0.2">
      <c r="A13" s="5">
        <v>45526</v>
      </c>
      <c r="B13" s="12">
        <v>8</v>
      </c>
      <c r="C13" s="6" t="s">
        <v>12</v>
      </c>
      <c r="D13" s="6" t="s">
        <v>37</v>
      </c>
      <c r="E13" s="6" t="s">
        <v>38</v>
      </c>
      <c r="F13" s="8">
        <v>180</v>
      </c>
      <c r="G13" s="6" t="s">
        <v>10</v>
      </c>
      <c r="H13" s="6" t="s">
        <v>16</v>
      </c>
    </row>
    <row r="14" spans="1:8" ht="34" x14ac:dyDescent="0.2">
      <c r="A14" s="5">
        <v>45528</v>
      </c>
      <c r="B14" s="12">
        <v>8</v>
      </c>
      <c r="C14" s="6" t="s">
        <v>12</v>
      </c>
      <c r="D14" s="6" t="s">
        <v>39</v>
      </c>
      <c r="E14" s="6" t="s">
        <v>40</v>
      </c>
      <c r="F14" s="8">
        <v>80</v>
      </c>
      <c r="G14" s="6" t="s">
        <v>15</v>
      </c>
      <c r="H14" s="6" t="s">
        <v>20</v>
      </c>
    </row>
    <row r="15" spans="1:8" ht="34" x14ac:dyDescent="0.2">
      <c r="A15" s="5">
        <v>45532</v>
      </c>
      <c r="B15" s="12">
        <v>8</v>
      </c>
      <c r="C15" s="6" t="s">
        <v>12</v>
      </c>
      <c r="D15" s="6" t="s">
        <v>41</v>
      </c>
      <c r="E15" s="6" t="s">
        <v>42</v>
      </c>
      <c r="F15" s="8">
        <v>200</v>
      </c>
      <c r="G15" s="6" t="s">
        <v>15</v>
      </c>
      <c r="H15" s="6" t="s">
        <v>20</v>
      </c>
    </row>
    <row r="16" spans="1:8" ht="34" x14ac:dyDescent="0.2">
      <c r="A16" s="5">
        <v>45534</v>
      </c>
      <c r="B16" s="12">
        <v>8</v>
      </c>
      <c r="C16" s="6" t="s">
        <v>12</v>
      </c>
      <c r="D16" s="6" t="s">
        <v>43</v>
      </c>
      <c r="E16" s="6" t="s">
        <v>44</v>
      </c>
      <c r="F16" s="8">
        <v>750</v>
      </c>
      <c r="G16" s="6" t="s">
        <v>10</v>
      </c>
      <c r="H16" s="6" t="s">
        <v>16</v>
      </c>
    </row>
    <row r="17" spans="1:8" ht="34" x14ac:dyDescent="0.2">
      <c r="A17" s="5">
        <v>45535</v>
      </c>
      <c r="B17" s="12">
        <v>8</v>
      </c>
      <c r="C17" s="6" t="s">
        <v>12</v>
      </c>
      <c r="D17" s="6" t="s">
        <v>45</v>
      </c>
      <c r="E17" s="6" t="s">
        <v>46</v>
      </c>
      <c r="F17" s="8">
        <v>350</v>
      </c>
      <c r="G17" s="6" t="s">
        <v>19</v>
      </c>
      <c r="H17" s="6" t="s">
        <v>20</v>
      </c>
    </row>
    <row r="18" spans="1:8" ht="34" x14ac:dyDescent="0.2">
      <c r="A18" s="5">
        <v>45536</v>
      </c>
      <c r="B18" s="12">
        <v>9</v>
      </c>
      <c r="C18" s="6" t="s">
        <v>7</v>
      </c>
      <c r="D18" s="6" t="s">
        <v>8</v>
      </c>
      <c r="E18" s="6" t="s">
        <v>9</v>
      </c>
      <c r="F18" s="8">
        <v>5000</v>
      </c>
      <c r="G18" s="6" t="s">
        <v>10</v>
      </c>
      <c r="H18" s="6" t="s">
        <v>11</v>
      </c>
    </row>
    <row r="19" spans="1:8" ht="34" x14ac:dyDescent="0.2">
      <c r="A19" s="5">
        <v>45537</v>
      </c>
      <c r="B19" s="12">
        <v>9</v>
      </c>
      <c r="C19" s="6" t="s">
        <v>12</v>
      </c>
      <c r="D19" s="6" t="s">
        <v>13</v>
      </c>
      <c r="E19" s="7" t="s">
        <v>14</v>
      </c>
      <c r="F19" s="8">
        <v>450</v>
      </c>
      <c r="G19" s="6" t="s">
        <v>15</v>
      </c>
      <c r="H19" s="6" t="s">
        <v>16</v>
      </c>
    </row>
    <row r="20" spans="1:8" ht="34" x14ac:dyDescent="0.2">
      <c r="A20" s="5">
        <v>45540</v>
      </c>
      <c r="B20" s="12">
        <v>9</v>
      </c>
      <c r="C20" s="6" t="s">
        <v>12</v>
      </c>
      <c r="D20" s="6" t="s">
        <v>17</v>
      </c>
      <c r="E20" s="7" t="s">
        <v>18</v>
      </c>
      <c r="F20" s="8">
        <v>300</v>
      </c>
      <c r="G20" s="6" t="s">
        <v>15</v>
      </c>
      <c r="H20" s="6" t="s">
        <v>20</v>
      </c>
    </row>
    <row r="21" spans="1:8" ht="34" x14ac:dyDescent="0.2">
      <c r="A21" s="5">
        <v>45543</v>
      </c>
      <c r="B21" s="12">
        <v>9</v>
      </c>
      <c r="C21" s="6" t="s">
        <v>12</v>
      </c>
      <c r="D21" s="6" t="s">
        <v>21</v>
      </c>
      <c r="E21" s="7" t="s">
        <v>47</v>
      </c>
      <c r="F21" s="8">
        <v>200</v>
      </c>
      <c r="G21" s="6" t="s">
        <v>10</v>
      </c>
      <c r="H21" s="6" t="s">
        <v>20</v>
      </c>
    </row>
    <row r="22" spans="1:8" ht="34" x14ac:dyDescent="0.2">
      <c r="A22" s="5">
        <v>45546</v>
      </c>
      <c r="B22" s="12">
        <v>9</v>
      </c>
      <c r="C22" s="6" t="s">
        <v>12</v>
      </c>
      <c r="D22" s="6" t="s">
        <v>23</v>
      </c>
      <c r="E22" s="7" t="s">
        <v>48</v>
      </c>
      <c r="F22" s="8">
        <v>600</v>
      </c>
      <c r="G22" s="6" t="s">
        <v>15</v>
      </c>
      <c r="H22" s="6" t="s">
        <v>16</v>
      </c>
    </row>
    <row r="23" spans="1:8" ht="34" x14ac:dyDescent="0.2">
      <c r="A23" s="5">
        <v>45549</v>
      </c>
      <c r="B23" s="12">
        <v>9</v>
      </c>
      <c r="C23" s="6" t="s">
        <v>12</v>
      </c>
      <c r="D23" s="6" t="s">
        <v>25</v>
      </c>
      <c r="E23" s="7" t="s">
        <v>26</v>
      </c>
      <c r="F23" s="8">
        <v>350</v>
      </c>
      <c r="G23" s="6" t="s">
        <v>10</v>
      </c>
      <c r="H23" s="6" t="s">
        <v>20</v>
      </c>
    </row>
    <row r="24" spans="1:8" ht="34" x14ac:dyDescent="0.2">
      <c r="A24" s="5">
        <v>45552</v>
      </c>
      <c r="B24" s="12">
        <v>9</v>
      </c>
      <c r="C24" s="6" t="s">
        <v>12</v>
      </c>
      <c r="D24" s="6" t="s">
        <v>27</v>
      </c>
      <c r="E24" s="7" t="s">
        <v>49</v>
      </c>
      <c r="F24" s="8">
        <v>500</v>
      </c>
      <c r="G24" s="6" t="s">
        <v>19</v>
      </c>
      <c r="H24" s="6" t="s">
        <v>16</v>
      </c>
    </row>
    <row r="25" spans="1:8" ht="34" x14ac:dyDescent="0.2">
      <c r="A25" s="5">
        <v>45555</v>
      </c>
      <c r="B25" s="12">
        <v>9</v>
      </c>
      <c r="C25" s="6" t="s">
        <v>7</v>
      </c>
      <c r="D25" s="6" t="s">
        <v>50</v>
      </c>
      <c r="E25" s="6" t="s">
        <v>51</v>
      </c>
      <c r="F25" s="8">
        <v>1200</v>
      </c>
      <c r="G25" s="6" t="s">
        <v>10</v>
      </c>
      <c r="H25" s="6" t="s">
        <v>11</v>
      </c>
    </row>
    <row r="26" spans="1:8" ht="34" x14ac:dyDescent="0.2">
      <c r="A26" s="5">
        <v>45555</v>
      </c>
      <c r="B26" s="12">
        <v>9</v>
      </c>
      <c r="C26" s="6" t="s">
        <v>12</v>
      </c>
      <c r="D26" s="6" t="s">
        <v>31</v>
      </c>
      <c r="E26" s="7" t="s">
        <v>52</v>
      </c>
      <c r="F26" s="8">
        <v>800</v>
      </c>
      <c r="G26" s="6" t="s">
        <v>10</v>
      </c>
      <c r="H26" s="6" t="s">
        <v>20</v>
      </c>
    </row>
    <row r="27" spans="1:8" ht="34" x14ac:dyDescent="0.2">
      <c r="A27" s="5">
        <v>45558</v>
      </c>
      <c r="B27" s="12">
        <v>9</v>
      </c>
      <c r="C27" s="6" t="s">
        <v>12</v>
      </c>
      <c r="D27" s="6" t="s">
        <v>33</v>
      </c>
      <c r="E27" s="7" t="s">
        <v>53</v>
      </c>
      <c r="F27" s="8">
        <v>1500</v>
      </c>
      <c r="G27" s="6" t="s">
        <v>19</v>
      </c>
      <c r="H27" s="6" t="s">
        <v>16</v>
      </c>
    </row>
    <row r="28" spans="1:8" ht="34" x14ac:dyDescent="0.2">
      <c r="A28" s="5">
        <v>45561</v>
      </c>
      <c r="B28" s="12">
        <v>9</v>
      </c>
      <c r="C28" s="6" t="s">
        <v>12</v>
      </c>
      <c r="D28" s="6" t="s">
        <v>54</v>
      </c>
      <c r="E28" s="7" t="s">
        <v>55</v>
      </c>
      <c r="F28" s="8">
        <v>250</v>
      </c>
      <c r="G28" s="6" t="s">
        <v>15</v>
      </c>
      <c r="H28" s="6" t="s">
        <v>20</v>
      </c>
    </row>
    <row r="29" spans="1:8" ht="34" x14ac:dyDescent="0.2">
      <c r="A29" s="5">
        <v>45564</v>
      </c>
      <c r="B29" s="12">
        <v>9</v>
      </c>
      <c r="C29" s="6" t="s">
        <v>12</v>
      </c>
      <c r="D29" s="6" t="s">
        <v>37</v>
      </c>
      <c r="E29" s="7" t="s">
        <v>56</v>
      </c>
      <c r="F29" s="8">
        <v>400</v>
      </c>
      <c r="G29" s="6" t="s">
        <v>19</v>
      </c>
      <c r="H29" s="6" t="s">
        <v>16</v>
      </c>
    </row>
    <row r="30" spans="1:8" ht="34" x14ac:dyDescent="0.2">
      <c r="A30" s="5">
        <v>45566</v>
      </c>
      <c r="B30" s="12" cm="1">
        <f t="array" ref="B30:B44">MONTH(A31:A45)</f>
        <v>10</v>
      </c>
      <c r="C30" s="6" t="s">
        <v>7</v>
      </c>
      <c r="D30" s="6" t="s">
        <v>8</v>
      </c>
      <c r="E30" s="6" t="s">
        <v>9</v>
      </c>
      <c r="F30" s="8">
        <v>5000</v>
      </c>
      <c r="G30" s="6" t="s">
        <v>10</v>
      </c>
      <c r="H30" s="6" t="s">
        <v>11</v>
      </c>
    </row>
    <row r="31" spans="1:8" ht="34" x14ac:dyDescent="0.2">
      <c r="A31" s="5">
        <v>45566</v>
      </c>
      <c r="B31" s="12">
        <v>10</v>
      </c>
      <c r="C31" s="6" t="s">
        <v>12</v>
      </c>
      <c r="D31" s="6" t="s">
        <v>13</v>
      </c>
      <c r="E31" s="6" t="s">
        <v>14</v>
      </c>
      <c r="F31" s="8">
        <v>600</v>
      </c>
      <c r="G31" s="6" t="s">
        <v>15</v>
      </c>
      <c r="H31" s="6" t="s">
        <v>16</v>
      </c>
    </row>
    <row r="32" spans="1:8" ht="34" x14ac:dyDescent="0.2">
      <c r="A32" s="5">
        <v>45568</v>
      </c>
      <c r="B32" s="12">
        <v>10</v>
      </c>
      <c r="C32" s="6" t="s">
        <v>12</v>
      </c>
      <c r="D32" s="6" t="s">
        <v>17</v>
      </c>
      <c r="E32" s="6" t="s">
        <v>57</v>
      </c>
      <c r="F32" s="8">
        <v>200</v>
      </c>
      <c r="G32" s="6" t="s">
        <v>19</v>
      </c>
      <c r="H32" s="6" t="s">
        <v>20</v>
      </c>
    </row>
    <row r="33" spans="1:8" ht="34" x14ac:dyDescent="0.2">
      <c r="A33" s="5">
        <v>45570</v>
      </c>
      <c r="B33" s="12">
        <v>10</v>
      </c>
      <c r="C33" s="6" t="s">
        <v>12</v>
      </c>
      <c r="D33" s="6" t="s">
        <v>21</v>
      </c>
      <c r="E33" s="6" t="s">
        <v>58</v>
      </c>
      <c r="F33" s="8">
        <v>180</v>
      </c>
      <c r="G33" s="6" t="s">
        <v>10</v>
      </c>
      <c r="H33" s="6" t="s">
        <v>20</v>
      </c>
    </row>
    <row r="34" spans="1:8" ht="34" x14ac:dyDescent="0.2">
      <c r="A34" s="5">
        <v>45573</v>
      </c>
      <c r="B34" s="12">
        <v>10</v>
      </c>
      <c r="C34" s="6" t="s">
        <v>12</v>
      </c>
      <c r="D34" s="6" t="s">
        <v>23</v>
      </c>
      <c r="E34" s="6" t="s">
        <v>59</v>
      </c>
      <c r="F34" s="8">
        <v>120</v>
      </c>
      <c r="G34" s="6" t="s">
        <v>15</v>
      </c>
      <c r="H34" s="6" t="s">
        <v>16</v>
      </c>
    </row>
    <row r="35" spans="1:8" ht="34" x14ac:dyDescent="0.2">
      <c r="A35" s="5">
        <v>45575</v>
      </c>
      <c r="B35" s="12">
        <v>10</v>
      </c>
      <c r="C35" s="6" t="s">
        <v>12</v>
      </c>
      <c r="D35" s="6" t="s">
        <v>25</v>
      </c>
      <c r="E35" s="6" t="s">
        <v>60</v>
      </c>
      <c r="F35" s="8">
        <v>350</v>
      </c>
      <c r="G35" s="6" t="s">
        <v>19</v>
      </c>
      <c r="H35" s="6" t="s">
        <v>16</v>
      </c>
    </row>
    <row r="36" spans="1:8" ht="34" x14ac:dyDescent="0.2">
      <c r="A36" s="5">
        <v>45578</v>
      </c>
      <c r="B36" s="12">
        <v>10</v>
      </c>
      <c r="C36" s="6" t="s">
        <v>12</v>
      </c>
      <c r="D36" s="6" t="s">
        <v>27</v>
      </c>
      <c r="E36" s="6" t="s">
        <v>61</v>
      </c>
      <c r="F36" s="8">
        <v>400</v>
      </c>
      <c r="G36" s="6" t="s">
        <v>10</v>
      </c>
      <c r="H36" s="6" t="s">
        <v>20</v>
      </c>
    </row>
    <row r="37" spans="1:8" ht="34" x14ac:dyDescent="0.2">
      <c r="A37" s="5">
        <v>45580</v>
      </c>
      <c r="B37" s="12">
        <v>10</v>
      </c>
      <c r="C37" s="6" t="s">
        <v>12</v>
      </c>
      <c r="D37" s="6" t="s">
        <v>31</v>
      </c>
      <c r="E37" s="6" t="s">
        <v>62</v>
      </c>
      <c r="F37" s="8">
        <v>450</v>
      </c>
      <c r="G37" s="6" t="s">
        <v>15</v>
      </c>
      <c r="H37" s="6" t="s">
        <v>20</v>
      </c>
    </row>
    <row r="38" spans="1:8" ht="34" x14ac:dyDescent="0.2">
      <c r="A38" s="5">
        <v>45583</v>
      </c>
      <c r="B38" s="12">
        <v>10</v>
      </c>
      <c r="C38" s="6" t="s">
        <v>7</v>
      </c>
      <c r="D38" s="6" t="s">
        <v>63</v>
      </c>
      <c r="E38" s="6" t="s">
        <v>64</v>
      </c>
      <c r="F38" s="8">
        <v>1500</v>
      </c>
      <c r="G38" s="6" t="s">
        <v>10</v>
      </c>
      <c r="H38" s="6" t="s">
        <v>11</v>
      </c>
    </row>
    <row r="39" spans="1:8" ht="34" x14ac:dyDescent="0.2">
      <c r="A39" s="5">
        <v>45583</v>
      </c>
      <c r="B39" s="12">
        <v>10</v>
      </c>
      <c r="C39" s="6" t="s">
        <v>12</v>
      </c>
      <c r="D39" s="6" t="s">
        <v>33</v>
      </c>
      <c r="E39" s="6" t="s">
        <v>65</v>
      </c>
      <c r="F39" s="8">
        <v>300</v>
      </c>
      <c r="G39" s="6" t="s">
        <v>19</v>
      </c>
      <c r="H39" s="6" t="s">
        <v>16</v>
      </c>
    </row>
    <row r="40" spans="1:8" ht="34" x14ac:dyDescent="0.2">
      <c r="A40" s="5">
        <v>45585</v>
      </c>
      <c r="B40" s="12">
        <v>10</v>
      </c>
      <c r="C40" s="6" t="s">
        <v>12</v>
      </c>
      <c r="D40" s="6" t="s">
        <v>35</v>
      </c>
      <c r="E40" s="6" t="s">
        <v>66</v>
      </c>
      <c r="F40" s="8">
        <v>800</v>
      </c>
      <c r="G40" s="6" t="s">
        <v>10</v>
      </c>
      <c r="H40" s="6" t="s">
        <v>20</v>
      </c>
    </row>
    <row r="41" spans="1:8" ht="34" x14ac:dyDescent="0.2">
      <c r="A41" s="5">
        <v>45587</v>
      </c>
      <c r="B41" s="12">
        <v>10</v>
      </c>
      <c r="C41" s="6" t="s">
        <v>12</v>
      </c>
      <c r="D41" s="6" t="s">
        <v>37</v>
      </c>
      <c r="E41" s="6" t="s">
        <v>67</v>
      </c>
      <c r="F41" s="8">
        <v>250</v>
      </c>
      <c r="G41" s="6" t="s">
        <v>19</v>
      </c>
      <c r="H41" s="6" t="s">
        <v>16</v>
      </c>
    </row>
    <row r="42" spans="1:8" ht="34" x14ac:dyDescent="0.2">
      <c r="A42" s="5">
        <v>45589</v>
      </c>
      <c r="B42" s="12">
        <v>10</v>
      </c>
      <c r="C42" s="6" t="s">
        <v>12</v>
      </c>
      <c r="D42" s="6" t="s">
        <v>41</v>
      </c>
      <c r="E42" s="6" t="s">
        <v>68</v>
      </c>
      <c r="F42" s="8">
        <v>150</v>
      </c>
      <c r="G42" s="6" t="s">
        <v>15</v>
      </c>
      <c r="H42" s="6" t="s">
        <v>20</v>
      </c>
    </row>
    <row r="43" spans="1:8" ht="34" x14ac:dyDescent="0.2">
      <c r="A43" s="5">
        <v>45591</v>
      </c>
      <c r="B43" s="12">
        <v>10</v>
      </c>
      <c r="C43" s="6" t="s">
        <v>12</v>
      </c>
      <c r="D43" s="6" t="s">
        <v>39</v>
      </c>
      <c r="E43" s="6" t="s">
        <v>69</v>
      </c>
      <c r="F43" s="8">
        <v>250</v>
      </c>
      <c r="G43" s="6" t="s">
        <v>10</v>
      </c>
      <c r="H43" s="6" t="s">
        <v>16</v>
      </c>
    </row>
    <row r="44" spans="1:8" ht="34" x14ac:dyDescent="0.2">
      <c r="A44" s="5">
        <v>45595</v>
      </c>
      <c r="B44" s="12">
        <v>10</v>
      </c>
      <c r="C44" s="6" t="s">
        <v>12</v>
      </c>
      <c r="D44" s="6" t="s">
        <v>45</v>
      </c>
      <c r="E44" s="6" t="s">
        <v>70</v>
      </c>
      <c r="F44" s="8">
        <v>220</v>
      </c>
      <c r="G44" s="6" t="s">
        <v>10</v>
      </c>
      <c r="H44" s="6" t="s">
        <v>16</v>
      </c>
    </row>
    <row r="45" spans="1:8" ht="34" x14ac:dyDescent="0.2">
      <c r="A45" s="5">
        <v>45596</v>
      </c>
      <c r="B45" s="12">
        <f>MONTH(A45)</f>
        <v>10</v>
      </c>
      <c r="C45" s="6" t="s">
        <v>12</v>
      </c>
      <c r="D45" s="6" t="s">
        <v>43</v>
      </c>
      <c r="E45" s="6" t="s">
        <v>71</v>
      </c>
      <c r="F45" s="8">
        <v>500</v>
      </c>
      <c r="G45" s="6" t="s">
        <v>19</v>
      </c>
      <c r="H45" s="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73B23-F8A2-E142-A059-D0DB31D090FF}">
  <sheetPr>
    <tabColor theme="4" tint="0.39997558519241921"/>
  </sheetPr>
  <dimension ref="B49:T71"/>
  <sheetViews>
    <sheetView topLeftCell="A19" workbookViewId="0">
      <selection activeCell="B60" sqref="B52:B66"/>
      <pivotSelection pane="bottomRight" showHeader="1" activeRow="59" activeCol="1" click="1" r:id="rId2">
        <pivotArea dataOnly="0" labelOnly="1" fieldPosition="0">
          <references count="1">
            <reference field="3" count="0"/>
          </references>
        </pivotArea>
      </pivotSelection>
    </sheetView>
  </sheetViews>
  <sheetFormatPr baseColWidth="10" defaultRowHeight="16" x14ac:dyDescent="0.2"/>
  <cols>
    <col min="2" max="2" width="19.33203125" bestFit="1" customWidth="1"/>
    <col min="3" max="3" width="12" bestFit="1" customWidth="1"/>
    <col min="4" max="4" width="12.83203125" bestFit="1" customWidth="1"/>
    <col min="19" max="19" width="13.6640625" bestFit="1" customWidth="1"/>
    <col min="20" max="20" width="13" bestFit="1" customWidth="1"/>
  </cols>
  <sheetData>
    <row r="49" spans="2:20" x14ac:dyDescent="0.2">
      <c r="B49" s="3" t="s">
        <v>1</v>
      </c>
      <c r="C49" t="s">
        <v>12</v>
      </c>
    </row>
    <row r="51" spans="2:20" x14ac:dyDescent="0.2">
      <c r="B51" s="3" t="s">
        <v>72</v>
      </c>
      <c r="C51" t="s">
        <v>74</v>
      </c>
    </row>
    <row r="52" spans="2:20" x14ac:dyDescent="0.2">
      <c r="B52" s="4" t="s">
        <v>13</v>
      </c>
      <c r="C52" s="9">
        <v>550</v>
      </c>
    </row>
    <row r="53" spans="2:20" x14ac:dyDescent="0.2">
      <c r="B53" s="4" t="s">
        <v>39</v>
      </c>
      <c r="C53" s="9">
        <v>80</v>
      </c>
    </row>
    <row r="54" spans="2:20" x14ac:dyDescent="0.2">
      <c r="B54" s="4" t="s">
        <v>25</v>
      </c>
      <c r="C54" s="9">
        <v>400</v>
      </c>
    </row>
    <row r="55" spans="2:20" x14ac:dyDescent="0.2">
      <c r="B55" s="4" t="s">
        <v>33</v>
      </c>
      <c r="C55" s="9">
        <v>1200</v>
      </c>
    </row>
    <row r="56" spans="2:20" x14ac:dyDescent="0.2">
      <c r="B56" s="4" t="s">
        <v>45</v>
      </c>
      <c r="C56" s="9">
        <v>350</v>
      </c>
    </row>
    <row r="57" spans="2:20" x14ac:dyDescent="0.2">
      <c r="B57" s="4" t="s">
        <v>21</v>
      </c>
      <c r="C57" s="9">
        <v>120</v>
      </c>
    </row>
    <row r="58" spans="2:20" x14ac:dyDescent="0.2">
      <c r="B58" s="4" t="s">
        <v>41</v>
      </c>
      <c r="C58" s="9">
        <v>200</v>
      </c>
    </row>
    <row r="59" spans="2:20" x14ac:dyDescent="0.2">
      <c r="B59" s="4" t="s">
        <v>37</v>
      </c>
      <c r="C59" s="9">
        <v>180</v>
      </c>
    </row>
    <row r="60" spans="2:20" x14ac:dyDescent="0.2">
      <c r="B60" s="4" t="s">
        <v>23</v>
      </c>
      <c r="C60" s="9">
        <v>250</v>
      </c>
    </row>
    <row r="61" spans="2:20" x14ac:dyDescent="0.2">
      <c r="B61" s="4" t="s">
        <v>31</v>
      </c>
      <c r="C61" s="9">
        <v>150</v>
      </c>
    </row>
    <row r="62" spans="2:20" x14ac:dyDescent="0.2">
      <c r="B62" s="4" t="s">
        <v>17</v>
      </c>
      <c r="C62" s="9">
        <v>300</v>
      </c>
    </row>
    <row r="63" spans="2:20" x14ac:dyDescent="0.2">
      <c r="B63" s="4" t="s">
        <v>35</v>
      </c>
      <c r="C63" s="9">
        <v>450</v>
      </c>
    </row>
    <row r="64" spans="2:20" x14ac:dyDescent="0.2">
      <c r="B64" s="4" t="s">
        <v>27</v>
      </c>
      <c r="C64" s="9">
        <v>600</v>
      </c>
      <c r="S64" s="3" t="s">
        <v>1</v>
      </c>
      <c r="T64" t="s">
        <v>7</v>
      </c>
    </row>
    <row r="65" spans="2:20" x14ac:dyDescent="0.2">
      <c r="B65" s="4" t="s">
        <v>43</v>
      </c>
      <c r="C65" s="9">
        <v>750</v>
      </c>
    </row>
    <row r="66" spans="2:20" x14ac:dyDescent="0.2">
      <c r="B66" s="4" t="s">
        <v>73</v>
      </c>
      <c r="C66" s="9">
        <v>5580</v>
      </c>
      <c r="S66" s="3" t="s">
        <v>72</v>
      </c>
      <c r="T66" t="s">
        <v>74</v>
      </c>
    </row>
    <row r="67" spans="2:20" x14ac:dyDescent="0.2">
      <c r="S67" s="4" t="s">
        <v>50</v>
      </c>
      <c r="T67" s="9">
        <v>1200</v>
      </c>
    </row>
    <row r="68" spans="2:20" x14ac:dyDescent="0.2">
      <c r="S68" s="4" t="s">
        <v>29</v>
      </c>
      <c r="T68" s="9">
        <v>800</v>
      </c>
    </row>
    <row r="69" spans="2:20" x14ac:dyDescent="0.2">
      <c r="S69" s="4" t="s">
        <v>8</v>
      </c>
      <c r="T69" s="9">
        <v>15000</v>
      </c>
    </row>
    <row r="70" spans="2:20" x14ac:dyDescent="0.2">
      <c r="S70" s="4" t="s">
        <v>63</v>
      </c>
      <c r="T70" s="9">
        <v>1500</v>
      </c>
    </row>
    <row r="71" spans="2:20" x14ac:dyDescent="0.2">
      <c r="S71" s="4" t="s">
        <v>73</v>
      </c>
      <c r="T71" s="9">
        <v>18500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6F78-7974-2A4E-9344-ACD1AB31D2CE}">
  <dimension ref="C3:D20"/>
  <sheetViews>
    <sheetView workbookViewId="0">
      <selection activeCell="D23" sqref="D23"/>
    </sheetView>
  </sheetViews>
  <sheetFormatPr baseColWidth="10" defaultRowHeight="16" x14ac:dyDescent="0.2"/>
  <cols>
    <col min="3" max="3" width="23.33203125" customWidth="1"/>
    <col min="4" max="4" width="23" customWidth="1"/>
  </cols>
  <sheetData>
    <row r="3" spans="3:4" x14ac:dyDescent="0.2">
      <c r="C3" t="s">
        <v>78</v>
      </c>
      <c r="D3" s="9">
        <f ca="1">SUM(Table1[[DEPOSITO RESERVADO ]])</f>
        <v>5373</v>
      </c>
    </row>
    <row r="4" spans="3:4" x14ac:dyDescent="0.2">
      <c r="C4" t="s">
        <v>79</v>
      </c>
      <c r="D4" s="13">
        <v>20000</v>
      </c>
    </row>
    <row r="6" spans="3:4" x14ac:dyDescent="0.2">
      <c r="C6" t="s">
        <v>76</v>
      </c>
      <c r="D6" t="s">
        <v>77</v>
      </c>
    </row>
    <row r="7" spans="3:4" x14ac:dyDescent="0.2">
      <c r="C7" s="2">
        <v>45603</v>
      </c>
      <c r="D7" s="13">
        <f t="shared" ref="D7:D20" ca="1" si="0">RANDBETWEEN(10,500)</f>
        <v>248</v>
      </c>
    </row>
    <row r="8" spans="3:4" x14ac:dyDescent="0.2">
      <c r="C8" s="2">
        <v>45604</v>
      </c>
      <c r="D8" s="13">
        <f t="shared" ca="1" si="0"/>
        <v>102</v>
      </c>
    </row>
    <row r="9" spans="3:4" x14ac:dyDescent="0.2">
      <c r="C9" s="2">
        <v>45605</v>
      </c>
      <c r="D9" s="13">
        <f t="shared" ca="1" si="0"/>
        <v>301</v>
      </c>
    </row>
    <row r="10" spans="3:4" x14ac:dyDescent="0.2">
      <c r="C10" s="2">
        <v>45606</v>
      </c>
      <c r="D10" s="13">
        <f t="shared" ca="1" si="0"/>
        <v>114</v>
      </c>
    </row>
    <row r="11" spans="3:4" x14ac:dyDescent="0.2">
      <c r="C11" s="2">
        <v>45607</v>
      </c>
      <c r="D11" s="13">
        <f t="shared" ca="1" si="0"/>
        <v>300</v>
      </c>
    </row>
    <row r="12" spans="3:4" x14ac:dyDescent="0.2">
      <c r="C12" s="2">
        <v>45608</v>
      </c>
      <c r="D12" s="13">
        <f t="shared" ca="1" si="0"/>
        <v>290</v>
      </c>
    </row>
    <row r="13" spans="3:4" x14ac:dyDescent="0.2">
      <c r="C13" s="2">
        <v>45609</v>
      </c>
      <c r="D13" s="13">
        <f t="shared" ca="1" si="0"/>
        <v>338</v>
      </c>
    </row>
    <row r="14" spans="3:4" x14ac:dyDescent="0.2">
      <c r="C14" s="2">
        <v>45610</v>
      </c>
      <c r="D14" s="13">
        <f t="shared" ca="1" si="0"/>
        <v>326</v>
      </c>
    </row>
    <row r="15" spans="3:4" x14ac:dyDescent="0.2">
      <c r="C15" s="2">
        <v>45611</v>
      </c>
      <c r="D15" s="13">
        <f t="shared" ca="1" si="0"/>
        <v>157</v>
      </c>
    </row>
    <row r="16" spans="3:4" x14ac:dyDescent="0.2">
      <c r="C16" s="2">
        <v>45612</v>
      </c>
      <c r="D16" s="13">
        <f t="shared" ca="1" si="0"/>
        <v>381</v>
      </c>
    </row>
    <row r="17" spans="3:4" x14ac:dyDescent="0.2">
      <c r="C17" s="2">
        <v>45613</v>
      </c>
      <c r="D17" s="13">
        <f t="shared" ca="1" si="0"/>
        <v>297</v>
      </c>
    </row>
    <row r="18" spans="3:4" x14ac:dyDescent="0.2">
      <c r="C18" s="2">
        <v>45614</v>
      </c>
      <c r="D18" s="13">
        <f t="shared" ca="1" si="0"/>
        <v>167</v>
      </c>
    </row>
    <row r="19" spans="3:4" x14ac:dyDescent="0.2">
      <c r="C19" s="2">
        <v>45615</v>
      </c>
      <c r="D19" s="13">
        <f t="shared" ca="1" si="0"/>
        <v>352</v>
      </c>
    </row>
    <row r="20" spans="3:4" x14ac:dyDescent="0.2">
      <c r="C20" s="2">
        <v>45616</v>
      </c>
      <c r="D20" s="13">
        <v>2000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745D-7188-624C-AB82-704583AD11BF}">
  <sheetPr>
    <tabColor theme="5"/>
  </sheetPr>
  <dimension ref="A1:U1"/>
  <sheetViews>
    <sheetView showGridLines="0" showRowColHeaders="0" tabSelected="1" topLeftCell="A2" zoomScale="80" zoomScaleNormal="80" workbookViewId="0">
      <selection activeCell="S72" sqref="S72"/>
    </sheetView>
  </sheetViews>
  <sheetFormatPr baseColWidth="10" defaultColWidth="0" defaultRowHeight="16" x14ac:dyDescent="0.2"/>
  <cols>
    <col min="1" max="1" width="40.83203125" style="10" customWidth="1"/>
    <col min="2" max="21" width="10.83203125" style="11" customWidth="1"/>
    <col min="22" max="16384" width="10.83203125" hidden="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Controller</vt:lpstr>
      <vt:lpstr>Caixinha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Josiléia Lisandra Kieling</dc:creator>
  <cp:lastModifiedBy>Josiléia Lisandra Kieling</cp:lastModifiedBy>
  <dcterms:created xsi:type="dcterms:W3CDTF">2025-01-27T23:05:35Z</dcterms:created>
  <dcterms:modified xsi:type="dcterms:W3CDTF">2025-01-29T16:17:15Z</dcterms:modified>
</cp:coreProperties>
</file>