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ia\Downloads\"/>
    </mc:Choice>
  </mc:AlternateContent>
  <xr:revisionPtr revIDLastSave="0" documentId="13_ncr:1_{57A29D7A-9F39-41DE-8EA2-5177DFC893AC}" xr6:coauthVersionLast="47" xr6:coauthVersionMax="47" xr10:uidLastSave="{00000000-0000-0000-0000-000000000000}"/>
  <bookViews>
    <workbookView xWindow="-108" yWindow="-108" windowWidth="23256" windowHeight="12456" xr2:uid="{BD7DED32-0E8E-4D58-BEE4-B232F3A362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C30" i="1"/>
  <c r="C29" i="1"/>
  <c r="C31" i="1"/>
  <c r="C28" i="1"/>
  <c r="C26" i="1"/>
  <c r="C27" i="1"/>
  <c r="C25" i="1"/>
  <c r="C24" i="1"/>
  <c r="C22" i="1"/>
  <c r="C15" i="1"/>
  <c r="C14" i="1"/>
  <c r="C13" i="1"/>
  <c r="C12" i="1"/>
  <c r="C10" i="1"/>
  <c r="C9" i="1"/>
  <c r="C8" i="1"/>
  <c r="C7" i="1"/>
</calcChain>
</file>

<file path=xl/sharedStrings.xml><?xml version="1.0" encoding="utf-8"?>
<sst xmlns="http://schemas.openxmlformats.org/spreadsheetml/2006/main" count="65" uniqueCount="40">
  <si>
    <t>Power Supply</t>
  </si>
  <si>
    <t>Item</t>
  </si>
  <si>
    <t>Cost</t>
  </si>
  <si>
    <t>Stepper Motor Driver</t>
  </si>
  <si>
    <t>Computer Power Cord</t>
  </si>
  <si>
    <t>Arduino Uno R3</t>
  </si>
  <si>
    <t>DC to Dc Step Down</t>
  </si>
  <si>
    <t>Quickrete 10 Pound Anchoring</t>
  </si>
  <si>
    <t>5x20mm Box of Screws</t>
  </si>
  <si>
    <t>4x16mm Box of Screws</t>
  </si>
  <si>
    <t>3 Foot Weld Steel Rod</t>
  </si>
  <si>
    <t>55 Gallon 1 -Mil 40 Count Drum Bag</t>
  </si>
  <si>
    <t>4x60mm Screws</t>
  </si>
  <si>
    <t>5x50mm Screws</t>
  </si>
  <si>
    <t>Amazon</t>
  </si>
  <si>
    <t>STEPPERONLINE Nema 23 Stepper Motor 2.4Nm(339.79oz.in) 4.0A 8mm Shaft 57x57x82mm 4 Wires</t>
  </si>
  <si>
    <t>5PCS DC 12V 4mm Stroke Mini Push Pull Type Solenoid Actuator Micro DC Solenoid Electromagnet Electric Magnet Valve Open Frame Spring Solenoid Valves Linear Motion</t>
  </si>
  <si>
    <t>Lowe's</t>
  </si>
  <si>
    <t>Hillman 1/2-in x 3-ft Mill Finished Aluminum Round Tube</t>
  </si>
  <si>
    <t>Allen Bradley 800T-PA16G Series T Illuminated Push Button Green W/Guard 120VAC</t>
  </si>
  <si>
    <t>Allen Bradley 800T-PA16A Pushbutton 800TPA16A (Pack of 2)</t>
  </si>
  <si>
    <t>Hillman 24-in x 24-in Steel Solid Sheet Metal</t>
  </si>
  <si>
    <t>Vendor</t>
  </si>
  <si>
    <t>14 Gallon Green Wire</t>
  </si>
  <si>
    <t>1/4 In Copper Couplin</t>
  </si>
  <si>
    <t>Quantity</t>
  </si>
  <si>
    <t>Industry Parts R Us</t>
  </si>
  <si>
    <t>Expoxy Quick Setting 10 Gram</t>
  </si>
  <si>
    <t>Wood Anchor and Screw</t>
  </si>
  <si>
    <t>Harbor Freight</t>
  </si>
  <si>
    <t>Angle Finder</t>
  </si>
  <si>
    <t>Anti-Fatigue Foam Mats 4 Piece Set</t>
  </si>
  <si>
    <t xml:space="preserve">32x34 screws </t>
  </si>
  <si>
    <t>1/2-2-4 Birch Hardwood</t>
  </si>
  <si>
    <t xml:space="preserve">1-4-4 Poplar Board </t>
  </si>
  <si>
    <t>Stepper Motor</t>
  </si>
  <si>
    <t>3D Printed</t>
  </si>
  <si>
    <t>Ride Vehicle</t>
  </si>
  <si>
    <t>Columns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</si>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</sst>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19191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8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4" fillId="0" borderId="0" xfId="0" applyFont="1"/>
    <xf numFmtId="0" fontId="4" fillId="0" borderId="1" xfId="0" applyFont="1" applyBorder="1"/>
  </cellXfs>
  <cellStyles count="1">
    <cellStyle name="Normal" xfId="0" builtinId="0"/>
  </cellStyles>
  <dxfs count="1"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9819CE-0B40-4A8E-9F31-4C7850BFC740}" name="Table2" displayName="Table2" ref="A1:D32" totalsRowShown="0">
  <autoFilter ref="A1:D32" xr:uid="{1D9819CE-0B40-4A8E-9F31-4C7850BFC740}"/>
  <tableColumns count="4">
    <tableColumn id="1" xr3:uid="{D21C9991-B81C-4F2F-BBAA-30B186DD1B1C}" name="Item"/>
    <tableColumn id="4" xr3:uid="{BC23EE2E-30D9-4B0F-98F6-62FE33E8E19E}" name="Quantity"/>
    <tableColumn id="2" xr3:uid="{366852C8-4963-494B-B1BA-B9C64F56B2E3}" name="Cost" dataDxfId="0"/>
    <tableColumn id="3" xr3:uid="{A11AA3FA-1DB6-437F-9498-E32C79BD8D27}" name="Ven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A329-B6E1-4C49-BD37-E1007C99EB0C}">
  <dimension ref="A1:D123"/>
  <sheetViews>
    <sheetView tabSelected="1" topLeftCell="A7" workbookViewId="0">
      <selection activeCell="D33" sqref="D33"/>
    </sheetView>
  </sheetViews>
  <sheetFormatPr defaultRowHeight="14.4" x14ac:dyDescent="0.3"/>
  <cols>
    <col min="1" max="1" width="163.5546875" bestFit="1" customWidth="1"/>
    <col min="2" max="2" width="84.21875" customWidth="1"/>
    <col min="4" max="4" width="15.88671875" bestFit="1" customWidth="1"/>
  </cols>
  <sheetData>
    <row r="1" spans="1:4" x14ac:dyDescent="0.3">
      <c r="A1" t="s">
        <v>1</v>
      </c>
      <c r="B1" t="s">
        <v>25</v>
      </c>
      <c r="C1" t="s">
        <v>2</v>
      </c>
      <c r="D1" t="s">
        <v>22</v>
      </c>
    </row>
    <row r="2" spans="1:4" x14ac:dyDescent="0.3">
      <c r="A2" t="s">
        <v>0</v>
      </c>
      <c r="B2">
        <v>1</v>
      </c>
      <c r="C2" s="1">
        <v>40</v>
      </c>
      <c r="D2" t="s">
        <v>14</v>
      </c>
    </row>
    <row r="3" spans="1:4" x14ac:dyDescent="0.3">
      <c r="A3" t="s">
        <v>3</v>
      </c>
      <c r="B3">
        <v>1</v>
      </c>
      <c r="C3" s="1">
        <v>10.89</v>
      </c>
      <c r="D3" t="s">
        <v>14</v>
      </c>
    </row>
    <row r="4" spans="1:4" x14ac:dyDescent="0.3">
      <c r="A4" t="s">
        <v>4</v>
      </c>
      <c r="B4">
        <v>1</v>
      </c>
      <c r="C4" s="1">
        <v>7.65</v>
      </c>
      <c r="D4" t="s">
        <v>14</v>
      </c>
    </row>
    <row r="5" spans="1:4" x14ac:dyDescent="0.3">
      <c r="A5" t="s">
        <v>5</v>
      </c>
      <c r="B5">
        <v>1</v>
      </c>
      <c r="C5" s="1">
        <v>15</v>
      </c>
      <c r="D5" t="s">
        <v>14</v>
      </c>
    </row>
    <row r="6" spans="1:4" x14ac:dyDescent="0.3">
      <c r="A6" t="s">
        <v>6</v>
      </c>
      <c r="B6">
        <v>1</v>
      </c>
      <c r="C6" s="1">
        <v>7</v>
      </c>
      <c r="D6" t="s">
        <v>14</v>
      </c>
    </row>
    <row r="7" spans="1:4" x14ac:dyDescent="0.3">
      <c r="A7" t="s">
        <v>7</v>
      </c>
      <c r="B7">
        <v>1</v>
      </c>
      <c r="C7" s="1">
        <f>17.98+0.65</f>
        <v>18.63</v>
      </c>
      <c r="D7" t="s">
        <v>17</v>
      </c>
    </row>
    <row r="8" spans="1:4" x14ac:dyDescent="0.3">
      <c r="A8" t="s">
        <v>10</v>
      </c>
      <c r="B8">
        <v>1</v>
      </c>
      <c r="C8" s="1">
        <f>6.48+0.65</f>
        <v>7.1300000000000008</v>
      </c>
      <c r="D8" t="s">
        <v>17</v>
      </c>
    </row>
    <row r="9" spans="1:4" x14ac:dyDescent="0.3">
      <c r="A9" t="s">
        <v>8</v>
      </c>
      <c r="B9">
        <v>1</v>
      </c>
      <c r="C9" s="1">
        <f>0.13+2.48</f>
        <v>2.61</v>
      </c>
      <c r="D9" t="s">
        <v>17</v>
      </c>
    </row>
    <row r="10" spans="1:4" x14ac:dyDescent="0.3">
      <c r="A10" t="s">
        <v>9</v>
      </c>
      <c r="B10">
        <v>1</v>
      </c>
      <c r="C10" s="1">
        <f>0.13+2.48</f>
        <v>2.61</v>
      </c>
      <c r="D10" t="s">
        <v>17</v>
      </c>
    </row>
    <row r="11" spans="1:4" x14ac:dyDescent="0.3">
      <c r="A11" t="s">
        <v>11</v>
      </c>
      <c r="B11">
        <v>1</v>
      </c>
      <c r="C11" s="1">
        <v>24.98</v>
      </c>
      <c r="D11" t="s">
        <v>17</v>
      </c>
    </row>
    <row r="12" spans="1:4" x14ac:dyDescent="0.3">
      <c r="A12" t="s">
        <v>12</v>
      </c>
      <c r="B12">
        <v>1</v>
      </c>
      <c r="C12" s="1">
        <f>0.925+4.96</f>
        <v>5.8849999999999998</v>
      </c>
      <c r="D12" t="s">
        <v>17</v>
      </c>
    </row>
    <row r="13" spans="1:4" x14ac:dyDescent="0.3">
      <c r="A13" t="s">
        <v>13</v>
      </c>
      <c r="B13">
        <v>1</v>
      </c>
      <c r="C13" s="1">
        <f>0.925+4.96</f>
        <v>5.8849999999999998</v>
      </c>
      <c r="D13" t="s">
        <v>17</v>
      </c>
    </row>
    <row r="14" spans="1:4" ht="14.4" customHeight="1" x14ac:dyDescent="0.3">
      <c r="A14" t="s">
        <v>23</v>
      </c>
      <c r="B14">
        <v>1</v>
      </c>
      <c r="C14" s="1">
        <f>6.63+(0.41/2)</f>
        <v>6.835</v>
      </c>
      <c r="D14" t="s">
        <v>17</v>
      </c>
    </row>
    <row r="15" spans="1:4" x14ac:dyDescent="0.3">
      <c r="A15" t="s">
        <v>24</v>
      </c>
      <c r="B15">
        <v>1</v>
      </c>
      <c r="C15" s="1">
        <f>1.05+(0.41/2)</f>
        <v>1.2550000000000001</v>
      </c>
      <c r="D15" t="s">
        <v>17</v>
      </c>
    </row>
    <row r="16" spans="1:4" x14ac:dyDescent="0.3">
      <c r="A16" s="4" t="s">
        <v>15</v>
      </c>
      <c r="B16" s="2">
        <v>2</v>
      </c>
      <c r="C16" s="1">
        <v>54.97</v>
      </c>
      <c r="D16" t="s">
        <v>14</v>
      </c>
    </row>
    <row r="17" spans="1:4" ht="15.6" x14ac:dyDescent="0.3">
      <c r="A17" s="5" t="s">
        <v>16</v>
      </c>
      <c r="B17">
        <v>1</v>
      </c>
      <c r="C17" s="1">
        <v>13.58</v>
      </c>
      <c r="D17" t="s">
        <v>14</v>
      </c>
    </row>
    <row r="18" spans="1:4" ht="15.6" x14ac:dyDescent="0.3">
      <c r="A18" s="6" t="s">
        <v>18</v>
      </c>
      <c r="B18">
        <v>6</v>
      </c>
      <c r="C18" s="1">
        <v>77.88</v>
      </c>
      <c r="D18" t="s">
        <v>17</v>
      </c>
    </row>
    <row r="19" spans="1:4" ht="15.6" x14ac:dyDescent="0.3">
      <c r="A19" s="7" t="s">
        <v>19</v>
      </c>
      <c r="B19">
        <v>2</v>
      </c>
      <c r="C19" s="1">
        <v>50</v>
      </c>
      <c r="D19" t="s">
        <v>26</v>
      </c>
    </row>
    <row r="20" spans="1:4" ht="15.6" x14ac:dyDescent="0.3">
      <c r="A20" s="8" t="s">
        <v>20</v>
      </c>
      <c r="B20">
        <v>1</v>
      </c>
      <c r="C20" s="1">
        <v>48.77</v>
      </c>
      <c r="D20" t="s">
        <v>14</v>
      </c>
    </row>
    <row r="21" spans="1:4" ht="15.6" x14ac:dyDescent="0.3">
      <c r="A21" s="5" t="s">
        <v>21</v>
      </c>
      <c r="B21">
        <v>2</v>
      </c>
      <c r="C21" s="1">
        <v>55.95</v>
      </c>
      <c r="D21" t="s">
        <v>17</v>
      </c>
    </row>
    <row r="22" spans="1:4" x14ac:dyDescent="0.3">
      <c r="A22" t="s">
        <v>27</v>
      </c>
      <c r="B22">
        <v>1</v>
      </c>
      <c r="C22" s="1">
        <f>1.79+(1.42/4)</f>
        <v>2.145</v>
      </c>
      <c r="D22" t="s">
        <v>29</v>
      </c>
    </row>
    <row r="23" spans="1:4" x14ac:dyDescent="0.3">
      <c r="A23" t="s">
        <v>28</v>
      </c>
      <c r="B23">
        <v>1</v>
      </c>
      <c r="C23" s="3">
        <v>5.35</v>
      </c>
      <c r="D23" t="s">
        <v>29</v>
      </c>
    </row>
    <row r="24" spans="1:4" x14ac:dyDescent="0.3">
      <c r="A24" t="s">
        <v>30</v>
      </c>
      <c r="B24">
        <v>1</v>
      </c>
      <c r="C24" s="1">
        <f>9.99+(1.42/4)</f>
        <v>10.345000000000001</v>
      </c>
      <c r="D24" t="s">
        <v>29</v>
      </c>
    </row>
    <row r="25" spans="1:4" x14ac:dyDescent="0.3">
      <c r="A25" t="s">
        <v>31</v>
      </c>
      <c r="B25">
        <v>1</v>
      </c>
      <c r="C25" s="1">
        <f>9.99+(1.42/4)</f>
        <v>10.345000000000001</v>
      </c>
      <c r="D25" t="s">
        <v>29</v>
      </c>
    </row>
    <row r="26" spans="1:4" x14ac:dyDescent="0.3">
      <c r="A26" t="s">
        <v>32</v>
      </c>
      <c r="B26">
        <v>2</v>
      </c>
      <c r="C26" s="1">
        <f>2.96+(1.55/3)</f>
        <v>3.4766666666666666</v>
      </c>
      <c r="D26" t="s">
        <v>17</v>
      </c>
    </row>
    <row r="27" spans="1:4" x14ac:dyDescent="0.3">
      <c r="A27" t="s">
        <v>33</v>
      </c>
      <c r="B27">
        <v>1</v>
      </c>
      <c r="C27" s="1">
        <f>26.35+(1.55/3)</f>
        <v>26.866666666666667</v>
      </c>
      <c r="D27" t="s">
        <v>17</v>
      </c>
    </row>
    <row r="28" spans="1:4" x14ac:dyDescent="0.3">
      <c r="A28" t="s">
        <v>34</v>
      </c>
      <c r="B28">
        <v>3</v>
      </c>
      <c r="C28" s="1">
        <f>20.96+10.48+(1.11)+0.56</f>
        <v>33.110000000000007</v>
      </c>
      <c r="D28" t="s">
        <v>17</v>
      </c>
    </row>
    <row r="29" spans="1:4" x14ac:dyDescent="0.3">
      <c r="A29" t="s">
        <v>35</v>
      </c>
      <c r="B29">
        <v>1</v>
      </c>
      <c r="C29" s="1">
        <f>229*1</f>
        <v>229</v>
      </c>
      <c r="D29" t="s">
        <v>36</v>
      </c>
    </row>
    <row r="30" spans="1:4" x14ac:dyDescent="0.3">
      <c r="A30" t="s">
        <v>37</v>
      </c>
      <c r="B30">
        <v>1</v>
      </c>
      <c r="C30" s="1">
        <f>300*1</f>
        <v>300</v>
      </c>
      <c r="D30" t="s">
        <v>36</v>
      </c>
    </row>
    <row r="31" spans="1:4" x14ac:dyDescent="0.3">
      <c r="A31" t="s">
        <v>38</v>
      </c>
      <c r="B31">
        <v>3</v>
      </c>
      <c r="C31" s="1">
        <f>87*1</f>
        <v>87</v>
      </c>
      <c r="D31" t="s">
        <v>36</v>
      </c>
    </row>
    <row r="32" spans="1:4" x14ac:dyDescent="0.3">
      <c r="C32" s="1" t="s">
        <v>39</v>
      </c>
      <c r="D32" s="1">
        <f>SUM(C2:C31)</f>
        <v>1165.1483333333333</v>
      </c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667B200B72F84089522327005858A9" ma:contentTypeVersion="10" ma:contentTypeDescription="Create a new document." ma:contentTypeScope="" ma:versionID="5644121c5aaf0139c7d8df08549cfc89">
  <xsd:schema xmlns:xsd="http://www.w3.org/2001/XMLSchema" xmlns:xs="http://www.w3.org/2001/XMLSchema" xmlns:p="http://schemas.microsoft.com/office/2006/metadata/properties" xmlns:ns3="224d4bb1-6cb1-4cb1-affd-7b4eac7593da" targetNamespace="http://schemas.microsoft.com/office/2006/metadata/properties" ma:root="true" ma:fieldsID="371743d865a4ef85101a8981a0bcc4ed" ns3:_="">
    <xsd:import namespace="224d4bb1-6cb1-4cb1-affd-7b4eac7593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4d4bb1-6cb1-4cb1-affd-7b4eac7593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24d4bb1-6cb1-4cb1-affd-7b4eac7593da" xsi:nil="true"/>
  </documentManagement>
</p:properties>
</file>

<file path=customXml/itemProps1.xml><?xml version="1.0" encoding="utf-8"?>
<ds:datastoreItem xmlns:ds="http://schemas.openxmlformats.org/officeDocument/2006/customXml" ds:itemID="{61187F21-38A7-4567-96A3-D1501C6A14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726760-E082-47C5-A309-8484C6F3D3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4d4bb1-6cb1-4cb1-affd-7b4eac7593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B6EBF4-E756-4A7D-97B8-5B8BCB3C35AF}">
  <ds:schemaRefs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224d4bb1-6cb1-4cb1-affd-7b4eac7593d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Farinacci</dc:creator>
  <cp:lastModifiedBy>Josiah Farinacci</cp:lastModifiedBy>
  <dcterms:created xsi:type="dcterms:W3CDTF">2025-04-08T02:18:59Z</dcterms:created>
  <dcterms:modified xsi:type="dcterms:W3CDTF">2025-04-10T21:52:25Z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0x010100EA667B200B72F84089522327005858A9</vt:lpwstr>
  </property>
</Properties>
</file>