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T6" i="11" l="1"/>
  <c r="BU6" i="11"/>
  <c r="BV6" i="11"/>
  <c r="BW6" i="11"/>
  <c r="BX6" i="11"/>
  <c r="BY6" i="11"/>
  <c r="BZ6" i="11"/>
  <c r="BT5" i="11"/>
  <c r="BU5" i="11" s="1"/>
  <c r="BV5" i="11" s="1"/>
  <c r="BW5" i="11" s="1"/>
  <c r="BX5" i="11" s="1"/>
  <c r="BY5" i="11" s="1"/>
  <c r="BZ5" i="11" s="1"/>
  <c r="BT4" i="11"/>
  <c r="BM6" i="11"/>
  <c r="BN6" i="11"/>
  <c r="BO6" i="11"/>
  <c r="BP6" i="11"/>
  <c r="BQ6" i="11"/>
  <c r="BR6" i="11"/>
  <c r="BS6" i="11"/>
  <c r="BM5" i="11"/>
  <c r="BN5" i="11"/>
  <c r="BO5" i="11" s="1"/>
  <c r="BP5" i="11" s="1"/>
  <c r="BQ5" i="11" s="1"/>
  <c r="BR5" i="11" s="1"/>
  <c r="BS5" i="11" s="1"/>
  <c r="BM4" i="11"/>
  <c r="E11" i="11"/>
  <c r="H7" i="11" l="1"/>
  <c r="E9" i="11" l="1"/>
  <c r="E21" i="11" s="1"/>
  <c r="F21" i="11" s="1"/>
  <c r="E22" i="11" s="1"/>
  <c r="F22" i="11" l="1"/>
  <c r="H22" i="11" s="1"/>
  <c r="E23" i="11"/>
  <c r="I5" i="11"/>
  <c r="H33" i="11"/>
  <c r="H32" i="11"/>
  <c r="H31" i="11"/>
  <c r="H30" i="11"/>
  <c r="H29" i="11"/>
  <c r="H28" i="11"/>
  <c r="H26" i="11"/>
  <c r="H21" i="11"/>
  <c r="H20" i="11"/>
  <c r="H14" i="11"/>
  <c r="H8" i="11"/>
  <c r="H9" i="11" l="1"/>
  <c r="F23" i="11"/>
  <c r="E25" i="11"/>
  <c r="I6" i="11"/>
  <c r="H27" i="11" l="1"/>
  <c r="F25" i="11"/>
  <c r="H25" i="11" s="1"/>
  <c r="H10" i="11"/>
  <c r="E24" i="11"/>
  <c r="H23" i="11"/>
  <c r="F15" i="11"/>
  <c r="H15" i="11" s="1"/>
  <c r="H13" i="11"/>
  <c r="E12" i="1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<sst xmlns="http://schemas.openxmlformats.org/spreadsheetml/2006/main" count="68" uniqueCount="56">
  <si>
    <t>Task 3</t>
  </si>
  <si>
    <t>Task 4</t>
  </si>
  <si>
    <t>Task 5</t>
  </si>
  <si>
    <t>Task 1</t>
  </si>
  <si>
    <t>Task 2</t>
  </si>
  <si>
    <t>Insert new rows ABOVE this one</t>
  </si>
  <si>
    <t>Project Start:</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</si>
  <si>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</si>
  <si>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</si>
  <si>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</si>
  <si>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</si>
  <si>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</si>
  <si>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</si>
  <si>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</si>
  <si>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</si>
  <si>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</si>
  <si>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</si>
  <si>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</si>
  <si>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</si>
  <si>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</si>
  <si>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</si>
  <si>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</si>
  <si>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</si>
  <si>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</si>
  <si>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</si>
  <si>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</si>
  <si>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</si>
  <si>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</si>
  <si>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</si>
  <si>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</si>
  <si>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</si>
  <si>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</si>
  <si>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</si>
  <si>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</si>
  <si>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</si>
  <si>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</si>
  <si>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</si>
  <si>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</si>
  <si>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</si>
  <si>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</si>
  <si>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</si>
  <si>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</si>
  <si>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Part 1</t>
  </si>
  <si>
    <t>Description</t>
  </si>
  <si>
    <t>Planning</t>
  </si>
  <si>
    <t>PROG6212 POE GHANTT CHART</t>
  </si>
  <si>
    <t>By Josiah Ethan Vasa Ramadu</t>
  </si>
  <si>
    <t>Part 2</t>
  </si>
  <si>
    <t>Part 3</t>
  </si>
  <si>
    <t>connect database and system and work on log in</t>
  </si>
  <si>
    <t>Do the claim calulation and ensure its logical</t>
  </si>
  <si>
    <t xml:space="preserve">Complete the claim varification page </t>
  </si>
  <si>
    <t>Designing of the Log In on Canva</t>
  </si>
  <si>
    <t>Designing of the claim submission on Canva</t>
  </si>
  <si>
    <t>Designing of the claim verification on Canva</t>
  </si>
  <si>
    <t>Final prototype designed on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</si>
</sst>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3" borderId="2" xfId="11" applyFont="1" applyFill="1">
      <alignment horizontal="center"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0" fillId="4" borderId="2" xfId="11" applyFon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Z36"/>
  <sheetViews>
    <sheetView showGridLines="0" tabSelected="1" showRuler="0" zoomScale="76" zoomScaleNormal="76" zoomScalePageLayoutView="70" workbookViewId="0">
      <pane ySplit="6" topLeftCell="A8" activePane="bottomLeft" state="frozen"/>
      <selection pane="bottomLeft"/>
    </sheetView>
  </sheetViews>
  <sheetFormatPr defaultRowHeight="30" customHeight="1" x14ac:dyDescent="0.25"/>
  <cols>
    <col min="1" max="1" width="2.7109375" style="58" customWidth="1"/>
    <col min="2" max="2" width="19.85546875" customWidth="1"/>
    <col min="3" max="3" width="56.5703125" customWidth="1"/>
    <col min="4" max="4" width="10.7109375" customWidth="1"/>
    <col min="5" max="5" width="10.42578125" style="5" customWidth="1"/>
    <col min="6" max="6" width="10.42578125" customWidth="1"/>
    <col min="7" max="7" width="1.28515625" customWidth="1"/>
    <col min="8" max="8" width="0.140625" hidden="1" customWidth="1"/>
    <col min="9" max="9" width="4" customWidth="1"/>
    <col min="10" max="10" width="3.140625" customWidth="1"/>
    <col min="11" max="20" width="2.5703125" customWidth="1"/>
    <col min="21" max="21" width="3.28515625" customWidth="1"/>
    <col min="22" max="22" width="2.5703125" customWidth="1"/>
    <col min="23" max="23" width="3" customWidth="1"/>
    <col min="24" max="24" width="3.140625" customWidth="1"/>
    <col min="25" max="25" width="3.42578125" customWidth="1"/>
    <col min="26" max="26" width="3.140625" customWidth="1"/>
    <col min="27" max="27" width="2.7109375" customWidth="1"/>
    <col min="28" max="28" width="3.85546875" customWidth="1"/>
    <col min="29" max="29" width="3.42578125" customWidth="1"/>
    <col min="30" max="30" width="4.140625" customWidth="1"/>
    <col min="31" max="31" width="3.28515625" customWidth="1"/>
    <col min="32" max="32" width="3.42578125" customWidth="1"/>
    <col min="33" max="33" width="3.140625" customWidth="1"/>
    <col min="34" max="34" width="3.5703125" customWidth="1"/>
    <col min="35" max="36" width="3.85546875" customWidth="1"/>
    <col min="37" max="37" width="4.5703125" customWidth="1"/>
    <col min="38" max="38" width="3.85546875" customWidth="1"/>
    <col min="39" max="39" width="3.5703125" customWidth="1"/>
    <col min="40" max="40" width="3.42578125" customWidth="1"/>
    <col min="41" max="41" width="4.5703125" customWidth="1"/>
    <col min="42" max="42" width="3.42578125" customWidth="1"/>
    <col min="43" max="63" width="2.5703125" customWidth="1"/>
    <col min="64" max="64" width="3.7109375" customWidth="1"/>
    <col min="65" max="65" width="3" customWidth="1"/>
    <col min="66" max="67" width="3.42578125" customWidth="1"/>
    <col min="68" max="68" width="3.5703125" customWidth="1"/>
    <col min="69" max="69" width="4.140625" customWidth="1"/>
    <col min="70" max="70" width="5" customWidth="1"/>
    <col min="71" max="71" width="4.85546875" customWidth="1"/>
    <col min="72" max="72" width="6.140625" customWidth="1"/>
    <col min="73" max="73" width="5.28515625" customWidth="1"/>
    <col min="74" max="74" width="6.42578125" customWidth="1"/>
    <col min="75" max="75" width="4.85546875" customWidth="1"/>
    <col min="76" max="76" width="5.42578125" customWidth="1"/>
    <col min="77" max="77" width="5.7109375" customWidth="1"/>
    <col min="78" max="78" width="5.85546875" customWidth="1"/>
  </cols>
  <sheetData>
    <row r="1" spans="1:78" ht="30" customHeight="1" x14ac:dyDescent="0.45">
      <c r="A1" s="59" t="s">
        <v>33</v>
      </c>
      <c r="B1" s="63" t="s">
        <v>45</v>
      </c>
      <c r="C1" s="1"/>
      <c r="D1" s="2"/>
      <c r="E1" s="4"/>
      <c r="F1" s="47"/>
      <c r="H1" s="2"/>
      <c r="I1" s="14"/>
    </row>
    <row r="2" spans="1:78" ht="30" customHeight="1" x14ac:dyDescent="0.3">
      <c r="A2" s="58" t="s">
        <v>28</v>
      </c>
      <c r="B2" s="64" t="s">
        <v>46</v>
      </c>
      <c r="I2" s="61"/>
    </row>
    <row r="3" spans="1:78" ht="30" customHeight="1" x14ac:dyDescent="0.25">
      <c r="A3" s="58" t="s">
        <v>34</v>
      </c>
      <c r="B3" s="65"/>
      <c r="C3" s="89" t="s">
        <v>6</v>
      </c>
      <c r="D3" s="90"/>
      <c r="E3" s="88">
        <v>45503</v>
      </c>
      <c r="F3" s="88"/>
    </row>
    <row r="4" spans="1:78" ht="30" customHeight="1" x14ac:dyDescent="0.25">
      <c r="A4" s="59" t="s">
        <v>35</v>
      </c>
      <c r="C4" s="89" t="s">
        <v>12</v>
      </c>
      <c r="D4" s="90"/>
      <c r="E4" s="7">
        <v>1</v>
      </c>
      <c r="I4" s="85">
        <f>I5</f>
        <v>45502</v>
      </c>
      <c r="J4" s="86"/>
      <c r="K4" s="86"/>
      <c r="L4" s="86"/>
      <c r="M4" s="86"/>
      <c r="N4" s="86"/>
      <c r="O4" s="87"/>
      <c r="P4" s="85">
        <f>P5</f>
        <v>45509</v>
      </c>
      <c r="Q4" s="86"/>
      <c r="R4" s="86"/>
      <c r="S4" s="86"/>
      <c r="T4" s="86"/>
      <c r="U4" s="86"/>
      <c r="V4" s="87"/>
      <c r="W4" s="85">
        <f>W5</f>
        <v>45516</v>
      </c>
      <c r="X4" s="86"/>
      <c r="Y4" s="86"/>
      <c r="Z4" s="86"/>
      <c r="AA4" s="86"/>
      <c r="AB4" s="86"/>
      <c r="AC4" s="87"/>
      <c r="AD4" s="85">
        <f>AD5</f>
        <v>45523</v>
      </c>
      <c r="AE4" s="86"/>
      <c r="AF4" s="86"/>
      <c r="AG4" s="86"/>
      <c r="AH4" s="86"/>
      <c r="AI4" s="86"/>
      <c r="AJ4" s="87"/>
      <c r="AK4" s="85">
        <f>AK5</f>
        <v>45530</v>
      </c>
      <c r="AL4" s="86"/>
      <c r="AM4" s="86"/>
      <c r="AN4" s="86"/>
      <c r="AO4" s="86"/>
      <c r="AP4" s="86"/>
      <c r="AQ4" s="87"/>
      <c r="AR4" s="85">
        <f>AR5</f>
        <v>45537</v>
      </c>
      <c r="AS4" s="86"/>
      <c r="AT4" s="86"/>
      <c r="AU4" s="86"/>
      <c r="AV4" s="86"/>
      <c r="AW4" s="86"/>
      <c r="AX4" s="87"/>
      <c r="AY4" s="85">
        <f>AY5</f>
        <v>45544</v>
      </c>
      <c r="AZ4" s="86"/>
      <c r="BA4" s="86"/>
      <c r="BB4" s="86"/>
      <c r="BC4" s="86"/>
      <c r="BD4" s="86"/>
      <c r="BE4" s="87"/>
      <c r="BF4" s="85">
        <f>BF5</f>
        <v>45551</v>
      </c>
      <c r="BG4" s="86"/>
      <c r="BH4" s="86"/>
      <c r="BI4" s="86"/>
      <c r="BJ4" s="86"/>
      <c r="BK4" s="86"/>
      <c r="BL4" s="87"/>
      <c r="BM4" s="85">
        <f>BM5</f>
        <v>45558</v>
      </c>
      <c r="BN4" s="86"/>
      <c r="BO4" s="86"/>
      <c r="BP4" s="86"/>
      <c r="BQ4" s="86"/>
      <c r="BR4" s="86"/>
      <c r="BS4" s="87"/>
      <c r="BT4" s="85">
        <f>BT5</f>
        <v>45565</v>
      </c>
      <c r="BU4" s="86"/>
      <c r="BV4" s="86"/>
      <c r="BW4" s="86"/>
      <c r="BX4" s="86"/>
      <c r="BY4" s="86"/>
      <c r="BZ4" s="87"/>
    </row>
    <row r="5" spans="1:78" ht="15" customHeight="1" x14ac:dyDescent="0.25">
      <c r="A5" s="59" t="s">
        <v>36</v>
      </c>
      <c r="B5" s="91"/>
      <c r="C5" s="91"/>
      <c r="D5" s="91"/>
      <c r="E5" s="91"/>
      <c r="F5" s="91"/>
      <c r="G5" s="91"/>
      <c r="I5" s="11">
        <f>Project_Start-WEEKDAY(Project_Start,1)+2+7*(Display_Week-1)</f>
        <v>45502</v>
      </c>
      <c r="J5" s="10">
        <f>I5+1</f>
        <v>45503</v>
      </c>
      <c r="K5" s="10">
        <f t="shared" ref="K5:AX5" si="0">J5+1</f>
        <v>45504</v>
      </c>
      <c r="L5" s="10">
        <f t="shared" si="0"/>
        <v>45505</v>
      </c>
      <c r="M5" s="10">
        <f t="shared" si="0"/>
        <v>45506</v>
      </c>
      <c r="N5" s="10">
        <f t="shared" si="0"/>
        <v>45507</v>
      </c>
      <c r="O5" s="12">
        <f t="shared" si="0"/>
        <v>45508</v>
      </c>
      <c r="P5" s="11">
        <f>O5+1</f>
        <v>45509</v>
      </c>
      <c r="Q5" s="10">
        <f>P5+1</f>
        <v>45510</v>
      </c>
      <c r="R5" s="10">
        <f t="shared" si="0"/>
        <v>45511</v>
      </c>
      <c r="S5" s="10">
        <f t="shared" si="0"/>
        <v>45512</v>
      </c>
      <c r="T5" s="10">
        <f t="shared" si="0"/>
        <v>45513</v>
      </c>
      <c r="U5" s="10">
        <f t="shared" si="0"/>
        <v>45514</v>
      </c>
      <c r="V5" s="12">
        <f t="shared" si="0"/>
        <v>45515</v>
      </c>
      <c r="W5" s="11">
        <f>V5+1</f>
        <v>45516</v>
      </c>
      <c r="X5" s="10">
        <f>W5+1</f>
        <v>45517</v>
      </c>
      <c r="Y5" s="10">
        <f t="shared" si="0"/>
        <v>45518</v>
      </c>
      <c r="Z5" s="10">
        <f t="shared" si="0"/>
        <v>45519</v>
      </c>
      <c r="AA5" s="10">
        <f t="shared" si="0"/>
        <v>45520</v>
      </c>
      <c r="AB5" s="10">
        <f t="shared" si="0"/>
        <v>45521</v>
      </c>
      <c r="AC5" s="12">
        <f t="shared" si="0"/>
        <v>45522</v>
      </c>
      <c r="AD5" s="11">
        <f>AC5+1</f>
        <v>45523</v>
      </c>
      <c r="AE5" s="10">
        <f>AD5+1</f>
        <v>45524</v>
      </c>
      <c r="AF5" s="10">
        <f t="shared" si="0"/>
        <v>45525</v>
      </c>
      <c r="AG5" s="10">
        <f t="shared" si="0"/>
        <v>45526</v>
      </c>
      <c r="AH5" s="10">
        <f t="shared" si="0"/>
        <v>45527</v>
      </c>
      <c r="AI5" s="10">
        <f t="shared" si="0"/>
        <v>45528</v>
      </c>
      <c r="AJ5" s="12">
        <f t="shared" si="0"/>
        <v>45529</v>
      </c>
      <c r="AK5" s="11">
        <f>AJ5+1</f>
        <v>45530</v>
      </c>
      <c r="AL5" s="10">
        <f>AK5+1</f>
        <v>45531</v>
      </c>
      <c r="AM5" s="10">
        <f t="shared" si="0"/>
        <v>45532</v>
      </c>
      <c r="AN5" s="10">
        <f t="shared" si="0"/>
        <v>45533</v>
      </c>
      <c r="AO5" s="10">
        <f t="shared" si="0"/>
        <v>45534</v>
      </c>
      <c r="AP5" s="10">
        <f t="shared" si="0"/>
        <v>45535</v>
      </c>
      <c r="AQ5" s="12">
        <f t="shared" si="0"/>
        <v>45536</v>
      </c>
      <c r="AR5" s="11">
        <f>AQ5+1</f>
        <v>45537</v>
      </c>
      <c r="AS5" s="10">
        <f>AR5+1</f>
        <v>45538</v>
      </c>
      <c r="AT5" s="10">
        <f t="shared" si="0"/>
        <v>45539</v>
      </c>
      <c r="AU5" s="10">
        <f t="shared" si="0"/>
        <v>45540</v>
      </c>
      <c r="AV5" s="10">
        <f t="shared" si="0"/>
        <v>45541</v>
      </c>
      <c r="AW5" s="10">
        <f t="shared" si="0"/>
        <v>45542</v>
      </c>
      <c r="AX5" s="12">
        <f t="shared" si="0"/>
        <v>45543</v>
      </c>
      <c r="AY5" s="11">
        <f>AX5+1</f>
        <v>45544</v>
      </c>
      <c r="AZ5" s="10">
        <f>AY5+1</f>
        <v>45545</v>
      </c>
      <c r="BA5" s="10">
        <f t="shared" ref="BA5:BE5" si="1">AZ5+1</f>
        <v>45546</v>
      </c>
      <c r="BB5" s="10">
        <f t="shared" si="1"/>
        <v>45547</v>
      </c>
      <c r="BC5" s="10">
        <f t="shared" si="1"/>
        <v>45548</v>
      </c>
      <c r="BD5" s="10">
        <f t="shared" si="1"/>
        <v>45549</v>
      </c>
      <c r="BE5" s="12">
        <f t="shared" si="1"/>
        <v>45550</v>
      </c>
      <c r="BF5" s="11">
        <f>BE5+1</f>
        <v>45551</v>
      </c>
      <c r="BG5" s="10">
        <f>BF5+1</f>
        <v>45552</v>
      </c>
      <c r="BH5" s="10">
        <f t="shared" ref="BH5:BL5" si="2">BG5+1</f>
        <v>45553</v>
      </c>
      <c r="BI5" s="10">
        <f t="shared" si="2"/>
        <v>45554</v>
      </c>
      <c r="BJ5" s="10">
        <f t="shared" si="2"/>
        <v>45555</v>
      </c>
      <c r="BK5" s="10">
        <f t="shared" si="2"/>
        <v>45556</v>
      </c>
      <c r="BL5" s="12">
        <f t="shared" si="2"/>
        <v>45557</v>
      </c>
      <c r="BM5" s="12">
        <f t="shared" ref="BM5" si="3">BL5+1</f>
        <v>45558</v>
      </c>
      <c r="BN5" s="12">
        <f t="shared" ref="BN5" si="4">BM5+1</f>
        <v>45559</v>
      </c>
      <c r="BO5" s="12">
        <f t="shared" ref="BO5" si="5">BN5+1</f>
        <v>45560</v>
      </c>
      <c r="BP5" s="12">
        <f t="shared" ref="BP5" si="6">BO5+1</f>
        <v>45561</v>
      </c>
      <c r="BQ5" s="12">
        <f t="shared" ref="BQ5" si="7">BP5+1</f>
        <v>45562</v>
      </c>
      <c r="BR5" s="12">
        <f t="shared" ref="BR5" si="8">BQ5+1</f>
        <v>45563</v>
      </c>
      <c r="BS5" s="12">
        <f t="shared" ref="BS5" si="9">BR5+1</f>
        <v>45564</v>
      </c>
      <c r="BT5" s="12">
        <f t="shared" ref="BT5" si="10">BS5+1</f>
        <v>45565</v>
      </c>
      <c r="BU5" s="12">
        <f t="shared" ref="BU5" si="11">BT5+1</f>
        <v>45566</v>
      </c>
      <c r="BV5" s="12">
        <f t="shared" ref="BV5" si="12">BU5+1</f>
        <v>45567</v>
      </c>
      <c r="BW5" s="12">
        <f t="shared" ref="BW5" si="13">BV5+1</f>
        <v>45568</v>
      </c>
      <c r="BX5" s="12">
        <f t="shared" ref="BX5" si="14">BW5+1</f>
        <v>45569</v>
      </c>
      <c r="BY5" s="12">
        <f t="shared" ref="BY5" si="15">BX5+1</f>
        <v>45570</v>
      </c>
      <c r="BZ5" s="12">
        <f t="shared" ref="BZ5" si="16">BY5+1</f>
        <v>45571</v>
      </c>
    </row>
    <row r="6" spans="1:78" ht="30" customHeight="1" thickBot="1" x14ac:dyDescent="0.3">
      <c r="A6" s="59" t="s">
        <v>37</v>
      </c>
      <c r="B6" s="8" t="s">
        <v>13</v>
      </c>
      <c r="C6" s="9" t="s">
        <v>43</v>
      </c>
      <c r="D6" s="9" t="s">
        <v>7</v>
      </c>
      <c r="E6" s="9" t="s">
        <v>9</v>
      </c>
      <c r="F6" s="9" t="s">
        <v>10</v>
      </c>
      <c r="G6" s="9"/>
      <c r="H6" s="9" t="s">
        <v>11</v>
      </c>
      <c r="I6" s="13" t="str">
        <f t="shared" ref="I6" si="17">LEFT(TEXT(I5,"ddd"),1)</f>
        <v>M</v>
      </c>
      <c r="J6" s="13" t="str">
        <f t="shared" ref="J6:AR6" si="18">LEFT(TEXT(J5,"ddd"),1)</f>
        <v>T</v>
      </c>
      <c r="K6" s="13" t="str">
        <f t="shared" si="18"/>
        <v>W</v>
      </c>
      <c r="L6" s="13" t="str">
        <f t="shared" si="18"/>
        <v>T</v>
      </c>
      <c r="M6" s="13" t="str">
        <f t="shared" si="18"/>
        <v>F</v>
      </c>
      <c r="N6" s="13" t="str">
        <f t="shared" si="18"/>
        <v>S</v>
      </c>
      <c r="O6" s="13" t="str">
        <f t="shared" si="18"/>
        <v>S</v>
      </c>
      <c r="P6" s="13" t="str">
        <f t="shared" si="18"/>
        <v>M</v>
      </c>
      <c r="Q6" s="13" t="str">
        <f t="shared" si="18"/>
        <v>T</v>
      </c>
      <c r="R6" s="13" t="str">
        <f t="shared" si="18"/>
        <v>W</v>
      </c>
      <c r="S6" s="13" t="str">
        <f t="shared" si="18"/>
        <v>T</v>
      </c>
      <c r="T6" s="13" t="str">
        <f t="shared" si="18"/>
        <v>F</v>
      </c>
      <c r="U6" s="13" t="str">
        <f t="shared" si="18"/>
        <v>S</v>
      </c>
      <c r="V6" s="13" t="str">
        <f t="shared" si="18"/>
        <v>S</v>
      </c>
      <c r="W6" s="13" t="str">
        <f t="shared" si="18"/>
        <v>M</v>
      </c>
      <c r="X6" s="13" t="str">
        <f t="shared" si="18"/>
        <v>T</v>
      </c>
      <c r="Y6" s="13" t="str">
        <f t="shared" si="18"/>
        <v>W</v>
      </c>
      <c r="Z6" s="13" t="str">
        <f t="shared" si="18"/>
        <v>T</v>
      </c>
      <c r="AA6" s="13" t="str">
        <f t="shared" si="18"/>
        <v>F</v>
      </c>
      <c r="AB6" s="13" t="str">
        <f t="shared" si="18"/>
        <v>S</v>
      </c>
      <c r="AC6" s="13" t="str">
        <f t="shared" si="18"/>
        <v>S</v>
      </c>
      <c r="AD6" s="13" t="str">
        <f t="shared" si="18"/>
        <v>M</v>
      </c>
      <c r="AE6" s="13" t="str">
        <f t="shared" si="18"/>
        <v>T</v>
      </c>
      <c r="AF6" s="13" t="str">
        <f t="shared" si="18"/>
        <v>W</v>
      </c>
      <c r="AG6" s="13" t="str">
        <f t="shared" si="18"/>
        <v>T</v>
      </c>
      <c r="AH6" s="13" t="str">
        <f t="shared" si="18"/>
        <v>F</v>
      </c>
      <c r="AI6" s="13" t="str">
        <f t="shared" si="18"/>
        <v>S</v>
      </c>
      <c r="AJ6" s="13" t="str">
        <f t="shared" si="18"/>
        <v>S</v>
      </c>
      <c r="AK6" s="13" t="str">
        <f t="shared" si="18"/>
        <v>M</v>
      </c>
      <c r="AL6" s="13" t="str">
        <f t="shared" si="18"/>
        <v>T</v>
      </c>
      <c r="AM6" s="13" t="str">
        <f t="shared" si="18"/>
        <v>W</v>
      </c>
      <c r="AN6" s="13" t="str">
        <f t="shared" si="18"/>
        <v>T</v>
      </c>
      <c r="AO6" s="13" t="str">
        <f t="shared" si="18"/>
        <v>F</v>
      </c>
      <c r="AP6" s="13" t="str">
        <f t="shared" si="18"/>
        <v>S</v>
      </c>
      <c r="AQ6" s="13" t="str">
        <f t="shared" si="18"/>
        <v>S</v>
      </c>
      <c r="AR6" s="13" t="str">
        <f t="shared" si="18"/>
        <v>M</v>
      </c>
      <c r="AS6" s="13" t="str">
        <f t="shared" ref="AS6:BZ6" si="19">LEFT(TEXT(AS5,"ddd"),1)</f>
        <v>T</v>
      </c>
      <c r="AT6" s="13" t="str">
        <f t="shared" si="19"/>
        <v>W</v>
      </c>
      <c r="AU6" s="13" t="str">
        <f t="shared" si="19"/>
        <v>T</v>
      </c>
      <c r="AV6" s="13" t="str">
        <f t="shared" si="19"/>
        <v>F</v>
      </c>
      <c r="AW6" s="13" t="str">
        <f t="shared" si="19"/>
        <v>S</v>
      </c>
      <c r="AX6" s="13" t="str">
        <f t="shared" si="19"/>
        <v>S</v>
      </c>
      <c r="AY6" s="13" t="str">
        <f t="shared" si="19"/>
        <v>M</v>
      </c>
      <c r="AZ6" s="13" t="str">
        <f t="shared" si="19"/>
        <v>T</v>
      </c>
      <c r="BA6" s="13" t="str">
        <f t="shared" si="19"/>
        <v>W</v>
      </c>
      <c r="BB6" s="13" t="str">
        <f t="shared" si="19"/>
        <v>T</v>
      </c>
      <c r="BC6" s="13" t="str">
        <f t="shared" si="19"/>
        <v>F</v>
      </c>
      <c r="BD6" s="13" t="str">
        <f t="shared" si="19"/>
        <v>S</v>
      </c>
      <c r="BE6" s="13" t="str">
        <f t="shared" si="19"/>
        <v>S</v>
      </c>
      <c r="BF6" s="13" t="str">
        <f t="shared" si="19"/>
        <v>M</v>
      </c>
      <c r="BG6" s="13" t="str">
        <f t="shared" si="19"/>
        <v>T</v>
      </c>
      <c r="BH6" s="13" t="str">
        <f t="shared" si="19"/>
        <v>W</v>
      </c>
      <c r="BI6" s="13" t="str">
        <f t="shared" si="19"/>
        <v>T</v>
      </c>
      <c r="BJ6" s="13" t="str">
        <f t="shared" si="19"/>
        <v>F</v>
      </c>
      <c r="BK6" s="13" t="str">
        <f t="shared" si="19"/>
        <v>S</v>
      </c>
      <c r="BL6" s="13" t="str">
        <f t="shared" si="19"/>
        <v>S</v>
      </c>
      <c r="BM6" s="13" t="str">
        <f t="shared" si="19"/>
        <v>M</v>
      </c>
      <c r="BN6" s="13" t="str">
        <f t="shared" si="19"/>
        <v>T</v>
      </c>
      <c r="BO6" s="13" t="str">
        <f t="shared" si="19"/>
        <v>W</v>
      </c>
      <c r="BP6" s="13" t="str">
        <f t="shared" si="19"/>
        <v>T</v>
      </c>
      <c r="BQ6" s="13" t="str">
        <f t="shared" si="19"/>
        <v>F</v>
      </c>
      <c r="BR6" s="13" t="str">
        <f t="shared" si="19"/>
        <v>S</v>
      </c>
      <c r="BS6" s="13" t="str">
        <f t="shared" si="19"/>
        <v>S</v>
      </c>
      <c r="BT6" s="13" t="str">
        <f t="shared" si="19"/>
        <v>M</v>
      </c>
      <c r="BU6" s="13" t="str">
        <f t="shared" si="19"/>
        <v>T</v>
      </c>
      <c r="BV6" s="13" t="str">
        <f t="shared" si="19"/>
        <v>W</v>
      </c>
      <c r="BW6" s="13" t="str">
        <f t="shared" si="19"/>
        <v>T</v>
      </c>
      <c r="BX6" s="13" t="str">
        <f t="shared" si="19"/>
        <v>F</v>
      </c>
      <c r="BY6" s="13" t="str">
        <f t="shared" si="19"/>
        <v>S</v>
      </c>
      <c r="BZ6" s="13" t="str">
        <f t="shared" si="19"/>
        <v>S</v>
      </c>
    </row>
    <row r="7" spans="1:78" ht="30" hidden="1" customHeight="1" thickBot="1" x14ac:dyDescent="0.3">
      <c r="A7" s="58" t="s">
        <v>32</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78" s="3" customFormat="1" ht="30" customHeight="1" thickBot="1" x14ac:dyDescent="0.3">
      <c r="A8" s="59" t="s">
        <v>38</v>
      </c>
      <c r="B8" s="18" t="s">
        <v>42</v>
      </c>
      <c r="C8" s="71"/>
      <c r="D8" s="19"/>
      <c r="E8" s="20"/>
      <c r="F8" s="21"/>
      <c r="G8" s="17"/>
      <c r="H8" s="17" t="str">
        <f t="shared" ref="H8:H33" si="20">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row>
    <row r="9" spans="1:78" s="3" customFormat="1" ht="30" customHeight="1" thickBot="1" x14ac:dyDescent="0.3">
      <c r="A9" s="59" t="s">
        <v>39</v>
      </c>
      <c r="B9" s="79" t="s">
        <v>3</v>
      </c>
      <c r="C9" s="84" t="s">
        <v>44</v>
      </c>
      <c r="D9" s="22">
        <v>1</v>
      </c>
      <c r="E9" s="66">
        <f>Project_Start</f>
        <v>45503</v>
      </c>
      <c r="F9" s="66">
        <v>45510</v>
      </c>
      <c r="G9" s="17"/>
      <c r="H9" s="17">
        <f t="shared" si="20"/>
        <v>8</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row>
    <row r="10" spans="1:78" s="3" customFormat="1" ht="30" customHeight="1" thickBot="1" x14ac:dyDescent="0.3">
      <c r="A10" s="59" t="s">
        <v>40</v>
      </c>
      <c r="B10" s="79" t="s">
        <v>4</v>
      </c>
      <c r="C10" s="84" t="s">
        <v>52</v>
      </c>
      <c r="D10" s="22">
        <v>1</v>
      </c>
      <c r="E10" s="66">
        <v>45511</v>
      </c>
      <c r="F10" s="66">
        <v>45518</v>
      </c>
      <c r="G10" s="17"/>
      <c r="H10" s="17">
        <f t="shared" si="20"/>
        <v>8</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row>
    <row r="11" spans="1:78" s="3" customFormat="1" ht="30" customHeight="1" thickBot="1" x14ac:dyDescent="0.3">
      <c r="A11" s="58"/>
      <c r="B11" s="79" t="s">
        <v>0</v>
      </c>
      <c r="C11" s="84" t="s">
        <v>53</v>
      </c>
      <c r="D11" s="22">
        <v>1</v>
      </c>
      <c r="E11" s="66">
        <f>F10</f>
        <v>45518</v>
      </c>
      <c r="F11" s="66">
        <v>45524</v>
      </c>
      <c r="G11" s="17"/>
      <c r="H11" s="17">
        <f t="shared" si="20"/>
        <v>7</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row>
    <row r="12" spans="1:78" s="3" customFormat="1" ht="30" customHeight="1" thickBot="1" x14ac:dyDescent="0.3">
      <c r="A12" s="58"/>
      <c r="B12" s="79" t="s">
        <v>1</v>
      </c>
      <c r="C12" s="84" t="s">
        <v>54</v>
      </c>
      <c r="D12" s="22">
        <v>1</v>
      </c>
      <c r="E12" s="66">
        <f>F11</f>
        <v>45524</v>
      </c>
      <c r="F12" s="66">
        <f>E12+5</f>
        <v>45529</v>
      </c>
      <c r="G12" s="17"/>
      <c r="H12" s="17">
        <f t="shared" si="20"/>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row>
    <row r="13" spans="1:78" s="3" customFormat="1" ht="30" customHeight="1" thickBot="1" x14ac:dyDescent="0.3">
      <c r="A13" s="58"/>
      <c r="B13" s="79" t="s">
        <v>2</v>
      </c>
      <c r="C13" s="84" t="s">
        <v>55</v>
      </c>
      <c r="D13" s="22">
        <v>1</v>
      </c>
      <c r="E13" s="66">
        <v>45530</v>
      </c>
      <c r="F13" s="66">
        <v>45543</v>
      </c>
      <c r="G13" s="17"/>
      <c r="H13" s="17">
        <f t="shared" si="20"/>
        <v>14</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row>
    <row r="14" spans="1:78" s="3" customFormat="1" ht="30" customHeight="1" thickBot="1" x14ac:dyDescent="0.3">
      <c r="A14" s="59" t="s">
        <v>41</v>
      </c>
      <c r="B14" s="23" t="s">
        <v>47</v>
      </c>
      <c r="C14" s="72"/>
      <c r="D14" s="24"/>
      <c r="E14" s="25"/>
      <c r="F14" s="26"/>
      <c r="G14" s="17"/>
      <c r="H14" s="17" t="str">
        <f t="shared" si="20"/>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row>
    <row r="15" spans="1:78" s="3" customFormat="1" ht="30" customHeight="1" thickBot="1" x14ac:dyDescent="0.3">
      <c r="A15" s="59"/>
      <c r="B15" s="80" t="s">
        <v>3</v>
      </c>
      <c r="C15" s="92" t="s">
        <v>44</v>
      </c>
      <c r="D15" s="27">
        <v>0.05</v>
      </c>
      <c r="E15" s="67">
        <v>45545</v>
      </c>
      <c r="F15" s="67">
        <f>E15+4</f>
        <v>45549</v>
      </c>
      <c r="G15" s="17"/>
      <c r="H15" s="17">
        <f t="shared" si="20"/>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row>
    <row r="16" spans="1:78" s="3" customFormat="1" ht="30" customHeight="1" thickBot="1" x14ac:dyDescent="0.3">
      <c r="A16" s="58"/>
      <c r="B16" s="80" t="s">
        <v>4</v>
      </c>
      <c r="C16" s="92" t="s">
        <v>49</v>
      </c>
      <c r="D16" s="27">
        <v>0</v>
      </c>
      <c r="E16" s="67">
        <v>45550</v>
      </c>
      <c r="F16" s="67">
        <v>45554</v>
      </c>
      <c r="G16" s="17"/>
      <c r="H16" s="17">
        <f t="shared" si="20"/>
        <v>5</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row>
    <row r="17" spans="1:78" s="3" customFormat="1" ht="30" customHeight="1" thickBot="1" x14ac:dyDescent="0.3">
      <c r="A17" s="58"/>
      <c r="B17" s="80" t="s">
        <v>0</v>
      </c>
      <c r="C17" s="92" t="s">
        <v>50</v>
      </c>
      <c r="D17" s="27">
        <v>0</v>
      </c>
      <c r="E17" s="67">
        <f>F16</f>
        <v>45554</v>
      </c>
      <c r="F17" s="67">
        <v>45559</v>
      </c>
      <c r="G17" s="17"/>
      <c r="H17" s="17">
        <f t="shared" si="20"/>
        <v>6</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row>
    <row r="18" spans="1:78" s="3" customFormat="1" ht="30" customHeight="1" thickBot="1" x14ac:dyDescent="0.3">
      <c r="A18" s="58"/>
      <c r="B18" s="80" t="s">
        <v>1</v>
      </c>
      <c r="C18" s="92" t="s">
        <v>51</v>
      </c>
      <c r="D18" s="27"/>
      <c r="E18" s="67">
        <f>E17</f>
        <v>45554</v>
      </c>
      <c r="F18" s="67">
        <f>E18+2</f>
        <v>45556</v>
      </c>
      <c r="G18" s="17"/>
      <c r="H18" s="17">
        <f t="shared" si="20"/>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row>
    <row r="19" spans="1:78" s="3" customFormat="1" ht="30" customHeight="1" thickBot="1" x14ac:dyDescent="0.3">
      <c r="A19" s="58"/>
      <c r="B19" s="80" t="s">
        <v>2</v>
      </c>
      <c r="C19" s="73"/>
      <c r="D19" s="27"/>
      <c r="E19" s="67">
        <f>E18</f>
        <v>45554</v>
      </c>
      <c r="F19" s="67">
        <f>E19+3</f>
        <v>45557</v>
      </c>
      <c r="G19" s="17"/>
      <c r="H19" s="17">
        <f t="shared" si="20"/>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row>
    <row r="20" spans="1:78" s="3" customFormat="1" ht="30" customHeight="1" thickBot="1" x14ac:dyDescent="0.3">
      <c r="A20" s="58" t="s">
        <v>29</v>
      </c>
      <c r="B20" s="28" t="s">
        <v>48</v>
      </c>
      <c r="C20" s="74"/>
      <c r="D20" s="29"/>
      <c r="E20" s="30"/>
      <c r="F20" s="31"/>
      <c r="G20" s="17"/>
      <c r="H20" s="17" t="str">
        <f t="shared" si="20"/>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row>
    <row r="21" spans="1:78" s="3" customFormat="1" ht="30" customHeight="1" thickBot="1" x14ac:dyDescent="0.3">
      <c r="A21" s="58"/>
      <c r="B21" s="81" t="s">
        <v>3</v>
      </c>
      <c r="C21" s="75"/>
      <c r="D21" s="32"/>
      <c r="E21" s="68">
        <f>E9+15</f>
        <v>45518</v>
      </c>
      <c r="F21" s="68">
        <f>E21+5</f>
        <v>45523</v>
      </c>
      <c r="G21" s="17"/>
      <c r="H21" s="17">
        <f t="shared" si="20"/>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row>
    <row r="22" spans="1:78" s="3" customFormat="1" ht="30" customHeight="1" thickBot="1" x14ac:dyDescent="0.3">
      <c r="A22" s="58"/>
      <c r="B22" s="81" t="s">
        <v>4</v>
      </c>
      <c r="C22" s="75"/>
      <c r="D22" s="32"/>
      <c r="E22" s="68">
        <f>F21+1</f>
        <v>45524</v>
      </c>
      <c r="F22" s="68">
        <f>E22+4</f>
        <v>45528</v>
      </c>
      <c r="G22" s="17"/>
      <c r="H22" s="17">
        <f t="shared" si="20"/>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row>
    <row r="23" spans="1:78" s="3" customFormat="1" ht="30" customHeight="1" thickBot="1" x14ac:dyDescent="0.3">
      <c r="A23" s="58"/>
      <c r="B23" s="81" t="s">
        <v>0</v>
      </c>
      <c r="C23" s="75"/>
      <c r="D23" s="32"/>
      <c r="E23" s="68">
        <f>E22+5</f>
        <v>45529</v>
      </c>
      <c r="F23" s="68">
        <f>E23+5</f>
        <v>45534</v>
      </c>
      <c r="G23" s="17"/>
      <c r="H23" s="17">
        <f t="shared" si="20"/>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row>
    <row r="24" spans="1:78" s="3" customFormat="1" ht="30" customHeight="1" thickBot="1" x14ac:dyDescent="0.3">
      <c r="A24" s="58"/>
      <c r="B24" s="81" t="s">
        <v>1</v>
      </c>
      <c r="C24" s="75"/>
      <c r="D24" s="32"/>
      <c r="E24" s="68">
        <f>F23+1</f>
        <v>45535</v>
      </c>
      <c r="F24" s="68">
        <f>E24+4</f>
        <v>45539</v>
      </c>
      <c r="G24" s="17"/>
      <c r="H24" s="17">
        <f t="shared" si="20"/>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row>
    <row r="25" spans="1:78" s="3" customFormat="1" ht="30" customHeight="1" thickBot="1" x14ac:dyDescent="0.3">
      <c r="A25" s="58"/>
      <c r="B25" s="81" t="s">
        <v>2</v>
      </c>
      <c r="C25" s="75"/>
      <c r="D25" s="32"/>
      <c r="E25" s="68">
        <f>E23</f>
        <v>45529</v>
      </c>
      <c r="F25" s="68">
        <f>E25+4</f>
        <v>45533</v>
      </c>
      <c r="G25" s="17"/>
      <c r="H25" s="17">
        <f t="shared" si="20"/>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row>
    <row r="26" spans="1:78" s="3" customFormat="1" ht="30" customHeight="1" thickBot="1" x14ac:dyDescent="0.3">
      <c r="A26" s="58" t="s">
        <v>29</v>
      </c>
      <c r="B26" s="33"/>
      <c r="C26" s="76"/>
      <c r="D26" s="34"/>
      <c r="E26" s="35"/>
      <c r="F26" s="36"/>
      <c r="G26" s="17"/>
      <c r="H26" s="17" t="str">
        <f t="shared" si="20"/>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row>
    <row r="27" spans="1:78" s="3" customFormat="1" ht="30" customHeight="1" thickBot="1" x14ac:dyDescent="0.3">
      <c r="A27" s="58"/>
      <c r="B27" s="82"/>
      <c r="C27" s="77"/>
      <c r="D27" s="37"/>
      <c r="E27" s="69"/>
      <c r="F27" s="69"/>
      <c r="G27" s="17"/>
      <c r="H27" s="17" t="str">
        <f t="shared" si="20"/>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row>
    <row r="28" spans="1:78" s="3" customFormat="1" ht="30" customHeight="1" thickBot="1" x14ac:dyDescent="0.3">
      <c r="A28" s="58"/>
      <c r="B28" s="82"/>
      <c r="C28" s="77"/>
      <c r="D28" s="37"/>
      <c r="E28" s="69"/>
      <c r="F28" s="69"/>
      <c r="G28" s="17"/>
      <c r="H28" s="17" t="str">
        <f t="shared" si="20"/>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row>
    <row r="29" spans="1:78" s="3" customFormat="1" ht="30" customHeight="1" thickBot="1" x14ac:dyDescent="0.3">
      <c r="A29" s="58"/>
      <c r="B29" s="82"/>
      <c r="C29" s="77"/>
      <c r="D29" s="37"/>
      <c r="E29" s="69"/>
      <c r="F29" s="69"/>
      <c r="G29" s="17"/>
      <c r="H29" s="17" t="str">
        <f t="shared" si="20"/>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row>
    <row r="30" spans="1:78" s="3" customFormat="1" ht="30" customHeight="1" thickBot="1" x14ac:dyDescent="0.3">
      <c r="A30" s="58"/>
      <c r="B30" s="82"/>
      <c r="C30" s="77"/>
      <c r="D30" s="37"/>
      <c r="E30" s="69"/>
      <c r="F30" s="69"/>
      <c r="G30" s="17"/>
      <c r="H30" s="17" t="str">
        <f t="shared" si="20"/>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row>
    <row r="31" spans="1:78" s="3" customFormat="1" ht="30" customHeight="1" thickBot="1" x14ac:dyDescent="0.3">
      <c r="A31" s="58"/>
      <c r="B31" s="82"/>
      <c r="C31" s="77"/>
      <c r="D31" s="37"/>
      <c r="E31" s="69"/>
      <c r="F31" s="69"/>
      <c r="G31" s="17"/>
      <c r="H31" s="17" t="str">
        <f t="shared" si="20"/>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row>
    <row r="32" spans="1:78" s="3" customFormat="1" ht="30" customHeight="1" thickBot="1" x14ac:dyDescent="0.3">
      <c r="A32" s="58" t="s">
        <v>31</v>
      </c>
      <c r="B32" s="83"/>
      <c r="C32" s="78"/>
      <c r="D32" s="16"/>
      <c r="E32" s="70"/>
      <c r="F32" s="70"/>
      <c r="G32" s="17"/>
      <c r="H32" s="17" t="str">
        <f t="shared" si="20"/>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9" t="s">
        <v>30</v>
      </c>
      <c r="B33" s="38" t="s">
        <v>5</v>
      </c>
      <c r="C33" s="39"/>
      <c r="D33" s="40"/>
      <c r="E33" s="41"/>
      <c r="F33" s="42"/>
      <c r="G33" s="43"/>
      <c r="H33" s="43" t="str">
        <f t="shared" si="20"/>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60"/>
    </row>
    <row r="36" spans="1:64" ht="30" customHeight="1" x14ac:dyDescent="0.25">
      <c r="C36" s="15"/>
    </row>
  </sheetData>
  <mergeCells count="14">
    <mergeCell ref="BM4:BS4"/>
    <mergeCell ref="BT4:BZ4"/>
    <mergeCell ref="C3:D3"/>
    <mergeCell ref="C4:D4"/>
    <mergeCell ref="B5:G5"/>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BM5:BZ6 BM8:BZ31">
    <cfRule type="expression" dxfId="2" priority="33">
      <formula>AND(TODAY()&gt;=I$5,TODAY()&lt;J$5)</formula>
    </cfRule>
  </conditionalFormatting>
  <conditionalFormatting sqref="I7:BL33 BM8:BZ3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16</v>
      </c>
      <c r="B2" s="49"/>
    </row>
    <row r="3" spans="1:2" s="54" customFormat="1" ht="27" customHeight="1" x14ac:dyDescent="0.25">
      <c r="A3" s="55" t="s">
        <v>21</v>
      </c>
      <c r="B3" s="55"/>
    </row>
    <row r="4" spans="1:2" s="51" customFormat="1" ht="26.25" x14ac:dyDescent="0.4">
      <c r="A4" s="52" t="s">
        <v>15</v>
      </c>
    </row>
    <row r="5" spans="1:2" ht="74.099999999999994" customHeight="1" x14ac:dyDescent="0.2">
      <c r="A5" s="53" t="s">
        <v>24</v>
      </c>
    </row>
    <row r="6" spans="1:2" ht="26.25" customHeight="1" x14ac:dyDescent="0.2">
      <c r="A6" s="52" t="s">
        <v>27</v>
      </c>
    </row>
    <row r="7" spans="1:2" s="48" customFormat="1" ht="204.95" customHeight="1" x14ac:dyDescent="0.25">
      <c r="A7" s="57" t="s">
        <v>26</v>
      </c>
    </row>
    <row r="8" spans="1:2" s="51" customFormat="1" ht="26.25" x14ac:dyDescent="0.4">
      <c r="A8" s="52" t="s">
        <v>17</v>
      </c>
    </row>
    <row r="9" spans="1:2" ht="60" x14ac:dyDescent="0.2">
      <c r="A9" s="53" t="s">
        <v>25</v>
      </c>
    </row>
    <row r="10" spans="1:2" s="48" customFormat="1" ht="27.95" customHeight="1" x14ac:dyDescent="0.25">
      <c r="A10" s="56" t="s">
        <v>23</v>
      </c>
    </row>
    <row r="11" spans="1:2" s="51" customFormat="1" ht="26.25" x14ac:dyDescent="0.4">
      <c r="A11" s="52" t="s">
        <v>14</v>
      </c>
    </row>
    <row r="12" spans="1:2" ht="30" x14ac:dyDescent="0.2">
      <c r="A12" s="53" t="s">
        <v>22</v>
      </c>
    </row>
    <row r="13" spans="1:2" s="48" customFormat="1" ht="27.95" customHeight="1" x14ac:dyDescent="0.25">
      <c r="A13" s="56" t="s">
        <v>8</v>
      </c>
    </row>
    <row r="14" spans="1:2" s="51" customFormat="1" ht="26.25" x14ac:dyDescent="0.4">
      <c r="A14" s="52" t="s">
        <v>18</v>
      </c>
    </row>
    <row r="15" spans="1:2" ht="75" customHeight="1" x14ac:dyDescent="0.2">
      <c r="A15" s="53" t="s">
        <v>19</v>
      </c>
    </row>
    <row r="16" spans="1:2" ht="75" x14ac:dyDescent="0.2">
      <c r="A16" s="53" t="s">
        <v>20</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2024-09-09T11:38:37Z</dcterms:modified>
</cp:coreProperties>
</file>