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500" activeTab="1"/>
  </bookViews>
  <sheets>
    <sheet name="Apresentação" sheetId="2" r:id="rId1"/>
    <sheet name="Fluxo de Caixa - Exemplo" sheetId="1" r:id="rId2"/>
    <sheet name="Fluxo de Caixa" sheetId="3" r:id="rId3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7" i="3" l="1"/>
  <c r="M17" i="3"/>
  <c r="L17" i="3"/>
  <c r="K17" i="3"/>
  <c r="J17" i="3"/>
  <c r="I17" i="3"/>
  <c r="H17" i="3"/>
  <c r="G17" i="3"/>
  <c r="F17" i="3"/>
  <c r="E17" i="3"/>
  <c r="D17" i="3"/>
  <c r="C17" i="3"/>
  <c r="B17" i="3" s="1"/>
  <c r="N12" i="3"/>
  <c r="N38" i="3" s="1"/>
  <c r="M12" i="3"/>
  <c r="M38" i="3" s="1"/>
  <c r="L12" i="3"/>
  <c r="L38" i="3" s="1"/>
  <c r="K12" i="3"/>
  <c r="K38" i="3" s="1"/>
  <c r="J12" i="3"/>
  <c r="J38" i="3" s="1"/>
  <c r="I12" i="3"/>
  <c r="I38" i="3" s="1"/>
  <c r="H12" i="3"/>
  <c r="H38" i="3" s="1"/>
  <c r="G12" i="3"/>
  <c r="G38" i="3" s="1"/>
  <c r="F12" i="3"/>
  <c r="F38" i="3" s="1"/>
  <c r="E12" i="3"/>
  <c r="E38" i="3" s="1"/>
  <c r="D12" i="3"/>
  <c r="D38" i="3" s="1"/>
  <c r="C12" i="3"/>
  <c r="C39" i="3"/>
  <c r="E7" i="3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N17" i="1"/>
  <c r="M17" i="1"/>
  <c r="L17" i="1"/>
  <c r="K17" i="1"/>
  <c r="K38" i="1" s="1"/>
  <c r="J17" i="1"/>
  <c r="I17" i="1"/>
  <c r="H17" i="1"/>
  <c r="G17" i="1"/>
  <c r="G38" i="1" s="1"/>
  <c r="F17" i="1"/>
  <c r="E17" i="1"/>
  <c r="D17" i="1"/>
  <c r="C17" i="1"/>
  <c r="C38" i="1" s="1"/>
  <c r="B16" i="1"/>
  <c r="B15" i="1"/>
  <c r="B14" i="1"/>
  <c r="B13" i="1"/>
  <c r="N12" i="1"/>
  <c r="N38" i="1" s="1"/>
  <c r="M12" i="1"/>
  <c r="M38" i="1" s="1"/>
  <c r="L12" i="1"/>
  <c r="L38" i="1" s="1"/>
  <c r="K12" i="1"/>
  <c r="J12" i="1"/>
  <c r="J38" i="1" s="1"/>
  <c r="I12" i="1"/>
  <c r="I38" i="1" s="1"/>
  <c r="H12" i="1"/>
  <c r="H38" i="1" s="1"/>
  <c r="G12" i="1"/>
  <c r="F12" i="1"/>
  <c r="F38" i="1" s="1"/>
  <c r="E12" i="1"/>
  <c r="E38" i="1" s="1"/>
  <c r="D12" i="1"/>
  <c r="D38" i="1" s="1"/>
  <c r="C12" i="1"/>
  <c r="C11" i="1"/>
  <c r="C39" i="1" s="1"/>
  <c r="D11" i="1" s="1"/>
  <c r="D39" i="1" s="1"/>
  <c r="E11" i="1" s="1"/>
  <c r="E39" i="1" s="1"/>
  <c r="F11" i="1" s="1"/>
  <c r="F39" i="1" s="1"/>
  <c r="G11" i="1" s="1"/>
  <c r="G39" i="1" s="1"/>
  <c r="H11" i="1" s="1"/>
  <c r="H39" i="1" s="1"/>
  <c r="I11" i="1" s="1"/>
  <c r="I39" i="1" s="1"/>
  <c r="J11" i="1" s="1"/>
  <c r="J39" i="1" s="1"/>
  <c r="K11" i="1" s="1"/>
  <c r="K39" i="1" s="1"/>
  <c r="L11" i="1" s="1"/>
  <c r="L39" i="1" s="1"/>
  <c r="M11" i="1" s="1"/>
  <c r="M39" i="1" s="1"/>
  <c r="N11" i="1" s="1"/>
  <c r="N39" i="1" s="1"/>
  <c r="E7" i="1"/>
  <c r="D39" i="3" l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B12" i="3"/>
  <c r="I7" i="3"/>
  <c r="B38" i="3"/>
  <c r="G7" i="3"/>
  <c r="B39" i="3"/>
  <c r="K7" i="3" s="1"/>
  <c r="C38" i="3"/>
  <c r="B12" i="1"/>
  <c r="B17" i="1"/>
  <c r="I7" i="1" s="1"/>
  <c r="B39" i="1" l="1"/>
  <c r="K7" i="1" s="1"/>
  <c r="B38" i="1"/>
  <c r="G7" i="1"/>
</calcChain>
</file>

<file path=xl/sharedStrings.xml><?xml version="1.0" encoding="utf-8"?>
<sst xmlns="http://schemas.openxmlformats.org/spreadsheetml/2006/main" count="103" uniqueCount="53">
  <si>
    <t>jan/2018</t>
  </si>
  <si>
    <t>fev/2018</t>
  </si>
  <si>
    <t>mar/2018</t>
  </si>
  <si>
    <t>abr/2018</t>
  </si>
  <si>
    <t>mai/2018</t>
  </si>
  <si>
    <t>jun/2018</t>
  </si>
  <si>
    <t>jul/2018</t>
  </si>
  <si>
    <t>ago/2018</t>
  </si>
  <si>
    <t>set/2018</t>
  </si>
  <si>
    <t>out/2018</t>
  </si>
  <si>
    <t>nov/2018</t>
  </si>
  <si>
    <t>dez/2018</t>
  </si>
  <si>
    <t>Data de Início:  01/01/18, Data de Fim:  31/12/18</t>
  </si>
  <si>
    <t xml:space="preserve">    Outras Receitas</t>
  </si>
  <si>
    <t xml:space="preserve">    Receitas Agrícolas</t>
  </si>
  <si>
    <t xml:space="preserve">    Receitas Animais</t>
  </si>
  <si>
    <t xml:space="preserve">    Receitas Estoque</t>
  </si>
  <si>
    <t xml:space="preserve">    Administração</t>
  </si>
  <si>
    <t xml:space="preserve">    Aviação</t>
  </si>
  <si>
    <t xml:space="preserve">    Combustível</t>
  </si>
  <si>
    <t xml:space="preserve">    Comercialização</t>
  </si>
  <si>
    <t xml:space="preserve">    Compra de Água</t>
  </si>
  <si>
    <t xml:space="preserve">    Comunicação</t>
  </si>
  <si>
    <t xml:space="preserve">    Despesas Diversas</t>
  </si>
  <si>
    <t xml:space="preserve">    Energia Elétrica</t>
  </si>
  <si>
    <t xml:space="preserve">    Financiamento</t>
  </si>
  <si>
    <t xml:space="preserve">    Insumos Agrícolas</t>
  </si>
  <si>
    <t xml:space="preserve">    Insumos para Máquinas</t>
  </si>
  <si>
    <t xml:space="preserve">    Investimentos</t>
  </si>
  <si>
    <t xml:space="preserve">    Manutenção de Máquinas</t>
  </si>
  <si>
    <t xml:space="preserve">    Manutenções Gerais</t>
  </si>
  <si>
    <t xml:space="preserve">    Outros Custos de Máquinas</t>
  </si>
  <si>
    <t xml:space="preserve">    Outros Itens</t>
  </si>
  <si>
    <t xml:space="preserve">    Produtos Veterinários</t>
  </si>
  <si>
    <t xml:space="preserve">    Pró-Labore</t>
  </si>
  <si>
    <t xml:space="preserve">    Salários</t>
  </si>
  <si>
    <t xml:space="preserve">    Serviços Terceirizados</t>
  </si>
  <si>
    <t>Total de saídas (324)</t>
  </si>
  <si>
    <t>Categoria</t>
  </si>
  <si>
    <t>Saldo inicial</t>
  </si>
  <si>
    <t>Despesas</t>
  </si>
  <si>
    <t>Receitas</t>
  </si>
  <si>
    <t>Saldo acumulado</t>
  </si>
  <si>
    <t>Saldo no período</t>
  </si>
  <si>
    <t>Total no período</t>
  </si>
  <si>
    <t>Saldo acumulado (31/12/2018)</t>
  </si>
  <si>
    <t>FLUXO DE CAIXA</t>
  </si>
  <si>
    <t>Total de entradas (46)</t>
  </si>
  <si>
    <t>Saldo inicial (01/01/2018)</t>
  </si>
  <si>
    <t xml:space="preserve">               </t>
  </si>
  <si>
    <r>
      <t xml:space="preserve">Fazenda AEGRO
</t>
    </r>
    <r>
      <rPr>
        <sz val="14"/>
        <color rgb="FF00000A"/>
        <rFont val="Arial"/>
        <family val="1"/>
        <charset val="1"/>
      </rPr>
      <t>AEGRO Ltda</t>
    </r>
  </si>
  <si>
    <t>Gerado por Aegro</t>
  </si>
  <si>
    <t xml:space="preserve">gerado por Aegro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</si>
</sst>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(#,##0.00\)"/>
    <numFmt numFmtId="165" formatCode="&quot;R$ &quot;#,##0.00;&quot;R$ (&quot;#,##0.00\)"/>
  </numFmts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00000A"/>
      <name val="Arial"/>
      <family val="1"/>
      <charset val="1"/>
    </font>
    <font>
      <sz val="14"/>
      <color rgb="FF00000A"/>
      <name val="Arial"/>
      <family val="1"/>
      <charset val="1"/>
    </font>
    <font>
      <b/>
      <sz val="16"/>
      <color rgb="FF00000A"/>
      <name val="Arial"/>
      <family val="2"/>
      <charset val="1"/>
    </font>
    <font>
      <i/>
      <sz val="8"/>
      <color rgb="FF000000"/>
      <name val="Arial"/>
      <family val="1"/>
      <charset val="1"/>
    </font>
    <font>
      <sz val="8"/>
      <name val="Arial"/>
      <family val="2"/>
      <charset val="1"/>
    </font>
    <font>
      <sz val="10"/>
      <color rgb="FF00000A"/>
      <name val="Arial"/>
      <family val="1"/>
      <charset val="1"/>
    </font>
    <font>
      <sz val="12"/>
      <name val="Arial"/>
      <family val="2"/>
      <charset val="1"/>
    </font>
    <font>
      <sz val="8"/>
      <color rgb="FF666666"/>
      <name val="Arial"/>
      <family val="2"/>
      <charset val="1"/>
    </font>
    <font>
      <b/>
      <sz val="8"/>
      <color rgb="FF666666"/>
      <name val="Arial"/>
      <family val="2"/>
      <charset val="1"/>
    </font>
    <font>
      <sz val="10"/>
      <color theme="1"/>
      <name val="Arial"/>
      <family val="2"/>
    </font>
    <font>
      <sz val="11"/>
      <color rgb="FF006600"/>
      <name val="Arial"/>
      <family val="2"/>
    </font>
    <font>
      <b/>
      <sz val="12"/>
      <color rgb="FF006600"/>
      <name val="Arial"/>
      <family val="2"/>
    </font>
    <font>
      <b/>
      <sz val="10"/>
      <color rgb="FF0099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2" borderId="0" xfId="0" applyNumberFormat="1" applyFill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8" fillId="2" borderId="0" xfId="0" applyFont="1" applyFill="1" applyAlignment="1">
      <alignment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9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9" fillId="2" borderId="0" xfId="0" applyFont="1" applyFill="1"/>
    <xf numFmtId="164" fontId="9" fillId="2" borderId="0" xfId="0" applyNumberFormat="1" applyFont="1" applyFill="1"/>
    <xf numFmtId="0" fontId="9" fillId="0" borderId="0" xfId="0" applyFont="1"/>
    <xf numFmtId="0" fontId="6" fillId="2" borderId="0" xfId="0" applyFont="1" applyFill="1"/>
    <xf numFmtId="164" fontId="6" fillId="2" borderId="0" xfId="0" applyNumberFormat="1" applyFont="1" applyFill="1"/>
    <xf numFmtId="0" fontId="6" fillId="0" borderId="0" xfId="0" applyFont="1"/>
    <xf numFmtId="0" fontId="10" fillId="2" borderId="0" xfId="0" applyFont="1" applyFill="1"/>
    <xf numFmtId="164" fontId="10" fillId="2" borderId="0" xfId="0" applyNumberFormat="1" applyFont="1" applyFill="1"/>
    <xf numFmtId="0" fontId="10" fillId="0" borderId="0" xfId="0" applyFont="1"/>
    <xf numFmtId="165" fontId="8" fillId="2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2" borderId="0" xfId="0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/>
    <xf numFmtId="0" fontId="16" fillId="3" borderId="0" xfId="1" applyFont="1" applyFill="1"/>
    <xf numFmtId="0" fontId="16" fillId="3" borderId="0" xfId="1" applyFont="1" applyFill="1" applyAlignment="1">
      <alignment horizontal="left"/>
    </xf>
    <xf numFmtId="164" fontId="9" fillId="2" borderId="0" xfId="0" applyNumberFormat="1" applyFont="1" applyFill="1" applyProtection="1"/>
    <xf numFmtId="164" fontId="10" fillId="2" borderId="0" xfId="0" applyNumberFormat="1" applyFont="1" applyFill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aegro.com.br/?utm_source=planilha&amp;utm_medium=content&amp;utm_campaign=materiais&amp;utm_content=planilha-fluxo-de-caix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egro.com.br/?utm_source=planilha&amp;utm_medium=content&amp;utm_campaign=materiais&amp;utm_content=planilha-fluxo-de-caixa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egro.com.br/?utm_source=planilha&amp;utm_medium=content&amp;utm_campaign=materiais&amp;utm_content=planilha-fluxo-de-caixa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571500" cy="571500"/>
    <xdr:pic>
      <xdr:nvPicPr>
        <xdr:cNvPr id="2" name="be5e5752716747c99a9cb1accf0dbdf0.png" descr="imag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3375" y="17145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</xdr:row>
      <xdr:rowOff>0</xdr:rowOff>
    </xdr:from>
    <xdr:to>
      <xdr:col>17</xdr:col>
      <xdr:colOff>396875</xdr:colOff>
      <xdr:row>51</xdr:row>
      <xdr:rowOff>77108</xdr:rowOff>
    </xdr:to>
    <xdr:pic>
      <xdr:nvPicPr>
        <xdr:cNvPr id="3" name="Figura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6475"/>
          <a:ext cx="11626850" cy="26679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2</xdr:col>
      <xdr:colOff>0</xdr:colOff>
      <xdr:row>2</xdr:row>
      <xdr:rowOff>0</xdr:rowOff>
    </xdr:from>
    <xdr:to>
      <xdr:col>17</xdr:col>
      <xdr:colOff>347851</xdr:colOff>
      <xdr:row>51</xdr:row>
      <xdr:rowOff>63651</xdr:rowOff>
    </xdr:to>
    <xdr:sp macro="" textlink="">
      <xdr:nvSpPr>
        <xdr:cNvPr id="4" name="CustomShape 1"/>
        <xdr:cNvSpPr>
          <a:spLocks noChangeArrowheads="1"/>
        </xdr:cNvSpPr>
      </xdr:nvSpPr>
      <xdr:spPr bwMode="auto">
        <a:xfrm>
          <a:off x="1227667" y="317500"/>
          <a:ext cx="9555351" cy="830806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/>
        <a:lstStyle/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Você já perdeu muito tempo fazendo o fluxo de caixa da sua fazenda? Não é tarefa simples reunir todas as informações da propriedade e começar um fluxo de caixa correto e que realmente tenha utilidade na sua gestão.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/>
          </a:r>
          <a:b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</a:b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Para te ajudar nessa tarefa disponibilizamos esta planilha. Aqui você terá um modelo de arquivo onde poderá colocar todas as suas entradas (receitas) e saídas (despesas), inclusive em diferentes categorias. </a:t>
          </a:r>
        </a:p>
        <a:p>
          <a:pPr algn="l" rtl="0">
            <a:defRPr sz="1000"/>
          </a:pPr>
          <a:endParaRPr lang="pt-BR" sz="1400" b="0" i="0" u="none" strike="noStrike" baseline="0">
            <a:solidFill>
              <a:srgbClr val="0099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Esta planilha tem base </a:t>
          </a:r>
          <a:r>
            <a:rPr lang="pt-BR" sz="1400" b="1" i="0" u="none" strike="noStrike" baseline="0">
              <a:solidFill>
                <a:srgbClr val="009900"/>
              </a:solidFill>
              <a:latin typeface="Arial"/>
              <a:cs typeface="Arial"/>
            </a:rPr>
            <a:t>mensal</a:t>
          </a: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, ou seja, você colocará seus dados mensais, permitindo que você veja os resultados (saldo mensal, salto acumulado, total de entradas e total de saídas) de forma mais fácil.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/>
          </a:r>
          <a:b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</a:b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Aqui vão algumas dicas para o máximo aproveitamento desta planilha:</a:t>
          </a:r>
        </a:p>
        <a:p>
          <a:pPr algn="l" rtl="0">
            <a:defRPr sz="1000"/>
          </a:pPr>
          <a:endParaRPr lang="pt-BR" sz="1400" b="0" i="0" u="none" strike="noStrike" baseline="0">
            <a:solidFill>
              <a:srgbClr val="0099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	● Se atente à primeira aba, onde temos </a:t>
          </a:r>
          <a:r>
            <a:rPr lang="pt-BR" sz="1400" b="1" i="0" u="none" strike="noStrike" baseline="0">
              <a:solidFill>
                <a:srgbClr val="009900"/>
              </a:solidFill>
              <a:latin typeface="Arial"/>
              <a:cs typeface="Arial"/>
            </a:rPr>
            <a:t>um exemplo </a:t>
          </a: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para que você compreenda melhor o funcionamento 	da planilha, sendo que na segunda aba você terá uma planilha sem dados, pronta para seu uso;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	</a:t>
          </a: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Arial"/>
              <a:ea typeface="+mn-ea"/>
              <a:cs typeface="Arial"/>
            </a:rPr>
            <a:t>● Lembre-se de colocar as despesas como valores </a:t>
          </a:r>
          <a:r>
            <a:rPr kumimoji="0" lang="pt-BR" sz="1400" b="1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Arial"/>
              <a:ea typeface="+mn-ea"/>
              <a:cs typeface="Arial"/>
            </a:rPr>
            <a:t>negativos</a:t>
          </a: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Arial"/>
              <a:ea typeface="+mn-ea"/>
              <a:cs typeface="Arial"/>
            </a:rPr>
            <a:t>;</a:t>
          </a:r>
        </a:p>
        <a:p>
          <a:pPr algn="l" rtl="0">
            <a:defRPr sz="1000"/>
          </a:pP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Arial"/>
              <a:ea typeface="+mn-ea"/>
              <a:cs typeface="Arial"/>
            </a:rPr>
            <a:t>	● Acompanhe a planilha periodicamente, colocando </a:t>
          </a:r>
          <a:r>
            <a:rPr kumimoji="0" lang="pt-BR" sz="1400" b="1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Arial"/>
              <a:ea typeface="+mn-ea"/>
              <a:cs typeface="Arial"/>
            </a:rPr>
            <a:t>todas</a:t>
          </a: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Arial"/>
              <a:ea typeface="+mn-ea"/>
              <a:cs typeface="Arial"/>
            </a:rPr>
            <a:t> as suas despesas e receitas. </a:t>
          </a:r>
          <a:endParaRPr lang="pt-BR" sz="1400" b="0" i="0" u="none" strike="noStrike" baseline="0">
            <a:solidFill>
              <a:srgbClr val="0099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400" b="0" i="0" u="none" strike="noStrike" baseline="0">
            <a:solidFill>
              <a:srgbClr val="0099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Lembre-se que com o fluxo de caixa você saberá onde sua fazenda está em termos financeiros, permitindo que as operações sejam executadas de acordo com isso. </a:t>
          </a:r>
        </a:p>
        <a:p>
          <a:pPr algn="l" rtl="0">
            <a:defRPr sz="1000"/>
          </a:pPr>
          <a:endParaRPr lang="pt-BR" sz="1400" b="0" i="0" u="none" strike="noStrike" baseline="0">
            <a:solidFill>
              <a:srgbClr val="0099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Mais do que isso, o fluxo de caixa adequado te permite a melhor gestão do dinheiro, verificando melhores estratégias para sua fazenda.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/>
          </a:r>
          <a:b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</a:b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É importante ressaltar que hoje temos ferramentas como o </a:t>
          </a:r>
          <a:r>
            <a:rPr lang="pt-BR" sz="1400" b="1" i="0" u="none" strike="noStrike" baseline="0">
              <a:solidFill>
                <a:srgbClr val="009900"/>
              </a:solidFill>
              <a:latin typeface="Arial"/>
              <a:cs typeface="Arial"/>
            </a:rPr>
            <a:t>Aegro</a:t>
          </a: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 que facilitam e simplificam esse processo de fluxo de caixa, o que agiliza todo o trabalho e permite análises mais exatas.</a:t>
          </a: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/>
          </a:r>
          <a:b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</a:br>
          <a:endParaRPr lang="pt-BR" sz="1400" b="0" i="0" u="none" strike="noStrike" baseline="0">
            <a:solidFill>
              <a:srgbClr val="0099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No blog AEGRO (</a:t>
          </a:r>
          <a:r>
            <a:rPr lang="pt-BR" sz="1400" b="1" i="0" u="none" strike="noStrike" baseline="0">
              <a:solidFill>
                <a:srgbClr val="009900"/>
              </a:solidFill>
              <a:latin typeface="Arial"/>
              <a:cs typeface="Arial"/>
            </a:rPr>
            <a:t>blog.aegro.com.br</a:t>
          </a:r>
          <a:r>
            <a:rPr lang="pt-BR" sz="1400" b="0" i="0" u="none" strike="noStrike" baseline="0">
              <a:solidFill>
                <a:srgbClr val="009900"/>
              </a:solidFill>
              <a:latin typeface="Arial"/>
              <a:cs typeface="Arial"/>
            </a:rPr>
            <a:t>) você pode conferir mais conteúdos sobre gestão agrícola, custos de produção agrícola, administração rural, e muito mais. Confira!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be5e5752716747c99a9cb1accf0dbdf0.png" descr="imag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be5e5752716747c99a9cb1accf0dbdf0.png" descr="imag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571500" cy="571500"/>
    <xdr:pic>
      <xdr:nvPicPr>
        <xdr:cNvPr id="3" name="be5e5752716747c99a9cb1accf0dbdf0.png" descr="image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="90" zoomScaleNormal="90" workbookViewId="0">
      <selection activeCell="V19" sqref="V19"/>
    </sheetView>
  </sheetViews>
  <sheetFormatPr defaultRowHeight="12.75" x14ac:dyDescent="0.2"/>
  <sheetData>
    <row r="1" spans="1:3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</row>
    <row r="3" spans="1:35" ht="14.25" x14ac:dyDescent="0.2">
      <c r="A3" s="39"/>
      <c r="B3" s="39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ht="14.25" x14ac:dyDescent="0.2">
      <c r="A4" s="39"/>
      <c r="B4" s="39"/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ht="14.25" x14ac:dyDescent="0.2">
      <c r="A5" s="39"/>
      <c r="B5" s="39"/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5" ht="14.25" x14ac:dyDescent="0.2">
      <c r="A6" s="39"/>
      <c r="B6" s="39"/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5" ht="14.25" x14ac:dyDescent="0.2">
      <c r="A7" s="39"/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5" ht="14.25" x14ac:dyDescent="0.2">
      <c r="A8" s="39"/>
      <c r="B8" s="39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5" ht="14.25" x14ac:dyDescent="0.2">
      <c r="A9" s="39"/>
      <c r="B9" s="39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5" ht="14.25" x14ac:dyDescent="0.2">
      <c r="A10" s="39"/>
      <c r="B10" s="39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5" ht="14.25" x14ac:dyDescent="0.2">
      <c r="A11" s="39"/>
      <c r="B11" s="39"/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5" ht="14.25" x14ac:dyDescent="0.2">
      <c r="A12" s="39"/>
      <c r="B12" s="39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ht="14.25" x14ac:dyDescent="0.2">
      <c r="A13" s="39"/>
      <c r="B13" s="39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5" ht="14.25" x14ac:dyDescent="0.2">
      <c r="A14" s="39"/>
      <c r="B14" s="39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ht="15.75" x14ac:dyDescent="0.2">
      <c r="A15" s="39"/>
      <c r="B15" s="39"/>
      <c r="C15" s="39"/>
      <c r="D15" s="40"/>
      <c r="E15" s="4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ht="15.75" x14ac:dyDescent="0.2">
      <c r="A16" s="39"/>
      <c r="B16" s="39"/>
      <c r="C16" s="39"/>
      <c r="D16" s="40"/>
      <c r="E16" s="41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ht="15.75" x14ac:dyDescent="0.2">
      <c r="A17" s="39"/>
      <c r="B17" s="39"/>
      <c r="C17" s="39"/>
      <c r="D17" s="40"/>
      <c r="E17" s="41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t="15.75" x14ac:dyDescent="0.2">
      <c r="A18" s="39"/>
      <c r="B18" s="39"/>
      <c r="C18" s="39"/>
      <c r="D18" s="40"/>
      <c r="E18" s="4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ht="15.75" x14ac:dyDescent="0.2">
      <c r="A19" s="39"/>
      <c r="B19" s="39"/>
      <c r="C19" s="39"/>
      <c r="D19" s="40"/>
      <c r="E19" s="41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42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">
      <c r="A56" s="43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">
      <c r="A57" s="44"/>
      <c r="B57" s="44"/>
      <c r="C57" s="44"/>
      <c r="D57" s="44"/>
      <c r="E57" s="44"/>
      <c r="F57" s="44"/>
      <c r="G57" s="44"/>
      <c r="H57" s="44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">
      <c r="A58" s="43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</sheetData>
  <sheetProtection password="E233" sheet="1" objects="1" scenarios="1"/>
  <mergeCells count="1">
    <mergeCell ref="A57:H5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"/>
  <sheetViews>
    <sheetView showGridLines="0" tabSelected="1"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O14" sqref="O14"/>
    </sheetView>
  </sheetViews>
  <sheetFormatPr defaultRowHeight="12.75" x14ac:dyDescent="0.2"/>
  <cols>
    <col min="1" max="1" width="23.7109375" style="1" customWidth="1"/>
    <col min="2" max="2" width="15.85546875" style="2" customWidth="1"/>
    <col min="3" max="1023" width="13.28515625" style="3" customWidth="1"/>
    <col min="1024" max="1025" width="13.28515625" customWidth="1"/>
  </cols>
  <sheetData>
    <row r="1" spans="1:1024" s="4" customFormat="1" ht="45.6" customHeight="1" x14ac:dyDescent="0.2">
      <c r="A1" s="34" t="s">
        <v>49</v>
      </c>
      <c r="B1" s="34"/>
      <c r="C1" s="34"/>
      <c r="D1" s="34"/>
      <c r="E1" s="34"/>
      <c r="F1" s="34"/>
      <c r="G1" s="34"/>
      <c r="H1" s="34"/>
      <c r="I1" s="35" t="s">
        <v>50</v>
      </c>
      <c r="J1" s="35"/>
      <c r="K1" s="35"/>
      <c r="L1" s="35"/>
      <c r="M1" s="35"/>
      <c r="N1" s="35"/>
      <c r="O1" s="35"/>
      <c r="P1" s="35"/>
      <c r="AMJ1" s="5"/>
    </row>
    <row r="2" spans="1:1024" s="6" customFormat="1" ht="24.2" customHeight="1" x14ac:dyDescent="0.3">
      <c r="A2" s="36" t="s">
        <v>46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AMJ2" s="7"/>
    </row>
    <row r="3" spans="1:1024" s="8" customFormat="1" ht="20.100000000000001" customHeight="1" x14ac:dyDescent="0.2">
      <c r="A3" s="37" t="s">
        <v>51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AMJ3" s="9"/>
    </row>
    <row r="4" spans="1:1024" s="10" customFormat="1" ht="18.95" customHeight="1" x14ac:dyDescent="0.2">
      <c r="A4" s="38" t="s">
        <v>12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024" s="12" customFormat="1" ht="8.2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024" s="6" customFormat="1" ht="17.100000000000001" customHeight="1" x14ac:dyDescent="0.2">
      <c r="C6" s="13"/>
      <c r="E6" s="32" t="s">
        <v>48</v>
      </c>
      <c r="F6" s="32"/>
      <c r="G6" s="32" t="s">
        <v>47</v>
      </c>
      <c r="H6" s="32"/>
      <c r="I6" s="32" t="s">
        <v>37</v>
      </c>
      <c r="J6" s="32"/>
      <c r="K6" s="32" t="s">
        <v>45</v>
      </c>
      <c r="L6" s="32"/>
    </row>
    <row r="7" spans="1:1024" s="14" customFormat="1" ht="19.899999999999999" customHeight="1" x14ac:dyDescent="0.2">
      <c r="E7" s="33">
        <f>B11</f>
        <v>14664244.560000001</v>
      </c>
      <c r="F7" s="33"/>
      <c r="G7" s="33">
        <f>B12</f>
        <v>10834617.59</v>
      </c>
      <c r="H7" s="33"/>
      <c r="I7" s="33">
        <f>B17</f>
        <v>-2730121.0000000005</v>
      </c>
      <c r="J7" s="33"/>
      <c r="K7" s="33">
        <f>B39</f>
        <v>22768741.149999999</v>
      </c>
      <c r="L7" s="33"/>
    </row>
    <row r="8" spans="1:1024" s="14" customFormat="1" ht="8.25" customHeight="1" x14ac:dyDescent="0.2">
      <c r="E8" s="15"/>
      <c r="F8" s="15"/>
      <c r="G8" s="15"/>
      <c r="H8" s="15"/>
      <c r="I8" s="15"/>
      <c r="J8" s="15"/>
      <c r="K8" s="15"/>
      <c r="L8" s="15"/>
    </row>
    <row r="9" spans="1:1024" s="16" customFormat="1" ht="4.3499999999999996" customHeight="1" x14ac:dyDescent="0.2">
      <c r="C9" s="17"/>
    </row>
    <row r="10" spans="1:1024" s="18" customFormat="1" ht="17.100000000000001" customHeight="1" x14ac:dyDescent="0.2">
      <c r="A10" s="18" t="s">
        <v>38</v>
      </c>
      <c r="B10" s="19" t="s">
        <v>44</v>
      </c>
      <c r="C10" s="19" t="s">
        <v>0</v>
      </c>
      <c r="D10" s="19" t="s">
        <v>1</v>
      </c>
      <c r="E10" s="19" t="s">
        <v>2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19" t="s">
        <v>8</v>
      </c>
      <c r="L10" s="19" t="s">
        <v>9</v>
      </c>
      <c r="M10" s="19" t="s">
        <v>10</v>
      </c>
      <c r="N10" s="19" t="s">
        <v>11</v>
      </c>
      <c r="AX10" s="20"/>
    </row>
    <row r="11" spans="1:1024" s="22" customFormat="1" ht="11.25" x14ac:dyDescent="0.2">
      <c r="A11" s="21" t="s">
        <v>39</v>
      </c>
      <c r="B11" s="22">
        <v>14664244.560000001</v>
      </c>
      <c r="C11" s="22">
        <f>B11</f>
        <v>14664244.560000001</v>
      </c>
      <c r="D11" s="22">
        <f t="shared" ref="D11:N11" si="0">C39</f>
        <v>19429005.220000003</v>
      </c>
      <c r="E11" s="22">
        <f t="shared" si="0"/>
        <v>22061268.530000001</v>
      </c>
      <c r="F11" s="22">
        <f t="shared" si="0"/>
        <v>21639487.43</v>
      </c>
      <c r="G11" s="22">
        <f t="shared" si="0"/>
        <v>21553946.09</v>
      </c>
      <c r="H11" s="22">
        <f t="shared" si="0"/>
        <v>21625141.329999998</v>
      </c>
      <c r="I11" s="22">
        <f t="shared" si="0"/>
        <v>22107830.689999998</v>
      </c>
      <c r="J11" s="22">
        <f t="shared" si="0"/>
        <v>22622435.82</v>
      </c>
      <c r="K11" s="22">
        <f t="shared" si="0"/>
        <v>22792194.09</v>
      </c>
      <c r="L11" s="22">
        <f t="shared" si="0"/>
        <v>22873701.949999999</v>
      </c>
      <c r="M11" s="22">
        <f t="shared" si="0"/>
        <v>23004927.140000001</v>
      </c>
      <c r="N11" s="22">
        <f t="shared" si="0"/>
        <v>22947575.48</v>
      </c>
      <c r="AX11" s="23"/>
    </row>
    <row r="12" spans="1:1024" s="22" customFormat="1" ht="11.25" x14ac:dyDescent="0.2">
      <c r="A12" s="21" t="s">
        <v>41</v>
      </c>
      <c r="B12" s="22">
        <f t="shared" ref="B12:B37" si="1">SUM(C12:N12)</f>
        <v>10834617.59</v>
      </c>
      <c r="C12" s="22">
        <f t="shared" ref="C12:N12" si="2">SUM(C13:C16)</f>
        <v>4959818.38</v>
      </c>
      <c r="D12" s="22">
        <f t="shared" si="2"/>
        <v>2676100</v>
      </c>
      <c r="E12" s="22">
        <f t="shared" si="2"/>
        <v>145261.03999999998</v>
      </c>
      <c r="F12" s="22">
        <f t="shared" si="2"/>
        <v>72100</v>
      </c>
      <c r="G12" s="22">
        <f t="shared" si="2"/>
        <v>391355</v>
      </c>
      <c r="H12" s="22">
        <f t="shared" si="2"/>
        <v>650500</v>
      </c>
      <c r="I12" s="22">
        <f t="shared" si="2"/>
        <v>776954.17</v>
      </c>
      <c r="J12" s="22">
        <f t="shared" si="2"/>
        <v>663843</v>
      </c>
      <c r="K12" s="22">
        <f t="shared" si="2"/>
        <v>252843</v>
      </c>
      <c r="L12" s="22">
        <f t="shared" si="2"/>
        <v>245843</v>
      </c>
      <c r="M12" s="22">
        <f t="shared" si="2"/>
        <v>0</v>
      </c>
      <c r="N12" s="22">
        <f t="shared" si="2"/>
        <v>0</v>
      </c>
      <c r="AX12" s="23"/>
    </row>
    <row r="13" spans="1:1024" s="25" customFormat="1" ht="11.25" x14ac:dyDescent="0.2">
      <c r="A13" s="24" t="s">
        <v>13</v>
      </c>
      <c r="B13" s="25">
        <f t="shared" si="1"/>
        <v>56652.05</v>
      </c>
      <c r="C13" s="25">
        <v>2502.0500000000002</v>
      </c>
      <c r="D13" s="25">
        <v>2500</v>
      </c>
      <c r="E13" s="25">
        <v>150</v>
      </c>
      <c r="F13" s="25">
        <v>0</v>
      </c>
      <c r="G13" s="25">
        <v>1000</v>
      </c>
      <c r="H13" s="25">
        <v>500</v>
      </c>
      <c r="I13" s="25">
        <v>50000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AX13" s="26"/>
    </row>
    <row r="14" spans="1:1024" s="22" customFormat="1" ht="11.25" x14ac:dyDescent="0.2">
      <c r="A14" s="24" t="s">
        <v>14</v>
      </c>
      <c r="B14" s="25">
        <f t="shared" si="1"/>
        <v>8247815.54</v>
      </c>
      <c r="C14" s="25">
        <v>4957316.33</v>
      </c>
      <c r="D14" s="25">
        <v>173600</v>
      </c>
      <c r="E14" s="25">
        <v>145111.03999999998</v>
      </c>
      <c r="F14" s="25">
        <v>72100</v>
      </c>
      <c r="G14" s="25">
        <v>360355</v>
      </c>
      <c r="H14" s="25">
        <v>650000</v>
      </c>
      <c r="I14" s="25">
        <v>726804.17</v>
      </c>
      <c r="J14" s="25">
        <v>663843</v>
      </c>
      <c r="K14" s="25">
        <v>252843</v>
      </c>
      <c r="L14" s="25">
        <v>245843</v>
      </c>
      <c r="M14" s="25">
        <v>0</v>
      </c>
      <c r="N14" s="25">
        <v>0</v>
      </c>
      <c r="AX14" s="23"/>
    </row>
    <row r="15" spans="1:1024" s="25" customFormat="1" ht="11.25" x14ac:dyDescent="0.2">
      <c r="A15" s="24" t="s">
        <v>15</v>
      </c>
      <c r="B15" s="25">
        <f t="shared" si="1"/>
        <v>30000</v>
      </c>
      <c r="C15" s="25">
        <v>0</v>
      </c>
      <c r="D15" s="25">
        <v>0</v>
      </c>
      <c r="E15" s="25">
        <v>0</v>
      </c>
      <c r="F15" s="25">
        <v>0</v>
      </c>
      <c r="G15" s="25">
        <v>30000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AX15" s="26"/>
    </row>
    <row r="16" spans="1:1024" s="22" customFormat="1" ht="11.25" x14ac:dyDescent="0.2">
      <c r="A16" s="24" t="s">
        <v>16</v>
      </c>
      <c r="B16" s="25">
        <f t="shared" si="1"/>
        <v>2500150</v>
      </c>
      <c r="C16" s="25">
        <v>0</v>
      </c>
      <c r="D16" s="25">
        <v>2500000</v>
      </c>
      <c r="E16" s="25">
        <v>0</v>
      </c>
      <c r="F16" s="25">
        <v>0</v>
      </c>
      <c r="G16" s="25">
        <v>0</v>
      </c>
      <c r="H16" s="25">
        <v>0</v>
      </c>
      <c r="I16" s="25">
        <v>150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AX16" s="23"/>
    </row>
    <row r="17" spans="1:50" s="28" customFormat="1" x14ac:dyDescent="0.2">
      <c r="A17" s="21" t="s">
        <v>40</v>
      </c>
      <c r="B17" s="22">
        <f t="shared" si="1"/>
        <v>-2730121.0000000005</v>
      </c>
      <c r="C17" s="22">
        <f t="shared" ref="C17:N17" si="3">SUM(C18:C37)</f>
        <v>-195057.72</v>
      </c>
      <c r="D17" s="22">
        <f t="shared" si="3"/>
        <v>-43836.69</v>
      </c>
      <c r="E17" s="22">
        <f t="shared" si="3"/>
        <v>-567042.14</v>
      </c>
      <c r="F17" s="22">
        <f t="shared" si="3"/>
        <v>-157641.34</v>
      </c>
      <c r="G17" s="22">
        <f t="shared" si="3"/>
        <v>-320159.76</v>
      </c>
      <c r="H17" s="22">
        <f t="shared" si="3"/>
        <v>-167810.64</v>
      </c>
      <c r="I17" s="22">
        <f t="shared" si="3"/>
        <v>-262349.04000000004</v>
      </c>
      <c r="J17" s="22">
        <f t="shared" si="3"/>
        <v>-494084.73</v>
      </c>
      <c r="K17" s="22">
        <f t="shared" si="3"/>
        <v>-171335.14</v>
      </c>
      <c r="L17" s="22">
        <f t="shared" si="3"/>
        <v>-114617.81</v>
      </c>
      <c r="M17" s="22">
        <f t="shared" si="3"/>
        <v>-57351.66</v>
      </c>
      <c r="N17" s="22">
        <f t="shared" si="3"/>
        <v>-178834.33</v>
      </c>
      <c r="O17"/>
      <c r="P17"/>
      <c r="Q17"/>
      <c r="R17"/>
      <c r="S17"/>
      <c r="T17"/>
      <c r="U17"/>
      <c r="V17"/>
      <c r="W17"/>
      <c r="X17"/>
      <c r="Y17"/>
      <c r="AX17" s="29"/>
    </row>
    <row r="18" spans="1:50" s="25" customFormat="1" x14ac:dyDescent="0.2">
      <c r="A18" s="24" t="s">
        <v>17</v>
      </c>
      <c r="B18" s="25">
        <f t="shared" si="1"/>
        <v>-41241.949999999997</v>
      </c>
      <c r="C18" s="25">
        <v>-4844.6000000000004</v>
      </c>
      <c r="D18" s="25">
        <v>-1450.56</v>
      </c>
      <c r="E18" s="25">
        <v>-12990</v>
      </c>
      <c r="F18" s="25">
        <v>-400</v>
      </c>
      <c r="G18" s="25">
        <v>-9122.9599999999991</v>
      </c>
      <c r="H18" s="25">
        <v>-2617.17</v>
      </c>
      <c r="I18" s="25">
        <v>-2516.66</v>
      </c>
      <c r="J18" s="25">
        <v>-1450</v>
      </c>
      <c r="K18" s="25">
        <v>-2850</v>
      </c>
      <c r="L18" s="25">
        <v>-1000</v>
      </c>
      <c r="M18" s="25">
        <v>-1000</v>
      </c>
      <c r="N18" s="25">
        <v>-1000</v>
      </c>
      <c r="O18"/>
      <c r="P18"/>
      <c r="Q18"/>
      <c r="R18"/>
      <c r="S18"/>
      <c r="T18"/>
      <c r="U18"/>
      <c r="V18"/>
      <c r="W18"/>
      <c r="X18"/>
      <c r="Y18"/>
    </row>
    <row r="19" spans="1:50" s="22" customFormat="1" x14ac:dyDescent="0.2">
      <c r="A19" s="24" t="s">
        <v>18</v>
      </c>
      <c r="B19" s="25">
        <f t="shared" si="1"/>
        <v>-2500</v>
      </c>
      <c r="C19" s="25">
        <v>-1500</v>
      </c>
      <c r="D19" s="25">
        <v>0</v>
      </c>
      <c r="E19" s="25">
        <v>0</v>
      </c>
      <c r="F19" s="25">
        <v>0</v>
      </c>
      <c r="G19" s="25">
        <v>0</v>
      </c>
      <c r="H19" s="25">
        <v>-1000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Z19"/>
      <c r="AA19"/>
      <c r="AB19"/>
      <c r="AC19"/>
      <c r="AD19"/>
      <c r="AE19"/>
      <c r="AF19"/>
      <c r="AG19"/>
      <c r="AH19"/>
      <c r="AI19"/>
      <c r="AJ19"/>
    </row>
    <row r="20" spans="1:50" s="28" customFormat="1" x14ac:dyDescent="0.2">
      <c r="A20" s="24" t="s">
        <v>19</v>
      </c>
      <c r="B20" s="25">
        <f t="shared" si="1"/>
        <v>-425171.81000000006</v>
      </c>
      <c r="C20" s="25">
        <v>-904</v>
      </c>
      <c r="D20" s="25">
        <v>-100</v>
      </c>
      <c r="E20" s="25">
        <v>-401500</v>
      </c>
      <c r="F20" s="25">
        <v>-35</v>
      </c>
      <c r="G20" s="25">
        <v>-13094</v>
      </c>
      <c r="H20" s="25">
        <v>-330</v>
      </c>
      <c r="I20" s="25">
        <v>-7510.38</v>
      </c>
      <c r="J20" s="25">
        <v>-566.14</v>
      </c>
      <c r="K20" s="25">
        <v>-566.14</v>
      </c>
      <c r="L20" s="25">
        <v>-566.15</v>
      </c>
      <c r="M20" s="25">
        <v>0</v>
      </c>
      <c r="N20" s="25">
        <v>0</v>
      </c>
      <c r="Z20"/>
      <c r="AA20"/>
      <c r="AB20"/>
      <c r="AC20"/>
      <c r="AD20"/>
      <c r="AE20"/>
      <c r="AF20"/>
      <c r="AG20"/>
      <c r="AH20"/>
      <c r="AI20"/>
      <c r="AJ20"/>
    </row>
    <row r="21" spans="1:50" s="25" customFormat="1" ht="11.25" x14ac:dyDescent="0.2">
      <c r="A21" s="24" t="s">
        <v>20</v>
      </c>
      <c r="B21" s="25">
        <f t="shared" si="1"/>
        <v>-3380</v>
      </c>
      <c r="C21" s="25">
        <v>0</v>
      </c>
      <c r="D21" s="25">
        <v>0</v>
      </c>
      <c r="E21" s="25">
        <v>-2500</v>
      </c>
      <c r="F21" s="25">
        <v>0</v>
      </c>
      <c r="G21" s="25">
        <v>0</v>
      </c>
      <c r="H21" s="25">
        <v>-880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50" s="22" customFormat="1" ht="11.25" x14ac:dyDescent="0.2">
      <c r="A22" s="24" t="s">
        <v>21</v>
      </c>
      <c r="B22" s="25">
        <f t="shared" si="1"/>
        <v>-30001</v>
      </c>
      <c r="C22" s="25">
        <v>-30001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50" s="28" customFormat="1" ht="11.25" x14ac:dyDescent="0.2">
      <c r="A23" s="24" t="s">
        <v>22</v>
      </c>
      <c r="B23" s="25">
        <f t="shared" si="1"/>
        <v>-395.2</v>
      </c>
      <c r="C23" s="25">
        <v>-98.8</v>
      </c>
      <c r="D23" s="25">
        <v>-98.8</v>
      </c>
      <c r="E23" s="25">
        <v>-98.8</v>
      </c>
      <c r="F23" s="25">
        <v>0</v>
      </c>
      <c r="G23" s="25">
        <v>0</v>
      </c>
      <c r="H23" s="25">
        <v>-98.8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50" s="25" customFormat="1" ht="11.25" x14ac:dyDescent="0.2">
      <c r="A24" s="24" t="s">
        <v>23</v>
      </c>
      <c r="B24" s="25">
        <f t="shared" si="1"/>
        <v>-9180</v>
      </c>
      <c r="C24" s="25">
        <v>0</v>
      </c>
      <c r="D24" s="25">
        <v>0</v>
      </c>
      <c r="E24" s="25">
        <v>-1450</v>
      </c>
      <c r="F24" s="25">
        <v>0</v>
      </c>
      <c r="G24" s="25">
        <v>-2130</v>
      </c>
      <c r="H24" s="25">
        <v>0</v>
      </c>
      <c r="I24" s="25">
        <v>-600</v>
      </c>
      <c r="J24" s="25">
        <v>-1000</v>
      </c>
      <c r="K24" s="25">
        <v>-1000</v>
      </c>
      <c r="L24" s="25">
        <v>-1000</v>
      </c>
      <c r="M24" s="25">
        <v>-1000</v>
      </c>
      <c r="N24" s="25">
        <v>-1000</v>
      </c>
    </row>
    <row r="25" spans="1:50" s="25" customFormat="1" ht="11.25" x14ac:dyDescent="0.2">
      <c r="A25" s="24" t="s">
        <v>24</v>
      </c>
      <c r="B25" s="25">
        <f t="shared" si="1"/>
        <v>-108624</v>
      </c>
      <c r="C25" s="25">
        <v>-100000</v>
      </c>
      <c r="D25" s="25">
        <v>0</v>
      </c>
      <c r="E25" s="25">
        <v>0</v>
      </c>
      <c r="F25" s="25">
        <v>0</v>
      </c>
      <c r="G25" s="25">
        <v>-1214</v>
      </c>
      <c r="H25" s="25">
        <v>-600</v>
      </c>
      <c r="I25" s="25">
        <v>-1010</v>
      </c>
      <c r="J25" s="25">
        <v>-1160</v>
      </c>
      <c r="K25" s="25">
        <v>-1160</v>
      </c>
      <c r="L25" s="25">
        <v>-1160</v>
      </c>
      <c r="M25" s="25">
        <v>-1160</v>
      </c>
      <c r="N25" s="25">
        <v>-1160</v>
      </c>
    </row>
    <row r="26" spans="1:50" s="25" customFormat="1" ht="11.25" x14ac:dyDescent="0.2">
      <c r="A26" s="24" t="s">
        <v>25</v>
      </c>
      <c r="B26" s="25">
        <f t="shared" si="1"/>
        <v>-380866.32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-19669.669999999998</v>
      </c>
      <c r="I26" s="25">
        <v>-3030</v>
      </c>
      <c r="J26" s="25">
        <v>-211833.32</v>
      </c>
      <c r="K26" s="25">
        <v>-45166.67</v>
      </c>
      <c r="L26" s="25">
        <v>-11833.33</v>
      </c>
      <c r="M26" s="25">
        <v>-11333.33</v>
      </c>
      <c r="N26" s="25">
        <v>-78000</v>
      </c>
    </row>
    <row r="27" spans="1:50" s="25" customFormat="1" ht="11.25" x14ac:dyDescent="0.2">
      <c r="A27" s="24" t="s">
        <v>26</v>
      </c>
      <c r="B27" s="25">
        <f t="shared" si="1"/>
        <v>-700296.67999999993</v>
      </c>
      <c r="C27" s="25">
        <v>-28257.82</v>
      </c>
      <c r="D27" s="25">
        <v>-11964.83</v>
      </c>
      <c r="E27" s="25">
        <v>-27033.34</v>
      </c>
      <c r="F27" s="25">
        <v>-143448.5</v>
      </c>
      <c r="G27" s="25">
        <v>-64608.25</v>
      </c>
      <c r="H27" s="25">
        <v>-108610</v>
      </c>
      <c r="I27" s="25">
        <v>-203532</v>
      </c>
      <c r="J27" s="25">
        <v>-27191.94</v>
      </c>
      <c r="K27" s="25">
        <v>-24009</v>
      </c>
      <c r="L27" s="25">
        <v>-3075</v>
      </c>
      <c r="M27" s="25">
        <v>-275</v>
      </c>
      <c r="N27" s="25">
        <v>-58291</v>
      </c>
    </row>
    <row r="28" spans="1:50" s="25" customFormat="1" ht="11.25" x14ac:dyDescent="0.2">
      <c r="A28" s="24" t="s">
        <v>27</v>
      </c>
      <c r="B28" s="25">
        <f t="shared" si="1"/>
        <v>-485.39</v>
      </c>
      <c r="C28" s="25">
        <v>-47.5</v>
      </c>
      <c r="D28" s="25">
        <v>-122.5</v>
      </c>
      <c r="E28" s="25">
        <v>0</v>
      </c>
      <c r="F28" s="25">
        <v>-265.33999999999997</v>
      </c>
      <c r="G28" s="25">
        <v>-50.05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50" s="25" customFormat="1" ht="11.25" x14ac:dyDescent="0.2">
      <c r="A29" s="24" t="s">
        <v>28</v>
      </c>
      <c r="B29" s="25">
        <f t="shared" si="1"/>
        <v>-42066.65</v>
      </c>
      <c r="C29" s="25">
        <v>-400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-8333.33</v>
      </c>
      <c r="K29" s="25">
        <v>-8333.33</v>
      </c>
      <c r="L29" s="25">
        <v>-8333.33</v>
      </c>
      <c r="M29" s="25">
        <v>-8333.33</v>
      </c>
      <c r="N29" s="25">
        <v>-8333.33</v>
      </c>
    </row>
    <row r="30" spans="1:50" s="25" customFormat="1" ht="11.25" x14ac:dyDescent="0.2">
      <c r="A30" s="24" t="s">
        <v>29</v>
      </c>
      <c r="B30" s="25">
        <f t="shared" si="1"/>
        <v>-9809</v>
      </c>
      <c r="C30" s="25">
        <v>-504</v>
      </c>
      <c r="D30" s="25">
        <v>0</v>
      </c>
      <c r="E30" s="25">
        <v>-200</v>
      </c>
      <c r="F30" s="25">
        <v>-205</v>
      </c>
      <c r="G30" s="25">
        <v>-500</v>
      </c>
      <c r="H30" s="25">
        <v>0</v>
      </c>
      <c r="I30" s="25">
        <v>0</v>
      </c>
      <c r="J30" s="25">
        <v>-1000</v>
      </c>
      <c r="K30" s="25">
        <v>-4000</v>
      </c>
      <c r="L30" s="25">
        <v>-3400</v>
      </c>
      <c r="M30" s="25">
        <v>0</v>
      </c>
      <c r="N30" s="25">
        <v>0</v>
      </c>
    </row>
    <row r="31" spans="1:50" s="25" customFormat="1" ht="11.25" x14ac:dyDescent="0.2">
      <c r="A31" s="24" t="s">
        <v>30</v>
      </c>
      <c r="B31" s="25">
        <f t="shared" si="1"/>
        <v>-3325</v>
      </c>
      <c r="C31" s="25">
        <v>0</v>
      </c>
      <c r="D31" s="25">
        <v>0</v>
      </c>
      <c r="E31" s="25">
        <v>0</v>
      </c>
      <c r="F31" s="25">
        <v>-87.5</v>
      </c>
      <c r="G31" s="25">
        <v>-187.5</v>
      </c>
      <c r="H31" s="25">
        <v>-3050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50" s="25" customFormat="1" ht="11.25" x14ac:dyDescent="0.2">
      <c r="A32" s="24" t="s">
        <v>31</v>
      </c>
      <c r="B32" s="25">
        <f t="shared" si="1"/>
        <v>-306000</v>
      </c>
      <c r="C32" s="25">
        <v>-1000</v>
      </c>
      <c r="D32" s="25">
        <v>0</v>
      </c>
      <c r="E32" s="25">
        <v>-500</v>
      </c>
      <c r="F32" s="25">
        <v>0</v>
      </c>
      <c r="G32" s="25">
        <v>-4000</v>
      </c>
      <c r="H32" s="25">
        <v>0</v>
      </c>
      <c r="I32" s="25">
        <v>-500</v>
      </c>
      <c r="J32" s="25">
        <v>-200000</v>
      </c>
      <c r="K32" s="25">
        <v>-50000</v>
      </c>
      <c r="L32" s="25">
        <v>-50000</v>
      </c>
      <c r="M32" s="25">
        <v>0</v>
      </c>
      <c r="N32" s="25">
        <v>0</v>
      </c>
    </row>
    <row r="33" spans="1:14" s="25" customFormat="1" ht="11.25" x14ac:dyDescent="0.2">
      <c r="A33" s="24" t="s">
        <v>32</v>
      </c>
      <c r="B33" s="25">
        <f t="shared" si="1"/>
        <v>-2700</v>
      </c>
      <c r="C33" s="25">
        <v>0</v>
      </c>
      <c r="D33" s="25">
        <v>-1500</v>
      </c>
      <c r="E33" s="25">
        <v>0</v>
      </c>
      <c r="F33" s="25">
        <v>0</v>
      </c>
      <c r="G33" s="25">
        <v>0</v>
      </c>
      <c r="H33" s="25">
        <v>0</v>
      </c>
      <c r="I33" s="25">
        <v>-1200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s="25" customFormat="1" ht="11.25" x14ac:dyDescent="0.2">
      <c r="A34" s="24" t="s">
        <v>33</v>
      </c>
      <c r="B34" s="25">
        <f t="shared" si="1"/>
        <v>-203500</v>
      </c>
      <c r="C34" s="25">
        <v>0</v>
      </c>
      <c r="D34" s="25">
        <v>0</v>
      </c>
      <c r="E34" s="25">
        <v>0</v>
      </c>
      <c r="F34" s="25">
        <v>0</v>
      </c>
      <c r="G34" s="25">
        <v>-202000</v>
      </c>
      <c r="H34" s="25">
        <v>-1500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s="25" customFormat="1" ht="11.25" x14ac:dyDescent="0.2">
      <c r="A35" s="24" t="s">
        <v>34</v>
      </c>
      <c r="B35" s="25">
        <f t="shared" si="1"/>
        <v>-1000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-1000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s="25" customFormat="1" ht="11.25" x14ac:dyDescent="0.2">
      <c r="A36" s="24" t="s">
        <v>35</v>
      </c>
      <c r="B36" s="25">
        <f t="shared" si="1"/>
        <v>-329628</v>
      </c>
      <c r="C36" s="25">
        <v>-27500</v>
      </c>
      <c r="D36" s="25">
        <v>-28600</v>
      </c>
      <c r="E36" s="25">
        <v>-13320</v>
      </c>
      <c r="F36" s="25">
        <v>-13200</v>
      </c>
      <c r="G36" s="25">
        <v>-23253</v>
      </c>
      <c r="H36" s="25">
        <v>-28455</v>
      </c>
      <c r="I36" s="25">
        <v>-19950</v>
      </c>
      <c r="J36" s="25">
        <v>-41550</v>
      </c>
      <c r="K36" s="25">
        <v>-34250</v>
      </c>
      <c r="L36" s="25">
        <v>-34250</v>
      </c>
      <c r="M36" s="25">
        <v>-34250</v>
      </c>
      <c r="N36" s="25">
        <v>-31050</v>
      </c>
    </row>
    <row r="37" spans="1:14" s="25" customFormat="1" ht="11.25" x14ac:dyDescent="0.2">
      <c r="A37" s="24" t="s">
        <v>36</v>
      </c>
      <c r="B37" s="25">
        <f t="shared" si="1"/>
        <v>-129950</v>
      </c>
      <c r="C37" s="25">
        <v>0</v>
      </c>
      <c r="D37" s="25">
        <v>0</v>
      </c>
      <c r="E37" s="25">
        <v>-107450</v>
      </c>
      <c r="F37" s="25">
        <v>0</v>
      </c>
      <c r="G37" s="25">
        <v>0</v>
      </c>
      <c r="H37" s="25">
        <v>0</v>
      </c>
      <c r="I37" s="25">
        <v>-22500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s="22" customFormat="1" ht="11.25" x14ac:dyDescent="0.2">
      <c r="A38" s="21" t="s">
        <v>43</v>
      </c>
      <c r="B38" s="45">
        <f t="shared" ref="B38:N38" si="4">B12+B17</f>
        <v>8104496.5899999999</v>
      </c>
      <c r="C38" s="45">
        <f t="shared" si="4"/>
        <v>4764760.66</v>
      </c>
      <c r="D38" s="45">
        <f t="shared" si="4"/>
        <v>2632263.31</v>
      </c>
      <c r="E38" s="45">
        <f t="shared" si="4"/>
        <v>-421781.10000000003</v>
      </c>
      <c r="F38" s="45">
        <f t="shared" si="4"/>
        <v>-85541.34</v>
      </c>
      <c r="G38" s="45">
        <f t="shared" si="4"/>
        <v>71195.239999999991</v>
      </c>
      <c r="H38" s="45">
        <f t="shared" si="4"/>
        <v>482689.36</v>
      </c>
      <c r="I38" s="45">
        <f t="shared" si="4"/>
        <v>514605.13</v>
      </c>
      <c r="J38" s="45">
        <f t="shared" si="4"/>
        <v>169758.27000000002</v>
      </c>
      <c r="K38" s="45">
        <f t="shared" si="4"/>
        <v>81507.859999999986</v>
      </c>
      <c r="L38" s="45">
        <f t="shared" si="4"/>
        <v>131225.19</v>
      </c>
      <c r="M38" s="45">
        <f t="shared" si="4"/>
        <v>-57351.66</v>
      </c>
      <c r="N38" s="45">
        <f t="shared" si="4"/>
        <v>-178834.33</v>
      </c>
    </row>
    <row r="39" spans="1:14" s="28" customFormat="1" ht="11.25" x14ac:dyDescent="0.2">
      <c r="A39" s="27" t="s">
        <v>42</v>
      </c>
      <c r="B39" s="46">
        <f t="shared" ref="B39:N39" si="5">B11+B12+B17</f>
        <v>22768741.149999999</v>
      </c>
      <c r="C39" s="46">
        <f t="shared" si="5"/>
        <v>19429005.220000003</v>
      </c>
      <c r="D39" s="46">
        <f t="shared" si="5"/>
        <v>22061268.530000001</v>
      </c>
      <c r="E39" s="46">
        <f t="shared" si="5"/>
        <v>21639487.43</v>
      </c>
      <c r="F39" s="46">
        <f t="shared" si="5"/>
        <v>21553946.09</v>
      </c>
      <c r="G39" s="46">
        <f t="shared" si="5"/>
        <v>21625141.329999998</v>
      </c>
      <c r="H39" s="46">
        <f t="shared" si="5"/>
        <v>22107830.689999998</v>
      </c>
      <c r="I39" s="46">
        <f t="shared" si="5"/>
        <v>22622435.82</v>
      </c>
      <c r="J39" s="46">
        <f t="shared" si="5"/>
        <v>22792194.09</v>
      </c>
      <c r="K39" s="46">
        <f t="shared" si="5"/>
        <v>22873701.949999999</v>
      </c>
      <c r="L39" s="46">
        <f t="shared" si="5"/>
        <v>23004927.140000001</v>
      </c>
      <c r="M39" s="46">
        <f t="shared" si="5"/>
        <v>22947575.48</v>
      </c>
      <c r="N39" s="46">
        <f t="shared" si="5"/>
        <v>22768741.150000002</v>
      </c>
    </row>
    <row r="40" spans="1:14" s="25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s="22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s="28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s="25" customFormat="1" x14ac:dyDescent="0.2">
      <c r="B43"/>
      <c r="C43"/>
      <c r="D43" s="31"/>
      <c r="E43"/>
      <c r="F43"/>
      <c r="G43"/>
      <c r="H43"/>
      <c r="I43"/>
      <c r="J43"/>
      <c r="K43"/>
      <c r="L43"/>
      <c r="M43"/>
      <c r="N43"/>
    </row>
    <row r="44" spans="1:14" s="25" customFormat="1" x14ac:dyDescent="0.2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s="25" customFormat="1" x14ac:dyDescent="0.2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s="25" customForma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25" customForma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25" customFormat="1" x14ac:dyDescent="0.2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s="25" customFormat="1" x14ac:dyDescent="0.2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s="25" customFormat="1" x14ac:dyDescent="0.2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s="25" customFormat="1" x14ac:dyDescent="0.2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s="25" customFormat="1" x14ac:dyDescent="0.2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s="25" customFormat="1" x14ac:dyDescent="0.2"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2:14" s="25" customFormat="1" x14ac:dyDescent="0.2"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2:14" s="25" customFormat="1" x14ac:dyDescent="0.2"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2:14" s="25" customFormat="1" x14ac:dyDescent="0.2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s="22" customFormat="1" x14ac:dyDescent="0.2"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2:14" s="28" customFormat="1" x14ac:dyDescent="0.2"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2:14" s="25" customFormat="1" x14ac:dyDescent="0.2"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2:14" s="22" customFormat="1" x14ac:dyDescent="0.2"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2:14" s="28" customFormat="1" x14ac:dyDescent="0.2"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2:14" s="25" customFormat="1" x14ac:dyDescent="0.2"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2:14" s="22" customFormat="1" x14ac:dyDescent="0.2"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2:14" s="28" customFormat="1" x14ac:dyDescent="0.2"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3:14" s="25" customFormat="1" x14ac:dyDescent="0.2">
      <c r="C65"/>
      <c r="D65"/>
      <c r="E65"/>
      <c r="F65"/>
      <c r="G65"/>
      <c r="H65"/>
      <c r="I65"/>
      <c r="J65"/>
      <c r="K65"/>
      <c r="L65"/>
      <c r="M65"/>
      <c r="N65"/>
    </row>
    <row r="66" spans="3:14" s="25" customFormat="1" x14ac:dyDescent="0.2">
      <c r="C66"/>
      <c r="D66"/>
      <c r="E66"/>
      <c r="F66"/>
      <c r="G66"/>
      <c r="H66"/>
      <c r="I66"/>
      <c r="J66"/>
      <c r="K66"/>
      <c r="L66"/>
      <c r="M66"/>
      <c r="N66"/>
    </row>
    <row r="67" spans="3:14" s="25" customFormat="1" x14ac:dyDescent="0.2">
      <c r="C67"/>
      <c r="D67"/>
      <c r="E67"/>
      <c r="F67"/>
      <c r="G67"/>
      <c r="H67"/>
      <c r="I67"/>
      <c r="J67"/>
      <c r="K67"/>
      <c r="L67"/>
      <c r="M67"/>
      <c r="N67"/>
    </row>
    <row r="68" spans="3:14" s="25" customFormat="1" x14ac:dyDescent="0.2">
      <c r="C68"/>
      <c r="D68"/>
      <c r="E68"/>
      <c r="F68"/>
      <c r="G68"/>
      <c r="H68"/>
      <c r="I68"/>
      <c r="J68"/>
      <c r="K68"/>
      <c r="L68"/>
      <c r="M68"/>
      <c r="N68"/>
    </row>
    <row r="69" spans="3:14" s="25" customFormat="1" x14ac:dyDescent="0.2">
      <c r="C69"/>
      <c r="D69"/>
      <c r="E69"/>
      <c r="F69"/>
      <c r="G69"/>
      <c r="H69"/>
      <c r="I69"/>
      <c r="J69"/>
      <c r="K69"/>
      <c r="L69"/>
      <c r="M69"/>
      <c r="N69"/>
    </row>
    <row r="70" spans="3:14" s="25" customFormat="1" x14ac:dyDescent="0.2">
      <c r="C70"/>
      <c r="D70"/>
      <c r="E70"/>
      <c r="F70"/>
      <c r="G70"/>
      <c r="H70"/>
      <c r="I70"/>
      <c r="J70"/>
      <c r="K70"/>
      <c r="L70"/>
      <c r="M70"/>
      <c r="N70"/>
    </row>
    <row r="71" spans="3:14" s="25" customFormat="1" x14ac:dyDescent="0.2">
      <c r="C71"/>
      <c r="D71"/>
      <c r="E71"/>
      <c r="F71"/>
      <c r="G71"/>
      <c r="H71"/>
      <c r="I71"/>
      <c r="J71"/>
      <c r="K71"/>
      <c r="L71"/>
      <c r="M71"/>
      <c r="N71"/>
    </row>
    <row r="72" spans="3:14" s="25" customFormat="1" x14ac:dyDescent="0.2">
      <c r="C72"/>
      <c r="D72"/>
      <c r="E72"/>
      <c r="F72"/>
      <c r="G72"/>
      <c r="H72"/>
      <c r="I72"/>
      <c r="J72"/>
      <c r="K72"/>
      <c r="L72"/>
      <c r="M72"/>
      <c r="N72"/>
    </row>
    <row r="73" spans="3:14" s="25" customFormat="1" x14ac:dyDescent="0.2">
      <c r="C73"/>
      <c r="D73"/>
      <c r="E73"/>
      <c r="F73"/>
      <c r="G73"/>
      <c r="H73"/>
      <c r="I73"/>
      <c r="J73"/>
      <c r="K73"/>
      <c r="L73"/>
      <c r="M73"/>
      <c r="N73"/>
    </row>
    <row r="74" spans="3:14" s="25" customFormat="1" x14ac:dyDescent="0.2">
      <c r="C74"/>
      <c r="D74"/>
      <c r="E74"/>
      <c r="F74"/>
      <c r="G74"/>
      <c r="H74"/>
      <c r="I74"/>
      <c r="J74"/>
      <c r="K74"/>
      <c r="L74"/>
      <c r="M74"/>
      <c r="N74"/>
    </row>
    <row r="75" spans="3:14" s="25" customFormat="1" x14ac:dyDescent="0.2">
      <c r="C75"/>
      <c r="D75"/>
      <c r="E75"/>
      <c r="F75"/>
      <c r="G75"/>
      <c r="H75"/>
      <c r="I75"/>
      <c r="J75"/>
      <c r="K75"/>
      <c r="L75"/>
      <c r="M75"/>
      <c r="N75"/>
    </row>
    <row r="76" spans="3:14" s="22" customFormat="1" x14ac:dyDescent="0.2">
      <c r="C76"/>
      <c r="D76"/>
      <c r="E76"/>
      <c r="F76"/>
      <c r="G76"/>
      <c r="H76"/>
      <c r="I76"/>
      <c r="J76"/>
      <c r="K76"/>
      <c r="L76"/>
      <c r="M76"/>
      <c r="N76"/>
    </row>
    <row r="77" spans="3:14" s="28" customFormat="1" x14ac:dyDescent="0.2">
      <c r="C77"/>
      <c r="D77"/>
      <c r="E77"/>
      <c r="F77"/>
      <c r="G77"/>
      <c r="H77"/>
      <c r="I77"/>
      <c r="J77"/>
      <c r="K77"/>
      <c r="L77"/>
      <c r="M77"/>
      <c r="N77"/>
    </row>
    <row r="78" spans="3:14" s="25" customFormat="1" x14ac:dyDescent="0.2">
      <c r="C78"/>
      <c r="D78"/>
      <c r="E78"/>
      <c r="F78"/>
      <c r="G78"/>
      <c r="H78"/>
      <c r="I78"/>
      <c r="J78"/>
      <c r="K78"/>
      <c r="L78"/>
      <c r="M78"/>
      <c r="N78"/>
    </row>
    <row r="79" spans="3:14" s="22" customFormat="1" x14ac:dyDescent="0.2">
      <c r="C79"/>
      <c r="D79"/>
      <c r="E79"/>
      <c r="F79"/>
      <c r="G79"/>
      <c r="H79"/>
      <c r="I79"/>
      <c r="J79"/>
      <c r="K79"/>
      <c r="L79"/>
      <c r="M79"/>
      <c r="N79"/>
    </row>
    <row r="80" spans="3:14" s="28" customFormat="1" x14ac:dyDescent="0.2">
      <c r="C80"/>
      <c r="D80"/>
      <c r="E80"/>
      <c r="F80"/>
      <c r="G80"/>
      <c r="H80"/>
      <c r="I80"/>
      <c r="J80"/>
      <c r="K80"/>
      <c r="L80"/>
      <c r="M80"/>
      <c r="N80"/>
    </row>
    <row r="81" spans="3:14" s="25" customFormat="1" x14ac:dyDescent="0.2">
      <c r="C81"/>
      <c r="D81"/>
      <c r="E81"/>
      <c r="F81"/>
      <c r="G81"/>
      <c r="H81"/>
      <c r="I81"/>
      <c r="J81"/>
      <c r="K81"/>
      <c r="L81"/>
      <c r="M81"/>
      <c r="N81"/>
    </row>
    <row r="82" spans="3:14" s="22" customFormat="1" x14ac:dyDescent="0.2">
      <c r="C82"/>
      <c r="D82"/>
      <c r="E82"/>
      <c r="F82"/>
      <c r="G82"/>
      <c r="H82"/>
      <c r="I82"/>
      <c r="J82"/>
      <c r="K82"/>
      <c r="L82"/>
      <c r="M82"/>
      <c r="N82"/>
    </row>
    <row r="83" spans="3:14" s="28" customFormat="1" x14ac:dyDescent="0.2">
      <c r="C83"/>
      <c r="D83"/>
      <c r="E83"/>
      <c r="F83"/>
      <c r="G83"/>
      <c r="H83"/>
      <c r="I83"/>
      <c r="J83"/>
      <c r="K83"/>
      <c r="L83"/>
      <c r="M83"/>
      <c r="N83"/>
    </row>
  </sheetData>
  <sheetProtection selectLockedCells="1"/>
  <mergeCells count="13">
    <mergeCell ref="A1:H1"/>
    <mergeCell ref="I1:P1"/>
    <mergeCell ref="A2:P2"/>
    <mergeCell ref="A3:P3"/>
    <mergeCell ref="A4:P4"/>
    <mergeCell ref="E6:F6"/>
    <mergeCell ref="G6:H6"/>
    <mergeCell ref="I6:J6"/>
    <mergeCell ref="K6:L6"/>
    <mergeCell ref="E7:F7"/>
    <mergeCell ref="G7:H7"/>
    <mergeCell ref="I7:J7"/>
    <mergeCell ref="K7:L7"/>
  </mergeCells>
  <pageMargins left="0.78749999999999998" right="0.78749999999999998" top="1.05277777777778" bottom="1.05277777777778" header="0.78749999999999998" footer="0.78749999999999998"/>
  <pageSetup paperSize="9" firstPageNumber="0" orientation="landscape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"/>
  <sheetViews>
    <sheetView zoomScale="90" zoomScaleNormal="90" workbookViewId="0">
      <selection activeCell="B11" sqref="B11"/>
    </sheetView>
  </sheetViews>
  <sheetFormatPr defaultRowHeight="12.75" x14ac:dyDescent="0.2"/>
  <cols>
    <col min="1" max="1" width="23.7109375" style="1" customWidth="1"/>
    <col min="2" max="2" width="15.85546875" style="2" customWidth="1"/>
    <col min="3" max="1023" width="13.28515625" style="3" customWidth="1"/>
    <col min="1024" max="1025" width="13.28515625" customWidth="1"/>
  </cols>
  <sheetData>
    <row r="1" spans="1:1024" s="4" customFormat="1" ht="18" customHeight="1" x14ac:dyDescent="0.2">
      <c r="A1" s="34" t="s">
        <v>49</v>
      </c>
      <c r="B1" s="34"/>
      <c r="C1" s="34"/>
      <c r="D1" s="34"/>
      <c r="E1" s="34"/>
      <c r="F1" s="34"/>
      <c r="G1" s="34"/>
      <c r="H1" s="34"/>
      <c r="I1" s="35"/>
      <c r="J1" s="35"/>
      <c r="K1" s="35"/>
      <c r="L1" s="35"/>
      <c r="M1" s="35"/>
      <c r="N1" s="35"/>
      <c r="O1" s="35"/>
      <c r="P1" s="35"/>
      <c r="AMJ1" s="5"/>
    </row>
    <row r="2" spans="1:1024" s="6" customFormat="1" ht="20.25" customHeight="1" x14ac:dyDescent="0.3">
      <c r="A2" s="36" t="s">
        <v>46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AMJ2" s="7"/>
    </row>
    <row r="3" spans="1:1024" s="8" customFormat="1" ht="12.75" customHeight="1" x14ac:dyDescent="0.2">
      <c r="A3" s="37" t="s">
        <v>52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AMJ3" s="9"/>
    </row>
    <row r="4" spans="1:1024" s="10" customFormat="1" x14ac:dyDescent="0.2">
      <c r="A4" s="38" t="s">
        <v>12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024" s="12" customForma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024" s="6" customFormat="1" x14ac:dyDescent="0.2">
      <c r="C6" s="13"/>
      <c r="E6" s="32" t="s">
        <v>48</v>
      </c>
      <c r="F6" s="32"/>
      <c r="G6" s="32" t="s">
        <v>47</v>
      </c>
      <c r="H6" s="32"/>
      <c r="I6" s="32" t="s">
        <v>37</v>
      </c>
      <c r="J6" s="32"/>
      <c r="K6" s="32" t="s">
        <v>45</v>
      </c>
      <c r="L6" s="32"/>
    </row>
    <row r="7" spans="1:1024" s="14" customFormat="1" ht="15" x14ac:dyDescent="0.2">
      <c r="E7" s="33">
        <f>B11</f>
        <v>0</v>
      </c>
      <c r="F7" s="33"/>
      <c r="G7" s="33">
        <f>B12</f>
        <v>0</v>
      </c>
      <c r="H7" s="33"/>
      <c r="I7" s="33">
        <f>B17</f>
        <v>0</v>
      </c>
      <c r="J7" s="33"/>
      <c r="K7" s="33">
        <f>B39</f>
        <v>0</v>
      </c>
      <c r="L7" s="33"/>
    </row>
    <row r="8" spans="1:1024" s="14" customFormat="1" ht="15" x14ac:dyDescent="0.2">
      <c r="E8" s="30"/>
      <c r="F8" s="30"/>
      <c r="G8" s="30"/>
      <c r="H8" s="30"/>
      <c r="I8" s="30"/>
      <c r="J8" s="30"/>
      <c r="K8" s="30"/>
      <c r="L8" s="30"/>
    </row>
    <row r="9" spans="1:1024" s="16" customFormat="1" x14ac:dyDescent="0.2">
      <c r="C9" s="17"/>
    </row>
    <row r="10" spans="1:1024" s="18" customFormat="1" ht="11.25" x14ac:dyDescent="0.2">
      <c r="A10" s="18" t="s">
        <v>38</v>
      </c>
      <c r="B10" s="19" t="s">
        <v>44</v>
      </c>
      <c r="C10" s="19" t="s">
        <v>0</v>
      </c>
      <c r="D10" s="19" t="s">
        <v>1</v>
      </c>
      <c r="E10" s="19" t="s">
        <v>2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19" t="s">
        <v>8</v>
      </c>
      <c r="L10" s="19" t="s">
        <v>9</v>
      </c>
      <c r="M10" s="19" t="s">
        <v>10</v>
      </c>
      <c r="N10" s="19" t="s">
        <v>11</v>
      </c>
      <c r="AX10" s="20"/>
    </row>
    <row r="11" spans="1:1024" s="22" customFormat="1" ht="11.25" x14ac:dyDescent="0.2">
      <c r="A11" s="21" t="s">
        <v>39</v>
      </c>
      <c r="AX11" s="23"/>
    </row>
    <row r="12" spans="1:1024" s="22" customFormat="1" ht="11.25" x14ac:dyDescent="0.2">
      <c r="A12" s="21" t="s">
        <v>41</v>
      </c>
      <c r="B12" s="22">
        <f t="shared" ref="B12:B17" si="0">SUM(C12:N12)</f>
        <v>0</v>
      </c>
      <c r="C12" s="22">
        <f t="shared" ref="C12:N12" si="1">SUM(C13:C16)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0</v>
      </c>
      <c r="J12" s="22">
        <f t="shared" si="1"/>
        <v>0</v>
      </c>
      <c r="K12" s="22">
        <f t="shared" si="1"/>
        <v>0</v>
      </c>
      <c r="L12" s="22">
        <f t="shared" si="1"/>
        <v>0</v>
      </c>
      <c r="M12" s="22">
        <f t="shared" si="1"/>
        <v>0</v>
      </c>
      <c r="N12" s="22">
        <f t="shared" si="1"/>
        <v>0</v>
      </c>
      <c r="AX12" s="23"/>
    </row>
    <row r="13" spans="1:1024" s="25" customFormat="1" ht="11.25" x14ac:dyDescent="0.2">
      <c r="A13" s="24" t="s">
        <v>13</v>
      </c>
      <c r="AX13" s="26"/>
    </row>
    <row r="14" spans="1:1024" s="22" customFormat="1" ht="11.25" x14ac:dyDescent="0.2">
      <c r="A14" s="24" t="s">
        <v>14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AX14" s="23"/>
    </row>
    <row r="15" spans="1:1024" s="25" customFormat="1" ht="11.25" x14ac:dyDescent="0.2">
      <c r="A15" s="24" t="s">
        <v>15</v>
      </c>
      <c r="AX15" s="26"/>
    </row>
    <row r="16" spans="1:1024" s="22" customFormat="1" ht="11.25" x14ac:dyDescent="0.2">
      <c r="A16" s="24" t="s">
        <v>16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AX16" s="23"/>
    </row>
    <row r="17" spans="1:50" s="28" customFormat="1" x14ac:dyDescent="0.2">
      <c r="A17" s="21" t="s">
        <v>40</v>
      </c>
      <c r="B17" s="22">
        <f t="shared" si="0"/>
        <v>0</v>
      </c>
      <c r="C17" s="22">
        <f t="shared" ref="C17:N17" si="2">SUM(C18:C37)</f>
        <v>0</v>
      </c>
      <c r="D17" s="22">
        <f t="shared" si="2"/>
        <v>0</v>
      </c>
      <c r="E17" s="22">
        <f t="shared" si="2"/>
        <v>0</v>
      </c>
      <c r="F17" s="22">
        <f t="shared" si="2"/>
        <v>0</v>
      </c>
      <c r="G17" s="22">
        <f t="shared" si="2"/>
        <v>0</v>
      </c>
      <c r="H17" s="22">
        <f t="shared" si="2"/>
        <v>0</v>
      </c>
      <c r="I17" s="22">
        <f t="shared" si="2"/>
        <v>0</v>
      </c>
      <c r="J17" s="22">
        <f t="shared" si="2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/>
      <c r="P17"/>
      <c r="Q17"/>
      <c r="R17"/>
      <c r="S17"/>
      <c r="T17"/>
      <c r="U17"/>
      <c r="V17"/>
      <c r="W17"/>
      <c r="X17"/>
      <c r="Y17"/>
      <c r="AX17" s="29"/>
    </row>
    <row r="18" spans="1:50" s="25" customFormat="1" x14ac:dyDescent="0.2">
      <c r="A18" s="24" t="s">
        <v>17</v>
      </c>
      <c r="O18"/>
      <c r="P18"/>
      <c r="Q18"/>
      <c r="R18"/>
      <c r="S18"/>
      <c r="T18"/>
      <c r="U18"/>
      <c r="V18"/>
      <c r="W18"/>
      <c r="X18"/>
      <c r="Y18"/>
    </row>
    <row r="19" spans="1:50" s="22" customFormat="1" x14ac:dyDescent="0.2">
      <c r="A19" s="24" t="s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Z19"/>
      <c r="AA19"/>
      <c r="AB19"/>
      <c r="AC19"/>
      <c r="AD19"/>
      <c r="AE19"/>
      <c r="AF19"/>
      <c r="AG19"/>
      <c r="AH19"/>
      <c r="AI19"/>
      <c r="AJ19"/>
    </row>
    <row r="20" spans="1:50" s="28" customFormat="1" x14ac:dyDescent="0.2">
      <c r="A20" s="24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Z20"/>
      <c r="AA20"/>
      <c r="AB20"/>
      <c r="AC20"/>
      <c r="AD20"/>
      <c r="AE20"/>
      <c r="AF20"/>
      <c r="AG20"/>
      <c r="AH20"/>
      <c r="AI20"/>
      <c r="AJ20"/>
    </row>
    <row r="21" spans="1:50" s="25" customFormat="1" ht="11.25" x14ac:dyDescent="0.2">
      <c r="A21" s="24" t="s">
        <v>20</v>
      </c>
    </row>
    <row r="22" spans="1:50" s="22" customFormat="1" ht="11.25" x14ac:dyDescent="0.2">
      <c r="A22" s="24" t="s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50" s="28" customFormat="1" ht="11.25" x14ac:dyDescent="0.2">
      <c r="A23" s="24" t="s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50" s="25" customFormat="1" ht="11.25" x14ac:dyDescent="0.2">
      <c r="A24" s="24" t="s">
        <v>23</v>
      </c>
    </row>
    <row r="25" spans="1:50" s="25" customFormat="1" ht="11.25" x14ac:dyDescent="0.2">
      <c r="A25" s="24" t="s">
        <v>24</v>
      </c>
    </row>
    <row r="26" spans="1:50" s="25" customFormat="1" ht="11.25" x14ac:dyDescent="0.2">
      <c r="A26" s="24" t="s">
        <v>25</v>
      </c>
    </row>
    <row r="27" spans="1:50" s="25" customFormat="1" ht="11.25" x14ac:dyDescent="0.2">
      <c r="A27" s="24" t="s">
        <v>26</v>
      </c>
    </row>
    <row r="28" spans="1:50" s="25" customFormat="1" ht="11.25" x14ac:dyDescent="0.2">
      <c r="A28" s="24" t="s">
        <v>27</v>
      </c>
    </row>
    <row r="29" spans="1:50" s="25" customFormat="1" ht="11.25" x14ac:dyDescent="0.2">
      <c r="A29" s="24" t="s">
        <v>28</v>
      </c>
    </row>
    <row r="30" spans="1:50" s="25" customFormat="1" ht="11.25" x14ac:dyDescent="0.2">
      <c r="A30" s="24" t="s">
        <v>29</v>
      </c>
    </row>
    <row r="31" spans="1:50" s="25" customFormat="1" ht="11.25" x14ac:dyDescent="0.2">
      <c r="A31" s="24" t="s">
        <v>30</v>
      </c>
    </row>
    <row r="32" spans="1:50" s="25" customFormat="1" ht="11.25" x14ac:dyDescent="0.2">
      <c r="A32" s="24" t="s">
        <v>31</v>
      </c>
    </row>
    <row r="33" spans="1:14" s="25" customFormat="1" ht="11.25" x14ac:dyDescent="0.2">
      <c r="A33" s="24" t="s">
        <v>32</v>
      </c>
    </row>
    <row r="34" spans="1:14" s="25" customFormat="1" ht="11.25" x14ac:dyDescent="0.2">
      <c r="A34" s="24" t="s">
        <v>33</v>
      </c>
    </row>
    <row r="35" spans="1:14" s="25" customFormat="1" ht="11.25" x14ac:dyDescent="0.2">
      <c r="A35" s="24" t="s">
        <v>34</v>
      </c>
    </row>
    <row r="36" spans="1:14" s="25" customFormat="1" ht="11.25" x14ac:dyDescent="0.2">
      <c r="A36" s="24" t="s">
        <v>35</v>
      </c>
    </row>
    <row r="37" spans="1:14" s="25" customFormat="1" ht="11.25" x14ac:dyDescent="0.2">
      <c r="A37" s="24" t="s">
        <v>36</v>
      </c>
    </row>
    <row r="38" spans="1:14" s="22" customFormat="1" ht="11.25" x14ac:dyDescent="0.2">
      <c r="A38" s="21" t="s">
        <v>43</v>
      </c>
      <c r="B38" s="22">
        <f t="shared" ref="B38:N38" si="3">B12+B17</f>
        <v>0</v>
      </c>
      <c r="C38" s="22">
        <f t="shared" si="3"/>
        <v>0</v>
      </c>
      <c r="D38" s="22">
        <f t="shared" si="3"/>
        <v>0</v>
      </c>
      <c r="E38" s="22">
        <f t="shared" si="3"/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</row>
    <row r="39" spans="1:14" s="28" customFormat="1" ht="11.25" x14ac:dyDescent="0.2">
      <c r="A39" s="27" t="s">
        <v>42</v>
      </c>
      <c r="B39" s="28">
        <f t="shared" ref="B39:N39" si="4">B11+B12+B17</f>
        <v>0</v>
      </c>
      <c r="C39" s="28">
        <f t="shared" si="4"/>
        <v>0</v>
      </c>
      <c r="D39" s="28">
        <f t="shared" si="4"/>
        <v>0</v>
      </c>
      <c r="E39" s="28">
        <f t="shared" si="4"/>
        <v>0</v>
      </c>
      <c r="F39" s="28">
        <f t="shared" si="4"/>
        <v>0</v>
      </c>
      <c r="G39" s="28">
        <f t="shared" si="4"/>
        <v>0</v>
      </c>
      <c r="H39" s="28">
        <f t="shared" si="4"/>
        <v>0</v>
      </c>
      <c r="I39" s="28">
        <f t="shared" si="4"/>
        <v>0</v>
      </c>
      <c r="J39" s="28">
        <f t="shared" si="4"/>
        <v>0</v>
      </c>
      <c r="K39" s="28">
        <f t="shared" si="4"/>
        <v>0</v>
      </c>
      <c r="L39" s="28">
        <f t="shared" si="4"/>
        <v>0</v>
      </c>
      <c r="M39" s="28">
        <f t="shared" si="4"/>
        <v>0</v>
      </c>
      <c r="N39" s="28">
        <f t="shared" si="4"/>
        <v>0</v>
      </c>
    </row>
    <row r="40" spans="1:14" s="25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s="22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s="28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s="25" customFormat="1" x14ac:dyDescent="0.2">
      <c r="B43"/>
      <c r="C43"/>
      <c r="D43" s="31"/>
      <c r="E43"/>
      <c r="F43"/>
      <c r="G43"/>
      <c r="H43"/>
      <c r="I43"/>
      <c r="J43"/>
      <c r="K43"/>
      <c r="L43"/>
      <c r="M43"/>
      <c r="N43"/>
    </row>
    <row r="44" spans="1:14" s="25" customFormat="1" x14ac:dyDescent="0.2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s="25" customFormat="1" x14ac:dyDescent="0.2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s="25" customForma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25" customForma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25" customFormat="1" x14ac:dyDescent="0.2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s="25" customFormat="1" x14ac:dyDescent="0.2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s="25" customFormat="1" x14ac:dyDescent="0.2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s="25" customFormat="1" x14ac:dyDescent="0.2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s="25" customFormat="1" x14ac:dyDescent="0.2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s="25" customFormat="1" x14ac:dyDescent="0.2"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2:14" s="25" customFormat="1" x14ac:dyDescent="0.2"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2:14" s="25" customFormat="1" x14ac:dyDescent="0.2"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2:14" s="25" customFormat="1" x14ac:dyDescent="0.2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s="22" customFormat="1" x14ac:dyDescent="0.2"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2:14" s="28" customFormat="1" x14ac:dyDescent="0.2"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2:14" s="25" customFormat="1" x14ac:dyDescent="0.2"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2:14" s="22" customFormat="1" x14ac:dyDescent="0.2"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2:14" s="28" customFormat="1" x14ac:dyDescent="0.2"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2:14" s="25" customFormat="1" x14ac:dyDescent="0.2"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2:14" s="22" customFormat="1" x14ac:dyDescent="0.2"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2:14" s="28" customFormat="1" x14ac:dyDescent="0.2"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3:14" s="25" customFormat="1" x14ac:dyDescent="0.2">
      <c r="C65"/>
      <c r="D65"/>
      <c r="E65"/>
      <c r="F65"/>
      <c r="G65"/>
      <c r="H65"/>
      <c r="I65"/>
      <c r="J65"/>
      <c r="K65"/>
      <c r="L65"/>
      <c r="M65"/>
      <c r="N65"/>
    </row>
    <row r="66" spans="3:14" s="25" customFormat="1" x14ac:dyDescent="0.2">
      <c r="C66"/>
      <c r="D66"/>
      <c r="E66"/>
      <c r="F66"/>
      <c r="G66"/>
      <c r="H66"/>
      <c r="I66"/>
      <c r="J66"/>
      <c r="K66"/>
      <c r="L66"/>
      <c r="M66"/>
      <c r="N66"/>
    </row>
    <row r="67" spans="3:14" s="25" customFormat="1" x14ac:dyDescent="0.2">
      <c r="C67"/>
      <c r="D67"/>
      <c r="E67"/>
      <c r="F67"/>
      <c r="G67"/>
      <c r="H67"/>
      <c r="I67"/>
      <c r="J67"/>
      <c r="K67"/>
      <c r="L67"/>
      <c r="M67"/>
      <c r="N67"/>
    </row>
    <row r="68" spans="3:14" s="25" customFormat="1" x14ac:dyDescent="0.2">
      <c r="C68"/>
      <c r="D68"/>
      <c r="E68"/>
      <c r="F68"/>
      <c r="G68"/>
      <c r="H68"/>
      <c r="I68"/>
      <c r="J68"/>
      <c r="K68"/>
      <c r="L68"/>
      <c r="M68"/>
      <c r="N68"/>
    </row>
    <row r="69" spans="3:14" s="25" customFormat="1" x14ac:dyDescent="0.2">
      <c r="C69"/>
      <c r="D69"/>
      <c r="E69"/>
      <c r="F69"/>
      <c r="G69"/>
      <c r="H69"/>
      <c r="I69"/>
      <c r="J69"/>
      <c r="K69"/>
      <c r="L69"/>
      <c r="M69"/>
      <c r="N69"/>
    </row>
    <row r="70" spans="3:14" s="25" customFormat="1" x14ac:dyDescent="0.2">
      <c r="C70"/>
      <c r="D70"/>
      <c r="E70"/>
      <c r="F70"/>
      <c r="G70"/>
      <c r="H70"/>
      <c r="I70"/>
      <c r="J70"/>
      <c r="K70"/>
      <c r="L70"/>
      <c r="M70"/>
      <c r="N70"/>
    </row>
    <row r="71" spans="3:14" s="25" customFormat="1" x14ac:dyDescent="0.2">
      <c r="C71"/>
      <c r="D71"/>
      <c r="E71"/>
      <c r="F71"/>
      <c r="G71"/>
      <c r="H71"/>
      <c r="I71"/>
      <c r="J71"/>
      <c r="K71"/>
      <c r="L71"/>
      <c r="M71"/>
      <c r="N71"/>
    </row>
    <row r="72" spans="3:14" s="25" customFormat="1" x14ac:dyDescent="0.2">
      <c r="C72"/>
      <c r="D72"/>
      <c r="E72"/>
      <c r="F72"/>
      <c r="G72"/>
      <c r="H72"/>
      <c r="I72"/>
      <c r="J72"/>
      <c r="K72"/>
      <c r="L72"/>
      <c r="M72"/>
      <c r="N72"/>
    </row>
    <row r="73" spans="3:14" s="25" customFormat="1" x14ac:dyDescent="0.2">
      <c r="C73"/>
      <c r="D73"/>
      <c r="E73"/>
      <c r="F73"/>
      <c r="G73"/>
      <c r="H73"/>
      <c r="I73"/>
      <c r="J73"/>
      <c r="K73"/>
      <c r="L73"/>
      <c r="M73"/>
      <c r="N73"/>
    </row>
    <row r="74" spans="3:14" s="25" customFormat="1" x14ac:dyDescent="0.2">
      <c r="C74"/>
      <c r="D74"/>
      <c r="E74"/>
      <c r="F74"/>
      <c r="G74"/>
      <c r="H74"/>
      <c r="I74"/>
      <c r="J74"/>
      <c r="K74"/>
      <c r="L74"/>
      <c r="M74"/>
      <c r="N74"/>
    </row>
    <row r="75" spans="3:14" s="25" customFormat="1" x14ac:dyDescent="0.2">
      <c r="C75"/>
      <c r="D75"/>
      <c r="E75"/>
      <c r="F75"/>
      <c r="G75"/>
      <c r="H75"/>
      <c r="I75"/>
      <c r="J75"/>
      <c r="K75"/>
      <c r="L75"/>
      <c r="M75"/>
      <c r="N75"/>
    </row>
    <row r="76" spans="3:14" s="22" customFormat="1" x14ac:dyDescent="0.2">
      <c r="C76"/>
      <c r="D76"/>
      <c r="E76"/>
      <c r="F76"/>
      <c r="G76"/>
      <c r="H76"/>
      <c r="I76"/>
      <c r="J76"/>
      <c r="K76"/>
      <c r="L76"/>
      <c r="M76"/>
      <c r="N76"/>
    </row>
    <row r="77" spans="3:14" s="28" customFormat="1" x14ac:dyDescent="0.2">
      <c r="C77"/>
      <c r="D77"/>
      <c r="E77"/>
      <c r="F77"/>
      <c r="G77"/>
      <c r="H77"/>
      <c r="I77"/>
      <c r="J77"/>
      <c r="K77"/>
      <c r="L77"/>
      <c r="M77"/>
      <c r="N77"/>
    </row>
    <row r="78" spans="3:14" s="25" customFormat="1" x14ac:dyDescent="0.2">
      <c r="C78"/>
      <c r="D78"/>
      <c r="E78"/>
      <c r="F78"/>
      <c r="G78"/>
      <c r="H78"/>
      <c r="I78"/>
      <c r="J78"/>
      <c r="K78"/>
      <c r="L78"/>
      <c r="M78"/>
      <c r="N78"/>
    </row>
    <row r="79" spans="3:14" s="22" customFormat="1" x14ac:dyDescent="0.2">
      <c r="C79"/>
      <c r="D79"/>
      <c r="E79"/>
      <c r="F79"/>
      <c r="G79"/>
      <c r="H79"/>
      <c r="I79"/>
      <c r="J79"/>
      <c r="K79"/>
      <c r="L79"/>
      <c r="M79"/>
      <c r="N79"/>
    </row>
    <row r="80" spans="3:14" s="28" customFormat="1" x14ac:dyDescent="0.2">
      <c r="C80"/>
      <c r="D80"/>
      <c r="E80"/>
      <c r="F80"/>
      <c r="G80"/>
      <c r="H80"/>
      <c r="I80"/>
      <c r="J80"/>
      <c r="K80"/>
      <c r="L80"/>
      <c r="M80"/>
      <c r="N80"/>
    </row>
    <row r="81" spans="3:14" s="25" customFormat="1" x14ac:dyDescent="0.2">
      <c r="C81"/>
      <c r="D81"/>
      <c r="E81"/>
      <c r="F81"/>
      <c r="G81"/>
      <c r="H81"/>
      <c r="I81"/>
      <c r="J81"/>
      <c r="K81"/>
      <c r="L81"/>
      <c r="M81"/>
      <c r="N81"/>
    </row>
    <row r="82" spans="3:14" s="22" customFormat="1" x14ac:dyDescent="0.2">
      <c r="C82"/>
      <c r="D82"/>
      <c r="E82"/>
      <c r="F82"/>
      <c r="G82"/>
      <c r="H82"/>
      <c r="I82"/>
      <c r="J82"/>
      <c r="K82"/>
      <c r="L82"/>
      <c r="M82"/>
      <c r="N82"/>
    </row>
    <row r="83" spans="3:14" s="28" customFormat="1" x14ac:dyDescent="0.2">
      <c r="C83"/>
      <c r="D83"/>
      <c r="E83"/>
      <c r="F83"/>
      <c r="G83"/>
      <c r="H83"/>
      <c r="I83"/>
      <c r="J83"/>
      <c r="K83"/>
      <c r="L83"/>
      <c r="M83"/>
      <c r="N83"/>
    </row>
  </sheetData>
  <mergeCells count="13">
    <mergeCell ref="E7:F7"/>
    <mergeCell ref="G7:H7"/>
    <mergeCell ref="I7:J7"/>
    <mergeCell ref="K7:L7"/>
    <mergeCell ref="A1:H1"/>
    <mergeCell ref="I1:P1"/>
    <mergeCell ref="A2:P2"/>
    <mergeCell ref="A3:P3"/>
    <mergeCell ref="A4:P4"/>
    <mergeCell ref="E6:F6"/>
    <mergeCell ref="G6:H6"/>
    <mergeCell ref="I6:J6"/>
    <mergeCell ref="K6:L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Apresentação</vt:lpstr>
      <vt:lpstr>Fluxo de Caixa - Exemplo</vt:lpstr>
      <vt:lpstr>Fluxo de Caixa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AEGRO</dc:creator>
  <cp:lastModifiedBy>Maiara Franzoni</cp:lastModifiedBy>
  <cp:revision>209</cp:revision>
  <dcterms:created xsi:type="dcterms:W3CDTF">2018-07-20T13:52:11Z</dcterms:created>
  <dcterms:modified xsi:type="dcterms:W3CDTF">2018-08-17T17:33:12Z</dcterms:modified>
  <dc:language>pt-BR</dc:language>
</cp:coreProperties>
</file>