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set\Google Drive\BCS work\Virtual class 1\Crowdfunding analysis\"/>
    </mc:Choice>
  </mc:AlternateContent>
  <xr:revisionPtr revIDLastSave="0" documentId="13_ncr:1_{F81D381A-C0A8-458D-980B-E9EB40BDF365}" xr6:coauthVersionLast="47" xr6:coauthVersionMax="47" xr10:uidLastSave="{00000000-0000-0000-0000-000000000000}"/>
  <bookViews>
    <workbookView xWindow="1190" yWindow="2060" windowWidth="18210" windowHeight="8310" tabRatio="847" xr2:uid="{00000000-000D-0000-FFFF-FFFF00000000}"/>
  </bookViews>
  <sheets>
    <sheet name="Chart1" sheetId="9" r:id="rId1"/>
    <sheet name="Kickstarter" sheetId="1" r:id="rId2"/>
    <sheet name="Category statistics" sheetId="2" r:id="rId3"/>
    <sheet name="Subcategory Statistics" sheetId="3" r:id="rId4"/>
    <sheet name="Outcomes based on Launch dates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8" l="1"/>
  <c r="B12" i="8"/>
  <c r="C14" i="8"/>
  <c r="C13" i="8"/>
  <c r="C11" i="8"/>
  <c r="C12" i="8"/>
  <c r="B11" i="8"/>
  <c r="C7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14" i="8" l="1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<sst xmlns="http://schemas.openxmlformats.org/spreadsheetml/2006/main" count="38339" uniqueCount="8399">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</sst>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7-4CA0-80AB-CC376267C35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7-4CA0-80AB-CC376267C35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7-4CA0-80AB-CC376267C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4360255"/>
        <c:axId val="1224350687"/>
      </c:barChart>
      <c:catAx>
        <c:axId val="122436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50687"/>
        <c:crosses val="autoZero"/>
        <c:auto val="1"/>
        <c:lblAlgn val="ctr"/>
        <c:lblOffset val="100"/>
        <c:noMultiLvlLbl val="0"/>
      </c:catAx>
      <c:valAx>
        <c:axId val="122435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36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4-4472-B9BF-151D307783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D4-4472-B9BF-151D307783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4-4472-B9BF-151D30778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541967"/>
        <c:axId val="2095540303"/>
      </c:barChart>
      <c:catAx>
        <c:axId val="209554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40303"/>
        <c:crosses val="autoZero"/>
        <c:auto val="1"/>
        <c:lblAlgn val="ctr"/>
        <c:lblOffset val="100"/>
        <c:noMultiLvlLbl val="0"/>
      </c:catAx>
      <c:valAx>
        <c:axId val="209554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4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E-4F57-81CF-8F55A64AB6A9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BE-4F57-81CF-8F55A64AB6A9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BE-4F57-81CF-8F55A64AB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5542799"/>
        <c:axId val="2095527823"/>
      </c:lineChart>
      <c:catAx>
        <c:axId val="209554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27823"/>
        <c:crosses val="autoZero"/>
        <c:auto val="1"/>
        <c:lblAlgn val="ctr"/>
        <c:lblOffset val="100"/>
        <c:noMultiLvlLbl val="0"/>
      </c:catAx>
      <c:valAx>
        <c:axId val="209552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54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E7E454D-B60F-4383-B351-EF0185DDC58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FC3D24A-7F9C-49C2-B320-B016736FC48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261C3F-48CE-471F-A85B-306396634C39}">
  <sheetPr/>
  <sheetViews>
    <sheetView tabSelected="1" zoomScale="4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256" cy="630569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3321E7-44B0-9081-5AC1-FE37151D55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C1F30B-A8AA-C6BE-8172-7118EC5839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256" cy="630569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1</xdr:row>
      <xdr:rowOff>167640</xdr:rowOff>
    </xdr:from>
    <xdr:to>
      <xdr:col>17</xdr:col>
      <xdr:colOff>556260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6E081-5AAD-4EE8-839C-92D2A5ECC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118110</xdr:rowOff>
    </xdr:from>
    <xdr:to>
      <xdr:col>20</xdr:col>
      <xdr:colOff>579120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CE81F-DDD3-46C0-A5E7-F39E3405E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2</xdr:row>
      <xdr:rowOff>156210</xdr:rowOff>
    </xdr:from>
    <xdr:to>
      <xdr:col>18</xdr:col>
      <xdr:colOff>533400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7F5D9-AC64-46D3-AD1A-FDB834150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13</xdr:col>
      <xdr:colOff>101887</xdr:colOff>
      <xdr:row>17</xdr:row>
      <xdr:rowOff>82706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18080D-03D5-7902-8767-5FFF7BC9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4600" y="184150"/>
          <a:ext cx="5588287" cy="302910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tanga, Josette" refreshedDate="44793.669668055554" createdVersion="7" refreshedVersion="7" minRefreshableVersion="3" recordCount="4114" xr:uid="{79B5F6D0-F91E-4667-A894-A420E1991A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tanga, Josette" refreshedDate="44793.696331597224" createdVersion="7" refreshedVersion="7" minRefreshableVersion="3" recordCount="4114" xr:uid="{76AFAD6B-D939-40C3-8DE0-BF07BF78B4C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-05-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-05-2009"/>
          <s v="Qtr1"/>
          <s v="Qtr2"/>
          <s v="Qtr3"/>
          <s v="Qtr4"/>
          <s v="&gt;15-03-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-05-2009"/>
          <s v="2009"/>
          <s v="2010"/>
          <s v="2011"/>
          <s v="2012"/>
          <s v="2013"/>
          <s v="2014"/>
          <s v="2015"/>
          <s v="2016"/>
          <s v="2017"/>
          <s v="&gt;15-03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09764-580F-40AF-90C2-346B78AC06D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D0AB7-F4B1-4FB7-873B-3F3CD84305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368A7-881C-4813-BADD-A3D6D1C4F49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3" ySplit="1" topLeftCell="D2845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3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08984375" customWidth="1"/>
    <col min="15" max="15" width="17.453125" bestFit="1" customWidth="1"/>
    <col min="16" max="16" width="16.1796875" bestFit="1" customWidth="1"/>
    <col min="17" max="17" width="14.6328125" bestFit="1" customWidth="1"/>
    <col min="18" max="18" width="15.54296875" bestFit="1" customWidth="1"/>
    <col min="19" max="19" width="22.08984375" style="15" bestFit="1" customWidth="1"/>
    <col min="20" max="20" width="20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1">
    <sortCondition ref="A1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7A1-719B-499C-82DD-DD5E76CD787B}">
  <sheetPr codeName="Sheet2"/>
  <dimension ref="A1:E6"/>
  <sheetViews>
    <sheetView workbookViewId="0">
      <selection activeCell="G10" sqref="G10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9.453125" bestFit="1" customWidth="1"/>
    <col min="5" max="6" width="10.81640625" bestFit="1" customWidth="1"/>
  </cols>
  <sheetData>
    <row r="1" spans="1:5" x14ac:dyDescent="0.35">
      <c r="A1" s="11" t="s">
        <v>8222</v>
      </c>
      <c r="B1" t="s">
        <v>8223</v>
      </c>
    </row>
    <row r="3" spans="1:5" x14ac:dyDescent="0.35">
      <c r="A3" s="11" t="s">
        <v>8363</v>
      </c>
      <c r="B3" s="11" t="s">
        <v>8360</v>
      </c>
    </row>
    <row r="4" spans="1:5" x14ac:dyDescent="0.35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5">
      <c r="A5" s="12" t="s">
        <v>8317</v>
      </c>
      <c r="B5" s="13">
        <v>121</v>
      </c>
      <c r="C5" s="13">
        <v>138</v>
      </c>
      <c r="D5" s="13">
        <v>158</v>
      </c>
      <c r="E5" s="13">
        <v>417</v>
      </c>
    </row>
    <row r="6" spans="1:5" x14ac:dyDescent="0.35">
      <c r="A6" s="12" t="s">
        <v>8361</v>
      </c>
      <c r="B6" s="13">
        <v>121</v>
      </c>
      <c r="C6" s="13">
        <v>138</v>
      </c>
      <c r="D6" s="13">
        <v>158</v>
      </c>
      <c r="E6" s="13">
        <v>417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2CF47-2027-44D7-8AC3-F5CDE40A033D}">
  <sheetPr codeName="Sheet3"/>
  <dimension ref="A1:E7"/>
  <sheetViews>
    <sheetView workbookViewId="0">
      <selection activeCell="B2" sqref="B2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3.90625" bestFit="1" customWidth="1"/>
    <col min="4" max="4" width="9.453125" bestFit="1" customWidth="1"/>
    <col min="5" max="6" width="10.81640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0415-BD3C-44E0-B363-FAE66767AD82}">
  <sheetPr codeName="Sheet4"/>
  <dimension ref="A1:E18"/>
  <sheetViews>
    <sheetView topLeftCell="J4" workbookViewId="0">
      <selection activeCell="B1" sqref="B1 B6:F18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9.453125" bestFit="1" customWidth="1"/>
    <col min="5" max="6" width="10.81640625" bestFit="1" customWidth="1"/>
  </cols>
  <sheetData>
    <row r="1" spans="1:5" x14ac:dyDescent="0.35">
      <c r="A1" s="11" t="s">
        <v>8358</v>
      </c>
      <c r="B1" t="s">
        <v>8317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5">
      <c r="A6" s="16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35">
      <c r="A7" s="16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35">
      <c r="A8" s="16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35">
      <c r="A9" s="16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35">
      <c r="A10" s="16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35">
      <c r="A11" s="16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35">
      <c r="A12" s="16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35">
      <c r="A13" s="16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35">
      <c r="A14" s="16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35">
      <c r="A15" s="16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35">
      <c r="A16" s="16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35">
      <c r="A17" s="16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35">
      <c r="A18" s="16" t="s">
        <v>8361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1CF9B-4248-418A-A1DC-0D717B086B65}">
  <sheetPr codeName="Sheet5"/>
  <dimension ref="A1:F6"/>
  <sheetViews>
    <sheetView workbookViewId="0">
      <selection activeCell="F2" sqref="F2"/>
    </sheetView>
  </sheetViews>
  <sheetFormatPr defaultRowHeight="14.5" x14ac:dyDescent="0.35"/>
  <cols>
    <col min="1" max="1" width="30.54296875" bestFit="1" customWidth="1"/>
    <col min="2" max="2" width="47.08984375" customWidth="1"/>
    <col min="3" max="3" width="33" customWidth="1"/>
    <col min="5" max="5" width="15.632812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5" x14ac:dyDescent="0.35">
      <c r="A2" t="s">
        <v>3473</v>
      </c>
      <c r="B2" s="3" t="str">
        <f>VLOOKUP($A$2, Kickstarter!B:C,2,FALSE)</f>
        <v>Help us get actor-writer Ian Bonar's debut play - a hilarious, heartbreaking story of grief and loss - to the 2016 Edinburgh Fringe.</v>
      </c>
      <c r="C2" s="3">
        <f>VLOOKUP(A2, Kickstarter!B:E,3,FALSE)</f>
        <v>2000</v>
      </c>
      <c r="D2" s="3">
        <f>VLOOKUP(A2, Kickstarter!B:E,4,FALSE)</f>
        <v>2020</v>
      </c>
      <c r="E2" s="3">
        <f>VLOOKUP(A2, Kickstarter!B:Q,15,FALSE)</f>
        <v>51.79</v>
      </c>
      <c r="F2" s="3">
        <f>VLOOKUP(A2, Kickstarter!B:Q,11,FALSE)</f>
        <v>39</v>
      </c>
    </row>
    <row r="3" spans="1:6" ht="43.5" x14ac:dyDescent="0.3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3">
        <f>VLOOKUP(A3, Kickstarter!B:E,3,FALSE)</f>
        <v>2000</v>
      </c>
      <c r="D3" s="3">
        <f>VLOOKUP(A3, Kickstarter!B:E,4,FALSE)</f>
        <v>2020</v>
      </c>
      <c r="E3" s="3">
        <f>VLOOKUP(A3, Kickstarter!B:Q,15,FALSE)</f>
        <v>36.07</v>
      </c>
      <c r="F3" s="3">
        <f>VLOOKUP(A3, Kickstarter!B:Q,11,FALSE)</f>
        <v>56</v>
      </c>
    </row>
    <row r="4" spans="1:6" ht="43.5" x14ac:dyDescent="0.3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3">
        <f>VLOOKUP(A4, Kickstarter!B:E,3,FALSE)</f>
        <v>1500</v>
      </c>
      <c r="D4" s="3">
        <f>VLOOKUP(A4, Kickstarter!B:E,4,FALSE)</f>
        <v>2576</v>
      </c>
      <c r="E4" s="3">
        <f>VLOOKUP(A4, Kickstarter!B:Q,15,FALSE)</f>
        <v>33.03</v>
      </c>
      <c r="F4" s="3">
        <f>VLOOKUP(A4, Kickstarter!B:Q,11,FALSE)</f>
        <v>78</v>
      </c>
    </row>
    <row r="5" spans="1:6" ht="43.5" x14ac:dyDescent="0.3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3">
        <f>VLOOKUP(A5, Kickstarter!B:E,3,FALSE)</f>
        <v>1000</v>
      </c>
      <c r="D5" s="3">
        <f>VLOOKUP(A5, Kickstarter!B:E,4,FALSE)</f>
        <v>1168</v>
      </c>
      <c r="E5" s="3">
        <f>VLOOKUP(A5, Kickstarter!B:Q,15,FALSE)</f>
        <v>44.92</v>
      </c>
      <c r="F5" s="3">
        <f>VLOOKUP(A5, Kickstarter!B:Q,11,FALSE)</f>
        <v>26</v>
      </c>
    </row>
    <row r="6" spans="1:6" ht="43.5" x14ac:dyDescent="0.3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3">
        <f>VLOOKUP(A6, Kickstarter!B:E,3,FALSE)</f>
        <v>4000</v>
      </c>
      <c r="D6" s="3">
        <f>VLOOKUP(A6, Kickstarter!B:E,4,FALSE)</f>
        <v>4137</v>
      </c>
      <c r="E6" s="3">
        <f>VLOOKUP(A6, Kickstarter!B:Q,15,FALSE)</f>
        <v>36.61</v>
      </c>
      <c r="F6" s="3">
        <f>VLOOKUP(A6, Kickstarter!B:Q,11,FALSE)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DE0FF-0A98-48BD-860B-FB1ACE77EAFE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1:E1048576"/>
    </sheetView>
  </sheetViews>
  <sheetFormatPr defaultColWidth="15.81640625" defaultRowHeight="14.5" x14ac:dyDescent="0.35"/>
  <cols>
    <col min="1" max="1" width="4.8164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30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01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4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45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130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3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130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14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145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30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130.5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116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14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01.5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58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130.5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14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30.5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16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130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130.5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01.5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87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87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01.5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01.5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16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01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72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16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130.5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30.5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01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130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3.5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130.5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130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130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16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16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130.5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01.5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130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30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87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87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3.5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130.5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6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130.5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130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130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14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16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130.5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130.5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16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87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16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130.5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87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30.5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14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145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174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130.5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130.5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01.5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130.5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72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130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59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87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16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130.5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14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58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58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01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130.5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130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16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59.5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45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130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58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16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72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01.5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116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130.5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130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14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130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116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87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45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01.5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01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145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30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130.5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130.5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116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72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145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87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7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58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16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72.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130.5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16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72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16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130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16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16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116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159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14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87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14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58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130.5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16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30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72.5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30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159.5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30.5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72.5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01.5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01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16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16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130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87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87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87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30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14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116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01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14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4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130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159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14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01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145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16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29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14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14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30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130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01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130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30.5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16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30.5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130.5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30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16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87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30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16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30.5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30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16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01.5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30.5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30.5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14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4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30.5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16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130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87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87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01.5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14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7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14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130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30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145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14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01.5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30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01.5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130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116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16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130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130.5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01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72.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7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16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130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4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130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4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130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30.5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30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14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16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145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145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16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16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14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130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30.5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14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01.5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16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16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130.5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145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130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01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16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14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130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16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130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30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01.5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16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30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87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59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145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116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45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87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130.5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16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130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30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72.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30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01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116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130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130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30.5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72.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130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130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16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14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7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29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16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14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87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130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30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145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116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30.5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30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16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130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30.5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16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130.5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30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14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45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130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130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14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130.5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130.5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145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16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130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4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145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87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116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130.5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130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30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16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116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30.5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130.5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30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30.5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30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14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145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58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14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145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16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130.5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14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87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130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130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16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30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159.5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45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30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145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74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130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130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16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01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130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130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16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16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30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01.5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30.5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30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58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30.5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130.5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16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16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130.5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58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72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01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116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72.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159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130.5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130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87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16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16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30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130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87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87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45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130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87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87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130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72.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01.5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130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130.5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58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130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14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14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87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130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01.5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14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30.5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01.5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130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30.5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16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130.5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14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30.5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58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87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16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14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01.5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130.5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58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116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16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16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01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14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72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72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14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16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130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16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72.5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4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30.5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16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16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145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130.5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16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130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16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01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130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16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130.5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130.5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4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30.5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145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130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01.5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130.5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C6AAF-F61F-4061-B616-126DD0FE619B}">
  <dimension ref="A1:T251"/>
  <sheetViews>
    <sheetView workbookViewId="0">
      <selection activeCell="C3" sqref="C3"/>
    </sheetView>
  </sheetViews>
  <sheetFormatPr defaultRowHeight="14.5" x14ac:dyDescent="0.35"/>
  <cols>
    <col min="3" max="3" width="20.7265625" customWidth="1"/>
    <col min="4" max="4" width="12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" t="s">
        <v>8366</v>
      </c>
    </row>
    <row r="2" spans="1:20" ht="101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30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130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01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116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01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87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101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101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101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87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101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87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87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101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101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116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01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87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72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101.5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01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01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87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01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87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87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16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116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101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87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58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87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101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116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01.5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101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01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87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58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116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16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01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87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87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101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87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01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116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87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101.5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87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87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101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116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87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87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101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87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72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87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101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101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87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72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101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72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101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87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87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72.5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01.5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72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116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01.5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116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01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87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72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130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58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01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72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72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14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101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116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01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01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58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101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87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87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01.5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101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58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101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101.5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101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87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01.5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01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01.5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101.5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101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72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30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01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01.5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01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87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87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101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101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145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87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116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01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101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01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01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87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87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87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87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87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116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87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87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101.5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87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01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87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116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87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87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16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01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16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101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16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101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87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101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101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130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72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101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116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87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72.5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101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101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101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01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101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101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72.5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87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116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01.5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01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6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16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72.5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87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87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72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01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3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01.5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87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3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87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87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87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87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101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01.5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101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101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101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87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72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01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72.5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101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72.5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101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87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87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87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116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101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116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58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87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101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116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87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87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87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87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101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30.5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16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101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87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116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01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87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87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30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130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72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116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116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01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72.5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101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01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101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87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87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16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101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101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101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87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116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87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87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87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01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87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116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87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116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87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01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87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101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87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87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01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DD215-9F0A-4889-9CF1-070F0576D8E9}">
  <dimension ref="A1:C14"/>
  <sheetViews>
    <sheetView workbookViewId="0">
      <selection activeCell="E2" sqref="E2"/>
    </sheetView>
  </sheetViews>
  <sheetFormatPr defaultRowHeight="14.5" x14ac:dyDescent="0.35"/>
  <cols>
    <col min="1" max="1" width="26.26953125" bestFit="1" customWidth="1"/>
    <col min="2" max="2" width="9.36328125" bestFit="1" customWidth="1"/>
    <col min="3" max="3" width="9.81640625" bestFit="1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8385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8386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5">
      <c r="A7" t="s">
        <v>8394</v>
      </c>
      <c r="B7" s="17">
        <f>B5-B6</f>
        <v>3500</v>
      </c>
      <c r="C7" s="17">
        <f>C5-C6</f>
        <v>8000</v>
      </c>
    </row>
    <row r="8" spans="1:3" x14ac:dyDescent="0.35">
      <c r="B8" s="17"/>
      <c r="C8" s="17"/>
    </row>
    <row r="9" spans="1:3" x14ac:dyDescent="0.35">
      <c r="A9" t="s">
        <v>8387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8388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Josette Bitanga</cp:lastModifiedBy>
  <dcterms:created xsi:type="dcterms:W3CDTF">2017-04-20T15:17:24Z</dcterms:created>
  <dcterms:modified xsi:type="dcterms:W3CDTF">2022-08-24T22:19:47Z</dcterms:modified>
</cp:coreProperties>
</file>