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18"/>
  <workbookPr/>
  <xr:revisionPtr revIDLastSave="248" documentId="11_58DE7C178224F78845EEEC893CDEFD896A2888DC" xr6:coauthVersionLast="47" xr6:coauthVersionMax="47" xr10:uidLastSave="{C9845D67-5C6B-4C05-B6AC-09EB5141A046}"/>
  <bookViews>
    <workbookView xWindow="0" yWindow="0" windowWidth="0" windowHeight="0" firstSheet="2" activeTab="2" xr2:uid="{00000000-000D-0000-FFFF-FFFF00000000}"/>
  </bookViews>
  <sheets>
    <sheet name="Resumo" sheetId="1" r:id="rId1"/>
    <sheet name="Monitoramento" sheetId="2" r:id="rId2"/>
    <sheet name="Form 1 - Município" sheetId="3" r:id="rId3"/>
    <sheet name="Form 2 - UVR" sheetId="4" r:id="rId4"/>
    <sheet name="Form 3 - Empreendimento" sheetId="5" r:id="rId5"/>
  </sheets>
  <definedNames>
    <definedName name="_xlnm._FilterDatabase" localSheetId="2" hidden="1">'Form 1 - Município'!$A$1:$G$1</definedName>
    <definedName name="_xlnm._FilterDatabase" localSheetId="3" hidden="1">'Form 2 - UVR'!$A$1:$G$1</definedName>
    <definedName name="_xlnm._FilterDatabase" localSheetId="4" hidden="1">'Form 3 - Empreendimento'!$A$1:$G$1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7" i="1" l="1" a="1"/>
  <c r="B17" i="1"/>
  <c r="B21" i="1" a="1"/>
  <c r="B21" i="1"/>
  <c r="D54" i="2" a="1"/>
  <c r="D54" i="2"/>
  <c r="E54" i="2" a="1"/>
  <c r="E54" i="2"/>
  <c r="F54" i="2" a="1"/>
  <c r="F54" i="2"/>
  <c r="D55" i="2" a="1"/>
  <c r="D55" i="2"/>
  <c r="E55" i="2" a="1"/>
  <c r="E55" i="2"/>
  <c r="F55" i="2" a="1"/>
  <c r="F55" i="2"/>
  <c r="D53" i="2" a="1"/>
  <c r="D53" i="2"/>
  <c r="E53" i="2" a="1"/>
  <c r="E53" i="2"/>
  <c r="F53" i="2" a="1"/>
  <c r="F53" i="2"/>
  <c r="F52" i="2" a="1"/>
  <c r="F52" i="2" s="1"/>
  <c r="E52" i="2" a="1"/>
  <c r="E52" i="2" s="1"/>
  <c r="D52" i="2" a="1"/>
  <c r="D52" i="2" s="1"/>
  <c r="F51" i="2" a="1"/>
  <c r="F51" i="2" s="1"/>
  <c r="E51" i="2" a="1"/>
  <c r="E51" i="2" s="1"/>
  <c r="D51" i="2" a="1"/>
  <c r="D51" i="2" s="1"/>
  <c r="F50" i="2" a="1"/>
  <c r="F50" i="2" s="1"/>
  <c r="E50" i="2" a="1"/>
  <c r="E50" i="2" s="1"/>
  <c r="D50" i="2" a="1"/>
  <c r="D50" i="2" s="1"/>
  <c r="F49" i="2" a="1"/>
  <c r="F49" i="2" s="1"/>
  <c r="E49" i="2" a="1"/>
  <c r="E49" i="2" s="1"/>
  <c r="D49" i="2" a="1"/>
  <c r="D49" i="2" s="1"/>
  <c r="F48" i="2" a="1"/>
  <c r="F48" i="2" s="1"/>
  <c r="E48" i="2" a="1"/>
  <c r="E48" i="2" s="1"/>
  <c r="D48" i="2" a="1"/>
  <c r="D48" i="2" s="1"/>
  <c r="F47" i="2" a="1"/>
  <c r="F47" i="2" s="1"/>
  <c r="E47" i="2" a="1"/>
  <c r="E47" i="2" s="1"/>
  <c r="D47" i="2" a="1"/>
  <c r="D47" i="2" s="1"/>
  <c r="F46" i="2" a="1"/>
  <c r="F46" i="2" s="1"/>
  <c r="E46" i="2" a="1"/>
  <c r="E46" i="2" s="1"/>
  <c r="D46" i="2" a="1"/>
  <c r="D46" i="2" s="1"/>
  <c r="F45" i="2" a="1"/>
  <c r="F45" i="2" s="1"/>
  <c r="E45" i="2" a="1"/>
  <c r="E45" i="2" s="1"/>
  <c r="D45" i="2" a="1"/>
  <c r="D45" i="2" s="1"/>
  <c r="F44" i="2" a="1"/>
  <c r="F44" i="2" s="1"/>
  <c r="E44" i="2" a="1"/>
  <c r="E44" i="2" s="1"/>
  <c r="D44" i="2" a="1"/>
  <c r="D44" i="2" s="1"/>
  <c r="F43" i="2" a="1"/>
  <c r="F43" i="2" s="1"/>
  <c r="E43" i="2" a="1"/>
  <c r="E43" i="2" s="1"/>
  <c r="D43" i="2" a="1"/>
  <c r="D43" i="2" s="1"/>
  <c r="F40" i="2" a="1"/>
  <c r="F40" i="2" s="1"/>
  <c r="E40" i="2" a="1"/>
  <c r="E40" i="2" s="1"/>
  <c r="D40" i="2" a="1"/>
  <c r="D40" i="2" s="1"/>
  <c r="F39" i="2" a="1"/>
  <c r="F39" i="2" s="1"/>
  <c r="E39" i="2" a="1"/>
  <c r="E39" i="2" s="1"/>
  <c r="D39" i="2" a="1"/>
  <c r="D39" i="2" s="1"/>
  <c r="F38" i="2" a="1"/>
  <c r="F38" i="2" s="1"/>
  <c r="E38" i="2" a="1"/>
  <c r="E38" i="2" s="1"/>
  <c r="D38" i="2" a="1"/>
  <c r="D38" i="2" s="1"/>
  <c r="F37" i="2" a="1"/>
  <c r="F37" i="2" s="1"/>
  <c r="E37" i="2" a="1"/>
  <c r="E37" i="2" s="1"/>
  <c r="D37" i="2" a="1"/>
  <c r="D37" i="2" s="1"/>
  <c r="D2" i="2" a="1"/>
  <c r="D2" i="2"/>
  <c r="B2" i="1"/>
  <c r="F34" i="2" a="1"/>
  <c r="F34" i="2"/>
  <c r="E34" i="2" a="1"/>
  <c r="E34" i="2"/>
  <c r="D34" i="2" a="1"/>
  <c r="D34" i="2"/>
  <c r="F33" i="2" a="1"/>
  <c r="F33" i="2"/>
  <c r="E33" i="2" a="1"/>
  <c r="E33" i="2"/>
  <c r="D33" i="2" a="1"/>
  <c r="D33" i="2"/>
  <c r="F32" i="2" a="1"/>
  <c r="F32" i="2"/>
  <c r="E32" i="2" a="1"/>
  <c r="E32" i="2"/>
  <c r="D32" i="2" a="1"/>
  <c r="D32" i="2"/>
  <c r="F31" i="2" a="1"/>
  <c r="F31" i="2"/>
  <c r="E31" i="2" a="1"/>
  <c r="E31" i="2"/>
  <c r="D31" i="2" a="1"/>
  <c r="D31" i="2"/>
  <c r="F30" i="2" a="1"/>
  <c r="F30" i="2"/>
  <c r="E30" i="2" a="1"/>
  <c r="E30" i="2"/>
  <c r="D30" i="2" a="1"/>
  <c r="D30" i="2"/>
  <c r="F29" i="2" a="1"/>
  <c r="F29" i="2"/>
  <c r="E29" i="2" a="1"/>
  <c r="E29" i="2"/>
  <c r="D29" i="2" a="1"/>
  <c r="D29" i="2"/>
  <c r="F28" i="2" a="1"/>
  <c r="F28" i="2"/>
  <c r="E28" i="2" a="1"/>
  <c r="E28" i="2"/>
  <c r="D28" i="2" a="1"/>
  <c r="D28" i="2"/>
  <c r="F27" i="2" a="1"/>
  <c r="F27" i="2"/>
  <c r="E27" i="2" a="1"/>
  <c r="E27" i="2"/>
  <c r="D27" i="2" a="1"/>
  <c r="D27" i="2"/>
  <c r="F26" i="2" a="1"/>
  <c r="F26" i="2"/>
  <c r="E26" i="2" a="1"/>
  <c r="E26" i="2"/>
  <c r="D26" i="2" a="1"/>
  <c r="D26" i="2"/>
  <c r="F25" i="2" a="1"/>
  <c r="F25" i="2"/>
  <c r="E25" i="2" a="1"/>
  <c r="E25" i="2"/>
  <c r="D25" i="2" a="1"/>
  <c r="D25" i="2"/>
  <c r="F22" i="2" a="1"/>
  <c r="F22" i="2"/>
  <c r="E22" i="2" a="1"/>
  <c r="E22" i="2"/>
  <c r="D22" i="2" a="1"/>
  <c r="D22" i="2"/>
  <c r="F21" i="2" a="1"/>
  <c r="F21" i="2"/>
  <c r="E21" i="2" a="1"/>
  <c r="E21" i="2"/>
  <c r="D21" i="2" a="1"/>
  <c r="D21" i="2"/>
  <c r="F20" i="2" a="1"/>
  <c r="F20" i="2"/>
  <c r="E20" i="2" a="1"/>
  <c r="E20" i="2"/>
  <c r="D20" i="2" a="1"/>
  <c r="D20" i="2"/>
  <c r="F19" i="2" a="1"/>
  <c r="F19" i="2"/>
  <c r="E19" i="2" a="1"/>
  <c r="E19" i="2"/>
  <c r="D19" i="2" a="1"/>
  <c r="D19" i="2"/>
  <c r="F18" i="2" a="1"/>
  <c r="F18" i="2"/>
  <c r="E18" i="2" a="1"/>
  <c r="E18" i="2"/>
  <c r="D18" i="2" a="1"/>
  <c r="D18" i="2"/>
  <c r="F17" i="2" a="1"/>
  <c r="F17" i="2"/>
  <c r="E17" i="2" a="1"/>
  <c r="E17" i="2"/>
  <c r="D17" i="2" a="1"/>
  <c r="D17" i="2"/>
  <c r="F16" i="2" a="1"/>
  <c r="F16" i="2"/>
  <c r="E16" i="2" a="1"/>
  <c r="E16" i="2"/>
  <c r="D16" i="2" a="1"/>
  <c r="D16" i="2"/>
  <c r="F15" i="2" a="1"/>
  <c r="F15" i="2"/>
  <c r="E15" i="2" a="1"/>
  <c r="E15" i="2"/>
  <c r="D15" i="2" a="1"/>
  <c r="D15" i="2"/>
  <c r="F14" i="2" a="1"/>
  <c r="F14" i="2"/>
  <c r="E14" i="2" a="1"/>
  <c r="E14" i="2"/>
  <c r="D14" i="2" a="1"/>
  <c r="D14" i="2"/>
  <c r="F13" i="2" a="1"/>
  <c r="F13" i="2"/>
  <c r="E13" i="2" a="1"/>
  <c r="E13" i="2"/>
  <c r="D13" i="2" a="1"/>
  <c r="D13" i="2"/>
  <c r="F12" i="2" a="1"/>
  <c r="F12" i="2"/>
  <c r="E12" i="2" a="1"/>
  <c r="E12" i="2"/>
  <c r="D12" i="2" a="1"/>
  <c r="D12" i="2"/>
  <c r="F9" i="2" a="1"/>
  <c r="F9" i="2"/>
  <c r="E9" i="2" a="1"/>
  <c r="E9" i="2"/>
  <c r="D9" i="2" a="1"/>
  <c r="D9" i="2"/>
  <c r="F8" i="2" a="1"/>
  <c r="F8" i="2"/>
  <c r="E8" i="2" a="1"/>
  <c r="E8" i="2"/>
  <c r="D8" i="2" a="1"/>
  <c r="D8" i="2"/>
  <c r="F7" i="2" a="1"/>
  <c r="F7" i="2"/>
  <c r="E7" i="2" a="1"/>
  <c r="E7" i="2"/>
  <c r="D7" i="2" a="1"/>
  <c r="D7" i="2"/>
  <c r="F6" i="2" a="1"/>
  <c r="F6" i="2"/>
  <c r="E6" i="2" a="1"/>
  <c r="E6" i="2"/>
  <c r="D6" i="2" a="1"/>
  <c r="D6" i="2"/>
  <c r="F5" i="2" a="1"/>
  <c r="F5" i="2"/>
  <c r="E5" i="2" a="1"/>
  <c r="E5" i="2"/>
  <c r="D5" i="2" a="1"/>
  <c r="D5" i="2"/>
  <c r="F4" i="2" a="1"/>
  <c r="F4" i="2"/>
  <c r="E4" i="2" a="1"/>
  <c r="E4" i="2"/>
  <c r="D4" i="2" a="1"/>
  <c r="D4" i="2"/>
  <c r="F3" i="2" a="1"/>
  <c r="F3" i="2"/>
  <c r="E3" i="2" a="1"/>
  <c r="E3" i="2"/>
  <c r="D3" i="2" a="1"/>
  <c r="D3" i="2"/>
  <c r="F2" i="2" a="1"/>
  <c r="F2" i="2"/>
  <c r="E2" i="2" a="1"/>
  <c r="E2" i="2"/>
  <c r="F21" i="1" a="1"/>
  <c r="F21" i="1"/>
  <c r="D21" i="1" a="1"/>
  <c r="D21" i="1"/>
  <c r="F20" i="1" a="1"/>
  <c r="F20" i="1"/>
  <c r="D20" i="1" a="1"/>
  <c r="D20" i="1"/>
  <c r="B20" i="1" a="1"/>
  <c r="B20" i="1"/>
  <c r="F19" i="1" a="1"/>
  <c r="F19" i="1"/>
  <c r="D19" i="1" a="1"/>
  <c r="D19" i="1"/>
  <c r="B19" i="1" a="1"/>
  <c r="B19" i="1"/>
  <c r="F18" i="1" a="1"/>
  <c r="F18" i="1"/>
  <c r="D18" i="1" a="1"/>
  <c r="D18" i="1"/>
  <c r="F17" i="1" a="1"/>
  <c r="B12" i="1"/>
  <c r="F4" i="1"/>
  <c r="F3" i="1"/>
  <c r="F2" i="1"/>
  <c r="D3" i="1"/>
  <c r="B10" i="1"/>
  <c r="C10" i="1" s="1"/>
  <c r="B3" i="1"/>
  <c r="B18" i="1" a="1"/>
  <c r="B11" i="1"/>
  <c r="C11" i="1" s="1"/>
  <c r="D4" i="1"/>
  <c r="D2" i="1"/>
  <c r="B4" i="1"/>
  <c r="B5" i="1"/>
  <c r="D17" i="1" a="1"/>
  <c r="C12" i="1" l="1"/>
  <c r="D17" i="1"/>
  <c r="C17" i="1"/>
  <c r="B18" i="1"/>
  <c r="F17" i="1"/>
  <c r="H2" i="1"/>
  <c r="C2" i="1"/>
  <c r="D5" i="1"/>
  <c r="E2" i="1"/>
  <c r="F5" i="1"/>
  <c r="G2" i="1"/>
  <c r="H3" i="1"/>
  <c r="C3" i="1"/>
  <c r="E3" i="1"/>
  <c r="G3" i="1"/>
  <c r="H4" i="1"/>
  <c r="C4" i="1"/>
  <c r="E4" i="1"/>
  <c r="G4" i="1"/>
  <c r="B22" i="1"/>
  <c r="D22" i="1"/>
  <c r="E17" i="1"/>
  <c r="F22" i="1"/>
  <c r="G17" i="1"/>
  <c r="C18" i="1"/>
  <c r="E18" i="1"/>
  <c r="G18" i="1"/>
  <c r="C19" i="1"/>
  <c r="E19" i="1"/>
  <c r="G19" i="1"/>
  <c r="C20" i="1"/>
  <c r="E20" i="1"/>
  <c r="G20" i="1"/>
  <c r="C21" i="1"/>
  <c r="E21" i="1"/>
  <c r="G21" i="1"/>
  <c r="G5" i="1" l="1"/>
  <c r="G22" i="1"/>
  <c r="E22" i="1"/>
  <c r="C22" i="1"/>
  <c r="E5" i="1"/>
  <c r="H5" i="1"/>
  <c r="C5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<sst xmlns="http://schemas.openxmlformats.org/spreadsheetml/2006/main" count="1002" uniqueCount="119">
  <si>
    <t>Formulário</t>
  </si>
  <si>
    <t>Enviados</t>
  </si>
  <si>
    <t>%</t>
  </si>
  <si>
    <t>Atrasados</t>
  </si>
  <si>
    <t>Sem Técnico</t>
  </si>
  <si>
    <t>Total</t>
  </si>
  <si>
    <t>1 - Município</t>
  </si>
  <si>
    <t>2 - UVR</t>
  </si>
  <si>
    <t>3 - Empreendimento</t>
  </si>
  <si>
    <t>Validados</t>
  </si>
  <si>
    <t>Regional</t>
  </si>
  <si>
    <t>Form 1 - Município</t>
  </si>
  <si>
    <t>Form 2 - UVR</t>
  </si>
  <si>
    <t>Form 3 - Empreendimento</t>
  </si>
  <si>
    <t>Coripa</t>
  </si>
  <si>
    <t>Comafen</t>
  </si>
  <si>
    <t>Cibax</t>
  </si>
  <si>
    <t>Cifra</t>
  </si>
  <si>
    <t>Conisul</t>
  </si>
  <si>
    <t>Municípios</t>
  </si>
  <si>
    <t>UVR</t>
  </si>
  <si>
    <t>Alto Paraíso</t>
  </si>
  <si>
    <t>Douradina</t>
  </si>
  <si>
    <t>Esperança Nova</t>
  </si>
  <si>
    <t>Icaraíma</t>
  </si>
  <si>
    <t>Maria Helena</t>
  </si>
  <si>
    <t>Nova Olimpia</t>
  </si>
  <si>
    <t>São Jorge do Patrocinio</t>
  </si>
  <si>
    <t>Tapira</t>
  </si>
  <si>
    <t>Diamante do Norte</t>
  </si>
  <si>
    <t>Itauna do Sul</t>
  </si>
  <si>
    <t>Loanda</t>
  </si>
  <si>
    <t>Marilena</t>
  </si>
  <si>
    <t>Nova Londrina</t>
  </si>
  <si>
    <t>Planaltina do Paraná</t>
  </si>
  <si>
    <t>Porto Rico</t>
  </si>
  <si>
    <t>Querencia do Norte</t>
  </si>
  <si>
    <t>Santa Cruz do Monte Castelo</t>
  </si>
  <si>
    <t>Santa Isabel do Ivai</t>
  </si>
  <si>
    <t>São Pedro do Paraná</t>
  </si>
  <si>
    <t>Alto Piquiri</t>
  </si>
  <si>
    <t>Cafezal do Sul</t>
  </si>
  <si>
    <t>Cruzeiro do Oeste</t>
  </si>
  <si>
    <t>Iporã</t>
  </si>
  <si>
    <t>Ivaté</t>
  </si>
  <si>
    <t>Mariluz</t>
  </si>
  <si>
    <t>Perobal</t>
  </si>
  <si>
    <t>Pérola</t>
  </si>
  <si>
    <t>Umuarama</t>
  </si>
  <si>
    <t>Xambre</t>
  </si>
  <si>
    <t>Bela Vista da Caroba</t>
  </si>
  <si>
    <t>Perola d'Oeste</t>
  </si>
  <si>
    <t>Planalto</t>
  </si>
  <si>
    <t>Santo Antonio do Sudoeste</t>
  </si>
  <si>
    <t>Amambai</t>
  </si>
  <si>
    <t>Aral Moreira</t>
  </si>
  <si>
    <t>Caarapó</t>
  </si>
  <si>
    <t>Coronel Sapucaia</t>
  </si>
  <si>
    <t>Eldorado</t>
  </si>
  <si>
    <t>Iguatemi</t>
  </si>
  <si>
    <t>Itaquiraí</t>
  </si>
  <si>
    <t>Japorã</t>
  </si>
  <si>
    <t>Juti</t>
  </si>
  <si>
    <t>Naviraí</t>
  </si>
  <si>
    <t>Paranhos</t>
  </si>
  <si>
    <t>Sete Quedas</t>
  </si>
  <si>
    <t>Tacuru</t>
  </si>
  <si>
    <t>Município</t>
  </si>
  <si>
    <t>Técnico de UVR</t>
  </si>
  <si>
    <t>Situação</t>
  </si>
  <si>
    <t>Data de Envio</t>
  </si>
  <si>
    <t>Validado pelo Regional</t>
  </si>
  <si>
    <t>Observações</t>
  </si>
  <si>
    <t>Formulários para Deletar (ID)</t>
  </si>
  <si>
    <t>Validado Equip de TI</t>
  </si>
  <si>
    <t>Resposta Equipe de TI</t>
  </si>
  <si>
    <t>Danúbia Hotrich dos Santos Silva</t>
  </si>
  <si>
    <t>Atrasado</t>
  </si>
  <si>
    <t>Não</t>
  </si>
  <si>
    <t>Beatriz Piffer</t>
  </si>
  <si>
    <t>Ana Paula Freire</t>
  </si>
  <si>
    <t>Leonardo Zavilenski Fogaça</t>
  </si>
  <si>
    <t>Armindo Ferreira da Silva</t>
  </si>
  <si>
    <t>Henderson Heim</t>
  </si>
  <si>
    <t>Helton Pinto de Castro</t>
  </si>
  <si>
    <t>Jose roberto pogioli</t>
  </si>
  <si>
    <t>Analigia de Santana Abreu</t>
  </si>
  <si>
    <t xml:space="preserve">Anderson Bergamasco Hryczyna </t>
  </si>
  <si>
    <t>Andressa da Silva</t>
  </si>
  <si>
    <t>Isadora Gil</t>
  </si>
  <si>
    <t>Marcella Regyna Scarassatti</t>
  </si>
  <si>
    <t>Emerson Henrique Moreira</t>
  </si>
  <si>
    <t>Fabio Soares Clemente</t>
  </si>
  <si>
    <t>Valdirlei de Araujo</t>
  </si>
  <si>
    <t>Glassys Louise de Souza Cortez</t>
  </si>
  <si>
    <t>Octavio Fellipe j Barbosa</t>
  </si>
  <si>
    <t>Rony Eduardo Souza Terra</t>
  </si>
  <si>
    <t>Angelo Cesar Favaro</t>
  </si>
  <si>
    <t>Ana Julia Pereira</t>
  </si>
  <si>
    <t>Aparecido dos Santos</t>
  </si>
  <si>
    <t>Joao Lucas Côrtes Silva Freitas</t>
  </si>
  <si>
    <t>Jose Antonio Pinheiro Munhoz</t>
  </si>
  <si>
    <t>Alana Bardela dos Santos</t>
  </si>
  <si>
    <t>Diogo Augusto Graeff Vizini</t>
  </si>
  <si>
    <t>Tiago Cabrera de Oliveira</t>
  </si>
  <si>
    <t>Vanessa Diovana Biassi Soares</t>
  </si>
  <si>
    <t>Carlos Eduardo Meira Freire</t>
  </si>
  <si>
    <t>Vania Tomazelli de Lima</t>
  </si>
  <si>
    <t>Jose Elias Calonga Cunha</t>
  </si>
  <si>
    <t>Gustavo Becker Modesto Silva</t>
  </si>
  <si>
    <t>Wendel Ortiz dos Santos</t>
  </si>
  <si>
    <t>Edvaldo José de Souza</t>
  </si>
  <si>
    <t>Sirlei Aparecida Costa Souza</t>
  </si>
  <si>
    <t>Fredson Julio de Oliveira</t>
  </si>
  <si>
    <t>Mayara Cristina Neves Abel</t>
  </si>
  <si>
    <t>Leandra Aymê Alves Elias Assumpcao</t>
  </si>
  <si>
    <t>Camila Bomfim de Carvalho Ferreira</t>
  </si>
  <si>
    <t>Paulo Ricardo Klaus</t>
  </si>
  <si>
    <t>Adiel Correia Nogueira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</si>
</sst>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4"/>
      <color theme="0"/>
      <name val="Aptos Narrow"/>
    </font>
    <font>
      <sz val="12"/>
      <color theme="1"/>
      <name val="Aptos Narrow"/>
    </font>
    <font>
      <b/>
      <sz val="12"/>
      <color theme="1"/>
      <name val="Aptos Narrow"/>
    </font>
    <font>
      <sz val="11"/>
      <color theme="1"/>
      <name val="Calibri"/>
    </font>
    <font>
      <sz val="12"/>
      <color theme="0"/>
      <name val="Aptos Narrow"/>
    </font>
    <font>
      <sz val="11"/>
      <color theme="1"/>
      <name val="Arial"/>
    </font>
    <font>
      <b/>
      <sz val="11"/>
      <color theme="1"/>
      <name val="Arial"/>
    </font>
    <font>
      <b/>
      <sz val="11"/>
      <color theme="1"/>
      <name val="Calibri"/>
    </font>
    <font>
      <b/>
      <sz val="11"/>
      <color rgb="FFFFFFFF"/>
      <name val="Arial"/>
    </font>
    <font>
      <sz val="11"/>
      <name val="Arial"/>
    </font>
    <font>
      <sz val="11"/>
      <color rgb="FFFFFFFF"/>
      <name val="Arial"/>
    </font>
    <font>
      <sz val="11"/>
      <color rgb="FF000000"/>
      <name val="Arial"/>
    </font>
    <font>
      <sz val="11"/>
      <color rgb="FFFF0000"/>
      <name val="Calibri"/>
      <scheme val="minor"/>
    </font>
    <font>
      <sz val="11"/>
      <color rgb="FFFF0000"/>
      <name val="Arial"/>
    </font>
    <font>
      <sz val="11"/>
      <name val="Calibri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3" tint="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003366"/>
        <bgColor rgb="FF003366"/>
      </patternFill>
    </fill>
    <fill>
      <patternFill patternType="solid">
        <fgColor rgb="FFFF6666"/>
        <bgColor rgb="FFFF6666"/>
      </patternFill>
    </fill>
    <fill>
      <patternFill patternType="solid">
        <fgColor rgb="FF006400"/>
        <bgColor rgb="FF006400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theme="4" tint="0.3999755851924192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0" fontId="10" fillId="7" borderId="6" xfId="0" applyFont="1" applyFill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2" fillId="9" borderId="6" xfId="0" applyFont="1" applyFill="1" applyBorder="1" applyAlignment="1">
      <alignment horizontal="center" vertical="center"/>
    </xf>
    <xf numFmtId="0" fontId="11" fillId="8" borderId="6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9" fontId="3" fillId="0" borderId="6" xfId="0" applyNumberFormat="1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9" fontId="5" fillId="0" borderId="6" xfId="0" applyNumberFormat="1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9" fontId="9" fillId="0" borderId="6" xfId="0" applyNumberFormat="1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11" fillId="10" borderId="6" xfId="0" applyFont="1" applyFill="1" applyBorder="1" applyAlignment="1">
      <alignment horizontal="center" vertical="center"/>
    </xf>
    <xf numFmtId="0" fontId="11" fillId="11" borderId="6" xfId="0" applyFont="1" applyFill="1" applyBorder="1" applyAlignment="1">
      <alignment horizontal="center" vertical="center"/>
    </xf>
    <xf numFmtId="0" fontId="11" fillId="12" borderId="6" xfId="0" applyFont="1" applyFill="1" applyBorder="1" applyAlignment="1">
      <alignment horizontal="center" vertical="center"/>
    </xf>
    <xf numFmtId="0" fontId="11" fillId="6" borderId="6" xfId="0" applyFont="1" applyFill="1" applyBorder="1" applyAlignment="1">
      <alignment horizontal="center" vertical="center"/>
    </xf>
    <xf numFmtId="0" fontId="11" fillId="4" borderId="6" xfId="0" applyFont="1" applyFill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" fillId="0" borderId="0" xfId="0" applyFont="1"/>
    <xf numFmtId="0" fontId="16" fillId="12" borderId="6" xfId="0" applyFont="1" applyFill="1" applyBorder="1" applyAlignment="1">
      <alignment horizontal="center" vertical="center"/>
    </xf>
    <xf numFmtId="0" fontId="16" fillId="4" borderId="6" xfId="0" applyFont="1" applyFill="1" applyBorder="1" applyAlignment="1">
      <alignment horizontal="center" vertical="center"/>
    </xf>
    <xf numFmtId="0" fontId="16" fillId="6" borderId="6" xfId="0" applyFont="1" applyFill="1" applyBorder="1" applyAlignment="1">
      <alignment horizontal="center" vertical="center"/>
    </xf>
    <xf numFmtId="0" fontId="16" fillId="11" borderId="6" xfId="0" applyFont="1" applyFill="1" applyBorder="1" applyAlignment="1">
      <alignment horizontal="center" vertical="center"/>
    </xf>
    <xf numFmtId="0" fontId="16" fillId="10" borderId="6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1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0" fillId="0" borderId="4" xfId="0" applyBorder="1" applyAlignment="1"/>
    <xf numFmtId="0" fontId="0" fillId="0" borderId="3" xfId="0" applyBorder="1" applyAlignment="1"/>
  </cellXfs>
  <cellStyles count="1">
    <cellStyle name="Normal" xfId="0" builtinId="0"/>
  </cellStyles>
  <dxfs count="59">
    <dxf>
      <font>
        <sz val="11"/>
        <color rgb="FFFFFFFF"/>
        <name val="Arial"/>
      </font>
      <fill>
        <patternFill patternType="solid">
          <fgColor rgb="FFA020F0"/>
          <bgColor rgb="FFA020F0"/>
        </patternFill>
      </fill>
    </dxf>
    <dxf>
      <font>
        <sz val="11"/>
        <color rgb="FFFFFFFF"/>
        <name val="Arial"/>
      </font>
      <fill>
        <patternFill patternType="solid">
          <fgColor rgb="FF808080"/>
          <bgColor rgb="FF808080"/>
        </patternFill>
      </fill>
    </dxf>
    <dxf>
      <font>
        <sz val="11"/>
        <color rgb="FFFFFFFF"/>
        <name val="Arial"/>
      </font>
      <fill>
        <patternFill patternType="solid">
          <fgColor rgb="FFA020F0"/>
          <bgColor rgb="FFA020F0"/>
        </patternFill>
      </fill>
    </dxf>
    <dxf>
      <font>
        <sz val="11"/>
        <color rgb="FFFFFFFF"/>
        <name val="Arial"/>
      </font>
      <fill>
        <patternFill patternType="solid">
          <fgColor rgb="FFFF6400"/>
          <bgColor rgb="FFFF6400"/>
        </patternFill>
      </fill>
    </dxf>
    <dxf>
      <font>
        <sz val="11"/>
        <color rgb="FFFFFFFF"/>
        <name val="Arial"/>
      </font>
      <fill>
        <patternFill patternType="solid">
          <fgColor rgb="FF006400"/>
          <bgColor rgb="FF006400"/>
        </patternFill>
      </fill>
    </dxf>
    <dxf>
      <fill>
        <patternFill patternType="solid">
          <fgColor rgb="FFFFA500"/>
          <bgColor rgb="FFFFA500"/>
        </patternFill>
      </fill>
    </dxf>
    <dxf>
      <fill>
        <patternFill patternType="solid">
          <fgColor rgb="FFFF6666"/>
          <bgColor rgb="FFFF6666"/>
        </patternFill>
      </fill>
    </dxf>
    <dxf>
      <fill>
        <patternFill patternType="solid">
          <fgColor rgb="FF66FF66"/>
          <bgColor rgb="FF66FF66"/>
        </patternFill>
      </fill>
    </dxf>
    <dxf>
      <fill>
        <patternFill patternType="solid">
          <fgColor rgb="FFFF6666"/>
          <bgColor rgb="FFFF6666"/>
        </patternFill>
      </fill>
    </dxf>
    <dxf>
      <fill>
        <patternFill patternType="solid">
          <fgColor rgb="FF66FF66"/>
          <bgColor rgb="FF66FF66"/>
        </patternFill>
      </fill>
    </dxf>
    <dxf>
      <font>
        <sz val="11"/>
        <color rgb="FFFFFFFF"/>
        <name val="Arial"/>
      </font>
      <fill>
        <patternFill patternType="solid">
          <fgColor rgb="FFA020F0"/>
          <bgColor rgb="FFA020F0"/>
        </patternFill>
      </fill>
    </dxf>
    <dxf>
      <font>
        <sz val="11"/>
        <color rgb="FFFFFFFF"/>
        <name val="Arial"/>
      </font>
      <fill>
        <patternFill patternType="solid">
          <fgColor rgb="FF808080"/>
          <bgColor rgb="FF808080"/>
        </patternFill>
      </fill>
    </dxf>
    <dxf>
      <font>
        <sz val="11"/>
        <color rgb="FFFFFFFF"/>
        <name val="Arial"/>
      </font>
      <fill>
        <patternFill patternType="solid">
          <fgColor rgb="FFA020F0"/>
          <bgColor rgb="FFA020F0"/>
        </patternFill>
      </fill>
    </dxf>
    <dxf>
      <font>
        <sz val="11"/>
        <color rgb="FFFFFFFF"/>
        <name val="Arial"/>
      </font>
      <fill>
        <patternFill patternType="solid">
          <fgColor rgb="FFFF6400"/>
          <bgColor rgb="FFFF6400"/>
        </patternFill>
      </fill>
    </dxf>
    <dxf>
      <font>
        <sz val="11"/>
        <color rgb="FFFFFFFF"/>
        <name val="Arial"/>
      </font>
      <fill>
        <patternFill patternType="solid">
          <fgColor rgb="FF006400"/>
          <bgColor rgb="FF006400"/>
        </patternFill>
      </fill>
    </dxf>
    <dxf>
      <fill>
        <patternFill patternType="solid">
          <fgColor rgb="FFFFA500"/>
          <bgColor rgb="FFFFA500"/>
        </patternFill>
      </fill>
    </dxf>
    <dxf>
      <fill>
        <patternFill patternType="solid">
          <fgColor rgb="FFFF6666"/>
          <bgColor rgb="FFFF6666"/>
        </patternFill>
      </fill>
    </dxf>
    <dxf>
      <fill>
        <patternFill patternType="solid">
          <fgColor rgb="FF66FF66"/>
          <bgColor rgb="FF66FF66"/>
        </patternFill>
      </fill>
    </dxf>
    <dxf>
      <fill>
        <patternFill patternType="solid">
          <fgColor rgb="FFFF6666"/>
          <bgColor rgb="FFFF6666"/>
        </patternFill>
      </fill>
    </dxf>
    <dxf>
      <fill>
        <patternFill patternType="solid">
          <fgColor rgb="FF66FF66"/>
          <bgColor rgb="FF66FF66"/>
        </patternFill>
      </fill>
    </dxf>
    <dxf>
      <font>
        <sz val="11"/>
        <color rgb="FFFFFFFF"/>
        <name val="Arial"/>
      </font>
      <fill>
        <patternFill patternType="solid">
          <fgColor rgb="FFA020F0"/>
          <bgColor rgb="FFA020F0"/>
        </patternFill>
      </fill>
    </dxf>
    <dxf>
      <font>
        <sz val="11"/>
        <color rgb="FFFFFFFF"/>
        <name val="Arial"/>
      </font>
      <fill>
        <patternFill patternType="solid">
          <fgColor rgb="FF808080"/>
          <bgColor rgb="FF808080"/>
        </patternFill>
      </fill>
    </dxf>
    <dxf>
      <font>
        <sz val="11"/>
        <color rgb="FFFFFFFF"/>
        <name val="Arial"/>
      </font>
      <fill>
        <patternFill patternType="solid">
          <fgColor rgb="FFA020F0"/>
          <bgColor rgb="FFA020F0"/>
        </patternFill>
      </fill>
    </dxf>
    <dxf>
      <font>
        <sz val="11"/>
        <color rgb="FFFFFFFF"/>
        <name val="Arial"/>
      </font>
      <fill>
        <patternFill patternType="solid">
          <fgColor rgb="FFFF6400"/>
          <bgColor rgb="FFFF6400"/>
        </patternFill>
      </fill>
    </dxf>
    <dxf>
      <font>
        <sz val="11"/>
        <color rgb="FFFFFFFF"/>
        <name val="Arial"/>
      </font>
      <fill>
        <patternFill patternType="solid">
          <fgColor rgb="FF006400"/>
          <bgColor rgb="FF006400"/>
        </patternFill>
      </fill>
    </dxf>
    <dxf>
      <fill>
        <patternFill patternType="solid">
          <fgColor rgb="FFFFA500"/>
          <bgColor rgb="FFFFA500"/>
        </patternFill>
      </fill>
    </dxf>
    <dxf>
      <fill>
        <patternFill patternType="solid">
          <fgColor rgb="FFFF6666"/>
          <bgColor rgb="FFFF6666"/>
        </patternFill>
      </fill>
    </dxf>
    <dxf>
      <fill>
        <patternFill patternType="solid">
          <fgColor rgb="FF66FF66"/>
          <bgColor rgb="FF66FF66"/>
        </patternFill>
      </fill>
    </dxf>
    <dxf>
      <fill>
        <patternFill patternType="solid">
          <fgColor rgb="FFFF6666"/>
          <bgColor rgb="FFFF6666"/>
        </patternFill>
      </fill>
    </dxf>
    <dxf>
      <fill>
        <patternFill patternType="solid">
          <fgColor rgb="FF66FF66"/>
          <bgColor rgb="FF66FF66"/>
        </patternFill>
      </fill>
    </dxf>
    <dxf>
      <font>
        <color theme="0"/>
      </font>
      <fill>
        <patternFill patternType="solid">
          <bgColor theme="6"/>
        </patternFill>
      </fill>
    </dxf>
    <dxf>
      <font>
        <color theme="0"/>
      </font>
      <fill>
        <patternFill patternType="solid">
          <bgColor theme="5" tint="-0.249977111117893"/>
        </patternFill>
      </fill>
    </dxf>
    <dxf>
      <font>
        <color theme="0"/>
      </font>
      <fill>
        <patternFill patternType="solid">
          <bgColor theme="1" tint="0.499984740745262"/>
        </patternFill>
      </fill>
    </dxf>
    <dxf>
      <font>
        <color theme="0"/>
      </font>
      <fill>
        <patternFill patternType="solid">
          <bgColor theme="8" tint="-0.249977111117893"/>
        </patternFill>
      </fill>
    </dxf>
    <dxf>
      <font>
        <color theme="0"/>
      </font>
      <fill>
        <patternFill patternType="solid">
          <bgColor theme="6"/>
        </patternFill>
      </fill>
    </dxf>
    <dxf>
      <font>
        <color theme="0"/>
      </font>
      <fill>
        <patternFill patternType="solid">
          <bgColor theme="5" tint="-0.249977111117893"/>
        </patternFill>
      </fill>
    </dxf>
    <dxf>
      <font>
        <color theme="0"/>
      </font>
      <fill>
        <patternFill patternType="solid">
          <bgColor theme="1" tint="0.499984740745262"/>
        </patternFill>
      </fill>
    </dxf>
    <dxf>
      <font>
        <color theme="0"/>
      </font>
      <fill>
        <patternFill patternType="solid">
          <bgColor theme="8" tint="-0.249977111117893"/>
        </patternFill>
      </fill>
    </dxf>
    <dxf>
      <font>
        <color theme="0"/>
      </font>
      <fill>
        <patternFill patternType="solid">
          <bgColor theme="6"/>
        </patternFill>
      </fill>
    </dxf>
    <dxf>
      <font>
        <color theme="0"/>
      </font>
      <fill>
        <patternFill patternType="solid">
          <bgColor theme="5" tint="-0.249977111117893"/>
        </patternFill>
      </fill>
    </dxf>
    <dxf>
      <font>
        <color theme="0"/>
      </font>
      <fill>
        <patternFill patternType="solid">
          <bgColor theme="1" tint="0.499984740745262"/>
        </patternFill>
      </fill>
    </dxf>
    <dxf>
      <font>
        <color theme="0"/>
      </font>
      <fill>
        <patternFill patternType="solid">
          <bgColor theme="8" tint="-0.249977111117893"/>
        </patternFill>
      </fill>
    </dxf>
    <dxf>
      <font>
        <color theme="0"/>
      </font>
      <fill>
        <patternFill patternType="solid">
          <bgColor theme="6"/>
        </patternFill>
      </fill>
    </dxf>
    <dxf>
      <font>
        <color theme="0"/>
      </font>
      <fill>
        <patternFill patternType="solid">
          <bgColor theme="5" tint="-0.249977111117893"/>
        </patternFill>
      </fill>
    </dxf>
    <dxf>
      <font>
        <color theme="0"/>
      </font>
      <fill>
        <patternFill patternType="solid">
          <bgColor theme="1" tint="0.499984740745262"/>
        </patternFill>
      </fill>
    </dxf>
    <dxf>
      <font>
        <color theme="0"/>
      </font>
      <fill>
        <patternFill patternType="solid">
          <bgColor theme="8" tint="-0.249977111117893"/>
        </patternFill>
      </fill>
    </dxf>
    <dxf>
      <font>
        <color theme="0"/>
      </font>
      <fill>
        <patternFill patternType="solid">
          <bgColor theme="6"/>
        </patternFill>
      </fill>
    </dxf>
    <dxf>
      <font>
        <color theme="0"/>
      </font>
      <fill>
        <patternFill patternType="solid">
          <bgColor theme="5" tint="-0.249977111117893"/>
        </patternFill>
      </fill>
    </dxf>
    <dxf>
      <font>
        <color theme="0"/>
      </font>
      <fill>
        <patternFill patternType="solid">
          <bgColor theme="1" tint="0.499984740745262"/>
        </patternFill>
      </fill>
    </dxf>
    <dxf>
      <font>
        <color theme="0"/>
      </font>
      <fill>
        <patternFill patternType="solid">
          <bgColor theme="8" tint="-0.249977111117893"/>
        </patternFill>
      </fill>
    </dxf>
    <dxf>
      <font>
        <color theme="0"/>
      </font>
      <fill>
        <patternFill patternType="solid">
          <bgColor theme="6"/>
        </patternFill>
      </fill>
    </dxf>
    <dxf>
      <font>
        <color theme="0"/>
      </font>
      <fill>
        <patternFill patternType="solid">
          <bgColor theme="5" tint="-0.249977111117893"/>
        </patternFill>
      </fill>
    </dxf>
    <dxf>
      <font>
        <color theme="0"/>
      </font>
      <fill>
        <patternFill patternType="solid">
          <bgColor theme="1" tint="0.499984740745262"/>
        </patternFill>
      </fill>
    </dxf>
    <dxf>
      <font>
        <color theme="0"/>
      </font>
      <fill>
        <patternFill patternType="solid">
          <bgColor theme="8" tint="-0.249977111117893"/>
        </patternFill>
      </fill>
    </dxf>
    <dxf>
      <font>
        <color theme="0"/>
      </font>
      <fill>
        <patternFill patternType="solid">
          <bgColor theme="6"/>
        </patternFill>
      </fill>
    </dxf>
    <dxf>
      <font>
        <color theme="0"/>
      </font>
      <fill>
        <patternFill patternType="solid">
          <bgColor theme="5" tint="-0.249977111117893"/>
        </patternFill>
      </fill>
    </dxf>
    <dxf>
      <font>
        <color theme="0"/>
      </font>
      <fill>
        <patternFill patternType="solid">
          <bgColor theme="1" tint="0.499984740745262"/>
        </patternFill>
      </fill>
    </dxf>
    <dxf>
      <font>
        <color theme="0"/>
      </font>
      <fill>
        <patternFill patternType="solid">
          <bgColor theme="8" tint="-0.249977111117893"/>
        </patternFill>
      </fill>
    </dxf>
    <dxf>
      <font>
        <color theme="0"/>
      </font>
      <fill>
        <patternFill patternType="solid">
          <bgColor theme="5" tint="-0.24997711111789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workbookViewId="0">
      <selection activeCell="C25" sqref="C25"/>
    </sheetView>
  </sheetViews>
  <sheetFormatPr defaultRowHeight="15"/>
  <cols>
    <col min="1" max="1" width="20" customWidth="1"/>
    <col min="2" max="2" width="12.85546875" customWidth="1"/>
    <col min="3" max="3" width="12.28515625" customWidth="1"/>
    <col min="4" max="4" width="15.140625" customWidth="1"/>
    <col min="5" max="5" width="12" customWidth="1"/>
    <col min="6" max="6" width="15.140625" customWidth="1"/>
    <col min="7" max="7" width="11.85546875" customWidth="1"/>
    <col min="8" max="8" width="14.85546875" customWidth="1"/>
  </cols>
  <sheetData>
    <row r="1" spans="1:8" ht="18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4</v>
      </c>
      <c r="G1" s="1" t="s">
        <v>2</v>
      </c>
      <c r="H1" s="1" t="s">
        <v>5</v>
      </c>
    </row>
    <row r="2" spans="1:8" ht="15.75" customHeight="1">
      <c r="A2" s="11" t="s">
        <v>6</v>
      </c>
      <c r="B2" s="11">
        <f ca="1">COUNTIF(INDIRECT("'Form 1 - Município'!E2:E100"),"Enviado")</f>
        <v>0</v>
      </c>
      <c r="C2" s="12">
        <f ca="1">B2/SUM($B2,$D2,$F2)</f>
        <v>0</v>
      </c>
      <c r="D2" s="11">
        <f ca="1">COUNTIF(INDIRECT("'Form 1 - Município'!E2:E100"),"Atrasado")</f>
        <v>41</v>
      </c>
      <c r="E2" s="12">
        <f ca="1">D2/SUM($B2,$D2,$F2)</f>
        <v>0.89130434782608692</v>
      </c>
      <c r="F2" s="11">
        <f ca="1">COUNTIF(INDIRECT("'Form 1 - Município'!E2:E100"),"Sem Técnico")</f>
        <v>5</v>
      </c>
      <c r="G2" s="12">
        <f ca="1">F2/SUM($B2,$D2,$F2)</f>
        <v>0.10869565217391304</v>
      </c>
      <c r="H2" s="13">
        <f ca="1">SUM(B2,D2,F2)</f>
        <v>46</v>
      </c>
    </row>
    <row r="3" spans="1:8" ht="15.75" customHeight="1">
      <c r="A3" s="11" t="s">
        <v>7</v>
      </c>
      <c r="B3" s="11">
        <f ca="1">COUNTIF(INDIRECT("'Form 2 - UVR'!E2:E100"),"Enviado")</f>
        <v>0</v>
      </c>
      <c r="C3" s="12">
        <f ca="1">B3/SUM($B3,$D3,$F3)</f>
        <v>0</v>
      </c>
      <c r="D3" s="11">
        <f ca="1">COUNTIF(INDIRECT("'Form 2 - UVR'!E2:E100"),"Atrasado")</f>
        <v>41</v>
      </c>
      <c r="E3" s="12">
        <f ca="1">D3/SUM($B3,$D3,$F3)</f>
        <v>0.89130434782608692</v>
      </c>
      <c r="F3" s="11">
        <f ca="1">COUNTIF(INDIRECT("'Form 2 - UVR'!E2:E100"),"Sem Técnico")</f>
        <v>5</v>
      </c>
      <c r="G3" s="12">
        <f ca="1">F3/SUM($B3,$D3,$F3)</f>
        <v>0.10869565217391304</v>
      </c>
      <c r="H3" s="13">
        <f ca="1">SUM(B3,D3,F3)</f>
        <v>46</v>
      </c>
    </row>
    <row r="4" spans="1:8" ht="15.75" customHeight="1">
      <c r="A4" s="11" t="s">
        <v>8</v>
      </c>
      <c r="B4" s="11">
        <f ca="1">COUNTIF(INDIRECT("'Form 3 - Empreendimento'!E2:E100"),"Enviado")</f>
        <v>0</v>
      </c>
      <c r="C4" s="12">
        <f ca="1">B4/SUM($B4,$D4,$F4)</f>
        <v>0</v>
      </c>
      <c r="D4" s="11">
        <f ca="1">COUNTIF(INDIRECT("'Form 3 - Empreendimento'!E2:E100"),"Atrasado")</f>
        <v>41</v>
      </c>
      <c r="E4" s="12">
        <f ca="1">D4/SUM($B4,$D4,$F4)</f>
        <v>0.89130434782608692</v>
      </c>
      <c r="F4" s="11">
        <f ca="1">COUNTIF(INDIRECT("'Form 3 - Empreendimento'!E2:E100"),"Sem Técnico")</f>
        <v>5</v>
      </c>
      <c r="G4" s="12">
        <f ca="1">F4/SUM($B4,$D4,$F4)</f>
        <v>0.10869565217391304</v>
      </c>
      <c r="H4" s="13">
        <f ca="1">SUM(B4,D4,F4)</f>
        <v>46</v>
      </c>
    </row>
    <row r="5" spans="1:8" ht="15.75" customHeight="1">
      <c r="A5" s="13" t="s">
        <v>5</v>
      </c>
      <c r="B5" s="13">
        <f ca="1">SUM(B2:B4)</f>
        <v>0</v>
      </c>
      <c r="C5" s="12">
        <f ca="1">B5/SUM($B5,$D5,$F5)</f>
        <v>0</v>
      </c>
      <c r="D5" s="13">
        <f ca="1">SUM(D2:D4)</f>
        <v>123</v>
      </c>
      <c r="E5" s="12">
        <f ca="1">D5/SUM($B5,$D5,$F5)</f>
        <v>0.89130434782608692</v>
      </c>
      <c r="F5" s="13">
        <f ca="1">SUM(F2:F4)</f>
        <v>15</v>
      </c>
      <c r="G5" s="12">
        <f ca="1">F5/SUM($B5,$D5,$F5)</f>
        <v>0.10869565217391304</v>
      </c>
      <c r="H5" s="13">
        <f ca="1">SUM(B5,D5,F5)</f>
        <v>138</v>
      </c>
    </row>
    <row r="9" spans="1:8" ht="18.75" customHeight="1">
      <c r="A9" s="1" t="s">
        <v>0</v>
      </c>
      <c r="B9" s="1" t="s">
        <v>9</v>
      </c>
      <c r="C9" s="1" t="s">
        <v>2</v>
      </c>
    </row>
    <row r="10" spans="1:8" ht="15.75" customHeight="1">
      <c r="A10" s="2" t="s">
        <v>6</v>
      </c>
      <c r="B10" s="11">
        <f ca="1">COUNTIF(INDIRECT("'Form 1 - Município'!G2:G100"),"Sim")</f>
        <v>0</v>
      </c>
      <c r="C10" s="14" t="e">
        <f ca="1">$B$10/$B$2</f>
        <v>#DIV/0!</v>
      </c>
    </row>
    <row r="11" spans="1:8" ht="15.75" customHeight="1">
      <c r="A11" s="2" t="s">
        <v>7</v>
      </c>
      <c r="B11" s="11">
        <f ca="1">COUNTIF(INDIRECT("'Form 2 - UVR'!G2:G100"),"Sim")</f>
        <v>0</v>
      </c>
      <c r="C11" s="14" t="e">
        <f ca="1">$B$11/$B$3</f>
        <v>#DIV/0!</v>
      </c>
    </row>
    <row r="12" spans="1:8" ht="15.75" customHeight="1">
      <c r="A12" s="2" t="s">
        <v>8</v>
      </c>
      <c r="B12" s="11">
        <f ca="1">COUNTIF(INDIRECT("'Form 3 - Empreendimento'!G2:G100"),"Sim")</f>
        <v>0</v>
      </c>
      <c r="C12" s="14" t="e">
        <f ca="1">$B$12/$B$4</f>
        <v>#DIV/0!</v>
      </c>
    </row>
    <row r="15" spans="1:8" ht="15.75" customHeight="1">
      <c r="A15" s="35" t="s">
        <v>10</v>
      </c>
      <c r="B15" s="36" t="s">
        <v>11</v>
      </c>
      <c r="C15" s="37"/>
      <c r="D15" s="36" t="s">
        <v>12</v>
      </c>
      <c r="E15" s="37"/>
      <c r="F15" s="36" t="s">
        <v>13</v>
      </c>
      <c r="G15" s="37"/>
    </row>
    <row r="16" spans="1:8" ht="15.75" customHeight="1">
      <c r="A16" s="38"/>
      <c r="B16" s="3" t="s">
        <v>9</v>
      </c>
      <c r="C16" s="3" t="s">
        <v>2</v>
      </c>
      <c r="D16" s="3" t="s">
        <v>9</v>
      </c>
      <c r="E16" s="3" t="s">
        <v>2</v>
      </c>
      <c r="F16" s="3" t="s">
        <v>9</v>
      </c>
      <c r="G16" s="3" t="s">
        <v>2</v>
      </c>
    </row>
    <row r="17" spans="1:7">
      <c r="A17" s="34" t="s">
        <v>14</v>
      </c>
      <c r="B17" s="15" cm="1">
        <f t="array" aca="1" ref="B17" ca="1">IFERROR(ROWS(_xlfn._xlws.FILTER(INDIRECT("'"&amp;B$15&amp;"'!A2:K100"),(INDIRECT("'"&amp;B$15&amp;"'!A2:A100")=$A17) * (INDIRECT("'"&amp;B$15&amp;"'!G2:G100")="Sim"))), 0)</f>
        <v>0</v>
      </c>
      <c r="C17" s="14" t="e">
        <f ca="1">B17/B2</f>
        <v>#DIV/0!</v>
      </c>
      <c r="D17" s="15">
        <f t="array" aca="1" ref="D17" ca="1">IFERROR(ROWS(_xlfn._xlws.FILTER(INDIRECT("'"&amp;D$15&amp;"'!A2:K100"),(INDIRECT("'"&amp;D$15&amp;"'!A2:A100")=$A17) * (INDIRECT("'"&amp;D$15&amp;"'!G2:G100")="Sim"))), 0)</f>
        <v>0</v>
      </c>
      <c r="E17" s="14" t="e">
        <f ca="1">D17/B3</f>
        <v>#DIV/0!</v>
      </c>
      <c r="F17" s="15">
        <f t="array" aca="1" ref="F17" ca="1">IFERROR(ROWS(_xlfn._xlws.FILTER(INDIRECT("'"&amp;F$15&amp;"'!A2:K100"),(INDIRECT("'"&amp;F$15&amp;"'!A2:A100")=$A17) * (INDIRECT("'"&amp;F$15&amp;"'!G2:G100")="Sim"))), 0)</f>
        <v>0</v>
      </c>
      <c r="G17" s="14" t="e">
        <f ca="1">F17/B4</f>
        <v>#DIV/0!</v>
      </c>
    </row>
    <row r="18" spans="1:7">
      <c r="A18" s="33" t="s">
        <v>15</v>
      </c>
      <c r="B18" s="15">
        <f t="array" aca="1" ref="B18" ca="1">IFERROR(ROWS(_xlfn._xlws.FILTER(INDIRECT("'"&amp;B$15&amp;"'!A2:K100"),(INDIRECT("'"&amp;B$15&amp;"'!A2:A100")=$A18) * (INDIRECT("'"&amp;B$15&amp;"'!G2:G100")="Sim"))), 0)</f>
        <v>0</v>
      </c>
      <c r="C18" s="14" t="e">
        <f ca="1">B18/B2</f>
        <v>#DIV/0!</v>
      </c>
      <c r="D18" s="15">
        <f t="array" aca="1" ref="D18" ca="1">IFERROR(ROWS(_xlfn._xlws.FILTER(INDIRECT("'"&amp;D$15&amp;"'!A2:K100"),(INDIRECT("'"&amp;D$15&amp;"'!A2:A100")=$A18) * (INDIRECT("'"&amp;D$15&amp;"'!G2:G100")="Sim"))), 0)</f>
        <v>0</v>
      </c>
      <c r="E18" s="14" t="e">
        <f ca="1">D18/B3</f>
        <v>#DIV/0!</v>
      </c>
      <c r="F18" s="15">
        <f t="array" aca="1" ref="F18" ca="1">IFERROR(ROWS(_xlfn._xlws.FILTER(INDIRECT("'"&amp;F$15&amp;"'!A2:K100"),(INDIRECT("'"&amp;F$15&amp;"'!A2:A100")=$A18) * (INDIRECT("'"&amp;F$15&amp;"'!G2:G100")="Sim"))), 0)</f>
        <v>0</v>
      </c>
      <c r="G18" s="14" t="e">
        <f ca="1">F18/B5</f>
        <v>#DIV/0!</v>
      </c>
    </row>
    <row r="19" spans="1:7">
      <c r="A19" s="23" t="s">
        <v>16</v>
      </c>
      <c r="B19" s="15">
        <f t="array" aca="1" ref="B19" ca="1">IFERROR(ROWS(_xlfn._xlws.FILTER(INDIRECT("'"&amp;B$15&amp;"'!A2:K100"),(INDIRECT("'"&amp;B$15&amp;"'!A2:A100")=$A19) * (INDIRECT("'"&amp;B$15&amp;"'!G2:G100")="Sim"))), 0)</f>
        <v>0</v>
      </c>
      <c r="C19" s="14" t="e">
        <f ca="1">B19/B2</f>
        <v>#DIV/0!</v>
      </c>
      <c r="D19" s="15">
        <f t="array" aca="1" ref="D19" ca="1">IFERROR(ROWS(_xlfn._xlws.FILTER(INDIRECT("'"&amp;D$15&amp;"'!A2:K100"),(INDIRECT("'"&amp;D$15&amp;"'!A2:A100")=$A19) * (INDIRECT("'"&amp;D$15&amp;"'!G2:G100")="Sim"))), 0)</f>
        <v>0</v>
      </c>
      <c r="E19" s="14" t="e">
        <f ca="1">D19/B3</f>
        <v>#DIV/0!</v>
      </c>
      <c r="F19" s="15">
        <f t="array" aca="1" ref="F19" ca="1">IFERROR(ROWS(_xlfn._xlws.FILTER(INDIRECT("'"&amp;F$15&amp;"'!A2:K100"),(INDIRECT("'"&amp;F$15&amp;"'!A2:A100")=$A19) * (INDIRECT("'"&amp;F$15&amp;"'!G2:G100")="Sim"))), 0)</f>
        <v>0</v>
      </c>
      <c r="G19" s="14" t="e">
        <f ca="1">F19/B5</f>
        <v>#DIV/0!</v>
      </c>
    </row>
    <row r="20" spans="1:7">
      <c r="A20" s="21" t="s">
        <v>17</v>
      </c>
      <c r="B20" s="15">
        <f t="array" aca="1" ref="B20" ca="1">IFERROR(ROWS(_xlfn._xlws.FILTER(INDIRECT("'"&amp;B$15&amp;"'!A2:K100"),(INDIRECT("'"&amp;B$15&amp;"'!A2:A100")=$A20) * (INDIRECT("'"&amp;B$15&amp;"'!G2:G100")="Sim"))), 0)</f>
        <v>0</v>
      </c>
      <c r="C20" s="14" t="e">
        <f ca="1">B20/B2</f>
        <v>#DIV/0!</v>
      </c>
      <c r="D20" s="15">
        <f t="array" aca="1" ref="D20" ca="1">IFERROR(ROWS(_xlfn._xlws.FILTER(INDIRECT("'"&amp;D$15&amp;"'!A2:K100"),(INDIRECT("'"&amp;D$15&amp;"'!A2:A100")=$A20) * (INDIRECT("'"&amp;D$15&amp;"'!G2:G100")="Sim"))), 0)</f>
        <v>0</v>
      </c>
      <c r="E20" s="14" t="e">
        <f ca="1">D20/B3</f>
        <v>#DIV/0!</v>
      </c>
      <c r="F20" s="15">
        <f t="array" aca="1" ref="F20" ca="1">IFERROR(ROWS(_xlfn._xlws.FILTER(INDIRECT("'"&amp;F$15&amp;"'!A2:K100"),(INDIRECT("'"&amp;F$15&amp;"'!A2:A100")=$A20) * (INDIRECT("'"&amp;F$15&amp;"'!G2:G100")="Sim"))), 0)</f>
        <v>0</v>
      </c>
      <c r="G20" s="14" t="e">
        <f ca="1">F20/B5</f>
        <v>#DIV/0!</v>
      </c>
    </row>
    <row r="21" spans="1:7">
      <c r="A21" s="20" t="s">
        <v>18</v>
      </c>
      <c r="B21" s="15" cm="1">
        <f t="array" aca="1" ref="B21" ca="1">IFERROR(ROWS(_xlfn._xlws.FILTER(INDIRECT("'"&amp;B$15&amp;"'!A2:K100"),(INDIRECT("'"&amp;B$15&amp;"'!A2:A100")=$A21) * (INDIRECT("'"&amp;B$15&amp;"'!G2:G100")="Sim"))), 0)</f>
        <v>0</v>
      </c>
      <c r="C21" s="14" t="e">
        <f ca="1">B21/B2</f>
        <v>#DIV/0!</v>
      </c>
      <c r="D21" s="15">
        <f t="array" aca="1" ref="D21" ca="1">IFERROR(ROWS(_xlfn._xlws.FILTER(INDIRECT("'"&amp;D$15&amp;"'!A2:K100"),(INDIRECT("'"&amp;D$15&amp;"'!A2:A100")=$A21) * (INDIRECT("'"&amp;D$15&amp;"'!G2:G100")="Sim"))), 0)</f>
        <v>0</v>
      </c>
      <c r="E21" s="14" t="e">
        <f ca="1">D21/B3</f>
        <v>#DIV/0!</v>
      </c>
      <c r="F21" s="15">
        <f t="array" aca="1" ref="F21" ca="1">IFERROR(ROWS(_xlfn._xlws.FILTER(INDIRECT("'"&amp;F$15&amp;"'!A2:K100"),(INDIRECT("'"&amp;F$15&amp;"'!A2:A100")=$A21) * (INDIRECT("'"&amp;F$15&amp;"'!G2:G100")="Sim"))), 0)</f>
        <v>0</v>
      </c>
      <c r="G21" s="14" t="e">
        <f ca="1">F21/B5</f>
        <v>#DIV/0!</v>
      </c>
    </row>
    <row r="22" spans="1:7">
      <c r="A22" s="4" t="s">
        <v>5</v>
      </c>
      <c r="B22" s="16">
        <f ca="1">SUM(B17:B21)</f>
        <v>0</v>
      </c>
      <c r="C22" s="17" t="e">
        <f ca="1">SUM(C17:C21)</f>
        <v>#DIV/0!</v>
      </c>
      <c r="D22" s="16">
        <f ca="1">SUM(D17:D21)</f>
        <v>0</v>
      </c>
      <c r="E22" s="17" t="e">
        <f ca="1">SUM(E17:E21)</f>
        <v>#DIV/0!</v>
      </c>
      <c r="F22" s="16">
        <f ca="1">SUM(F17:F21)</f>
        <v>0</v>
      </c>
      <c r="G22" s="17" t="e">
        <f ca="1">SUM(G17:G21)</f>
        <v>#DIV/0!</v>
      </c>
    </row>
  </sheetData>
  <mergeCells count="4">
    <mergeCell ref="A15:A16"/>
    <mergeCell ref="D15:E15"/>
    <mergeCell ref="F15:G15"/>
    <mergeCell ref="B15:C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5"/>
  <sheetViews>
    <sheetView workbookViewId="0">
      <selection activeCell="A9" sqref="A9"/>
    </sheetView>
  </sheetViews>
  <sheetFormatPr defaultRowHeight="15"/>
  <cols>
    <col min="2" max="2" width="31.140625" style="27" customWidth="1"/>
    <col min="3" max="3" width="8.5703125" customWidth="1"/>
    <col min="4" max="4" width="24.28515625" customWidth="1"/>
    <col min="5" max="5" width="26.140625" customWidth="1"/>
    <col min="6" max="6" width="27.7109375" customWidth="1"/>
  </cols>
  <sheetData>
    <row r="1" spans="1:6" ht="15.75" customHeight="1">
      <c r="A1" s="5" t="s">
        <v>10</v>
      </c>
      <c r="B1" s="5" t="s">
        <v>19</v>
      </c>
      <c r="C1" s="5" t="s">
        <v>20</v>
      </c>
      <c r="D1" s="5" t="s">
        <v>11</v>
      </c>
      <c r="E1" s="5" t="s">
        <v>12</v>
      </c>
      <c r="F1" s="5" t="s">
        <v>13</v>
      </c>
    </row>
    <row r="2" spans="1:6" ht="15.75" customHeight="1">
      <c r="A2" s="28" t="s">
        <v>14</v>
      </c>
      <c r="B2" s="25" t="s">
        <v>21</v>
      </c>
      <c r="C2" s="15">
        <v>1</v>
      </c>
      <c r="D2" s="6" t="str" cm="1">
        <f t="array" aca="1" ref="D2" ca="1">IF(
    VLOOKUP(
        $A2,
        _xlfn._xlws.FILTER(
            INDIRECT("'"&amp;D$1&amp;"'!A2:E1000"), (INDIRECT("'"&amp;D$1&amp;"'!B2:B1000")=$B2) * (INDIRECT("'"&amp;D$1&amp;"'!C2:C1000")=$C2)
        ),
        5,
        FALSE
    )=0,
    "",
    VLOOKUP(
        $A2,
        _xlfn._xlws.FILTER(
            INDIRECT("'"&amp;D$1&amp;"'!A2:E1000"), (INDIRECT("'"&amp;D$1&amp;"'!B2:B1000")=$B2) * (INDIRECT("'"&amp;D$1&amp;"'!C2:C1000")=$C2)
        ),
        5,
        FALSE
    )
)</f>
        <v>Atrasado</v>
      </c>
      <c r="E2" s="6" t="str">
        <f t="array" aca="1" ref="E2" ca="1">IF(
    VLOOKUP(
        $A2,
        _xlfn._xlws.FILTER(
            INDIRECT("'"&amp;E$1&amp;"'!A2:E1000"), (INDIRECT("'"&amp;E$1&amp;"'!B2:B1000")=$B2) * (INDIRECT("'"&amp;E$1&amp;"'!C2:C1000")=$C2)
        ),
        5,
        FALSE
    )=0,
    "",
    VLOOKUP(
        $A2,
        _xlfn._xlws.FILTER(
            INDIRECT("'"&amp;E$1&amp;"'!A2:E1000"), (INDIRECT("'"&amp;E$1&amp;"'!B2:B1000")=$B2) * (INDIRECT("'"&amp;E$1&amp;"'!C2:C1000")=$C2)
        ),
        5,
        FALSE
    )
)</f>
        <v>Atrasado</v>
      </c>
      <c r="F2" s="6" t="str">
        <f t="array" aca="1" ref="F2" ca="1">IF(
    VLOOKUP(
        $A2,
        _xlfn._xlws.FILTER(
            INDIRECT("'"&amp;F$1&amp;"'!A2:E1000"), (INDIRECT("'"&amp;F$1&amp;"'!B2:B1000")=$B2) * (INDIRECT("'"&amp;F$1&amp;"'!C2:C1000")=$C2)
        ),
        5,
        FALSE
    )=0,
    "",
    VLOOKUP(
        $A2,
        _xlfn._xlws.FILTER(
            INDIRECT("'"&amp;F$1&amp;"'!A2:E1000"), (INDIRECT("'"&amp;F$1&amp;"'!B2:B1000")=$B2) * (INDIRECT("'"&amp;F$1&amp;"'!C2:C1000")=$C2)
        ),
        5,
        FALSE
    )
)</f>
        <v>Atrasado</v>
      </c>
    </row>
    <row r="3" spans="1:6">
      <c r="A3" s="28" t="s">
        <v>14</v>
      </c>
      <c r="B3" s="25" t="s">
        <v>22</v>
      </c>
      <c r="C3" s="15">
        <v>1</v>
      </c>
      <c r="D3" s="6" t="str">
        <f t="array" aca="1" ref="D3" ca="1">IF(
    VLOOKUP(
        $A3,
        _xlfn._xlws.FILTER(
            INDIRECT("'"&amp;D$1&amp;"'!A2:E1000"), (INDIRECT("'"&amp;D$1&amp;"'!B2:B1000")=$B3) * (INDIRECT("'"&amp;D$1&amp;"'!C2:C1000")=$C3)
        ),
        5,
        FALSE
    )=0,
    "",
    VLOOKUP(
        $A3,
        _xlfn._xlws.FILTER(
            INDIRECT("'"&amp;D$1&amp;"'!A2:E1000"), (INDIRECT("'"&amp;D$1&amp;"'!B2:B1000")=$B3) * (INDIRECT("'"&amp;D$1&amp;"'!C2:C1000")=$C3)
        ),
        5,
        FALSE
    )
)</f>
        <v>Atrasado</v>
      </c>
      <c r="E3" s="6" t="str">
        <f t="array" aca="1" ref="E3" ca="1">IF(
    VLOOKUP(
        $A3,
        _xlfn._xlws.FILTER(
            INDIRECT("'"&amp;E$1&amp;"'!A2:E1000"), (INDIRECT("'"&amp;E$1&amp;"'!B2:B1000")=$B3) * (INDIRECT("'"&amp;E$1&amp;"'!C2:C1000")=$C3)
        ),
        5,
        FALSE
    )=0,
    "",
    VLOOKUP(
        $A3,
        _xlfn._xlws.FILTER(
            INDIRECT("'"&amp;E$1&amp;"'!A2:E1000"), (INDIRECT("'"&amp;E$1&amp;"'!B2:B1000")=$B3) * (INDIRECT("'"&amp;E$1&amp;"'!C2:C1000")=$C3)
        ),
        5,
        FALSE
    )
)</f>
        <v>Atrasado</v>
      </c>
      <c r="F3" s="6" t="str">
        <f t="array" aca="1" ref="F3" ca="1">IF(
    VLOOKUP(
        $A3,
        _xlfn._xlws.FILTER(
            INDIRECT("'"&amp;F$1&amp;"'!A2:E1000"), (INDIRECT("'"&amp;F$1&amp;"'!B2:B1000")=$B3) * (INDIRECT("'"&amp;F$1&amp;"'!C2:C1000")=$C3)
        ),
        5,
        FALSE
    )=0,
    "",
    VLOOKUP(
        $A3,
        _xlfn._xlws.FILTER(
            INDIRECT("'"&amp;F$1&amp;"'!A2:E1000"), (INDIRECT("'"&amp;F$1&amp;"'!B2:B1000")=$B3) * (INDIRECT("'"&amp;F$1&amp;"'!C2:C1000")=$C3)
        ),
        5,
        FALSE
    )
)</f>
        <v>Atrasado</v>
      </c>
    </row>
    <row r="4" spans="1:6">
      <c r="A4" s="28" t="s">
        <v>14</v>
      </c>
      <c r="B4" s="25" t="s">
        <v>23</v>
      </c>
      <c r="C4" s="15">
        <v>1</v>
      </c>
      <c r="D4" s="6" t="str">
        <f t="array" aca="1" ref="D4" ca="1">IF(
    VLOOKUP(
        $A4,
        _xlfn._xlws.FILTER(
            INDIRECT("'"&amp;D$1&amp;"'!A2:E1000"), (INDIRECT("'"&amp;D$1&amp;"'!B2:B1000")=$B4) * (INDIRECT("'"&amp;D$1&amp;"'!C2:C1000")=$C4)
        ),
        5,
        FALSE
    )=0,
    "",
    VLOOKUP(
        $A4,
        _xlfn._xlws.FILTER(
            INDIRECT("'"&amp;D$1&amp;"'!A2:E1000"), (INDIRECT("'"&amp;D$1&amp;"'!B2:B1000")=$B4) * (INDIRECT("'"&amp;D$1&amp;"'!C2:C1000")=$C4)
        ),
        5,
        FALSE
    )
)</f>
        <v>Atrasado</v>
      </c>
      <c r="E4" s="6" t="str">
        <f t="array" aca="1" ref="E4" ca="1">IF(
    VLOOKUP(
        $A4,
        _xlfn._xlws.FILTER(
            INDIRECT("'"&amp;E$1&amp;"'!A2:E1000"), (INDIRECT("'"&amp;E$1&amp;"'!B2:B1000")=$B4) * (INDIRECT("'"&amp;E$1&amp;"'!C2:C1000")=$C4)
        ),
        5,
        FALSE
    )=0,
    "",
    VLOOKUP(
        $A4,
        _xlfn._xlws.FILTER(
            INDIRECT("'"&amp;E$1&amp;"'!A2:E1000"), (INDIRECT("'"&amp;E$1&amp;"'!B2:B1000")=$B4) * (INDIRECT("'"&amp;E$1&amp;"'!C2:C1000")=$C4)
        ),
        5,
        FALSE
    )
)</f>
        <v>Atrasado</v>
      </c>
      <c r="F4" s="6" t="str">
        <f t="array" aca="1" ref="F4" ca="1">IF(
    VLOOKUP(
        $A4,
        _xlfn._xlws.FILTER(
            INDIRECT("'"&amp;F$1&amp;"'!A2:E1000"), (INDIRECT("'"&amp;F$1&amp;"'!B2:B1000")=$B4) * (INDIRECT("'"&amp;F$1&amp;"'!C2:C1000")=$C4)
        ),
        5,
        FALSE
    )=0,
    "",
    VLOOKUP(
        $A4,
        _xlfn._xlws.FILTER(
            INDIRECT("'"&amp;F$1&amp;"'!A2:E1000"), (INDIRECT("'"&amp;F$1&amp;"'!B2:B1000")=$B4) * (INDIRECT("'"&amp;F$1&amp;"'!C2:C1000")=$C4)
        ),
        5,
        FALSE
    )
)</f>
        <v>Atrasado</v>
      </c>
    </row>
    <row r="5" spans="1:6">
      <c r="A5" s="28" t="s">
        <v>14</v>
      </c>
      <c r="B5" s="25" t="s">
        <v>24</v>
      </c>
      <c r="C5" s="15">
        <v>1</v>
      </c>
      <c r="D5" s="6" t="str">
        <f t="array" aca="1" ref="D5" ca="1">IF(
    VLOOKUP(
        $A5,
        _xlfn._xlws.FILTER(
            INDIRECT("'"&amp;D$1&amp;"'!A2:E1000"), (INDIRECT("'"&amp;D$1&amp;"'!B2:B1000")=$B5) * (INDIRECT("'"&amp;D$1&amp;"'!C2:C1000")=$C5)
        ),
        5,
        FALSE
    )=0,
    "",
    VLOOKUP(
        $A5,
        _xlfn._xlws.FILTER(
            INDIRECT("'"&amp;D$1&amp;"'!A2:E1000"), (INDIRECT("'"&amp;D$1&amp;"'!B2:B1000")=$B5) * (INDIRECT("'"&amp;D$1&amp;"'!C2:C1000")=$C5)
        ),
        5,
        FALSE
    )
)</f>
        <v>Atrasado</v>
      </c>
      <c r="E5" s="6" t="str">
        <f t="array" aca="1" ref="E5" ca="1">IF(
    VLOOKUP(
        $A5,
        _xlfn._xlws.FILTER(
            INDIRECT("'"&amp;E$1&amp;"'!A2:E1000"), (INDIRECT("'"&amp;E$1&amp;"'!B2:B1000")=$B5) * (INDIRECT("'"&amp;E$1&amp;"'!C2:C1000")=$C5)
        ),
        5,
        FALSE
    )=0,
    "",
    VLOOKUP(
        $A5,
        _xlfn._xlws.FILTER(
            INDIRECT("'"&amp;E$1&amp;"'!A2:E1000"), (INDIRECT("'"&amp;E$1&amp;"'!B2:B1000")=$B5) * (INDIRECT("'"&amp;E$1&amp;"'!C2:C1000")=$C5)
        ),
        5,
        FALSE
    )
)</f>
        <v>Atrasado</v>
      </c>
      <c r="F5" s="6" t="str">
        <f t="array" aca="1" ref="F5" ca="1">IF(
    VLOOKUP(
        $A5,
        _xlfn._xlws.FILTER(
            INDIRECT("'"&amp;F$1&amp;"'!A2:E1000"), (INDIRECT("'"&amp;F$1&amp;"'!B2:B1000")=$B5) * (INDIRECT("'"&amp;F$1&amp;"'!C2:C1000")=$C5)
        ),
        5,
        FALSE
    )=0,
    "",
    VLOOKUP(
        $A5,
        _xlfn._xlws.FILTER(
            INDIRECT("'"&amp;F$1&amp;"'!A2:E1000"), (INDIRECT("'"&amp;F$1&amp;"'!B2:B1000")=$B5) * (INDIRECT("'"&amp;F$1&amp;"'!C2:C1000")=$C5)
        ),
        5,
        FALSE
    )
)</f>
        <v>Atrasado</v>
      </c>
    </row>
    <row r="6" spans="1:6">
      <c r="A6" s="28" t="s">
        <v>14</v>
      </c>
      <c r="B6" s="25" t="s">
        <v>25</v>
      </c>
      <c r="C6" s="15">
        <v>1</v>
      </c>
      <c r="D6" s="6" t="str">
        <f t="array" aca="1" ref="D6" ca="1">IF(
    VLOOKUP(
        $A6,
        _xlfn._xlws.FILTER(
            INDIRECT("'"&amp;D$1&amp;"'!A2:E1000"), (INDIRECT("'"&amp;D$1&amp;"'!B2:B1000")=$B6) * (INDIRECT("'"&amp;D$1&amp;"'!C2:C1000")=$C6)
        ),
        5,
        FALSE
    )=0,
    "",
    VLOOKUP(
        $A6,
        _xlfn._xlws.FILTER(
            INDIRECT("'"&amp;D$1&amp;"'!A2:E1000"), (INDIRECT("'"&amp;D$1&amp;"'!B2:B1000")=$B6) * (INDIRECT("'"&amp;D$1&amp;"'!C2:C1000")=$C6)
        ),
        5,
        FALSE
    )
)</f>
        <v>Atrasado</v>
      </c>
      <c r="E6" s="6" t="str">
        <f t="array" aca="1" ref="E6" ca="1">IF(
    VLOOKUP(
        $A6,
        _xlfn._xlws.FILTER(
            INDIRECT("'"&amp;E$1&amp;"'!A2:E1000"), (INDIRECT("'"&amp;E$1&amp;"'!B2:B1000")=$B6) * (INDIRECT("'"&amp;E$1&amp;"'!C2:C1000")=$C6)
        ),
        5,
        FALSE
    )=0,
    "",
    VLOOKUP(
        $A6,
        _xlfn._xlws.FILTER(
            INDIRECT("'"&amp;E$1&amp;"'!A2:E1000"), (INDIRECT("'"&amp;E$1&amp;"'!B2:B1000")=$B6) * (INDIRECT("'"&amp;E$1&amp;"'!C2:C1000")=$C6)
        ),
        5,
        FALSE
    )
)</f>
        <v>Atrasado</v>
      </c>
      <c r="F6" s="6" t="str">
        <f t="array" aca="1" ref="F6" ca="1">IF(
    VLOOKUP(
        $A6,
        _xlfn._xlws.FILTER(
            INDIRECT("'"&amp;F$1&amp;"'!A2:E1000"), (INDIRECT("'"&amp;F$1&amp;"'!B2:B1000")=$B6) * (INDIRECT("'"&amp;F$1&amp;"'!C2:C1000")=$C6)
        ),
        5,
        FALSE
    )=0,
    "",
    VLOOKUP(
        $A6,
        _xlfn._xlws.FILTER(
            INDIRECT("'"&amp;F$1&amp;"'!A2:E1000"), (INDIRECT("'"&amp;F$1&amp;"'!B2:B1000")=$B6) * (INDIRECT("'"&amp;F$1&amp;"'!C2:C1000")=$C6)
        ),
        5,
        FALSE
    )
)</f>
        <v>Atrasado</v>
      </c>
    </row>
    <row r="7" spans="1:6">
      <c r="A7" s="28" t="s">
        <v>14</v>
      </c>
      <c r="B7" s="25" t="s">
        <v>26</v>
      </c>
      <c r="C7" s="15">
        <v>1</v>
      </c>
      <c r="D7" s="6" t="str">
        <f t="array" aca="1" ref="D7" ca="1">IF(
    VLOOKUP(
        $A7,
        _xlfn._xlws.FILTER(
            INDIRECT("'"&amp;D$1&amp;"'!A2:E1000"), (INDIRECT("'"&amp;D$1&amp;"'!B2:B1000")=$B7) * (INDIRECT("'"&amp;D$1&amp;"'!C2:C1000")=$C7)
        ),
        5,
        FALSE
    )=0,
    "",
    VLOOKUP(
        $A7,
        _xlfn._xlws.FILTER(
            INDIRECT("'"&amp;D$1&amp;"'!A2:E1000"), (INDIRECT("'"&amp;D$1&amp;"'!B2:B1000")=$B7) * (INDIRECT("'"&amp;D$1&amp;"'!C2:C1000")=$C7)
        ),
        5,
        FALSE
    )
)</f>
        <v>Atrasado</v>
      </c>
      <c r="E7" s="6" t="str">
        <f t="array" aca="1" ref="E7" ca="1">IF(
    VLOOKUP(
        $A7,
        _xlfn._xlws.FILTER(
            INDIRECT("'"&amp;E$1&amp;"'!A2:E1000"), (INDIRECT("'"&amp;E$1&amp;"'!B2:B1000")=$B7) * (INDIRECT("'"&amp;E$1&amp;"'!C2:C1000")=$C7)
        ),
        5,
        FALSE
    )=0,
    "",
    VLOOKUP(
        $A7,
        _xlfn._xlws.FILTER(
            INDIRECT("'"&amp;E$1&amp;"'!A2:E1000"), (INDIRECT("'"&amp;E$1&amp;"'!B2:B1000")=$B7) * (INDIRECT("'"&amp;E$1&amp;"'!C2:C1000")=$C7)
        ),
        5,
        FALSE
    )
)</f>
        <v>Atrasado</v>
      </c>
      <c r="F7" s="6" t="str">
        <f t="array" aca="1" ref="F7" ca="1">IF(
    VLOOKUP(
        $A7,
        _xlfn._xlws.FILTER(
            INDIRECT("'"&amp;F$1&amp;"'!A2:E1000"), (INDIRECT("'"&amp;F$1&amp;"'!B2:B1000")=$B7) * (INDIRECT("'"&amp;F$1&amp;"'!C2:C1000")=$C7)
        ),
        5,
        FALSE
    )=0,
    "",
    VLOOKUP(
        $A7,
        _xlfn._xlws.FILTER(
            INDIRECT("'"&amp;F$1&amp;"'!A2:E1000"), (INDIRECT("'"&amp;F$1&amp;"'!B2:B1000")=$B7) * (INDIRECT("'"&amp;F$1&amp;"'!C2:C1000")=$C7)
        ),
        5,
        FALSE
    )
)</f>
        <v>Atrasado</v>
      </c>
    </row>
    <row r="8" spans="1:6">
      <c r="A8" s="28" t="s">
        <v>14</v>
      </c>
      <c r="B8" s="25" t="s">
        <v>27</v>
      </c>
      <c r="C8" s="15">
        <v>1</v>
      </c>
      <c r="D8" s="6" t="str">
        <f t="array" aca="1" ref="D8" ca="1">IF(
    VLOOKUP(
        $A8,
        _xlfn._xlws.FILTER(
            INDIRECT("'"&amp;D$1&amp;"'!A2:E1000"), (INDIRECT("'"&amp;D$1&amp;"'!B2:B1000")=$B8) * (INDIRECT("'"&amp;D$1&amp;"'!C2:C1000")=$C8)
        ),
        5,
        FALSE
    )=0,
    "",
    VLOOKUP(
        $A8,
        _xlfn._xlws.FILTER(
            INDIRECT("'"&amp;D$1&amp;"'!A2:E1000"), (INDIRECT("'"&amp;D$1&amp;"'!B2:B1000")=$B8) * (INDIRECT("'"&amp;D$1&amp;"'!C2:C1000")=$C8)
        ),
        5,
        FALSE
    )
)</f>
        <v>Atrasado</v>
      </c>
      <c r="E8" s="6" t="str">
        <f t="array" aca="1" ref="E8" ca="1">IF(
    VLOOKUP(
        $A8,
        _xlfn._xlws.FILTER(
            INDIRECT("'"&amp;E$1&amp;"'!A2:E1000"), (INDIRECT("'"&amp;E$1&amp;"'!B2:B1000")=$B8) * (INDIRECT("'"&amp;E$1&amp;"'!C2:C1000")=$C8)
        ),
        5,
        FALSE
    )=0,
    "",
    VLOOKUP(
        $A8,
        _xlfn._xlws.FILTER(
            INDIRECT("'"&amp;E$1&amp;"'!A2:E1000"), (INDIRECT("'"&amp;E$1&amp;"'!B2:B1000")=$B8) * (INDIRECT("'"&amp;E$1&amp;"'!C2:C1000")=$C8)
        ),
        5,
        FALSE
    )
)</f>
        <v>Atrasado</v>
      </c>
      <c r="F8" s="6" t="str">
        <f t="array" aca="1" ref="F8" ca="1">IF(
    VLOOKUP(
        $A8,
        _xlfn._xlws.FILTER(
            INDIRECT("'"&amp;F$1&amp;"'!A2:E1000"), (INDIRECT("'"&amp;F$1&amp;"'!B2:B1000")=$B8) * (INDIRECT("'"&amp;F$1&amp;"'!C2:C1000")=$C8)
        ),
        5,
        FALSE
    )=0,
    "",
    VLOOKUP(
        $A8,
        _xlfn._xlws.FILTER(
            INDIRECT("'"&amp;F$1&amp;"'!A2:E1000"), (INDIRECT("'"&amp;F$1&amp;"'!B2:B1000")=$B8) * (INDIRECT("'"&amp;F$1&amp;"'!C2:C1000")=$C8)
        ),
        5,
        FALSE
    )
)</f>
        <v>Atrasado</v>
      </c>
    </row>
    <row r="9" spans="1:6">
      <c r="A9" s="28" t="s">
        <v>14</v>
      </c>
      <c r="B9" s="25" t="s">
        <v>28</v>
      </c>
      <c r="C9" s="15">
        <v>1</v>
      </c>
      <c r="D9" s="6" t="str">
        <f t="array" aca="1" ref="D9" ca="1">IF(
    VLOOKUP(
        $A9,
        _xlfn._xlws.FILTER(
            INDIRECT("'"&amp;D$1&amp;"'!A2:E1000"), (INDIRECT("'"&amp;D$1&amp;"'!B2:B1000")=$B9) * (INDIRECT("'"&amp;D$1&amp;"'!C2:C1000")=$C9)
        ),
        5,
        FALSE
    )=0,
    "",
    VLOOKUP(
        $A9,
        _xlfn._xlws.FILTER(
            INDIRECT("'"&amp;D$1&amp;"'!A2:E1000"), (INDIRECT("'"&amp;D$1&amp;"'!B2:B1000")=$B9) * (INDIRECT("'"&amp;D$1&amp;"'!C2:C1000")=$C9)
        ),
        5,
        FALSE
    )
)</f>
        <v>Atrasado</v>
      </c>
      <c r="E9" s="6" t="str">
        <f t="array" aca="1" ref="E9" ca="1">IF(
    VLOOKUP(
        $A9,
        _xlfn._xlws.FILTER(
            INDIRECT("'"&amp;E$1&amp;"'!A2:E1000"), (INDIRECT("'"&amp;E$1&amp;"'!B2:B1000")=$B9) * (INDIRECT("'"&amp;E$1&amp;"'!C2:C1000")=$C9)
        ),
        5,
        FALSE
    )=0,
    "",
    VLOOKUP(
        $A9,
        _xlfn._xlws.FILTER(
            INDIRECT("'"&amp;E$1&amp;"'!A2:E1000"), (INDIRECT("'"&amp;E$1&amp;"'!B2:B1000")=$B9) * (INDIRECT("'"&amp;E$1&amp;"'!C2:C1000")=$C9)
        ),
        5,
        FALSE
    )
)</f>
        <v>Atrasado</v>
      </c>
      <c r="F9" s="6" t="str">
        <f t="array" aca="1" ref="F9" ca="1">IF(
    VLOOKUP(
        $A9,
        _xlfn._xlws.FILTER(
            INDIRECT("'"&amp;F$1&amp;"'!A2:E1000"), (INDIRECT("'"&amp;F$1&amp;"'!B2:B1000")=$B9) * (INDIRECT("'"&amp;F$1&amp;"'!C2:C1000")=$C9)
        ),
        5,
        FALSE
    )=0,
    "",
    VLOOKUP(
        $A9,
        _xlfn._xlws.FILTER(
            INDIRECT("'"&amp;F$1&amp;"'!A2:E1000"), (INDIRECT("'"&amp;F$1&amp;"'!B2:B1000")=$B9) * (INDIRECT("'"&amp;F$1&amp;"'!C2:C1000")=$C9)
        ),
        5,
        FALSE
    )
)</f>
        <v>Atrasado</v>
      </c>
    </row>
    <row r="11" spans="1:6" ht="15.75" customHeight="1">
      <c r="A11" s="5" t="s">
        <v>10</v>
      </c>
      <c r="B11" s="5" t="s">
        <v>19</v>
      </c>
      <c r="C11" s="5" t="s">
        <v>20</v>
      </c>
      <c r="D11" s="5" t="s">
        <v>11</v>
      </c>
      <c r="E11" s="5" t="s">
        <v>12</v>
      </c>
      <c r="F11" s="5" t="s">
        <v>13</v>
      </c>
    </row>
    <row r="12" spans="1:6">
      <c r="A12" s="29" t="s">
        <v>15</v>
      </c>
      <c r="B12" s="25" t="s">
        <v>29</v>
      </c>
      <c r="C12" s="8">
        <v>1</v>
      </c>
      <c r="D12" s="6" t="str">
        <f t="array" aca="1" ref="D12" ca="1">IF(
    VLOOKUP(
        $A12,
        _xlfn._xlws.FILTER(
            INDIRECT("'"&amp;D$1&amp;"'!A2:E1000"), (INDIRECT("'"&amp;D$1&amp;"'!B2:B1000")=$B12) * (INDIRECT("'"&amp;D$1&amp;"'!C2:C1000")=$C12)
        ),
        5,
        FALSE
    )=0,
    "",
    VLOOKUP(
        $A12,
        _xlfn._xlws.FILTER(
            INDIRECT("'"&amp;D$1&amp;"'!A2:E1000"), (INDIRECT("'"&amp;D$1&amp;"'!B2:B1000")=$B12) * (INDIRECT("'"&amp;D$1&amp;"'!C2:C1000")=$C12)
        ),
        5,
        FALSE
    )
)</f>
        <v>Atrasado</v>
      </c>
      <c r="E12" s="6" t="str">
        <f t="array" aca="1" ref="E12" ca="1">IF(
    VLOOKUP(
        $A12,
        _xlfn._xlws.FILTER(
            INDIRECT("'"&amp;E$1&amp;"'!A2:E1000"), (INDIRECT("'"&amp;E$1&amp;"'!B2:B1000")=$B12) * (INDIRECT("'"&amp;E$1&amp;"'!C2:C1000")=$C12)
        ),
        5,
        FALSE
    )=0,
    "",
    VLOOKUP(
        $A12,
        _xlfn._xlws.FILTER(
            INDIRECT("'"&amp;E$1&amp;"'!A2:E1000"), (INDIRECT("'"&amp;E$1&amp;"'!B2:B1000")=$B12) * (INDIRECT("'"&amp;E$1&amp;"'!C2:C1000")=$C12)
        ),
        5,
        FALSE
    )
)</f>
        <v>Atrasado</v>
      </c>
      <c r="F12" s="6" t="str">
        <f t="array" aca="1" ref="F12" ca="1">IF(
    VLOOKUP(
        $A12,
        _xlfn._xlws.FILTER(
            INDIRECT("'"&amp;F$1&amp;"'!A2:E1000"), (INDIRECT("'"&amp;F$1&amp;"'!B2:B1000")=$B12) * (INDIRECT("'"&amp;F$1&amp;"'!C2:C1000")=$C12)
        ),
        5,
        FALSE
    )=0,
    "",
    VLOOKUP(
        $A12,
        _xlfn._xlws.FILTER(
            INDIRECT("'"&amp;F$1&amp;"'!A2:E1000"), (INDIRECT("'"&amp;F$1&amp;"'!B2:B1000")=$B12) * (INDIRECT("'"&amp;F$1&amp;"'!C2:C1000")=$C12)
        ),
        5,
        FALSE
    )
)</f>
        <v>Atrasado</v>
      </c>
    </row>
    <row r="13" spans="1:6">
      <c r="A13" s="29" t="s">
        <v>15</v>
      </c>
      <c r="B13" s="25" t="s">
        <v>30</v>
      </c>
      <c r="C13" s="8">
        <v>1</v>
      </c>
      <c r="D13" s="6" t="str">
        <f t="array" aca="1" ref="D13" ca="1">IF(
    VLOOKUP(
        $A13,
        _xlfn._xlws.FILTER(
            INDIRECT("'"&amp;D$1&amp;"'!A2:E1000"), (INDIRECT("'"&amp;D$1&amp;"'!B2:B1000")=$B13) * (INDIRECT("'"&amp;D$1&amp;"'!C2:C1000")=$C13)
        ),
        5,
        FALSE
    )=0,
    "",
    VLOOKUP(
        $A13,
        _xlfn._xlws.FILTER(
            INDIRECT("'"&amp;D$1&amp;"'!A2:E1000"), (INDIRECT("'"&amp;D$1&amp;"'!B2:B1000")=$B13) * (INDIRECT("'"&amp;D$1&amp;"'!C2:C1000")=$C13)
        ),
        5,
        FALSE
    )
)</f>
        <v>Atrasado</v>
      </c>
      <c r="E13" s="6" t="str">
        <f t="array" aca="1" ref="E13" ca="1">IF(
    VLOOKUP(
        $A13,
        _xlfn._xlws.FILTER(
            INDIRECT("'"&amp;E$1&amp;"'!A2:E1000"), (INDIRECT("'"&amp;E$1&amp;"'!B2:B1000")=$B13) * (INDIRECT("'"&amp;E$1&amp;"'!C2:C1000")=$C13)
        ),
        5,
        FALSE
    )=0,
    "",
    VLOOKUP(
        $A13,
        _xlfn._xlws.FILTER(
            INDIRECT("'"&amp;E$1&amp;"'!A2:E1000"), (INDIRECT("'"&amp;E$1&amp;"'!B2:B1000")=$B13) * (INDIRECT("'"&amp;E$1&amp;"'!C2:C1000")=$C13)
        ),
        5,
        FALSE
    )
)</f>
        <v>Atrasado</v>
      </c>
      <c r="F13" s="6" t="str">
        <f t="array" aca="1" ref="F13" ca="1">IF(
    VLOOKUP(
        $A13,
        _xlfn._xlws.FILTER(
            INDIRECT("'"&amp;F$1&amp;"'!A2:E1000"), (INDIRECT("'"&amp;F$1&amp;"'!B2:B1000")=$B13) * (INDIRECT("'"&amp;F$1&amp;"'!C2:C1000")=$C13)
        ),
        5,
        FALSE
    )=0,
    "",
    VLOOKUP(
        $A13,
        _xlfn._xlws.FILTER(
            INDIRECT("'"&amp;F$1&amp;"'!A2:E1000"), (INDIRECT("'"&amp;F$1&amp;"'!B2:B1000")=$B13) * (INDIRECT("'"&amp;F$1&amp;"'!C2:C1000")=$C13)
        ),
        5,
        FALSE
    )
)</f>
        <v>Atrasado</v>
      </c>
    </row>
    <row r="14" spans="1:6">
      <c r="A14" s="29" t="s">
        <v>15</v>
      </c>
      <c r="B14" s="25" t="s">
        <v>31</v>
      </c>
      <c r="C14" s="8">
        <v>1</v>
      </c>
      <c r="D14" s="6" t="str">
        <f t="array" aca="1" ref="D14" ca="1">IF(
    VLOOKUP(
        $A14,
        _xlfn._xlws.FILTER(
            INDIRECT("'"&amp;D$1&amp;"'!A2:E1000"), (INDIRECT("'"&amp;D$1&amp;"'!B2:B1000")=$B14) * (INDIRECT("'"&amp;D$1&amp;"'!C2:C1000")=$C14)
        ),
        5,
        FALSE
    )=0,
    "",
    VLOOKUP(
        $A14,
        _xlfn._xlws.FILTER(
            INDIRECT("'"&amp;D$1&amp;"'!A2:E1000"), (INDIRECT("'"&amp;D$1&amp;"'!B2:B1000")=$B14) * (INDIRECT("'"&amp;D$1&amp;"'!C2:C1000")=$C14)
        ),
        5,
        FALSE
    )
)</f>
        <v>Atrasado</v>
      </c>
      <c r="E14" s="6" t="str">
        <f t="array" aca="1" ref="E14" ca="1">IF(
    VLOOKUP(
        $A14,
        _xlfn._xlws.FILTER(
            INDIRECT("'"&amp;E$1&amp;"'!A2:E1000"), (INDIRECT("'"&amp;E$1&amp;"'!B2:B1000")=$B14) * (INDIRECT("'"&amp;E$1&amp;"'!C2:C1000")=$C14)
        ),
        5,
        FALSE
    )=0,
    "",
    VLOOKUP(
        $A14,
        _xlfn._xlws.FILTER(
            INDIRECT("'"&amp;E$1&amp;"'!A2:E1000"), (INDIRECT("'"&amp;E$1&amp;"'!B2:B1000")=$B14) * (INDIRECT("'"&amp;E$1&amp;"'!C2:C1000")=$C14)
        ),
        5,
        FALSE
    )
)</f>
        <v>Atrasado</v>
      </c>
      <c r="F14" s="6" t="str">
        <f t="array" aca="1" ref="F14" ca="1">IF(
    VLOOKUP(
        $A14,
        _xlfn._xlws.FILTER(
            INDIRECT("'"&amp;F$1&amp;"'!A2:E1000"), (INDIRECT("'"&amp;F$1&amp;"'!B2:B1000")=$B14) * (INDIRECT("'"&amp;F$1&amp;"'!C2:C1000")=$C14)
        ),
        5,
        FALSE
    )=0,
    "",
    VLOOKUP(
        $A14,
        _xlfn._xlws.FILTER(
            INDIRECT("'"&amp;F$1&amp;"'!A2:E1000"), (INDIRECT("'"&amp;F$1&amp;"'!B2:B1000")=$B14) * (INDIRECT("'"&amp;F$1&amp;"'!C2:C1000")=$C14)
        ),
        5,
        FALSE
    )
)</f>
        <v>Atrasado</v>
      </c>
    </row>
    <row r="15" spans="1:6">
      <c r="A15" s="29" t="s">
        <v>15</v>
      </c>
      <c r="B15" s="25" t="s">
        <v>32</v>
      </c>
      <c r="C15" s="8">
        <v>1</v>
      </c>
      <c r="D15" s="6" t="str">
        <f t="array" aca="1" ref="D15" ca="1">IF(
    VLOOKUP(
        $A15,
        _xlfn._xlws.FILTER(
            INDIRECT("'"&amp;D$1&amp;"'!A2:E1000"), (INDIRECT("'"&amp;D$1&amp;"'!B2:B1000")=$B15) * (INDIRECT("'"&amp;D$1&amp;"'!C2:C1000")=$C15)
        ),
        5,
        FALSE
    )=0,
    "",
    VLOOKUP(
        $A15,
        _xlfn._xlws.FILTER(
            INDIRECT("'"&amp;D$1&amp;"'!A2:E1000"), (INDIRECT("'"&amp;D$1&amp;"'!B2:B1000")=$B15) * (INDIRECT("'"&amp;D$1&amp;"'!C2:C1000")=$C15)
        ),
        5,
        FALSE
    )
)</f>
        <v>Atrasado</v>
      </c>
      <c r="E15" s="6" t="str">
        <f t="array" aca="1" ref="E15" ca="1">IF(
    VLOOKUP(
        $A15,
        _xlfn._xlws.FILTER(
            INDIRECT("'"&amp;E$1&amp;"'!A2:E1000"), (INDIRECT("'"&amp;E$1&amp;"'!B2:B1000")=$B15) * (INDIRECT("'"&amp;E$1&amp;"'!C2:C1000")=$C15)
        ),
        5,
        FALSE
    )=0,
    "",
    VLOOKUP(
        $A15,
        _xlfn._xlws.FILTER(
            INDIRECT("'"&amp;E$1&amp;"'!A2:E1000"), (INDIRECT("'"&amp;E$1&amp;"'!B2:B1000")=$B15) * (INDIRECT("'"&amp;E$1&amp;"'!C2:C1000")=$C15)
        ),
        5,
        FALSE
    )
)</f>
        <v>Atrasado</v>
      </c>
      <c r="F15" s="6" t="str">
        <f t="array" aca="1" ref="F15" ca="1">IF(
    VLOOKUP(
        $A15,
        _xlfn._xlws.FILTER(
            INDIRECT("'"&amp;F$1&amp;"'!A2:E1000"), (INDIRECT("'"&amp;F$1&amp;"'!B2:B1000")=$B15) * (INDIRECT("'"&amp;F$1&amp;"'!C2:C1000")=$C15)
        ),
        5,
        FALSE
    )=0,
    "",
    VLOOKUP(
        $A15,
        _xlfn._xlws.FILTER(
            INDIRECT("'"&amp;F$1&amp;"'!A2:E1000"), (INDIRECT("'"&amp;F$1&amp;"'!B2:B1000")=$B15) * (INDIRECT("'"&amp;F$1&amp;"'!C2:C1000")=$C15)
        ),
        5,
        FALSE
    )
)</f>
        <v>Atrasado</v>
      </c>
    </row>
    <row r="16" spans="1:6">
      <c r="A16" s="29" t="s">
        <v>15</v>
      </c>
      <c r="B16" s="25" t="s">
        <v>33</v>
      </c>
      <c r="C16" s="8">
        <v>1</v>
      </c>
      <c r="D16" s="6" t="str">
        <f t="array" aca="1" ref="D16" ca="1">IF(
    VLOOKUP(
        $A16,
        _xlfn._xlws.FILTER(
            INDIRECT("'"&amp;D$1&amp;"'!A2:E1000"), (INDIRECT("'"&amp;D$1&amp;"'!B2:B1000")=$B16) * (INDIRECT("'"&amp;D$1&amp;"'!C2:C1000")=$C16)
        ),
        5,
        FALSE
    )=0,
    "",
    VLOOKUP(
        $A16,
        _xlfn._xlws.FILTER(
            INDIRECT("'"&amp;D$1&amp;"'!A2:E1000"), (INDIRECT("'"&amp;D$1&amp;"'!B2:B1000")=$B16) * (INDIRECT("'"&amp;D$1&amp;"'!C2:C1000")=$C16)
        ),
        5,
        FALSE
    )
)</f>
        <v>Atrasado</v>
      </c>
      <c r="E16" s="6" t="str">
        <f t="array" aca="1" ref="E16" ca="1">IF(
    VLOOKUP(
        $A16,
        _xlfn._xlws.FILTER(
            INDIRECT("'"&amp;E$1&amp;"'!A2:E1000"), (INDIRECT("'"&amp;E$1&amp;"'!B2:B1000")=$B16) * (INDIRECT("'"&amp;E$1&amp;"'!C2:C1000")=$C16)
        ),
        5,
        FALSE
    )=0,
    "",
    VLOOKUP(
        $A16,
        _xlfn._xlws.FILTER(
            INDIRECT("'"&amp;E$1&amp;"'!A2:E1000"), (INDIRECT("'"&amp;E$1&amp;"'!B2:B1000")=$B16) * (INDIRECT("'"&amp;E$1&amp;"'!C2:C1000")=$C16)
        ),
        5,
        FALSE
    )
)</f>
        <v>Atrasado</v>
      </c>
      <c r="F16" s="6" t="str">
        <f t="array" aca="1" ref="F16" ca="1">IF(
    VLOOKUP(
        $A16,
        _xlfn._xlws.FILTER(
            INDIRECT("'"&amp;F$1&amp;"'!A2:E1000"), (INDIRECT("'"&amp;F$1&amp;"'!B2:B1000")=$B16) * (INDIRECT("'"&amp;F$1&amp;"'!C2:C1000")=$C16)
        ),
        5,
        FALSE
    )=0,
    "",
    VLOOKUP(
        $A16,
        _xlfn._xlws.FILTER(
            INDIRECT("'"&amp;F$1&amp;"'!A2:E1000"), (INDIRECT("'"&amp;F$1&amp;"'!B2:B1000")=$B16) * (INDIRECT("'"&amp;F$1&amp;"'!C2:C1000")=$C16)
        ),
        5,
        FALSE
    )
)</f>
        <v>Atrasado</v>
      </c>
    </row>
    <row r="17" spans="1:6">
      <c r="A17" s="29" t="s">
        <v>15</v>
      </c>
      <c r="B17" s="25" t="s">
        <v>34</v>
      </c>
      <c r="C17" s="8">
        <v>1</v>
      </c>
      <c r="D17" s="6" t="str">
        <f t="array" aca="1" ref="D17" ca="1">IF(
    VLOOKUP(
        $A17,
        _xlfn._xlws.FILTER(
            INDIRECT("'"&amp;D$1&amp;"'!A2:E1000"), (INDIRECT("'"&amp;D$1&amp;"'!B2:B1000")=$B17) * (INDIRECT("'"&amp;D$1&amp;"'!C2:C1000")=$C17)
        ),
        5,
        FALSE
    )=0,
    "",
    VLOOKUP(
        $A17,
        _xlfn._xlws.FILTER(
            INDIRECT("'"&amp;D$1&amp;"'!A2:E1000"), (INDIRECT("'"&amp;D$1&amp;"'!B2:B1000")=$B17) * (INDIRECT("'"&amp;D$1&amp;"'!C2:C1000")=$C17)
        ),
        5,
        FALSE
    )
)</f>
        <v>Atrasado</v>
      </c>
      <c r="E17" s="6" t="str">
        <f t="array" aca="1" ref="E17" ca="1">IF(
    VLOOKUP(
        $A17,
        _xlfn._xlws.FILTER(
            INDIRECT("'"&amp;E$1&amp;"'!A2:E1000"), (INDIRECT("'"&amp;E$1&amp;"'!B2:B1000")=$B17) * (INDIRECT("'"&amp;E$1&amp;"'!C2:C1000")=$C17)
        ),
        5,
        FALSE
    )=0,
    "",
    VLOOKUP(
        $A17,
        _xlfn._xlws.FILTER(
            INDIRECT("'"&amp;E$1&amp;"'!A2:E1000"), (INDIRECT("'"&amp;E$1&amp;"'!B2:B1000")=$B17) * (INDIRECT("'"&amp;E$1&amp;"'!C2:C1000")=$C17)
        ),
        5,
        FALSE
    )
)</f>
        <v>Atrasado</v>
      </c>
      <c r="F17" s="6" t="str">
        <f t="array" aca="1" ref="F17" ca="1">IF(
    VLOOKUP(
        $A17,
        _xlfn._xlws.FILTER(
            INDIRECT("'"&amp;F$1&amp;"'!A2:E1000"), (INDIRECT("'"&amp;F$1&amp;"'!B2:B1000")=$B17) * (INDIRECT("'"&amp;F$1&amp;"'!C2:C1000")=$C17)
        ),
        5,
        FALSE
    )=0,
    "",
    VLOOKUP(
        $A17,
        _xlfn._xlws.FILTER(
            INDIRECT("'"&amp;F$1&amp;"'!A2:E1000"), (INDIRECT("'"&amp;F$1&amp;"'!B2:B1000")=$B17) * (INDIRECT("'"&amp;F$1&amp;"'!C2:C1000")=$C17)
        ),
        5,
        FALSE
    )
)</f>
        <v>Atrasado</v>
      </c>
    </row>
    <row r="18" spans="1:6">
      <c r="A18" s="29" t="s">
        <v>15</v>
      </c>
      <c r="B18" s="25" t="s">
        <v>35</v>
      </c>
      <c r="C18" s="8">
        <v>1</v>
      </c>
      <c r="D18" s="6" t="str">
        <f t="array" aca="1" ref="D18" ca="1">IF(
    VLOOKUP(
        $A18,
        _xlfn._xlws.FILTER(
            INDIRECT("'"&amp;D$1&amp;"'!A2:E1000"), (INDIRECT("'"&amp;D$1&amp;"'!B2:B1000")=$B18) * (INDIRECT("'"&amp;D$1&amp;"'!C2:C1000")=$C18)
        ),
        5,
        FALSE
    )=0,
    "",
    VLOOKUP(
        $A18,
        _xlfn._xlws.FILTER(
            INDIRECT("'"&amp;D$1&amp;"'!A2:E1000"), (INDIRECT("'"&amp;D$1&amp;"'!B2:B1000")=$B18) * (INDIRECT("'"&amp;D$1&amp;"'!C2:C1000")=$C18)
        ),
        5,
        FALSE
    )
)</f>
        <v>Atrasado</v>
      </c>
      <c r="E18" s="6" t="str">
        <f t="array" aca="1" ref="E18" ca="1">IF(
    VLOOKUP(
        $A18,
        _xlfn._xlws.FILTER(
            INDIRECT("'"&amp;E$1&amp;"'!A2:E1000"), (INDIRECT("'"&amp;E$1&amp;"'!B2:B1000")=$B18) * (INDIRECT("'"&amp;E$1&amp;"'!C2:C1000")=$C18)
        ),
        5,
        FALSE
    )=0,
    "",
    VLOOKUP(
        $A18,
        _xlfn._xlws.FILTER(
            INDIRECT("'"&amp;E$1&amp;"'!A2:E1000"), (INDIRECT("'"&amp;E$1&amp;"'!B2:B1000")=$B18) * (INDIRECT("'"&amp;E$1&amp;"'!C2:C1000")=$C18)
        ),
        5,
        FALSE
    )
)</f>
        <v>Atrasado</v>
      </c>
      <c r="F18" s="6" t="str">
        <f t="array" aca="1" ref="F18" ca="1">IF(
    VLOOKUP(
        $A18,
        _xlfn._xlws.FILTER(
            INDIRECT("'"&amp;F$1&amp;"'!A2:E1000"), (INDIRECT("'"&amp;F$1&amp;"'!B2:B1000")=$B18) * (INDIRECT("'"&amp;F$1&amp;"'!C2:C1000")=$C18)
        ),
        5,
        FALSE
    )=0,
    "",
    VLOOKUP(
        $A18,
        _xlfn._xlws.FILTER(
            INDIRECT("'"&amp;F$1&amp;"'!A2:E1000"), (INDIRECT("'"&amp;F$1&amp;"'!B2:B1000")=$B18) * (INDIRECT("'"&amp;F$1&amp;"'!C2:C1000")=$C18)
        ),
        5,
        FALSE
    )
)</f>
        <v>Atrasado</v>
      </c>
    </row>
    <row r="19" spans="1:6">
      <c r="A19" s="29" t="s">
        <v>15</v>
      </c>
      <c r="B19" s="25" t="s">
        <v>36</v>
      </c>
      <c r="C19" s="8">
        <v>1</v>
      </c>
      <c r="D19" s="6" t="str">
        <f t="array" aca="1" ref="D19" ca="1">IF(
    VLOOKUP(
        $A19,
        _xlfn._xlws.FILTER(
            INDIRECT("'"&amp;D$1&amp;"'!A2:E1000"), (INDIRECT("'"&amp;D$1&amp;"'!B2:B1000")=$B19) * (INDIRECT("'"&amp;D$1&amp;"'!C2:C1000")=$C19)
        ),
        5,
        FALSE
    )=0,
    "",
    VLOOKUP(
        $A19,
        _xlfn._xlws.FILTER(
            INDIRECT("'"&amp;D$1&amp;"'!A2:E1000"), (INDIRECT("'"&amp;D$1&amp;"'!B2:B1000")=$B19) * (INDIRECT("'"&amp;D$1&amp;"'!C2:C1000")=$C19)
        ),
        5,
        FALSE
    )
)</f>
        <v>Atrasado</v>
      </c>
      <c r="E19" s="6" t="str">
        <f t="array" aca="1" ref="E19" ca="1">IF(
    VLOOKUP(
        $A19,
        _xlfn._xlws.FILTER(
            INDIRECT("'"&amp;E$1&amp;"'!A2:E1000"), (INDIRECT("'"&amp;E$1&amp;"'!B2:B1000")=$B19) * (INDIRECT("'"&amp;E$1&amp;"'!C2:C1000")=$C19)
        ),
        5,
        FALSE
    )=0,
    "",
    VLOOKUP(
        $A19,
        _xlfn._xlws.FILTER(
            INDIRECT("'"&amp;E$1&amp;"'!A2:E1000"), (INDIRECT("'"&amp;E$1&amp;"'!B2:B1000")=$B19) * (INDIRECT("'"&amp;E$1&amp;"'!C2:C1000")=$C19)
        ),
        5,
        FALSE
    )
)</f>
        <v>Atrasado</v>
      </c>
      <c r="F19" s="6" t="str">
        <f t="array" aca="1" ref="F19" ca="1">IF(
    VLOOKUP(
        $A19,
        _xlfn._xlws.FILTER(
            INDIRECT("'"&amp;F$1&amp;"'!A2:E1000"), (INDIRECT("'"&amp;F$1&amp;"'!B2:B1000")=$B19) * (INDIRECT("'"&amp;F$1&amp;"'!C2:C1000")=$C19)
        ),
        5,
        FALSE
    )=0,
    "",
    VLOOKUP(
        $A19,
        _xlfn._xlws.FILTER(
            INDIRECT("'"&amp;F$1&amp;"'!A2:E1000"), (INDIRECT("'"&amp;F$1&amp;"'!B2:B1000")=$B19) * (INDIRECT("'"&amp;F$1&amp;"'!C2:C1000")=$C19)
        ),
        5,
        FALSE
    )
)</f>
        <v>Atrasado</v>
      </c>
    </row>
    <row r="20" spans="1:6">
      <c r="A20" s="29" t="s">
        <v>15</v>
      </c>
      <c r="B20" s="25" t="s">
        <v>37</v>
      </c>
      <c r="C20" s="8">
        <v>1</v>
      </c>
      <c r="D20" s="6" t="str">
        <f t="array" aca="1" ref="D20" ca="1">IF(
    VLOOKUP(
        $A20,
        _xlfn._xlws.FILTER(
            INDIRECT("'"&amp;D$1&amp;"'!A2:E1000"), (INDIRECT("'"&amp;D$1&amp;"'!B2:B1000")=$B20) * (INDIRECT("'"&amp;D$1&amp;"'!C2:C1000")=$C20)
        ),
        5,
        FALSE
    )=0,
    "",
    VLOOKUP(
        $A20,
        _xlfn._xlws.FILTER(
            INDIRECT("'"&amp;D$1&amp;"'!A2:E1000"), (INDIRECT("'"&amp;D$1&amp;"'!B2:B1000")=$B20) * (INDIRECT("'"&amp;D$1&amp;"'!C2:C1000")=$C20)
        ),
        5,
        FALSE
    )
)</f>
        <v>Atrasado</v>
      </c>
      <c r="E20" s="6" t="str">
        <f t="array" aca="1" ref="E20" ca="1">IF(
    VLOOKUP(
        $A20,
        _xlfn._xlws.FILTER(
            INDIRECT("'"&amp;E$1&amp;"'!A2:E1000"), (INDIRECT("'"&amp;E$1&amp;"'!B2:B1000")=$B20) * (INDIRECT("'"&amp;E$1&amp;"'!C2:C1000")=$C20)
        ),
        5,
        FALSE
    )=0,
    "",
    VLOOKUP(
        $A20,
        _xlfn._xlws.FILTER(
            INDIRECT("'"&amp;E$1&amp;"'!A2:E1000"), (INDIRECT("'"&amp;E$1&amp;"'!B2:B1000")=$B20) * (INDIRECT("'"&amp;E$1&amp;"'!C2:C1000")=$C20)
        ),
        5,
        FALSE
    )
)</f>
        <v>Atrasado</v>
      </c>
      <c r="F20" s="6" t="str">
        <f t="array" aca="1" ref="F20" ca="1">IF(
    VLOOKUP(
        $A20,
        _xlfn._xlws.FILTER(
            INDIRECT("'"&amp;F$1&amp;"'!A2:E1000"), (INDIRECT("'"&amp;F$1&amp;"'!B2:B1000")=$B20) * (INDIRECT("'"&amp;F$1&amp;"'!C2:C1000")=$C20)
        ),
        5,
        FALSE
    )=0,
    "",
    VLOOKUP(
        $A20,
        _xlfn._xlws.FILTER(
            INDIRECT("'"&amp;F$1&amp;"'!A2:E1000"), (INDIRECT("'"&amp;F$1&amp;"'!B2:B1000")=$B20) * (INDIRECT("'"&amp;F$1&amp;"'!C2:C1000")=$C20)
        ),
        5,
        FALSE
    )
)</f>
        <v>Atrasado</v>
      </c>
    </row>
    <row r="21" spans="1:6">
      <c r="A21" s="29" t="s">
        <v>15</v>
      </c>
      <c r="B21" s="25" t="s">
        <v>38</v>
      </c>
      <c r="C21" s="8">
        <v>1</v>
      </c>
      <c r="D21" s="6" t="str">
        <f t="array" aca="1" ref="D21" ca="1">IF(
    VLOOKUP(
        $A21,
        _xlfn._xlws.FILTER(
            INDIRECT("'"&amp;D$1&amp;"'!A2:E1000"), (INDIRECT("'"&amp;D$1&amp;"'!B2:B1000")=$B21) * (INDIRECT("'"&amp;D$1&amp;"'!C2:C1000")=$C21)
        ),
        5,
        FALSE
    )=0,
    "",
    VLOOKUP(
        $A21,
        _xlfn._xlws.FILTER(
            INDIRECT("'"&amp;D$1&amp;"'!A2:E1000"), (INDIRECT("'"&amp;D$1&amp;"'!B2:B1000")=$B21) * (INDIRECT("'"&amp;D$1&amp;"'!C2:C1000")=$C21)
        ),
        5,
        FALSE
    )
)</f>
        <v>Atrasado</v>
      </c>
      <c r="E21" s="6" t="str">
        <f t="array" aca="1" ref="E21" ca="1">IF(
    VLOOKUP(
        $A21,
        _xlfn._xlws.FILTER(
            INDIRECT("'"&amp;E$1&amp;"'!A2:E1000"), (INDIRECT("'"&amp;E$1&amp;"'!B2:B1000")=$B21) * (INDIRECT("'"&amp;E$1&amp;"'!C2:C1000")=$C21)
        ),
        5,
        FALSE
    )=0,
    "",
    VLOOKUP(
        $A21,
        _xlfn._xlws.FILTER(
            INDIRECT("'"&amp;E$1&amp;"'!A2:E1000"), (INDIRECT("'"&amp;E$1&amp;"'!B2:B1000")=$B21) * (INDIRECT("'"&amp;E$1&amp;"'!C2:C1000")=$C21)
        ),
        5,
        FALSE
    )
)</f>
        <v>Atrasado</v>
      </c>
      <c r="F21" s="6" t="str">
        <f t="array" aca="1" ref="F21" ca="1">IF(
    VLOOKUP(
        $A21,
        _xlfn._xlws.FILTER(
            INDIRECT("'"&amp;F$1&amp;"'!A2:E1000"), (INDIRECT("'"&amp;F$1&amp;"'!B2:B1000")=$B21) * (INDIRECT("'"&amp;F$1&amp;"'!C2:C1000")=$C21)
        ),
        5,
        FALSE
    )=0,
    "",
    VLOOKUP(
        $A21,
        _xlfn._xlws.FILTER(
            INDIRECT("'"&amp;F$1&amp;"'!A2:E1000"), (INDIRECT("'"&amp;F$1&amp;"'!B2:B1000")=$B21) * (INDIRECT("'"&amp;F$1&amp;"'!C2:C1000")=$C21)
        ),
        5,
        FALSE
    )
)</f>
        <v>Atrasado</v>
      </c>
    </row>
    <row r="22" spans="1:6">
      <c r="A22" s="29" t="s">
        <v>15</v>
      </c>
      <c r="B22" s="25" t="s">
        <v>39</v>
      </c>
      <c r="C22" s="8">
        <v>1</v>
      </c>
      <c r="D22" s="6" t="str">
        <f t="array" aca="1" ref="D22" ca="1">IF(
    VLOOKUP(
        $A22,
        _xlfn._xlws.FILTER(
            INDIRECT("'"&amp;D$1&amp;"'!A2:E1000"), (INDIRECT("'"&amp;D$1&amp;"'!B2:B1000")=$B22) * (INDIRECT("'"&amp;D$1&amp;"'!C2:C1000")=$C22)
        ),
        5,
        FALSE
    )=0,
    "",
    VLOOKUP(
        $A22,
        _xlfn._xlws.FILTER(
            INDIRECT("'"&amp;D$1&amp;"'!A2:E1000"), (INDIRECT("'"&amp;D$1&amp;"'!B2:B1000")=$B22) * (INDIRECT("'"&amp;D$1&amp;"'!C2:C1000")=$C22)
        ),
        5,
        FALSE
    )
)</f>
        <v>Atrasado</v>
      </c>
      <c r="E22" s="6" t="str">
        <f t="array" aca="1" ref="E22" ca="1">IF(
    VLOOKUP(
        $A22,
        _xlfn._xlws.FILTER(
            INDIRECT("'"&amp;E$1&amp;"'!A2:E1000"), (INDIRECT("'"&amp;E$1&amp;"'!B2:B1000")=$B22) * (INDIRECT("'"&amp;E$1&amp;"'!C2:C1000")=$C22)
        ),
        5,
        FALSE
    )=0,
    "",
    VLOOKUP(
        $A22,
        _xlfn._xlws.FILTER(
            INDIRECT("'"&amp;E$1&amp;"'!A2:E1000"), (INDIRECT("'"&amp;E$1&amp;"'!B2:B1000")=$B22) * (INDIRECT("'"&amp;E$1&amp;"'!C2:C1000")=$C22)
        ),
        5,
        FALSE
    )
)</f>
        <v>Atrasado</v>
      </c>
      <c r="F22" s="6" t="str">
        <f t="array" aca="1" ref="F22" ca="1">IF(
    VLOOKUP(
        $A22,
        _xlfn._xlws.FILTER(
            INDIRECT("'"&amp;F$1&amp;"'!A2:E1000"), (INDIRECT("'"&amp;F$1&amp;"'!B2:B1000")=$B22) * (INDIRECT("'"&amp;F$1&amp;"'!C2:C1000")=$C22)
        ),
        5,
        FALSE
    )=0,
    "",
    VLOOKUP(
        $A22,
        _xlfn._xlws.FILTER(
            INDIRECT("'"&amp;F$1&amp;"'!A2:E1000"), (INDIRECT("'"&amp;F$1&amp;"'!B2:B1000")=$B22) * (INDIRECT("'"&amp;F$1&amp;"'!C2:C1000")=$C22)
        ),
        5,
        FALSE
    )
)</f>
        <v>Atrasado</v>
      </c>
    </row>
    <row r="24" spans="1:6" ht="15.75" customHeight="1">
      <c r="A24" s="5" t="s">
        <v>10</v>
      </c>
      <c r="B24" s="5" t="s">
        <v>19</v>
      </c>
      <c r="C24" s="5" t="s">
        <v>20</v>
      </c>
      <c r="D24" s="5" t="s">
        <v>11</v>
      </c>
      <c r="E24" s="5" t="s">
        <v>12</v>
      </c>
      <c r="F24" s="5" t="s">
        <v>13</v>
      </c>
    </row>
    <row r="25" spans="1:6">
      <c r="A25" s="30" t="s">
        <v>16</v>
      </c>
      <c r="B25" s="25" t="s">
        <v>40</v>
      </c>
      <c r="C25" s="8">
        <v>1</v>
      </c>
      <c r="D25" s="6" t="str">
        <f t="array" aca="1" ref="D25" ca="1">IF(
    VLOOKUP(
        $A25,
        _xlfn._xlws.FILTER(
            INDIRECT("'"&amp;D$1&amp;"'!A2:E1000"), (INDIRECT("'"&amp;D$1&amp;"'!B2:B1000")=$B25) * (INDIRECT("'"&amp;D$1&amp;"'!C2:C1000")=$C25)
        ),
        5,
        FALSE
    )=0,
    "",
    VLOOKUP(
        $A25,
        _xlfn._xlws.FILTER(
            INDIRECT("'"&amp;D$1&amp;"'!A2:E1000"), (INDIRECT("'"&amp;D$1&amp;"'!B2:B1000")=$B25) * (INDIRECT("'"&amp;D$1&amp;"'!C2:C1000")=$C25)
        ),
        5,
        FALSE
    )
)</f>
        <v>Atrasado</v>
      </c>
      <c r="E25" s="6" t="str">
        <f t="array" aca="1" ref="E25" ca="1">IF(
    VLOOKUP(
        $A25,
        _xlfn._xlws.FILTER(
            INDIRECT("'"&amp;E$1&amp;"'!A2:E1000"), (INDIRECT("'"&amp;E$1&amp;"'!B2:B1000")=$B25) * (INDIRECT("'"&amp;E$1&amp;"'!C2:C1000")=$C25)
        ),
        5,
        FALSE
    )=0,
    "",
    VLOOKUP(
        $A25,
        _xlfn._xlws.FILTER(
            INDIRECT("'"&amp;E$1&amp;"'!A2:E1000"), (INDIRECT("'"&amp;E$1&amp;"'!B2:B1000")=$B25) * (INDIRECT("'"&amp;E$1&amp;"'!C2:C1000")=$C25)
        ),
        5,
        FALSE
    )
)</f>
        <v>Atrasado</v>
      </c>
      <c r="F25" s="6" t="str">
        <f t="array" aca="1" ref="F25" ca="1">IF(
    VLOOKUP(
        $A25,
        _xlfn._xlws.FILTER(
            INDIRECT("'"&amp;F$1&amp;"'!A2:E1000"), (INDIRECT("'"&amp;F$1&amp;"'!B2:B1000")=$B25) * (INDIRECT("'"&amp;F$1&amp;"'!C2:C1000")=$C25)
        ),
        5,
        FALSE
    )=0,
    "",
    VLOOKUP(
        $A25,
        _xlfn._xlws.FILTER(
            INDIRECT("'"&amp;F$1&amp;"'!A2:E1000"), (INDIRECT("'"&amp;F$1&amp;"'!B2:B1000")=$B25) * (INDIRECT("'"&amp;F$1&amp;"'!C2:C1000")=$C25)
        ),
        5,
        FALSE
    )
)</f>
        <v>Atrasado</v>
      </c>
    </row>
    <row r="26" spans="1:6">
      <c r="A26" s="30" t="s">
        <v>16</v>
      </c>
      <c r="B26" s="25" t="s">
        <v>41</v>
      </c>
      <c r="C26" s="8">
        <v>1</v>
      </c>
      <c r="D26" s="6" t="str">
        <f t="array" aca="1" ref="D26" ca="1">IF(
    VLOOKUP(
        $A26,
        _xlfn._xlws.FILTER(
            INDIRECT("'"&amp;D$1&amp;"'!A2:E1000"), (INDIRECT("'"&amp;D$1&amp;"'!B2:B1000")=$B26) * (INDIRECT("'"&amp;D$1&amp;"'!C2:C1000")=$C26)
        ),
        5,
        FALSE
    )=0,
    "",
    VLOOKUP(
        $A26,
        _xlfn._xlws.FILTER(
            INDIRECT("'"&amp;D$1&amp;"'!A2:E1000"), (INDIRECT("'"&amp;D$1&amp;"'!B2:B1000")=$B26) * (INDIRECT("'"&amp;D$1&amp;"'!C2:C1000")=$C26)
        ),
        5,
        FALSE
    )
)</f>
        <v>Atrasado</v>
      </c>
      <c r="E26" s="6" t="str">
        <f t="array" aca="1" ref="E26" ca="1">IF(
    VLOOKUP(
        $A26,
        _xlfn._xlws.FILTER(
            INDIRECT("'"&amp;E$1&amp;"'!A2:E1000"), (INDIRECT("'"&amp;E$1&amp;"'!B2:B1000")=$B26) * (INDIRECT("'"&amp;E$1&amp;"'!C2:C1000")=$C26)
        ),
        5,
        FALSE
    )=0,
    "",
    VLOOKUP(
        $A26,
        _xlfn._xlws.FILTER(
            INDIRECT("'"&amp;E$1&amp;"'!A2:E1000"), (INDIRECT("'"&amp;E$1&amp;"'!B2:B1000")=$B26) * (INDIRECT("'"&amp;E$1&amp;"'!C2:C1000")=$C26)
        ),
        5,
        FALSE
    )
)</f>
        <v>Atrasado</v>
      </c>
      <c r="F26" s="6" t="str">
        <f t="array" aca="1" ref="F26" ca="1">IF(
    VLOOKUP(
        $A26,
        _xlfn._xlws.FILTER(
            INDIRECT("'"&amp;F$1&amp;"'!A2:E1000"), (INDIRECT("'"&amp;F$1&amp;"'!B2:B1000")=$B26) * (INDIRECT("'"&amp;F$1&amp;"'!C2:C1000")=$C26)
        ),
        5,
        FALSE
    )=0,
    "",
    VLOOKUP(
        $A26,
        _xlfn._xlws.FILTER(
            INDIRECT("'"&amp;F$1&amp;"'!A2:E1000"), (INDIRECT("'"&amp;F$1&amp;"'!B2:B1000")=$B26) * (INDIRECT("'"&amp;F$1&amp;"'!C2:C1000")=$C26)
        ),
        5,
        FALSE
    )
)</f>
        <v>Atrasado</v>
      </c>
    </row>
    <row r="27" spans="1:6">
      <c r="A27" s="30" t="s">
        <v>16</v>
      </c>
      <c r="B27" s="25" t="s">
        <v>42</v>
      </c>
      <c r="C27" s="8">
        <v>1</v>
      </c>
      <c r="D27" s="6" t="str">
        <f t="array" aca="1" ref="D27" ca="1">IF(
    VLOOKUP(
        $A27,
        _xlfn._xlws.FILTER(
            INDIRECT("'"&amp;D$1&amp;"'!A2:E1000"), (INDIRECT("'"&amp;D$1&amp;"'!B2:B1000")=$B27) * (INDIRECT("'"&amp;D$1&amp;"'!C2:C1000")=$C27)
        ),
        5,
        FALSE
    )=0,
    "",
    VLOOKUP(
        $A27,
        _xlfn._xlws.FILTER(
            INDIRECT("'"&amp;D$1&amp;"'!A2:E1000"), (INDIRECT("'"&amp;D$1&amp;"'!B2:B1000")=$B27) * (INDIRECT("'"&amp;D$1&amp;"'!C2:C1000")=$C27)
        ),
        5,
        FALSE
    )
)</f>
        <v>Atrasado</v>
      </c>
      <c r="E27" s="6" t="str">
        <f t="array" aca="1" ref="E27" ca="1">IF(
    VLOOKUP(
        $A27,
        _xlfn._xlws.FILTER(
            INDIRECT("'"&amp;E$1&amp;"'!A2:E1000"), (INDIRECT("'"&amp;E$1&amp;"'!B2:B1000")=$B27) * (INDIRECT("'"&amp;E$1&amp;"'!C2:C1000")=$C27)
        ),
        5,
        FALSE
    )=0,
    "",
    VLOOKUP(
        $A27,
        _xlfn._xlws.FILTER(
            INDIRECT("'"&amp;E$1&amp;"'!A2:E1000"), (INDIRECT("'"&amp;E$1&amp;"'!B2:B1000")=$B27) * (INDIRECT("'"&amp;E$1&amp;"'!C2:C1000")=$C27)
        ),
        5,
        FALSE
    )
)</f>
        <v>Atrasado</v>
      </c>
      <c r="F27" s="6" t="str">
        <f t="array" aca="1" ref="F27" ca="1">IF(
    VLOOKUP(
        $A27,
        _xlfn._xlws.FILTER(
            INDIRECT("'"&amp;F$1&amp;"'!A2:E1000"), (INDIRECT("'"&amp;F$1&amp;"'!B2:B1000")=$B27) * (INDIRECT("'"&amp;F$1&amp;"'!C2:C1000")=$C27)
        ),
        5,
        FALSE
    )=0,
    "",
    VLOOKUP(
        $A27,
        _xlfn._xlws.FILTER(
            INDIRECT("'"&amp;F$1&amp;"'!A2:E1000"), (INDIRECT("'"&amp;F$1&amp;"'!B2:B1000")=$B27) * (INDIRECT("'"&amp;F$1&amp;"'!C2:C1000")=$C27)
        ),
        5,
        FALSE
    )
)</f>
        <v>Atrasado</v>
      </c>
    </row>
    <row r="28" spans="1:6">
      <c r="A28" s="30" t="s">
        <v>16</v>
      </c>
      <c r="B28" s="25" t="s">
        <v>43</v>
      </c>
      <c r="C28" s="8">
        <v>1</v>
      </c>
      <c r="D28" s="6" t="str">
        <f t="array" aca="1" ref="D28" ca="1">IF(
    VLOOKUP(
        $A28,
        _xlfn._xlws.FILTER(
            INDIRECT("'"&amp;D$1&amp;"'!A2:E1000"), (INDIRECT("'"&amp;D$1&amp;"'!B2:B1000")=$B28) * (INDIRECT("'"&amp;D$1&amp;"'!C2:C1000")=$C28)
        ),
        5,
        FALSE
    )=0,
    "",
    VLOOKUP(
        $A28,
        _xlfn._xlws.FILTER(
            INDIRECT("'"&amp;D$1&amp;"'!A2:E1000"), (INDIRECT("'"&amp;D$1&amp;"'!B2:B1000")=$B28) * (INDIRECT("'"&amp;D$1&amp;"'!C2:C1000")=$C28)
        ),
        5,
        FALSE
    )
)</f>
        <v>Atrasado</v>
      </c>
      <c r="E28" s="6" t="str">
        <f t="array" aca="1" ref="E28" ca="1">IF(
    VLOOKUP(
        $A28,
        _xlfn._xlws.FILTER(
            INDIRECT("'"&amp;E$1&amp;"'!A2:E1000"), (INDIRECT("'"&amp;E$1&amp;"'!B2:B1000")=$B28) * (INDIRECT("'"&amp;E$1&amp;"'!C2:C1000")=$C28)
        ),
        5,
        FALSE
    )=0,
    "",
    VLOOKUP(
        $A28,
        _xlfn._xlws.FILTER(
            INDIRECT("'"&amp;E$1&amp;"'!A2:E1000"), (INDIRECT("'"&amp;E$1&amp;"'!B2:B1000")=$B28) * (INDIRECT("'"&amp;E$1&amp;"'!C2:C1000")=$C28)
        ),
        5,
        FALSE
    )
)</f>
        <v>Atrasado</v>
      </c>
      <c r="F28" s="6" t="str">
        <f t="array" aca="1" ref="F28" ca="1">IF(
    VLOOKUP(
        $A28,
        _xlfn._xlws.FILTER(
            INDIRECT("'"&amp;F$1&amp;"'!A2:E1000"), (INDIRECT("'"&amp;F$1&amp;"'!B2:B1000")=$B28) * (INDIRECT("'"&amp;F$1&amp;"'!C2:C1000")=$C28)
        ),
        5,
        FALSE
    )=0,
    "",
    VLOOKUP(
        $A28,
        _xlfn._xlws.FILTER(
            INDIRECT("'"&amp;F$1&amp;"'!A2:E1000"), (INDIRECT("'"&amp;F$1&amp;"'!B2:B1000")=$B28) * (INDIRECT("'"&amp;F$1&amp;"'!C2:C1000")=$C28)
        ),
        5,
        FALSE
    )
)</f>
        <v>Atrasado</v>
      </c>
    </row>
    <row r="29" spans="1:6">
      <c r="A29" s="30" t="s">
        <v>16</v>
      </c>
      <c r="B29" s="26" t="s">
        <v>44</v>
      </c>
      <c r="C29" s="8">
        <v>1</v>
      </c>
      <c r="D29" s="6" t="str">
        <f t="array" aca="1" ref="D29" ca="1">IF(
    VLOOKUP(
        $A29,
        _xlfn._xlws.FILTER(
            INDIRECT("'"&amp;D$1&amp;"'!A2:E1000"), (INDIRECT("'"&amp;D$1&amp;"'!B2:B1000")=$B29) * (INDIRECT("'"&amp;D$1&amp;"'!C2:C1000")=$C29)
        ),
        5,
        FALSE
    )=0,
    "",
    VLOOKUP(
        $A29,
        _xlfn._xlws.FILTER(
            INDIRECT("'"&amp;D$1&amp;"'!A2:E1000"), (INDIRECT("'"&amp;D$1&amp;"'!B2:B1000")=$B29) * (INDIRECT("'"&amp;D$1&amp;"'!C2:C1000")=$C29)
        ),
        5,
        FALSE
    )
)</f>
        <v>Atrasado</v>
      </c>
      <c r="E29" s="6" t="str">
        <f t="array" aca="1" ref="E29" ca="1">IF(
    VLOOKUP(
        $A29,
        _xlfn._xlws.FILTER(
            INDIRECT("'"&amp;E$1&amp;"'!A2:E1000"), (INDIRECT("'"&amp;E$1&amp;"'!B2:B1000")=$B29) * (INDIRECT("'"&amp;E$1&amp;"'!C2:C1000")=$C29)
        ),
        5,
        FALSE
    )=0,
    "",
    VLOOKUP(
        $A29,
        _xlfn._xlws.FILTER(
            INDIRECT("'"&amp;E$1&amp;"'!A2:E1000"), (INDIRECT("'"&amp;E$1&amp;"'!B2:B1000")=$B29) * (INDIRECT("'"&amp;E$1&amp;"'!C2:C1000")=$C29)
        ),
        5,
        FALSE
    )
)</f>
        <v>Atrasado</v>
      </c>
      <c r="F29" s="6" t="str">
        <f t="array" aca="1" ref="F29" ca="1">IF(
    VLOOKUP(
        $A29,
        _xlfn._xlws.FILTER(
            INDIRECT("'"&amp;F$1&amp;"'!A2:E1000"), (INDIRECT("'"&amp;F$1&amp;"'!B2:B1000")=$B29) * (INDIRECT("'"&amp;F$1&amp;"'!C2:C1000")=$C29)
        ),
        5,
        FALSE
    )=0,
    "",
    VLOOKUP(
        $A29,
        _xlfn._xlws.FILTER(
            INDIRECT("'"&amp;F$1&amp;"'!A2:E1000"), (INDIRECT("'"&amp;F$1&amp;"'!B2:B1000")=$B29) * (INDIRECT("'"&amp;F$1&amp;"'!C2:C1000")=$C29)
        ),
        5,
        FALSE
    )
)</f>
        <v>Atrasado</v>
      </c>
    </row>
    <row r="30" spans="1:6">
      <c r="A30" s="30" t="s">
        <v>16</v>
      </c>
      <c r="B30" s="25" t="s">
        <v>45</v>
      </c>
      <c r="C30" s="8">
        <v>1</v>
      </c>
      <c r="D30" s="6" t="str">
        <f t="array" aca="1" ref="D30" ca="1">IF(
    VLOOKUP(
        $A30,
        _xlfn._xlws.FILTER(
            INDIRECT("'"&amp;D$1&amp;"'!A2:E1000"), (INDIRECT("'"&amp;D$1&amp;"'!B2:B1000")=$B30) * (INDIRECT("'"&amp;D$1&amp;"'!C2:C1000")=$C30)
        ),
        5,
        FALSE
    )=0,
    "",
    VLOOKUP(
        $A30,
        _xlfn._xlws.FILTER(
            INDIRECT("'"&amp;D$1&amp;"'!A2:E1000"), (INDIRECT("'"&amp;D$1&amp;"'!B2:B1000")=$B30) * (INDIRECT("'"&amp;D$1&amp;"'!C2:C1000")=$C30)
        ),
        5,
        FALSE
    )
)</f>
        <v>Atrasado</v>
      </c>
      <c r="E30" s="6" t="str">
        <f t="array" aca="1" ref="E30" ca="1">IF(
    VLOOKUP(
        $A30,
        _xlfn._xlws.FILTER(
            INDIRECT("'"&amp;E$1&amp;"'!A2:E1000"), (INDIRECT("'"&amp;E$1&amp;"'!B2:B1000")=$B30) * (INDIRECT("'"&amp;E$1&amp;"'!C2:C1000")=$C30)
        ),
        5,
        FALSE
    )=0,
    "",
    VLOOKUP(
        $A30,
        _xlfn._xlws.FILTER(
            INDIRECT("'"&amp;E$1&amp;"'!A2:E1000"), (INDIRECT("'"&amp;E$1&amp;"'!B2:B1000")=$B30) * (INDIRECT("'"&amp;E$1&amp;"'!C2:C1000")=$C30)
        ),
        5,
        FALSE
    )
)</f>
        <v>Atrasado</v>
      </c>
      <c r="F30" s="6" t="str">
        <f t="array" aca="1" ref="F30" ca="1">IF(
    VLOOKUP(
        $A30,
        _xlfn._xlws.FILTER(
            INDIRECT("'"&amp;F$1&amp;"'!A2:E1000"), (INDIRECT("'"&amp;F$1&amp;"'!B2:B1000")=$B30) * (INDIRECT("'"&amp;F$1&amp;"'!C2:C1000")=$C30)
        ),
        5,
        FALSE
    )=0,
    "",
    VLOOKUP(
        $A30,
        _xlfn._xlws.FILTER(
            INDIRECT("'"&amp;F$1&amp;"'!A2:E1000"), (INDIRECT("'"&amp;F$1&amp;"'!B2:B1000")=$B30) * (INDIRECT("'"&amp;F$1&amp;"'!C2:C1000")=$C30)
        ),
        5,
        FALSE
    )
)</f>
        <v>Atrasado</v>
      </c>
    </row>
    <row r="31" spans="1:6">
      <c r="A31" s="30" t="s">
        <v>16</v>
      </c>
      <c r="B31" s="25" t="s">
        <v>46</v>
      </c>
      <c r="C31" s="8">
        <v>1</v>
      </c>
      <c r="D31" s="6" t="str">
        <f t="array" aca="1" ref="D31" ca="1">IF(
    VLOOKUP(
        $A31,
        _xlfn._xlws.FILTER(
            INDIRECT("'"&amp;D$1&amp;"'!A2:E1000"), (INDIRECT("'"&amp;D$1&amp;"'!B2:B1000")=$B31) * (INDIRECT("'"&amp;D$1&amp;"'!C2:C1000")=$C31)
        ),
        5,
        FALSE
    )=0,
    "",
    VLOOKUP(
        $A31,
        _xlfn._xlws.FILTER(
            INDIRECT("'"&amp;D$1&amp;"'!A2:E1000"), (INDIRECT("'"&amp;D$1&amp;"'!B2:B1000")=$B31) * (INDIRECT("'"&amp;D$1&amp;"'!C2:C1000")=$C31)
        ),
        5,
        FALSE
    )
)</f>
        <v>Atrasado</v>
      </c>
      <c r="E31" s="6" t="str">
        <f t="array" aca="1" ref="E31" ca="1">IF(
    VLOOKUP(
        $A31,
        _xlfn._xlws.FILTER(
            INDIRECT("'"&amp;E$1&amp;"'!A2:E1000"), (INDIRECT("'"&amp;E$1&amp;"'!B2:B1000")=$B31) * (INDIRECT("'"&amp;E$1&amp;"'!C2:C1000")=$C31)
        ),
        5,
        FALSE
    )=0,
    "",
    VLOOKUP(
        $A31,
        _xlfn._xlws.FILTER(
            INDIRECT("'"&amp;E$1&amp;"'!A2:E1000"), (INDIRECT("'"&amp;E$1&amp;"'!B2:B1000")=$B31) * (INDIRECT("'"&amp;E$1&amp;"'!C2:C1000")=$C31)
        ),
        5,
        FALSE
    )
)</f>
        <v>Atrasado</v>
      </c>
      <c r="F31" s="6" t="str">
        <f t="array" aca="1" ref="F31" ca="1">IF(
    VLOOKUP(
        $A31,
        _xlfn._xlws.FILTER(
            INDIRECT("'"&amp;F$1&amp;"'!A2:E1000"), (INDIRECT("'"&amp;F$1&amp;"'!B2:B1000")=$B31) * (INDIRECT("'"&amp;F$1&amp;"'!C2:C1000")=$C31)
        ),
        5,
        FALSE
    )=0,
    "",
    VLOOKUP(
        $A31,
        _xlfn._xlws.FILTER(
            INDIRECT("'"&amp;F$1&amp;"'!A2:E1000"), (INDIRECT("'"&amp;F$1&amp;"'!B2:B1000")=$B31) * (INDIRECT("'"&amp;F$1&amp;"'!C2:C1000")=$C31)
        ),
        5,
        FALSE
    )
)</f>
        <v>Atrasado</v>
      </c>
    </row>
    <row r="32" spans="1:6">
      <c r="A32" s="30" t="s">
        <v>16</v>
      </c>
      <c r="B32" s="25" t="s">
        <v>47</v>
      </c>
      <c r="C32" s="8">
        <v>1</v>
      </c>
      <c r="D32" s="6" t="str">
        <f t="array" aca="1" ref="D32" ca="1">IF(
    VLOOKUP(
        $A32,
        _xlfn._xlws.FILTER(
            INDIRECT("'"&amp;D$1&amp;"'!A2:E1000"), (INDIRECT("'"&amp;D$1&amp;"'!B2:B1000")=$B32) * (INDIRECT("'"&amp;D$1&amp;"'!C2:C1000")=$C32)
        ),
        5,
        FALSE
    )=0,
    "",
    VLOOKUP(
        $A32,
        _xlfn._xlws.FILTER(
            INDIRECT("'"&amp;D$1&amp;"'!A2:E1000"), (INDIRECT("'"&amp;D$1&amp;"'!B2:B1000")=$B32) * (INDIRECT("'"&amp;D$1&amp;"'!C2:C1000")=$C32)
        ),
        5,
        FALSE
    )
)</f>
        <v>Atrasado</v>
      </c>
      <c r="E32" s="6" t="str">
        <f t="array" aca="1" ref="E32" ca="1">IF(
    VLOOKUP(
        $A32,
        _xlfn._xlws.FILTER(
            INDIRECT("'"&amp;E$1&amp;"'!A2:E1000"), (INDIRECT("'"&amp;E$1&amp;"'!B2:B1000")=$B32) * (INDIRECT("'"&amp;E$1&amp;"'!C2:C1000")=$C32)
        ),
        5,
        FALSE
    )=0,
    "",
    VLOOKUP(
        $A32,
        _xlfn._xlws.FILTER(
            INDIRECT("'"&amp;E$1&amp;"'!A2:E1000"), (INDIRECT("'"&amp;E$1&amp;"'!B2:B1000")=$B32) * (INDIRECT("'"&amp;E$1&amp;"'!C2:C1000")=$C32)
        ),
        5,
        FALSE
    )
)</f>
        <v>Atrasado</v>
      </c>
      <c r="F32" s="6" t="str">
        <f t="array" aca="1" ref="F32" ca="1">IF(
    VLOOKUP(
        $A32,
        _xlfn._xlws.FILTER(
            INDIRECT("'"&amp;F$1&amp;"'!A2:E1000"), (INDIRECT("'"&amp;F$1&amp;"'!B2:B1000")=$B32) * (INDIRECT("'"&amp;F$1&amp;"'!C2:C1000")=$C32)
        ),
        5,
        FALSE
    )=0,
    "",
    VLOOKUP(
        $A32,
        _xlfn._xlws.FILTER(
            INDIRECT("'"&amp;F$1&amp;"'!A2:E1000"), (INDIRECT("'"&amp;F$1&amp;"'!B2:B1000")=$B32) * (INDIRECT("'"&amp;F$1&amp;"'!C2:C1000")=$C32)
        ),
        5,
        FALSE
    )
)</f>
        <v>Atrasado</v>
      </c>
    </row>
    <row r="33" spans="1:6">
      <c r="A33" s="30" t="s">
        <v>16</v>
      </c>
      <c r="B33" s="25" t="s">
        <v>48</v>
      </c>
      <c r="C33" s="8">
        <v>1</v>
      </c>
      <c r="D33" s="6" t="str">
        <f t="array" aca="1" ref="D33" ca="1">IF(
    VLOOKUP(
        $A33,
        _xlfn._xlws.FILTER(
            INDIRECT("'"&amp;D$1&amp;"'!A2:E1000"), (INDIRECT("'"&amp;D$1&amp;"'!B2:B1000")=$B33) * (INDIRECT("'"&amp;D$1&amp;"'!C2:C1000")=$C33)
        ),
        5,
        FALSE
    )=0,
    "",
    VLOOKUP(
        $A33,
        _xlfn._xlws.FILTER(
            INDIRECT("'"&amp;D$1&amp;"'!A2:E1000"), (INDIRECT("'"&amp;D$1&amp;"'!B2:B1000")=$B33) * (INDIRECT("'"&amp;D$1&amp;"'!C2:C1000")=$C33)
        ),
        5,
        FALSE
    )
)</f>
        <v>Atrasado</v>
      </c>
      <c r="E33" s="6" t="str">
        <f t="array" aca="1" ref="E33" ca="1">IF(
    VLOOKUP(
        $A33,
        _xlfn._xlws.FILTER(
            INDIRECT("'"&amp;E$1&amp;"'!A2:E1000"), (INDIRECT("'"&amp;E$1&amp;"'!B2:B1000")=$B33) * (INDIRECT("'"&amp;E$1&amp;"'!C2:C1000")=$C33)
        ),
        5,
        FALSE
    )=0,
    "",
    VLOOKUP(
        $A33,
        _xlfn._xlws.FILTER(
            INDIRECT("'"&amp;E$1&amp;"'!A2:E1000"), (INDIRECT("'"&amp;E$1&amp;"'!B2:B1000")=$B33) * (INDIRECT("'"&amp;E$1&amp;"'!C2:C1000")=$C33)
        ),
        5,
        FALSE
    )
)</f>
        <v>Atrasado</v>
      </c>
      <c r="F33" s="6" t="str">
        <f t="array" aca="1" ref="F33" ca="1">IF(
    VLOOKUP(
        $A33,
        _xlfn._xlws.FILTER(
            INDIRECT("'"&amp;F$1&amp;"'!A2:E1000"), (INDIRECT("'"&amp;F$1&amp;"'!B2:B1000")=$B33) * (INDIRECT("'"&amp;F$1&amp;"'!C2:C1000")=$C33)
        ),
        5,
        FALSE
    )=0,
    "",
    VLOOKUP(
        $A33,
        _xlfn._xlws.FILTER(
            INDIRECT("'"&amp;F$1&amp;"'!A2:E1000"), (INDIRECT("'"&amp;F$1&amp;"'!B2:B1000")=$B33) * (INDIRECT("'"&amp;F$1&amp;"'!C2:C1000")=$C33)
        ),
        5,
        FALSE
    )
)</f>
        <v>Atrasado</v>
      </c>
    </row>
    <row r="34" spans="1:6">
      <c r="A34" s="30" t="s">
        <v>16</v>
      </c>
      <c r="B34" s="25" t="s">
        <v>49</v>
      </c>
      <c r="C34" s="8">
        <v>1</v>
      </c>
      <c r="D34" s="6" t="str">
        <f t="array" aca="1" ref="D34" ca="1">IF(
    VLOOKUP(
        $A34,
        _xlfn._xlws.FILTER(
            INDIRECT("'"&amp;D$1&amp;"'!A2:E1000"), (INDIRECT("'"&amp;D$1&amp;"'!B2:B1000")=$B34) * (INDIRECT("'"&amp;D$1&amp;"'!C2:C1000")=$C34)
        ),
        5,
        FALSE
    )=0,
    "",
    VLOOKUP(
        $A34,
        _xlfn._xlws.FILTER(
            INDIRECT("'"&amp;D$1&amp;"'!A2:E1000"), (INDIRECT("'"&amp;D$1&amp;"'!B2:B1000")=$B34) * (INDIRECT("'"&amp;D$1&amp;"'!C2:C1000")=$C34)
        ),
        5,
        FALSE
    )
)</f>
        <v>Atrasado</v>
      </c>
      <c r="E34" s="6" t="str">
        <f t="array" aca="1" ref="E34" ca="1">IF(
    VLOOKUP(
        $A34,
        _xlfn._xlws.FILTER(
            INDIRECT("'"&amp;E$1&amp;"'!A2:E1000"), (INDIRECT("'"&amp;E$1&amp;"'!B2:B1000")=$B34) * (INDIRECT("'"&amp;E$1&amp;"'!C2:C1000")=$C34)
        ),
        5,
        FALSE
    )=0,
    "",
    VLOOKUP(
        $A34,
        _xlfn._xlws.FILTER(
            INDIRECT("'"&amp;E$1&amp;"'!A2:E1000"), (INDIRECT("'"&amp;E$1&amp;"'!B2:B1000")=$B34) * (INDIRECT("'"&amp;E$1&amp;"'!C2:C1000")=$C34)
        ),
        5,
        FALSE
    )
)</f>
        <v>Atrasado</v>
      </c>
      <c r="F34" s="6" t="str">
        <f t="array" aca="1" ref="F34" ca="1">IF(
    VLOOKUP(
        $A34,
        _xlfn._xlws.FILTER(
            INDIRECT("'"&amp;F$1&amp;"'!A2:E1000"), (INDIRECT("'"&amp;F$1&amp;"'!B2:B1000")=$B34) * (INDIRECT("'"&amp;F$1&amp;"'!C2:C1000")=$C34)
        ),
        5,
        FALSE
    )=0,
    "",
    VLOOKUP(
        $A34,
        _xlfn._xlws.FILTER(
            INDIRECT("'"&amp;F$1&amp;"'!A2:E1000"), (INDIRECT("'"&amp;F$1&amp;"'!B2:B1000")=$B34) * (INDIRECT("'"&amp;F$1&amp;"'!C2:C1000")=$C34)
        ),
        5,
        FALSE
    )
)</f>
        <v>Atrasado</v>
      </c>
    </row>
    <row r="36" spans="1:6" ht="15.75">
      <c r="A36" s="5" t="s">
        <v>10</v>
      </c>
      <c r="B36" s="5" t="s">
        <v>19</v>
      </c>
      <c r="C36" s="5" t="s">
        <v>20</v>
      </c>
      <c r="D36" s="5" t="s">
        <v>11</v>
      </c>
      <c r="E36" s="5" t="s">
        <v>12</v>
      </c>
      <c r="F36" s="5" t="s">
        <v>13</v>
      </c>
    </row>
    <row r="37" spans="1:6">
      <c r="A37" s="31" t="s">
        <v>17</v>
      </c>
      <c r="B37" s="25" t="s">
        <v>50</v>
      </c>
      <c r="C37" s="8">
        <v>1</v>
      </c>
      <c r="D37" s="6" t="str">
        <f t="array" aca="1" ref="D37" ca="1">IF(
    VLOOKUP(
        $A37,
        _xlfn._xlws.FILTER(
            INDIRECT("'"&amp;D$1&amp;"'!A2:E1000"), (INDIRECT("'"&amp;D$1&amp;"'!B2:B1000")=$B37) * (INDIRECT("'"&amp;D$1&amp;"'!C2:C1000")=$C37)
        ),
        5,
        FALSE
    )=0,
    "",
    VLOOKUP(
        $A37,
        _xlfn._xlws.FILTER(
            INDIRECT("'"&amp;D$1&amp;"'!A2:E1000"), (INDIRECT("'"&amp;D$1&amp;"'!B2:B1000")=$B37) * (INDIRECT("'"&amp;D$1&amp;"'!C2:C1000")=$C37)
        ),
        5,
        FALSE
    )
)</f>
        <v>Sem Técnico</v>
      </c>
      <c r="E37" s="6" t="str">
        <f t="array" aca="1" ref="E37" ca="1">IF(
    VLOOKUP(
        $A37,
        _xlfn._xlws.FILTER(
            INDIRECT("'"&amp;E$1&amp;"'!A2:E1000"), (INDIRECT("'"&amp;E$1&amp;"'!B2:B1000")=$B37) * (INDIRECT("'"&amp;E$1&amp;"'!C2:C1000")=$C37)
        ),
        5,
        FALSE
    )=0,
    "",
    VLOOKUP(
        $A37,
        _xlfn._xlws.FILTER(
            INDIRECT("'"&amp;E$1&amp;"'!A2:E1000"), (INDIRECT("'"&amp;E$1&amp;"'!B2:B1000")=$B37) * (INDIRECT("'"&amp;E$1&amp;"'!C2:C1000")=$C37)
        ),
        5,
        FALSE
    )
)</f>
        <v>Sem Técnico</v>
      </c>
      <c r="F37" s="6" t="str">
        <f t="array" aca="1" ref="F37" ca="1">IF(
    VLOOKUP(
        $A37,
        _xlfn._xlws.FILTER(
            INDIRECT("'"&amp;F$1&amp;"'!A2:E1000"), (INDIRECT("'"&amp;F$1&amp;"'!B2:B1000")=$B37) * (INDIRECT("'"&amp;F$1&amp;"'!C2:C1000")=$C37)
        ),
        5,
        FALSE
    )=0,
    "",
    VLOOKUP(
        $A37,
        _xlfn._xlws.FILTER(
            INDIRECT("'"&amp;F$1&amp;"'!A2:E1000"), (INDIRECT("'"&amp;F$1&amp;"'!B2:B1000")=$B37) * (INDIRECT("'"&amp;F$1&amp;"'!C2:C1000")=$C37)
        ),
        5,
        FALSE
    )
)</f>
        <v>Sem Técnico</v>
      </c>
    </row>
    <row r="38" spans="1:6">
      <c r="A38" s="31" t="s">
        <v>17</v>
      </c>
      <c r="B38" s="25" t="s">
        <v>51</v>
      </c>
      <c r="C38" s="8">
        <v>1</v>
      </c>
      <c r="D38" s="6" t="str">
        <f t="array" aca="1" ref="D38" ca="1">IF(
    VLOOKUP(
        $A38,
        _xlfn._xlws.FILTER(
            INDIRECT("'"&amp;D$1&amp;"'!A2:E1000"), (INDIRECT("'"&amp;D$1&amp;"'!B2:B1000")=$B38) * (INDIRECT("'"&amp;D$1&amp;"'!C2:C1000")=$C38)
        ),
        5,
        FALSE
    )=0,
    "",
    VLOOKUP(
        $A38,
        _xlfn._xlws.FILTER(
            INDIRECT("'"&amp;D$1&amp;"'!A2:E1000"), (INDIRECT("'"&amp;D$1&amp;"'!B2:B1000")=$B38) * (INDIRECT("'"&amp;D$1&amp;"'!C2:C1000")=$C38)
        ),
        5,
        FALSE
    )
)</f>
        <v>Sem Técnico</v>
      </c>
      <c r="E38" s="6" t="str">
        <f t="array" aca="1" ref="E38" ca="1">IF(
    VLOOKUP(
        $A38,
        _xlfn._xlws.FILTER(
            INDIRECT("'"&amp;E$1&amp;"'!A2:E1000"), (INDIRECT("'"&amp;E$1&amp;"'!B2:B1000")=$B38) * (INDIRECT("'"&amp;E$1&amp;"'!C2:C1000")=$C38)
        ),
        5,
        FALSE
    )=0,
    "",
    VLOOKUP(
        $A38,
        _xlfn._xlws.FILTER(
            INDIRECT("'"&amp;E$1&amp;"'!A2:E1000"), (INDIRECT("'"&amp;E$1&amp;"'!B2:B1000")=$B38) * (INDIRECT("'"&amp;E$1&amp;"'!C2:C1000")=$C38)
        ),
        5,
        FALSE
    )
)</f>
        <v>Sem Técnico</v>
      </c>
      <c r="F38" s="6" t="str">
        <f t="array" aca="1" ref="F38" ca="1">IF(
    VLOOKUP(
        $A38,
        _xlfn._xlws.FILTER(
            INDIRECT("'"&amp;F$1&amp;"'!A2:E1000"), (INDIRECT("'"&amp;F$1&amp;"'!B2:B1000")=$B38) * (INDIRECT("'"&amp;F$1&amp;"'!C2:C1000")=$C38)
        ),
        5,
        FALSE
    )=0,
    "",
    VLOOKUP(
        $A38,
        _xlfn._xlws.FILTER(
            INDIRECT("'"&amp;F$1&amp;"'!A2:E1000"), (INDIRECT("'"&amp;F$1&amp;"'!B2:B1000")=$B38) * (INDIRECT("'"&amp;F$1&amp;"'!C2:C1000")=$C38)
        ),
        5,
        FALSE
    )
)</f>
        <v>Sem Técnico</v>
      </c>
    </row>
    <row r="39" spans="1:6">
      <c r="A39" s="31" t="s">
        <v>17</v>
      </c>
      <c r="B39" s="25" t="s">
        <v>52</v>
      </c>
      <c r="C39" s="8">
        <v>1</v>
      </c>
      <c r="D39" s="6" t="str">
        <f t="array" aca="1" ref="D39" ca="1">IF(
    VLOOKUP(
        $A39,
        _xlfn._xlws.FILTER(
            INDIRECT("'"&amp;D$1&amp;"'!A2:E1000"), (INDIRECT("'"&amp;D$1&amp;"'!B2:B1000")=$B39) * (INDIRECT("'"&amp;D$1&amp;"'!C2:C1000")=$C39)
        ),
        5,
        FALSE
    )=0,
    "",
    VLOOKUP(
        $A39,
        _xlfn._xlws.FILTER(
            INDIRECT("'"&amp;D$1&amp;"'!A2:E1000"), (INDIRECT("'"&amp;D$1&amp;"'!B2:B1000")=$B39) * (INDIRECT("'"&amp;D$1&amp;"'!C2:C1000")=$C39)
        ),
        5,
        FALSE
    )
)</f>
        <v>Sem Técnico</v>
      </c>
      <c r="E39" s="6" t="str">
        <f t="array" aca="1" ref="E39" ca="1">IF(
    VLOOKUP(
        $A39,
        _xlfn._xlws.FILTER(
            INDIRECT("'"&amp;E$1&amp;"'!A2:E1000"), (INDIRECT("'"&amp;E$1&amp;"'!B2:B1000")=$B39) * (INDIRECT("'"&amp;E$1&amp;"'!C2:C1000")=$C39)
        ),
        5,
        FALSE
    )=0,
    "",
    VLOOKUP(
        $A39,
        _xlfn._xlws.FILTER(
            INDIRECT("'"&amp;E$1&amp;"'!A2:E1000"), (INDIRECT("'"&amp;E$1&amp;"'!B2:B1000")=$B39) * (INDIRECT("'"&amp;E$1&amp;"'!C2:C1000")=$C39)
        ),
        5,
        FALSE
    )
)</f>
        <v>Sem Técnico</v>
      </c>
      <c r="F39" s="6" t="str">
        <f t="array" aca="1" ref="F39" ca="1">IF(
    VLOOKUP(
        $A39,
        _xlfn._xlws.FILTER(
            INDIRECT("'"&amp;F$1&amp;"'!A2:E1000"), (INDIRECT("'"&amp;F$1&amp;"'!B2:B1000")=$B39) * (INDIRECT("'"&amp;F$1&amp;"'!C2:C1000")=$C39)
        ),
        5,
        FALSE
    )=0,
    "",
    VLOOKUP(
        $A39,
        _xlfn._xlws.FILTER(
            INDIRECT("'"&amp;F$1&amp;"'!A2:E1000"), (INDIRECT("'"&amp;F$1&amp;"'!B2:B1000")=$B39) * (INDIRECT("'"&amp;F$1&amp;"'!C2:C1000")=$C39)
        ),
        5,
        FALSE
    )
)</f>
        <v>Sem Técnico</v>
      </c>
    </row>
    <row r="40" spans="1:6">
      <c r="A40" s="31" t="s">
        <v>17</v>
      </c>
      <c r="B40" s="25" t="s">
        <v>53</v>
      </c>
      <c r="C40" s="8">
        <v>1</v>
      </c>
      <c r="D40" s="6" t="str">
        <f t="array" aca="1" ref="D40" ca="1">IF(
    VLOOKUP(
        $A40,
        _xlfn._xlws.FILTER(
            INDIRECT("'"&amp;D$1&amp;"'!A2:E1000"), (INDIRECT("'"&amp;D$1&amp;"'!B2:B1000")=$B40) * (INDIRECT("'"&amp;D$1&amp;"'!C2:C1000")=$C40)
        ),
        5,
        FALSE
    )=0,
    "",
    VLOOKUP(
        $A40,
        _xlfn._xlws.FILTER(
            INDIRECT("'"&amp;D$1&amp;"'!A2:E1000"), (INDIRECT("'"&amp;D$1&amp;"'!B2:B1000")=$B40) * (INDIRECT("'"&amp;D$1&amp;"'!C2:C1000")=$C40)
        ),
        5,
        FALSE
    )
)</f>
        <v>Sem Técnico</v>
      </c>
      <c r="E40" s="6" t="str">
        <f t="array" aca="1" ref="E40" ca="1">IF(
    VLOOKUP(
        $A40,
        _xlfn._xlws.FILTER(
            INDIRECT("'"&amp;E$1&amp;"'!A2:E1000"), (INDIRECT("'"&amp;E$1&amp;"'!B2:B1000")=$B40) * (INDIRECT("'"&amp;E$1&amp;"'!C2:C1000")=$C40)
        ),
        5,
        FALSE
    )=0,
    "",
    VLOOKUP(
        $A40,
        _xlfn._xlws.FILTER(
            INDIRECT("'"&amp;E$1&amp;"'!A2:E1000"), (INDIRECT("'"&amp;E$1&amp;"'!B2:B1000")=$B40) * (INDIRECT("'"&amp;E$1&amp;"'!C2:C1000")=$C40)
        ),
        5,
        FALSE
    )
)</f>
        <v>Sem Técnico</v>
      </c>
      <c r="F40" s="6" t="str">
        <f t="array" aca="1" ref="F40" ca="1">IF(
    VLOOKUP(
        $A40,
        _xlfn._xlws.FILTER(
            INDIRECT("'"&amp;F$1&amp;"'!A2:E1000"), (INDIRECT("'"&amp;F$1&amp;"'!B2:B1000")=$B40) * (INDIRECT("'"&amp;F$1&amp;"'!C2:C1000")=$C40)
        ),
        5,
        FALSE
    )=0,
    "",
    VLOOKUP(
        $A40,
        _xlfn._xlws.FILTER(
            INDIRECT("'"&amp;F$1&amp;"'!A2:E1000"), (INDIRECT("'"&amp;F$1&amp;"'!B2:B1000")=$B40) * (INDIRECT("'"&amp;F$1&amp;"'!C2:C1000")=$C40)
        ),
        5,
        FALSE
    )
)</f>
        <v>Sem Técnico</v>
      </c>
    </row>
    <row r="42" spans="1:6" ht="15.75">
      <c r="A42" s="5" t="s">
        <v>10</v>
      </c>
      <c r="B42" s="5" t="s">
        <v>19</v>
      </c>
      <c r="C42" s="5" t="s">
        <v>20</v>
      </c>
      <c r="D42" s="5" t="s">
        <v>11</v>
      </c>
      <c r="E42" s="5" t="s">
        <v>12</v>
      </c>
      <c r="F42" s="5" t="s">
        <v>13</v>
      </c>
    </row>
    <row r="43" spans="1:6">
      <c r="A43" s="32" t="s">
        <v>18</v>
      </c>
      <c r="B43" s="25" t="s">
        <v>54</v>
      </c>
      <c r="C43" s="8">
        <v>1</v>
      </c>
      <c r="D43" s="6" t="str">
        <f t="array" aca="1" ref="D43" ca="1">IF(
    VLOOKUP(
        $A43,
        _xlfn._xlws.FILTER(
            INDIRECT("'"&amp;D$1&amp;"'!A2:E1000"), (INDIRECT("'"&amp;D$1&amp;"'!B2:B1000")=$B43) * (INDIRECT("'"&amp;D$1&amp;"'!C2:C1000")=$C43)
        ),
        5,
        FALSE
    )=0,
    "",
    VLOOKUP(
        $A43,
        _xlfn._xlws.FILTER(
            INDIRECT("'"&amp;D$1&amp;"'!A2:E1000"), (INDIRECT("'"&amp;D$1&amp;"'!B2:B1000")=$B43) * (INDIRECT("'"&amp;D$1&amp;"'!C2:C1000")=$C43)
        ),
        5,
        FALSE
    )
)</f>
        <v>Atrasado</v>
      </c>
      <c r="E43" s="6" t="str">
        <f t="array" aca="1" ref="E43" ca="1">IF(
    VLOOKUP(
        $A43,
        _xlfn._xlws.FILTER(
            INDIRECT("'"&amp;E$1&amp;"'!A2:E1000"), (INDIRECT("'"&amp;E$1&amp;"'!B2:B1000")=$B43) * (INDIRECT("'"&amp;E$1&amp;"'!C2:C1000")=$C43)
        ),
        5,
        FALSE
    )=0,
    "",
    VLOOKUP(
        $A43,
        _xlfn._xlws.FILTER(
            INDIRECT("'"&amp;E$1&amp;"'!A2:E1000"), (INDIRECT("'"&amp;E$1&amp;"'!B2:B1000")=$B43) * (INDIRECT("'"&amp;E$1&amp;"'!C2:C1000")=$C43)
        ),
        5,
        FALSE
    )
)</f>
        <v>Atrasado</v>
      </c>
      <c r="F43" s="6" t="str">
        <f t="array" aca="1" ref="F43" ca="1">IF(
    VLOOKUP(
        $A43,
        _xlfn._xlws.FILTER(
            INDIRECT("'"&amp;F$1&amp;"'!A2:E1000"), (INDIRECT("'"&amp;F$1&amp;"'!B2:B1000")=$B43) * (INDIRECT("'"&amp;F$1&amp;"'!C2:C1000")=$C43)
        ),
        5,
        FALSE
    )=0,
    "",
    VLOOKUP(
        $A43,
        _xlfn._xlws.FILTER(
            INDIRECT("'"&amp;F$1&amp;"'!A2:E1000"), (INDIRECT("'"&amp;F$1&amp;"'!B2:B1000")=$B43) * (INDIRECT("'"&amp;F$1&amp;"'!C2:C1000")=$C43)
        ),
        5,
        FALSE
    )
)</f>
        <v>Atrasado</v>
      </c>
    </row>
    <row r="44" spans="1:6">
      <c r="A44" s="32" t="s">
        <v>18</v>
      </c>
      <c r="B44" s="25" t="s">
        <v>55</v>
      </c>
      <c r="C44" s="8">
        <v>1</v>
      </c>
      <c r="D44" s="6" t="str">
        <f t="array" aca="1" ref="D44" ca="1">IF(
    VLOOKUP(
        $A44,
        _xlfn._xlws.FILTER(
            INDIRECT("'"&amp;D$1&amp;"'!A2:E1000"), (INDIRECT("'"&amp;D$1&amp;"'!B2:B1000")=$B44) * (INDIRECT("'"&amp;D$1&amp;"'!C2:C1000")=$C44)
        ),
        5,
        FALSE
    )=0,
    "",
    VLOOKUP(
        $A44,
        _xlfn._xlws.FILTER(
            INDIRECT("'"&amp;D$1&amp;"'!A2:E1000"), (INDIRECT("'"&amp;D$1&amp;"'!B2:B1000")=$B44) * (INDIRECT("'"&amp;D$1&amp;"'!C2:C1000")=$C44)
        ),
        5,
        FALSE
    )
)</f>
        <v>Atrasado</v>
      </c>
      <c r="E44" s="6" t="str">
        <f t="array" aca="1" ref="E44" ca="1">IF(
    VLOOKUP(
        $A44,
        _xlfn._xlws.FILTER(
            INDIRECT("'"&amp;E$1&amp;"'!A2:E1000"), (INDIRECT("'"&amp;E$1&amp;"'!B2:B1000")=$B44) * (INDIRECT("'"&amp;E$1&amp;"'!C2:C1000")=$C44)
        ),
        5,
        FALSE
    )=0,
    "",
    VLOOKUP(
        $A44,
        _xlfn._xlws.FILTER(
            INDIRECT("'"&amp;E$1&amp;"'!A2:E1000"), (INDIRECT("'"&amp;E$1&amp;"'!B2:B1000")=$B44) * (INDIRECT("'"&amp;E$1&amp;"'!C2:C1000")=$C44)
        ),
        5,
        FALSE
    )
)</f>
        <v>Atrasado</v>
      </c>
      <c r="F44" s="6" t="str">
        <f t="array" aca="1" ref="F44" ca="1">IF(
    VLOOKUP(
        $A44,
        _xlfn._xlws.FILTER(
            INDIRECT("'"&amp;F$1&amp;"'!A2:E1000"), (INDIRECT("'"&amp;F$1&amp;"'!B2:B1000")=$B44) * (INDIRECT("'"&amp;F$1&amp;"'!C2:C1000")=$C44)
        ),
        5,
        FALSE
    )=0,
    "",
    VLOOKUP(
        $A44,
        _xlfn._xlws.FILTER(
            INDIRECT("'"&amp;F$1&amp;"'!A2:E1000"), (INDIRECT("'"&amp;F$1&amp;"'!B2:B1000")=$B44) * (INDIRECT("'"&amp;F$1&amp;"'!C2:C1000")=$C44)
        ),
        5,
        FALSE
    )
)</f>
        <v>Atrasado</v>
      </c>
    </row>
    <row r="45" spans="1:6">
      <c r="A45" s="32" t="s">
        <v>18</v>
      </c>
      <c r="B45" s="25" t="s">
        <v>56</v>
      </c>
      <c r="C45" s="8">
        <v>1</v>
      </c>
      <c r="D45" s="6" t="str">
        <f t="array" aca="1" ref="D45" ca="1">IF(
    VLOOKUP(
        $A45,
        _xlfn._xlws.FILTER(
            INDIRECT("'"&amp;D$1&amp;"'!A2:E1000"), (INDIRECT("'"&amp;D$1&amp;"'!B2:B1000")=$B45) * (INDIRECT("'"&amp;D$1&amp;"'!C2:C1000")=$C45)
        ),
        5,
        FALSE
    )=0,
    "",
    VLOOKUP(
        $A45,
        _xlfn._xlws.FILTER(
            INDIRECT("'"&amp;D$1&amp;"'!A2:E1000"), (INDIRECT("'"&amp;D$1&amp;"'!B2:B1000")=$B45) * (INDIRECT("'"&amp;D$1&amp;"'!C2:C1000")=$C45)
        ),
        5,
        FALSE
    )
)</f>
        <v>Atrasado</v>
      </c>
      <c r="E45" s="6" t="str">
        <f t="array" aca="1" ref="E45" ca="1">IF(
    VLOOKUP(
        $A45,
        _xlfn._xlws.FILTER(
            INDIRECT("'"&amp;E$1&amp;"'!A2:E1000"), (INDIRECT("'"&amp;E$1&amp;"'!B2:B1000")=$B45) * (INDIRECT("'"&amp;E$1&amp;"'!C2:C1000")=$C45)
        ),
        5,
        FALSE
    )=0,
    "",
    VLOOKUP(
        $A45,
        _xlfn._xlws.FILTER(
            INDIRECT("'"&amp;E$1&amp;"'!A2:E1000"), (INDIRECT("'"&amp;E$1&amp;"'!B2:B1000")=$B45) * (INDIRECT("'"&amp;E$1&amp;"'!C2:C1000")=$C45)
        ),
        5,
        FALSE
    )
)</f>
        <v>Atrasado</v>
      </c>
      <c r="F45" s="6" t="str">
        <f t="array" aca="1" ref="F45" ca="1">IF(
    VLOOKUP(
        $A45,
        _xlfn._xlws.FILTER(
            INDIRECT("'"&amp;F$1&amp;"'!A2:E1000"), (INDIRECT("'"&amp;F$1&amp;"'!B2:B1000")=$B45) * (INDIRECT("'"&amp;F$1&amp;"'!C2:C1000")=$C45)
        ),
        5,
        FALSE
    )=0,
    "",
    VLOOKUP(
        $A45,
        _xlfn._xlws.FILTER(
            INDIRECT("'"&amp;F$1&amp;"'!A2:E1000"), (INDIRECT("'"&amp;F$1&amp;"'!B2:B1000")=$B45) * (INDIRECT("'"&amp;F$1&amp;"'!C2:C1000")=$C45)
        ),
        5,
        FALSE
    )
)</f>
        <v>Atrasado</v>
      </c>
    </row>
    <row r="46" spans="1:6">
      <c r="A46" s="32" t="s">
        <v>18</v>
      </c>
      <c r="B46" s="25" t="s">
        <v>57</v>
      </c>
      <c r="C46" s="8">
        <v>1</v>
      </c>
      <c r="D46" s="6" t="str">
        <f t="array" aca="1" ref="D46" ca="1">IF(
    VLOOKUP(
        $A46,
        _xlfn._xlws.FILTER(
            INDIRECT("'"&amp;D$1&amp;"'!A2:E1000"), (INDIRECT("'"&amp;D$1&amp;"'!B2:B1000")=$B46) * (INDIRECT("'"&amp;D$1&amp;"'!C2:C1000")=$C46)
        ),
        5,
        FALSE
    )=0,
    "",
    VLOOKUP(
        $A46,
        _xlfn._xlws.FILTER(
            INDIRECT("'"&amp;D$1&amp;"'!A2:E1000"), (INDIRECT("'"&amp;D$1&amp;"'!B2:B1000")=$B46) * (INDIRECT("'"&amp;D$1&amp;"'!C2:C1000")=$C46)
        ),
        5,
        FALSE
    )
)</f>
        <v>Atrasado</v>
      </c>
      <c r="E46" s="6" t="str">
        <f t="array" aca="1" ref="E46" ca="1">IF(
    VLOOKUP(
        $A46,
        _xlfn._xlws.FILTER(
            INDIRECT("'"&amp;E$1&amp;"'!A2:E1000"), (INDIRECT("'"&amp;E$1&amp;"'!B2:B1000")=$B46) * (INDIRECT("'"&amp;E$1&amp;"'!C2:C1000")=$C46)
        ),
        5,
        FALSE
    )=0,
    "",
    VLOOKUP(
        $A46,
        _xlfn._xlws.FILTER(
            INDIRECT("'"&amp;E$1&amp;"'!A2:E1000"), (INDIRECT("'"&amp;E$1&amp;"'!B2:B1000")=$B46) * (INDIRECT("'"&amp;E$1&amp;"'!C2:C1000")=$C46)
        ),
        5,
        FALSE
    )
)</f>
        <v>Atrasado</v>
      </c>
      <c r="F46" s="6" t="str">
        <f t="array" aca="1" ref="F46" ca="1">IF(
    VLOOKUP(
        $A46,
        _xlfn._xlws.FILTER(
            INDIRECT("'"&amp;F$1&amp;"'!A2:E1000"), (INDIRECT("'"&amp;F$1&amp;"'!B2:B1000")=$B46) * (INDIRECT("'"&amp;F$1&amp;"'!C2:C1000")=$C46)
        ),
        5,
        FALSE
    )=0,
    "",
    VLOOKUP(
        $A46,
        _xlfn._xlws.FILTER(
            INDIRECT("'"&amp;F$1&amp;"'!A2:E1000"), (INDIRECT("'"&amp;F$1&amp;"'!B2:B1000")=$B46) * (INDIRECT("'"&amp;F$1&amp;"'!C2:C1000")=$C46)
        ),
        5,
        FALSE
    )
)</f>
        <v>Atrasado</v>
      </c>
    </row>
    <row r="47" spans="1:6">
      <c r="A47" s="32" t="s">
        <v>18</v>
      </c>
      <c r="B47" s="25" t="s">
        <v>58</v>
      </c>
      <c r="C47" s="8">
        <v>1</v>
      </c>
      <c r="D47" s="6" t="str">
        <f t="array" aca="1" ref="D47" ca="1">IF(
    VLOOKUP(
        $A47,
        _xlfn._xlws.FILTER(
            INDIRECT("'"&amp;D$1&amp;"'!A2:E1000"), (INDIRECT("'"&amp;D$1&amp;"'!B2:B1000")=$B47) * (INDIRECT("'"&amp;D$1&amp;"'!C2:C1000")=$C47)
        ),
        5,
        FALSE
    )=0,
    "",
    VLOOKUP(
        $A47,
        _xlfn._xlws.FILTER(
            INDIRECT("'"&amp;D$1&amp;"'!A2:E1000"), (INDIRECT("'"&amp;D$1&amp;"'!B2:B1000")=$B47) * (INDIRECT("'"&amp;D$1&amp;"'!C2:C1000")=$C47)
        ),
        5,
        FALSE
    )
)</f>
        <v>Atrasado</v>
      </c>
      <c r="E47" s="6" t="str">
        <f t="array" aca="1" ref="E47" ca="1">IF(
    VLOOKUP(
        $A47,
        _xlfn._xlws.FILTER(
            INDIRECT("'"&amp;E$1&amp;"'!A2:E1000"), (INDIRECT("'"&amp;E$1&amp;"'!B2:B1000")=$B47) * (INDIRECT("'"&amp;E$1&amp;"'!C2:C1000")=$C47)
        ),
        5,
        FALSE
    )=0,
    "",
    VLOOKUP(
        $A47,
        _xlfn._xlws.FILTER(
            INDIRECT("'"&amp;E$1&amp;"'!A2:E1000"), (INDIRECT("'"&amp;E$1&amp;"'!B2:B1000")=$B47) * (INDIRECT("'"&amp;E$1&amp;"'!C2:C1000")=$C47)
        ),
        5,
        FALSE
    )
)</f>
        <v>Atrasado</v>
      </c>
      <c r="F47" s="6" t="str">
        <f t="array" aca="1" ref="F47" ca="1">IF(
    VLOOKUP(
        $A47,
        _xlfn._xlws.FILTER(
            INDIRECT("'"&amp;F$1&amp;"'!A2:E1000"), (INDIRECT("'"&amp;F$1&amp;"'!B2:B1000")=$B47) * (INDIRECT("'"&amp;F$1&amp;"'!C2:C1000")=$C47)
        ),
        5,
        FALSE
    )=0,
    "",
    VLOOKUP(
        $A47,
        _xlfn._xlws.FILTER(
            INDIRECT("'"&amp;F$1&amp;"'!A2:E1000"), (INDIRECT("'"&amp;F$1&amp;"'!B2:B1000")=$B47) * (INDIRECT("'"&amp;F$1&amp;"'!C2:C1000")=$C47)
        ),
        5,
        FALSE
    )
)</f>
        <v>Atrasado</v>
      </c>
    </row>
    <row r="48" spans="1:6">
      <c r="A48" s="32" t="s">
        <v>18</v>
      </c>
      <c r="B48" s="25" t="s">
        <v>59</v>
      </c>
      <c r="C48" s="8">
        <v>1</v>
      </c>
      <c r="D48" s="6" t="str">
        <f t="array" aca="1" ref="D48" ca="1">IF(
    VLOOKUP(
        $A48,
        _xlfn._xlws.FILTER(
            INDIRECT("'"&amp;D$1&amp;"'!A2:E1000"), (INDIRECT("'"&amp;D$1&amp;"'!B2:B1000")=$B48) * (INDIRECT("'"&amp;D$1&amp;"'!C2:C1000")=$C48)
        ),
        5,
        FALSE
    )=0,
    "",
    VLOOKUP(
        $A48,
        _xlfn._xlws.FILTER(
            INDIRECT("'"&amp;D$1&amp;"'!A2:E1000"), (INDIRECT("'"&amp;D$1&amp;"'!B2:B1000")=$B48) * (INDIRECT("'"&amp;D$1&amp;"'!C2:C1000")=$C48)
        ),
        5,
        FALSE
    )
)</f>
        <v>Atrasado</v>
      </c>
      <c r="E48" s="6" t="str">
        <f t="array" aca="1" ref="E48" ca="1">IF(
    VLOOKUP(
        $A48,
        _xlfn._xlws.FILTER(
            INDIRECT("'"&amp;E$1&amp;"'!A2:E1000"), (INDIRECT("'"&amp;E$1&amp;"'!B2:B1000")=$B48) * (INDIRECT("'"&amp;E$1&amp;"'!C2:C1000")=$C48)
        ),
        5,
        FALSE
    )=0,
    "",
    VLOOKUP(
        $A48,
        _xlfn._xlws.FILTER(
            INDIRECT("'"&amp;E$1&amp;"'!A2:E1000"), (INDIRECT("'"&amp;E$1&amp;"'!B2:B1000")=$B48) * (INDIRECT("'"&amp;E$1&amp;"'!C2:C1000")=$C48)
        ),
        5,
        FALSE
    )
)</f>
        <v>Atrasado</v>
      </c>
      <c r="F48" s="6" t="str">
        <f t="array" aca="1" ref="F48" ca="1">IF(
    VLOOKUP(
        $A48,
        _xlfn._xlws.FILTER(
            INDIRECT("'"&amp;F$1&amp;"'!A2:E1000"), (INDIRECT("'"&amp;F$1&amp;"'!B2:B1000")=$B48) * (INDIRECT("'"&amp;F$1&amp;"'!C2:C1000")=$C48)
        ),
        5,
        FALSE
    )=0,
    "",
    VLOOKUP(
        $A48,
        _xlfn._xlws.FILTER(
            INDIRECT("'"&amp;F$1&amp;"'!A2:E1000"), (INDIRECT("'"&amp;F$1&amp;"'!B2:B1000")=$B48) * (INDIRECT("'"&amp;F$1&amp;"'!C2:C1000")=$C48)
        ),
        5,
        FALSE
    )
)</f>
        <v>Atrasado</v>
      </c>
    </row>
    <row r="49" spans="1:6">
      <c r="A49" s="32" t="s">
        <v>18</v>
      </c>
      <c r="B49" s="25" t="s">
        <v>60</v>
      </c>
      <c r="C49" s="8">
        <v>1</v>
      </c>
      <c r="D49" s="6" t="str">
        <f t="array" aca="1" ref="D49" ca="1">IF(
    VLOOKUP(
        $A49,
        _xlfn._xlws.FILTER(
            INDIRECT("'"&amp;D$1&amp;"'!A2:E1000"), (INDIRECT("'"&amp;D$1&amp;"'!B2:B1000")=$B49) * (INDIRECT("'"&amp;D$1&amp;"'!C2:C1000")=$C49)
        ),
        5,
        FALSE
    )=0,
    "",
    VLOOKUP(
        $A49,
        _xlfn._xlws.FILTER(
            INDIRECT("'"&amp;D$1&amp;"'!A2:E1000"), (INDIRECT("'"&amp;D$1&amp;"'!B2:B1000")=$B49) * (INDIRECT("'"&amp;D$1&amp;"'!C2:C1000")=$C49)
        ),
        5,
        FALSE
    )
)</f>
        <v>Atrasado</v>
      </c>
      <c r="E49" s="6" t="str">
        <f t="array" aca="1" ref="E49" ca="1">IF(
    VLOOKUP(
        $A49,
        _xlfn._xlws.FILTER(
            INDIRECT("'"&amp;E$1&amp;"'!A2:E1000"), (INDIRECT("'"&amp;E$1&amp;"'!B2:B1000")=$B49) * (INDIRECT("'"&amp;E$1&amp;"'!C2:C1000")=$C49)
        ),
        5,
        FALSE
    )=0,
    "",
    VLOOKUP(
        $A49,
        _xlfn._xlws.FILTER(
            INDIRECT("'"&amp;E$1&amp;"'!A2:E1000"), (INDIRECT("'"&amp;E$1&amp;"'!B2:B1000")=$B49) * (INDIRECT("'"&amp;E$1&amp;"'!C2:C1000")=$C49)
        ),
        5,
        FALSE
    )
)</f>
        <v>Atrasado</v>
      </c>
      <c r="F49" s="6" t="str">
        <f t="array" aca="1" ref="F49" ca="1">IF(
    VLOOKUP(
        $A49,
        _xlfn._xlws.FILTER(
            INDIRECT("'"&amp;F$1&amp;"'!A2:E1000"), (INDIRECT("'"&amp;F$1&amp;"'!B2:B1000")=$B49) * (INDIRECT("'"&amp;F$1&amp;"'!C2:C1000")=$C49)
        ),
        5,
        FALSE
    )=0,
    "",
    VLOOKUP(
        $A49,
        _xlfn._xlws.FILTER(
            INDIRECT("'"&amp;F$1&amp;"'!A2:E1000"), (INDIRECT("'"&amp;F$1&amp;"'!B2:B1000")=$B49) * (INDIRECT("'"&amp;F$1&amp;"'!C2:C1000")=$C49)
        ),
        5,
        FALSE
    )
)</f>
        <v>Atrasado</v>
      </c>
    </row>
    <row r="50" spans="1:6">
      <c r="A50" s="32" t="s">
        <v>18</v>
      </c>
      <c r="B50" s="25" t="s">
        <v>61</v>
      </c>
      <c r="C50" s="8">
        <v>1</v>
      </c>
      <c r="D50" s="6" t="str">
        <f t="array" aca="1" ref="D50" ca="1">IF(
    VLOOKUP(
        $A50,
        _xlfn._xlws.FILTER(
            INDIRECT("'"&amp;D$1&amp;"'!A2:E1000"), (INDIRECT("'"&amp;D$1&amp;"'!B2:B1000")=$B50) * (INDIRECT("'"&amp;D$1&amp;"'!C2:C1000")=$C50)
        ),
        5,
        FALSE
    )=0,
    "",
    VLOOKUP(
        $A50,
        _xlfn._xlws.FILTER(
            INDIRECT("'"&amp;D$1&amp;"'!A2:E1000"), (INDIRECT("'"&amp;D$1&amp;"'!B2:B1000")=$B50) * (INDIRECT("'"&amp;D$1&amp;"'!C2:C1000")=$C50)
        ),
        5,
        FALSE
    )
)</f>
        <v>Atrasado</v>
      </c>
      <c r="E50" s="6" t="str">
        <f t="array" aca="1" ref="E50" ca="1">IF(
    VLOOKUP(
        $A50,
        _xlfn._xlws.FILTER(
            INDIRECT("'"&amp;E$1&amp;"'!A2:E1000"), (INDIRECT("'"&amp;E$1&amp;"'!B2:B1000")=$B50) * (INDIRECT("'"&amp;E$1&amp;"'!C2:C1000")=$C50)
        ),
        5,
        FALSE
    )=0,
    "",
    VLOOKUP(
        $A50,
        _xlfn._xlws.FILTER(
            INDIRECT("'"&amp;E$1&amp;"'!A2:E1000"), (INDIRECT("'"&amp;E$1&amp;"'!B2:B1000")=$B50) * (INDIRECT("'"&amp;E$1&amp;"'!C2:C1000")=$C50)
        ),
        5,
        FALSE
    )
)</f>
        <v>Atrasado</v>
      </c>
      <c r="F50" s="6" t="str">
        <f t="array" aca="1" ref="F50" ca="1">IF(
    VLOOKUP(
        $A50,
        _xlfn._xlws.FILTER(
            INDIRECT("'"&amp;F$1&amp;"'!A2:E1000"), (INDIRECT("'"&amp;F$1&amp;"'!B2:B1000")=$B50) * (INDIRECT("'"&amp;F$1&amp;"'!C2:C1000")=$C50)
        ),
        5,
        FALSE
    )=0,
    "",
    VLOOKUP(
        $A50,
        _xlfn._xlws.FILTER(
            INDIRECT("'"&amp;F$1&amp;"'!A2:E1000"), (INDIRECT("'"&amp;F$1&amp;"'!B2:B1000")=$B50) * (INDIRECT("'"&amp;F$1&amp;"'!C2:C1000")=$C50)
        ),
        5,
        FALSE
    )
)</f>
        <v>Atrasado</v>
      </c>
    </row>
    <row r="51" spans="1:6">
      <c r="A51" s="32" t="s">
        <v>18</v>
      </c>
      <c r="B51" s="25" t="s">
        <v>62</v>
      </c>
      <c r="C51" s="8">
        <v>1</v>
      </c>
      <c r="D51" s="6" t="str">
        <f t="array" aca="1" ref="D51" ca="1">IF(
    VLOOKUP(
        $A51,
        _xlfn._xlws.FILTER(
            INDIRECT("'"&amp;D$1&amp;"'!A2:E1000"), (INDIRECT("'"&amp;D$1&amp;"'!B2:B1000")=$B51) * (INDIRECT("'"&amp;D$1&amp;"'!C2:C1000")=$C51)
        ),
        5,
        FALSE
    )=0,
    "",
    VLOOKUP(
        $A51,
        _xlfn._xlws.FILTER(
            INDIRECT("'"&amp;D$1&amp;"'!A2:E1000"), (INDIRECT("'"&amp;D$1&amp;"'!B2:B1000")=$B51) * (INDIRECT("'"&amp;D$1&amp;"'!C2:C1000")=$C51)
        ),
        5,
        FALSE
    )
)</f>
        <v>Atrasado</v>
      </c>
      <c r="E51" s="6" t="str">
        <f t="array" aca="1" ref="E51" ca="1">IF(
    VLOOKUP(
        $A51,
        _xlfn._xlws.FILTER(
            INDIRECT("'"&amp;E$1&amp;"'!A2:E1000"), (INDIRECT("'"&amp;E$1&amp;"'!B2:B1000")=$B51) * (INDIRECT("'"&amp;E$1&amp;"'!C2:C1000")=$C51)
        ),
        5,
        FALSE
    )=0,
    "",
    VLOOKUP(
        $A51,
        _xlfn._xlws.FILTER(
            INDIRECT("'"&amp;E$1&amp;"'!A2:E1000"), (INDIRECT("'"&amp;E$1&amp;"'!B2:B1000")=$B51) * (INDIRECT("'"&amp;E$1&amp;"'!C2:C1000")=$C51)
        ),
        5,
        FALSE
    )
)</f>
        <v>Atrasado</v>
      </c>
      <c r="F51" s="6" t="str">
        <f t="array" aca="1" ref="F51" ca="1">IF(
    VLOOKUP(
        $A51,
        _xlfn._xlws.FILTER(
            INDIRECT("'"&amp;F$1&amp;"'!A2:E1000"), (INDIRECT("'"&amp;F$1&amp;"'!B2:B1000")=$B51) * (INDIRECT("'"&amp;F$1&amp;"'!C2:C1000")=$C51)
        ),
        5,
        FALSE
    )=0,
    "",
    VLOOKUP(
        $A51,
        _xlfn._xlws.FILTER(
            INDIRECT("'"&amp;F$1&amp;"'!A2:E1000"), (INDIRECT("'"&amp;F$1&amp;"'!B2:B1000")=$B51) * (INDIRECT("'"&amp;F$1&amp;"'!C2:C1000")=$C51)
        ),
        5,
        FALSE
    )
)</f>
        <v>Atrasado</v>
      </c>
    </row>
    <row r="52" spans="1:6">
      <c r="A52" s="32" t="s">
        <v>18</v>
      </c>
      <c r="B52" s="25" t="s">
        <v>63</v>
      </c>
      <c r="C52" s="8">
        <v>1</v>
      </c>
      <c r="D52" s="6" t="str">
        <f t="array" aca="1" ref="D52" ca="1">IF(
    VLOOKUP(
        $A52,
        _xlfn._xlws.FILTER(
            INDIRECT("'"&amp;D$1&amp;"'!A2:E1000"), (INDIRECT("'"&amp;D$1&amp;"'!B2:B1000")=$B52) * (INDIRECT("'"&amp;D$1&amp;"'!C2:C1000")=$C52)
        ),
        5,
        FALSE
    )=0,
    "",
    VLOOKUP(
        $A52,
        _xlfn._xlws.FILTER(
            INDIRECT("'"&amp;D$1&amp;"'!A2:E1000"), (INDIRECT("'"&amp;D$1&amp;"'!B2:B1000")=$B52) * (INDIRECT("'"&amp;D$1&amp;"'!C2:C1000")=$C52)
        ),
        5,
        FALSE
    )
)</f>
        <v>Atrasado</v>
      </c>
      <c r="E52" s="6" t="str">
        <f t="array" aca="1" ref="E52" ca="1">IF(
    VLOOKUP(
        $A52,
        _xlfn._xlws.FILTER(
            INDIRECT("'"&amp;E$1&amp;"'!A2:E1000"), (INDIRECT("'"&amp;E$1&amp;"'!B2:B1000")=$B52) * (INDIRECT("'"&amp;E$1&amp;"'!C2:C1000")=$C52)
        ),
        5,
        FALSE
    )=0,
    "",
    VLOOKUP(
        $A52,
        _xlfn._xlws.FILTER(
            INDIRECT("'"&amp;E$1&amp;"'!A2:E1000"), (INDIRECT("'"&amp;E$1&amp;"'!B2:B1000")=$B52) * (INDIRECT("'"&amp;E$1&amp;"'!C2:C1000")=$C52)
        ),
        5,
        FALSE
    )
)</f>
        <v>Atrasado</v>
      </c>
      <c r="F52" s="6" t="str">
        <f t="array" aca="1" ref="F52" ca="1">IF(
    VLOOKUP(
        $A52,
        _xlfn._xlws.FILTER(
            INDIRECT("'"&amp;F$1&amp;"'!A2:E1000"), (INDIRECT("'"&amp;F$1&amp;"'!B2:B1000")=$B52) * (INDIRECT("'"&amp;F$1&amp;"'!C2:C1000")=$C52)
        ),
        5,
        FALSE
    )=0,
    "",
    VLOOKUP(
        $A52,
        _xlfn._xlws.FILTER(
            INDIRECT("'"&amp;F$1&amp;"'!A2:E1000"), (INDIRECT("'"&amp;F$1&amp;"'!B2:B1000")=$B52) * (INDIRECT("'"&amp;F$1&amp;"'!C2:C1000")=$C52)
        ),
        5,
        FALSE
    )
)</f>
        <v>Atrasado</v>
      </c>
    </row>
    <row r="53" spans="1:6">
      <c r="A53" s="32" t="s">
        <v>18</v>
      </c>
      <c r="B53" s="25" t="s">
        <v>64</v>
      </c>
      <c r="C53" s="8">
        <v>1</v>
      </c>
      <c r="D53" s="6" t="str">
        <f t="array" aca="1" ref="D53" ca="1">IF(
    VLOOKUP(
        $A53,
        _xlfn._xlws.FILTER(
            INDIRECT("'"&amp;D$1&amp;"'!A2:E1000"), (INDIRECT("'"&amp;D$1&amp;"'!B2:B1000")=$B53) * (INDIRECT("'"&amp;D$1&amp;"'!C2:C1000")=$C53)
        ),
        5,
        FALSE
    )=0,
    "",
    VLOOKUP(
        $A53,
        _xlfn._xlws.FILTER(
            INDIRECT("'"&amp;D$1&amp;"'!A2:E1000"), (INDIRECT("'"&amp;D$1&amp;"'!B2:B1000")=$B53) * (INDIRECT("'"&amp;D$1&amp;"'!C2:C1000")=$C53)
        ),
        5,
        FALSE
    )
)</f>
        <v>Atrasado</v>
      </c>
      <c r="E53" s="6" t="str">
        <f t="array" aca="1" ref="E53" ca="1">IF(
    VLOOKUP(
        $A53,
        _xlfn._xlws.FILTER(
            INDIRECT("'"&amp;E$1&amp;"'!A2:E1000"), (INDIRECT("'"&amp;E$1&amp;"'!B2:B1000")=$B53) * (INDIRECT("'"&amp;E$1&amp;"'!C2:C1000")=$C53)
        ),
        5,
        FALSE
    )=0,
    "",
    VLOOKUP(
        $A53,
        _xlfn._xlws.FILTER(
            INDIRECT("'"&amp;E$1&amp;"'!A2:E1000"), (INDIRECT("'"&amp;E$1&amp;"'!B2:B1000")=$B53) * (INDIRECT("'"&amp;E$1&amp;"'!C2:C1000")=$C53)
        ),
        5,
        FALSE
    )
)</f>
        <v>Atrasado</v>
      </c>
      <c r="F53" s="6" t="str">
        <f t="array" aca="1" ref="F53" ca="1">IF(
    VLOOKUP(
        $A53,
        _xlfn._xlws.FILTER(
            INDIRECT("'"&amp;F$1&amp;"'!A2:E1000"), (INDIRECT("'"&amp;F$1&amp;"'!B2:B1000")=$B53) * (INDIRECT("'"&amp;F$1&amp;"'!C2:C1000")=$C53)
        ),
        5,
        FALSE
    )=0,
    "",
    VLOOKUP(
        $A53,
        _xlfn._xlws.FILTER(
            INDIRECT("'"&amp;F$1&amp;"'!A2:E1000"), (INDIRECT("'"&amp;F$1&amp;"'!B2:B1000")=$B53) * (INDIRECT("'"&amp;F$1&amp;"'!C2:C1000")=$C53)
        ),
        5,
        FALSE
    )
)</f>
        <v>Atrasado</v>
      </c>
    </row>
    <row r="54" spans="1:6">
      <c r="A54" s="32" t="s">
        <v>18</v>
      </c>
      <c r="B54" s="25" t="s">
        <v>65</v>
      </c>
      <c r="C54" s="8">
        <v>1</v>
      </c>
      <c r="D54" s="6" t="str">
        <f t="array" aca="1" ref="D54" ca="1">IF(
    VLOOKUP(
        $A54,
        _xlfn._xlws.FILTER(
            INDIRECT("'"&amp;D$1&amp;"'!A2:E1000"), (INDIRECT("'"&amp;D$1&amp;"'!B2:B1000")=$B54) * (INDIRECT("'"&amp;D$1&amp;"'!C2:C1000")=$C54)
        ),
        5,
        FALSE
    )=0,
    "",
    VLOOKUP(
        $A54,
        _xlfn._xlws.FILTER(
            INDIRECT("'"&amp;D$1&amp;"'!A2:E1000"), (INDIRECT("'"&amp;D$1&amp;"'!B2:B1000")=$B54) * (INDIRECT("'"&amp;D$1&amp;"'!C2:C1000")=$C54)
        ),
        5,
        FALSE
    )
)</f>
        <v>Sem Técnico</v>
      </c>
      <c r="E54" s="6" t="str">
        <f t="array" aca="1" ref="E54" ca="1">IF(
    VLOOKUP(
        $A54,
        _xlfn._xlws.FILTER(
            INDIRECT("'"&amp;E$1&amp;"'!A2:E1000"), (INDIRECT("'"&amp;E$1&amp;"'!B2:B1000")=$B54) * (INDIRECT("'"&amp;E$1&amp;"'!C2:C1000")=$C54)
        ),
        5,
        FALSE
    )=0,
    "",
    VLOOKUP(
        $A54,
        _xlfn._xlws.FILTER(
            INDIRECT("'"&amp;E$1&amp;"'!A2:E1000"), (INDIRECT("'"&amp;E$1&amp;"'!B2:B1000")=$B54) * (INDIRECT("'"&amp;E$1&amp;"'!C2:C1000")=$C54)
        ),
        5,
        FALSE
    )
)</f>
        <v>Sem Técnico</v>
      </c>
      <c r="F54" s="6" t="str">
        <f t="array" aca="1" ref="F54" ca="1">IF(
    VLOOKUP(
        $A54,
        _xlfn._xlws.FILTER(
            INDIRECT("'"&amp;F$1&amp;"'!A2:E1000"), (INDIRECT("'"&amp;F$1&amp;"'!B2:B1000")=$B54) * (INDIRECT("'"&amp;F$1&amp;"'!C2:C1000")=$C54)
        ),
        5,
        FALSE
    )=0,
    "",
    VLOOKUP(
        $A54,
        _xlfn._xlws.FILTER(
            INDIRECT("'"&amp;F$1&amp;"'!A2:E1000"), (INDIRECT("'"&amp;F$1&amp;"'!B2:B1000")=$B54) * (INDIRECT("'"&amp;F$1&amp;"'!C2:C1000")=$C54)
        ),
        5,
        FALSE
    )
)</f>
        <v>Sem Técnico</v>
      </c>
    </row>
    <row r="55" spans="1:6">
      <c r="A55" s="32" t="s">
        <v>18</v>
      </c>
      <c r="B55" s="25" t="s">
        <v>66</v>
      </c>
      <c r="C55" s="8">
        <v>1</v>
      </c>
      <c r="D55" s="6" t="str">
        <f t="array" aca="1" ref="D55" ca="1">IF(
    VLOOKUP(
        $A55,
        _xlfn._xlws.FILTER(
            INDIRECT("'"&amp;D$1&amp;"'!A2:E1000"), (INDIRECT("'"&amp;D$1&amp;"'!B2:B1000")=$B55) * (INDIRECT("'"&amp;D$1&amp;"'!C2:C1000")=$C55)
        ),
        5,
        FALSE
    )=0,
    "",
    VLOOKUP(
        $A55,
        _xlfn._xlws.FILTER(
            INDIRECT("'"&amp;D$1&amp;"'!A2:E1000"), (INDIRECT("'"&amp;D$1&amp;"'!B2:B1000")=$B55) * (INDIRECT("'"&amp;D$1&amp;"'!C2:C1000")=$C55)
        ),
        5,
        FALSE
    )
)</f>
        <v>Atrasado</v>
      </c>
      <c r="E55" s="6" t="str">
        <f t="array" aca="1" ref="E55" ca="1">IF(
    VLOOKUP(
        $A55,
        _xlfn._xlws.FILTER(
            INDIRECT("'"&amp;E$1&amp;"'!A2:E1000"), (INDIRECT("'"&amp;E$1&amp;"'!B2:B1000")=$B55) * (INDIRECT("'"&amp;E$1&amp;"'!C2:C1000")=$C55)
        ),
        5,
        FALSE
    )=0,
    "",
    VLOOKUP(
        $A55,
        _xlfn._xlws.FILTER(
            INDIRECT("'"&amp;E$1&amp;"'!A2:E1000"), (INDIRECT("'"&amp;E$1&amp;"'!B2:B1000")=$B55) * (INDIRECT("'"&amp;E$1&amp;"'!C2:C1000")=$C55)
        ),
        5,
        FALSE
    )
)</f>
        <v>Atrasado</v>
      </c>
      <c r="F55" s="6" t="str">
        <f t="array" aca="1" ref="F55" ca="1">IF(
    VLOOKUP(
        $A55,
        _xlfn._xlws.FILTER(
            INDIRECT("'"&amp;F$1&amp;"'!A2:E1000"), (INDIRECT("'"&amp;F$1&amp;"'!B2:B1000")=$B55) * (INDIRECT("'"&amp;F$1&amp;"'!C2:C1000")=$C55)
        ),
        5,
        FALSE
    )=0,
    "",
    VLOOKUP(
        $A55,
        _xlfn._xlws.FILTER(
            INDIRECT("'"&amp;F$1&amp;"'!A2:E1000"), (INDIRECT("'"&amp;F$1&amp;"'!B2:B1000")=$B55) * (INDIRECT("'"&amp;F$1&amp;"'!C2:C1000")=$C55)
        ),
        5,
        FALSE
    )
)</f>
        <v>Atrasado</v>
      </c>
    </row>
  </sheetData>
  <conditionalFormatting sqref="D10">
    <cfRule type="containsText" dxfId="58" priority="45" operator="containsText" text="Atrasado">
      <formula>NOT(ISERROR(SEARCH("Atrasado",D10)))</formula>
    </cfRule>
  </conditionalFormatting>
  <conditionalFormatting sqref="D2:F9">
    <cfRule type="cellIs" dxfId="57" priority="41" operator="equal">
      <formula>"Duplicado"</formula>
    </cfRule>
    <cfRule type="cellIs" dxfId="56" priority="42" operator="equal">
      <formula>"Sem Técnico"</formula>
    </cfRule>
    <cfRule type="cellIs" dxfId="55" priority="43" operator="equal">
      <formula>"Atrasado"</formula>
    </cfRule>
    <cfRule type="cellIs" dxfId="54" priority="44" operator="equal">
      <formula>"Enviado"</formula>
    </cfRule>
  </conditionalFormatting>
  <conditionalFormatting sqref="E2:E9">
    <cfRule type="cellIs" dxfId="53" priority="37" operator="equal">
      <formula>"Duplicado"</formula>
    </cfRule>
    <cfRule type="cellIs" dxfId="52" priority="38" operator="equal">
      <formula>"Sem Técnico"</formula>
    </cfRule>
    <cfRule type="cellIs" dxfId="51" priority="39" operator="equal">
      <formula>"Atrasado"</formula>
    </cfRule>
    <cfRule type="cellIs" dxfId="50" priority="40" operator="equal">
      <formula>"Enviado"</formula>
    </cfRule>
  </conditionalFormatting>
  <conditionalFormatting sqref="F2:F9">
    <cfRule type="cellIs" dxfId="49" priority="33" operator="equal">
      <formula>"Duplicado"</formula>
    </cfRule>
    <cfRule type="cellIs" dxfId="48" priority="34" operator="equal">
      <formula>"Sem Técnico"</formula>
    </cfRule>
    <cfRule type="cellIs" dxfId="47" priority="35" operator="equal">
      <formula>"Atrasado"</formula>
    </cfRule>
    <cfRule type="cellIs" dxfId="46" priority="36" operator="equal">
      <formula>"Enviado"</formula>
    </cfRule>
  </conditionalFormatting>
  <conditionalFormatting sqref="D12:F22">
    <cfRule type="cellIs" dxfId="45" priority="29" operator="equal">
      <formula>"Duplicado"</formula>
    </cfRule>
    <cfRule type="cellIs" dxfId="44" priority="30" operator="equal">
      <formula>"Sem Técnico"</formula>
    </cfRule>
    <cfRule type="cellIs" dxfId="43" priority="31" operator="equal">
      <formula>"Atrasado"</formula>
    </cfRule>
    <cfRule type="cellIs" dxfId="42" priority="32" operator="equal">
      <formula>"Enviado"</formula>
    </cfRule>
  </conditionalFormatting>
  <conditionalFormatting sqref="D25:F34">
    <cfRule type="cellIs" dxfId="41" priority="25" operator="equal">
      <formula>"Duplicado"</formula>
    </cfRule>
    <cfRule type="cellIs" dxfId="40" priority="26" operator="equal">
      <formula>"Sem Técnico"</formula>
    </cfRule>
    <cfRule type="cellIs" dxfId="39" priority="27" operator="equal">
      <formula>"Atrasado"</formula>
    </cfRule>
    <cfRule type="cellIs" dxfId="38" priority="28" operator="equal">
      <formula>"Enviado"</formula>
    </cfRule>
  </conditionalFormatting>
  <conditionalFormatting sqref="D37:F40">
    <cfRule type="cellIs" dxfId="37" priority="5" operator="equal">
      <formula>"Duplicado"</formula>
    </cfRule>
    <cfRule type="cellIs" dxfId="36" priority="6" operator="equal">
      <formula>"Sem Técnico"</formula>
    </cfRule>
    <cfRule type="cellIs" dxfId="35" priority="7" operator="equal">
      <formula>"Atrasado"</formula>
    </cfRule>
    <cfRule type="cellIs" dxfId="34" priority="8" operator="equal">
      <formula>"Enviado"</formula>
    </cfRule>
  </conditionalFormatting>
  <conditionalFormatting sqref="D43:F55">
    <cfRule type="cellIs" dxfId="33" priority="1" operator="equal">
      <formula>"Duplicado"</formula>
    </cfRule>
    <cfRule type="cellIs" dxfId="32" priority="2" operator="equal">
      <formula>"Sem Técnico"</formula>
    </cfRule>
    <cfRule type="cellIs" dxfId="31" priority="3" operator="equal">
      <formula>"Atrasado"</formula>
    </cfRule>
    <cfRule type="cellIs" dxfId="30" priority="4" operator="equal">
      <formula>"Enviado"</formula>
    </cfRule>
  </conditionalFormatting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7"/>
  <sheetViews>
    <sheetView tabSelected="1" workbookViewId="0">
      <pane xSplit="3" topLeftCell="D37" activePane="topRight" state="frozen"/>
      <selection pane="topRight" activeCell="A2" sqref="A2"/>
    </sheetView>
  </sheetViews>
  <sheetFormatPr defaultRowHeight="15"/>
  <cols>
    <col min="1" max="1" width="14" customWidth="1"/>
    <col min="2" max="2" width="30" customWidth="1"/>
    <col min="3" max="3" width="8" customWidth="1"/>
    <col min="4" max="4" width="50.7109375" customWidth="1"/>
    <col min="5" max="5" width="14" customWidth="1"/>
    <col min="6" max="7" width="27" customWidth="1"/>
    <col min="8" max="8" width="40.7109375" customWidth="1"/>
    <col min="9" max="9" width="45" customWidth="1"/>
    <col min="10" max="10" width="25" customWidth="1"/>
    <col min="11" max="11" width="38" customWidth="1"/>
  </cols>
  <sheetData>
    <row r="1" spans="1:11">
      <c r="A1" s="7" t="s">
        <v>10</v>
      </c>
      <c r="B1" s="7" t="s">
        <v>67</v>
      </c>
      <c r="C1" s="7" t="s">
        <v>20</v>
      </c>
      <c r="D1" s="7" t="s">
        <v>68</v>
      </c>
      <c r="E1" s="7" t="s">
        <v>69</v>
      </c>
      <c r="F1" s="7" t="s">
        <v>70</v>
      </c>
      <c r="G1" s="7" t="s">
        <v>71</v>
      </c>
      <c r="H1" s="7" t="s">
        <v>72</v>
      </c>
      <c r="I1" s="7" t="s">
        <v>73</v>
      </c>
      <c r="J1" s="7" t="s">
        <v>74</v>
      </c>
      <c r="K1" s="7" t="s">
        <v>75</v>
      </c>
    </row>
    <row r="2" spans="1:11">
      <c r="A2" s="22" t="s">
        <v>14</v>
      </c>
      <c r="B2" s="19" t="s">
        <v>21</v>
      </c>
      <c r="C2" s="8">
        <v>1</v>
      </c>
      <c r="D2" s="8" t="s">
        <v>76</v>
      </c>
      <c r="E2" s="9" t="s">
        <v>77</v>
      </c>
      <c r="F2" s="8"/>
      <c r="G2" s="10" t="s">
        <v>78</v>
      </c>
      <c r="H2" s="8"/>
      <c r="I2" s="8"/>
      <c r="J2" s="8" t="s">
        <v>78</v>
      </c>
      <c r="K2" s="8"/>
    </row>
    <row r="3" spans="1:11">
      <c r="A3" s="23" t="s">
        <v>16</v>
      </c>
      <c r="B3" s="8" t="s">
        <v>40</v>
      </c>
      <c r="C3" s="8">
        <v>1</v>
      </c>
      <c r="D3" s="8" t="s">
        <v>79</v>
      </c>
      <c r="E3" s="9" t="s">
        <v>77</v>
      </c>
      <c r="F3" s="8"/>
      <c r="G3" s="10" t="s">
        <v>78</v>
      </c>
      <c r="H3" s="8"/>
      <c r="I3" s="8"/>
      <c r="J3" s="8" t="s">
        <v>78</v>
      </c>
      <c r="K3" s="8"/>
    </row>
    <row r="4" spans="1:11">
      <c r="A4" s="21" t="s">
        <v>17</v>
      </c>
      <c r="B4" s="8" t="s">
        <v>50</v>
      </c>
      <c r="C4" s="8">
        <v>1</v>
      </c>
      <c r="D4" s="8"/>
      <c r="E4" s="9" t="s">
        <v>4</v>
      </c>
      <c r="F4" s="8"/>
      <c r="G4" s="10" t="s">
        <v>78</v>
      </c>
      <c r="H4" s="8"/>
      <c r="I4" s="8"/>
      <c r="J4" s="8" t="s">
        <v>78</v>
      </c>
      <c r="K4" s="8"/>
    </row>
    <row r="5" spans="1:11">
      <c r="A5" s="23" t="s">
        <v>16</v>
      </c>
      <c r="B5" s="8" t="s">
        <v>41</v>
      </c>
      <c r="C5" s="8">
        <v>1</v>
      </c>
      <c r="D5" s="8" t="s">
        <v>80</v>
      </c>
      <c r="E5" s="9" t="s">
        <v>77</v>
      </c>
      <c r="F5" s="8"/>
      <c r="G5" s="10" t="s">
        <v>78</v>
      </c>
      <c r="H5" s="8"/>
      <c r="I5" s="8"/>
      <c r="J5" s="8" t="s">
        <v>78</v>
      </c>
      <c r="K5" s="8"/>
    </row>
    <row r="6" spans="1:11">
      <c r="A6" s="23" t="s">
        <v>16</v>
      </c>
      <c r="B6" s="8" t="s">
        <v>42</v>
      </c>
      <c r="C6" s="8">
        <v>1</v>
      </c>
      <c r="D6" s="8" t="s">
        <v>81</v>
      </c>
      <c r="E6" s="9" t="s">
        <v>77</v>
      </c>
      <c r="F6" s="8"/>
      <c r="G6" s="10" t="s">
        <v>78</v>
      </c>
      <c r="H6" s="8"/>
      <c r="I6" s="8"/>
      <c r="J6" s="8" t="s">
        <v>78</v>
      </c>
      <c r="K6" s="8"/>
    </row>
    <row r="7" spans="1:11">
      <c r="A7" s="24" t="s">
        <v>15</v>
      </c>
      <c r="B7" s="8" t="s">
        <v>29</v>
      </c>
      <c r="C7" s="8">
        <v>1</v>
      </c>
      <c r="D7" s="8" t="s">
        <v>82</v>
      </c>
      <c r="E7" s="9" t="s">
        <v>77</v>
      </c>
      <c r="F7" s="8"/>
      <c r="G7" s="10" t="s">
        <v>78</v>
      </c>
      <c r="H7" s="8"/>
      <c r="I7" s="8"/>
      <c r="J7" s="8" t="s">
        <v>78</v>
      </c>
      <c r="K7" s="8"/>
    </row>
    <row r="8" spans="1:11">
      <c r="A8" s="22" t="s">
        <v>14</v>
      </c>
      <c r="B8" s="8" t="s">
        <v>22</v>
      </c>
      <c r="C8" s="8">
        <v>1</v>
      </c>
      <c r="D8" s="8" t="s">
        <v>83</v>
      </c>
      <c r="E8" s="9" t="s">
        <v>77</v>
      </c>
      <c r="F8" s="8"/>
      <c r="G8" s="10" t="s">
        <v>78</v>
      </c>
      <c r="H8" s="8"/>
      <c r="I8" s="8"/>
      <c r="J8" s="8" t="s">
        <v>78</v>
      </c>
      <c r="K8" s="8"/>
    </row>
    <row r="9" spans="1:11">
      <c r="A9" s="22" t="s">
        <v>14</v>
      </c>
      <c r="B9" s="8" t="s">
        <v>23</v>
      </c>
      <c r="C9" s="8">
        <v>1</v>
      </c>
      <c r="D9" s="8" t="s">
        <v>84</v>
      </c>
      <c r="E9" s="9" t="s">
        <v>77</v>
      </c>
      <c r="F9" s="8"/>
      <c r="G9" s="10" t="s">
        <v>78</v>
      </c>
      <c r="H9" s="8"/>
      <c r="I9" s="8"/>
      <c r="J9" s="8" t="s">
        <v>78</v>
      </c>
      <c r="K9" s="8"/>
    </row>
    <row r="10" spans="1:11">
      <c r="A10" s="22" t="s">
        <v>14</v>
      </c>
      <c r="B10" s="8" t="s">
        <v>24</v>
      </c>
      <c r="C10" s="8">
        <v>1</v>
      </c>
      <c r="D10" s="8" t="s">
        <v>85</v>
      </c>
      <c r="E10" s="9" t="s">
        <v>77</v>
      </c>
      <c r="F10" s="8"/>
      <c r="G10" s="10" t="s">
        <v>78</v>
      </c>
      <c r="H10" s="8"/>
      <c r="I10" s="8"/>
      <c r="J10" s="8" t="s">
        <v>78</v>
      </c>
      <c r="K10" s="8"/>
    </row>
    <row r="11" spans="1:11">
      <c r="A11" s="23" t="s">
        <v>16</v>
      </c>
      <c r="B11" s="8" t="s">
        <v>43</v>
      </c>
      <c r="C11" s="8">
        <v>1</v>
      </c>
      <c r="D11" s="8" t="s">
        <v>86</v>
      </c>
      <c r="E11" s="9" t="s">
        <v>77</v>
      </c>
      <c r="F11" s="8"/>
      <c r="G11" s="10" t="s">
        <v>78</v>
      </c>
      <c r="H11" s="8"/>
      <c r="I11" s="8"/>
      <c r="J11" s="8" t="s">
        <v>78</v>
      </c>
      <c r="K11" s="8"/>
    </row>
    <row r="12" spans="1:11">
      <c r="A12" s="23" t="s">
        <v>16</v>
      </c>
      <c r="B12" s="19" t="s">
        <v>44</v>
      </c>
      <c r="C12" s="8">
        <v>1</v>
      </c>
      <c r="D12" s="8" t="s">
        <v>87</v>
      </c>
      <c r="E12" s="9" t="s">
        <v>77</v>
      </c>
      <c r="F12" s="8"/>
      <c r="G12" s="10" t="s">
        <v>78</v>
      </c>
      <c r="H12" s="8"/>
      <c r="I12" s="8"/>
      <c r="J12" s="8" t="s">
        <v>78</v>
      </c>
      <c r="K12" s="8"/>
    </row>
    <row r="13" spans="1:11">
      <c r="A13" s="24" t="s">
        <v>15</v>
      </c>
      <c r="B13" s="8" t="s">
        <v>30</v>
      </c>
      <c r="C13" s="8">
        <v>1</v>
      </c>
      <c r="D13" s="8" t="s">
        <v>88</v>
      </c>
      <c r="E13" s="9" t="s">
        <v>77</v>
      </c>
      <c r="F13" s="8"/>
      <c r="G13" s="10" t="s">
        <v>78</v>
      </c>
      <c r="H13" s="8"/>
      <c r="I13" s="8"/>
      <c r="J13" s="8" t="s">
        <v>78</v>
      </c>
      <c r="K13" s="8"/>
    </row>
    <row r="14" spans="1:11">
      <c r="A14" s="24" t="s">
        <v>15</v>
      </c>
      <c r="B14" s="8" t="s">
        <v>31</v>
      </c>
      <c r="C14" s="8">
        <v>1</v>
      </c>
      <c r="D14" s="8" t="s">
        <v>89</v>
      </c>
      <c r="E14" s="9" t="s">
        <v>77</v>
      </c>
      <c r="F14" s="8"/>
      <c r="G14" s="10" t="s">
        <v>78</v>
      </c>
      <c r="H14" s="8"/>
      <c r="I14" s="8"/>
      <c r="J14" s="8" t="s">
        <v>78</v>
      </c>
      <c r="K14" s="8"/>
    </row>
    <row r="15" spans="1:11">
      <c r="A15" s="22" t="s">
        <v>14</v>
      </c>
      <c r="B15" s="8" t="s">
        <v>25</v>
      </c>
      <c r="C15" s="8">
        <v>1</v>
      </c>
      <c r="D15" s="8" t="s">
        <v>90</v>
      </c>
      <c r="E15" s="9" t="s">
        <v>77</v>
      </c>
      <c r="F15" s="8"/>
      <c r="G15" s="10" t="s">
        <v>78</v>
      </c>
      <c r="H15" s="8"/>
      <c r="I15" s="8"/>
      <c r="J15" s="8" t="s">
        <v>78</v>
      </c>
      <c r="K15" s="8"/>
    </row>
    <row r="16" spans="1:11">
      <c r="A16" s="24" t="s">
        <v>15</v>
      </c>
      <c r="B16" s="8" t="s">
        <v>32</v>
      </c>
      <c r="C16" s="8">
        <v>1</v>
      </c>
      <c r="D16" s="8" t="s">
        <v>91</v>
      </c>
      <c r="E16" s="9" t="s">
        <v>77</v>
      </c>
      <c r="F16" s="8"/>
      <c r="G16" s="10" t="s">
        <v>78</v>
      </c>
      <c r="H16" s="8"/>
      <c r="I16" s="8"/>
      <c r="J16" s="8" t="s">
        <v>78</v>
      </c>
      <c r="K16" s="8"/>
    </row>
    <row r="17" spans="1:11">
      <c r="A17" s="23" t="s">
        <v>16</v>
      </c>
      <c r="B17" s="8" t="s">
        <v>45</v>
      </c>
      <c r="C17" s="8">
        <v>1</v>
      </c>
      <c r="D17" s="8" t="s">
        <v>92</v>
      </c>
      <c r="E17" s="9" t="s">
        <v>77</v>
      </c>
      <c r="F17" s="8"/>
      <c r="G17" s="10" t="s">
        <v>78</v>
      </c>
      <c r="H17" s="8"/>
      <c r="I17" s="8"/>
      <c r="J17" s="8" t="s">
        <v>78</v>
      </c>
      <c r="K17" s="8"/>
    </row>
    <row r="18" spans="1:11">
      <c r="A18" s="24" t="s">
        <v>15</v>
      </c>
      <c r="B18" s="8" t="s">
        <v>33</v>
      </c>
      <c r="C18" s="8">
        <v>1</v>
      </c>
      <c r="D18" s="8" t="s">
        <v>93</v>
      </c>
      <c r="E18" s="9" t="s">
        <v>77</v>
      </c>
      <c r="F18" s="8"/>
      <c r="G18" s="10" t="s">
        <v>78</v>
      </c>
      <c r="H18" s="8"/>
      <c r="I18" s="8"/>
      <c r="J18" s="8" t="s">
        <v>78</v>
      </c>
      <c r="K18" s="8"/>
    </row>
    <row r="19" spans="1:11">
      <c r="A19" s="22" t="s">
        <v>14</v>
      </c>
      <c r="B19" s="8" t="s">
        <v>26</v>
      </c>
      <c r="C19" s="8">
        <v>1</v>
      </c>
      <c r="D19" s="8" t="s">
        <v>94</v>
      </c>
      <c r="E19" s="9" t="s">
        <v>77</v>
      </c>
      <c r="F19" s="8"/>
      <c r="G19" s="10" t="s">
        <v>78</v>
      </c>
      <c r="H19" s="8"/>
      <c r="I19" s="8"/>
      <c r="J19" s="8" t="s">
        <v>78</v>
      </c>
      <c r="K19" s="8"/>
    </row>
    <row r="20" spans="1:11">
      <c r="A20" s="23" t="s">
        <v>16</v>
      </c>
      <c r="B20" s="8" t="s">
        <v>46</v>
      </c>
      <c r="C20" s="8">
        <v>1</v>
      </c>
      <c r="D20" s="18" t="s">
        <v>95</v>
      </c>
      <c r="E20" s="9" t="s">
        <v>77</v>
      </c>
      <c r="F20" s="8"/>
      <c r="G20" s="10" t="s">
        <v>78</v>
      </c>
      <c r="H20" s="8"/>
      <c r="I20" s="8"/>
      <c r="J20" s="8" t="s">
        <v>78</v>
      </c>
      <c r="K20" s="8"/>
    </row>
    <row r="21" spans="1:11">
      <c r="A21" s="23" t="s">
        <v>16</v>
      </c>
      <c r="B21" s="8" t="s">
        <v>47</v>
      </c>
      <c r="C21" s="8">
        <v>1</v>
      </c>
      <c r="D21" s="8" t="s">
        <v>96</v>
      </c>
      <c r="E21" s="9" t="s">
        <v>77</v>
      </c>
      <c r="F21" s="8"/>
      <c r="G21" s="10" t="s">
        <v>78</v>
      </c>
      <c r="H21" s="8"/>
      <c r="I21" s="8"/>
      <c r="J21" s="8" t="s">
        <v>78</v>
      </c>
      <c r="K21" s="8"/>
    </row>
    <row r="22" spans="1:11">
      <c r="A22" s="21" t="s">
        <v>17</v>
      </c>
      <c r="B22" s="8" t="s">
        <v>51</v>
      </c>
      <c r="C22" s="8">
        <v>1</v>
      </c>
      <c r="D22" s="8"/>
      <c r="E22" s="9" t="s">
        <v>4</v>
      </c>
      <c r="F22" s="8"/>
      <c r="G22" s="10" t="s">
        <v>78</v>
      </c>
      <c r="H22" s="8"/>
      <c r="I22" s="8"/>
      <c r="J22" s="8" t="s">
        <v>78</v>
      </c>
      <c r="K22" s="8"/>
    </row>
    <row r="23" spans="1:11">
      <c r="A23" s="24" t="s">
        <v>15</v>
      </c>
      <c r="B23" s="8" t="s">
        <v>34</v>
      </c>
      <c r="C23" s="8">
        <v>1</v>
      </c>
      <c r="D23" s="8" t="s">
        <v>97</v>
      </c>
      <c r="E23" s="9" t="s">
        <v>77</v>
      </c>
      <c r="F23" s="8"/>
      <c r="G23" s="10" t="s">
        <v>78</v>
      </c>
      <c r="H23" s="8"/>
      <c r="I23" s="8"/>
      <c r="J23" s="8" t="s">
        <v>78</v>
      </c>
      <c r="K23" s="8"/>
    </row>
    <row r="24" spans="1:11">
      <c r="A24" s="21" t="s">
        <v>17</v>
      </c>
      <c r="B24" s="8" t="s">
        <v>52</v>
      </c>
      <c r="C24" s="8">
        <v>1</v>
      </c>
      <c r="D24" s="8"/>
      <c r="E24" s="9" t="s">
        <v>4</v>
      </c>
      <c r="F24" s="8"/>
      <c r="G24" s="10" t="s">
        <v>78</v>
      </c>
      <c r="H24" s="8"/>
      <c r="I24" s="8"/>
      <c r="J24" s="8" t="s">
        <v>78</v>
      </c>
      <c r="K24" s="8"/>
    </row>
    <row r="25" spans="1:11">
      <c r="A25" s="24" t="s">
        <v>15</v>
      </c>
      <c r="B25" s="8" t="s">
        <v>35</v>
      </c>
      <c r="C25" s="8">
        <v>1</v>
      </c>
      <c r="D25" s="8" t="s">
        <v>98</v>
      </c>
      <c r="E25" s="9" t="s">
        <v>77</v>
      </c>
      <c r="F25" s="8"/>
      <c r="G25" s="10" t="s">
        <v>78</v>
      </c>
      <c r="H25" s="8"/>
      <c r="I25" s="8"/>
      <c r="J25" s="8" t="s">
        <v>78</v>
      </c>
      <c r="K25" s="8"/>
    </row>
    <row r="26" spans="1:11">
      <c r="A26" s="24" t="s">
        <v>15</v>
      </c>
      <c r="B26" s="8" t="s">
        <v>36</v>
      </c>
      <c r="C26" s="8">
        <v>1</v>
      </c>
      <c r="D26" s="8" t="s">
        <v>99</v>
      </c>
      <c r="E26" s="9" t="s">
        <v>77</v>
      </c>
      <c r="F26" s="8"/>
      <c r="G26" s="10" t="s">
        <v>78</v>
      </c>
      <c r="H26" s="8"/>
      <c r="I26" s="8"/>
      <c r="J26" s="8" t="s">
        <v>78</v>
      </c>
      <c r="K26" s="8"/>
    </row>
    <row r="27" spans="1:11">
      <c r="A27" s="24" t="s">
        <v>15</v>
      </c>
      <c r="B27" s="8" t="s">
        <v>37</v>
      </c>
      <c r="C27" s="8">
        <v>1</v>
      </c>
      <c r="D27" s="8" t="s">
        <v>100</v>
      </c>
      <c r="E27" s="9" t="s">
        <v>77</v>
      </c>
      <c r="F27" s="8"/>
      <c r="G27" s="10" t="s">
        <v>78</v>
      </c>
      <c r="H27" s="8"/>
      <c r="I27" s="8"/>
      <c r="J27" s="8" t="s">
        <v>78</v>
      </c>
      <c r="K27" s="8"/>
    </row>
    <row r="28" spans="1:11">
      <c r="A28" s="24" t="s">
        <v>15</v>
      </c>
      <c r="B28" s="8" t="s">
        <v>38</v>
      </c>
      <c r="C28" s="8">
        <v>1</v>
      </c>
      <c r="D28" s="8" t="s">
        <v>101</v>
      </c>
      <c r="E28" s="9" t="s">
        <v>77</v>
      </c>
      <c r="F28" s="8"/>
      <c r="G28" s="10" t="s">
        <v>78</v>
      </c>
      <c r="H28" s="8"/>
      <c r="I28" s="8"/>
      <c r="J28" s="8" t="s">
        <v>78</v>
      </c>
      <c r="K28" s="8"/>
    </row>
    <row r="29" spans="1:11">
      <c r="A29" s="21" t="s">
        <v>17</v>
      </c>
      <c r="B29" s="8" t="s">
        <v>53</v>
      </c>
      <c r="C29" s="8">
        <v>1</v>
      </c>
      <c r="D29" s="8"/>
      <c r="E29" s="9" t="s">
        <v>4</v>
      </c>
      <c r="F29" s="8"/>
      <c r="G29" s="10" t="s">
        <v>78</v>
      </c>
      <c r="H29" s="8"/>
      <c r="I29" s="8"/>
      <c r="J29" s="8" t="s">
        <v>78</v>
      </c>
      <c r="K29" s="8"/>
    </row>
    <row r="30" spans="1:11">
      <c r="A30" s="22" t="s">
        <v>14</v>
      </c>
      <c r="B30" s="8" t="s">
        <v>27</v>
      </c>
      <c r="C30" s="8">
        <v>1</v>
      </c>
      <c r="D30" s="8" t="s">
        <v>102</v>
      </c>
      <c r="E30" s="9" t="s">
        <v>77</v>
      </c>
      <c r="F30" s="8"/>
      <c r="G30" s="10" t="s">
        <v>78</v>
      </c>
      <c r="H30" s="8"/>
      <c r="I30" s="8"/>
      <c r="J30" s="8" t="s">
        <v>78</v>
      </c>
      <c r="K30" s="8"/>
    </row>
    <row r="31" spans="1:11">
      <c r="A31" s="24" t="s">
        <v>15</v>
      </c>
      <c r="B31" s="8" t="s">
        <v>39</v>
      </c>
      <c r="C31" s="8">
        <v>1</v>
      </c>
      <c r="D31" s="8" t="s">
        <v>103</v>
      </c>
      <c r="E31" s="9" t="s">
        <v>77</v>
      </c>
      <c r="F31" s="8"/>
      <c r="G31" s="10" t="s">
        <v>78</v>
      </c>
      <c r="H31" s="8"/>
      <c r="I31" s="8"/>
      <c r="J31" s="8" t="s">
        <v>78</v>
      </c>
      <c r="K31" s="8"/>
    </row>
    <row r="32" spans="1:11">
      <c r="A32" s="22" t="s">
        <v>14</v>
      </c>
      <c r="B32" s="19" t="s">
        <v>28</v>
      </c>
      <c r="C32" s="8">
        <v>1</v>
      </c>
      <c r="D32" s="8" t="s">
        <v>104</v>
      </c>
      <c r="E32" s="9" t="s">
        <v>77</v>
      </c>
      <c r="F32" s="8"/>
      <c r="G32" s="10" t="s">
        <v>78</v>
      </c>
      <c r="H32" s="8"/>
      <c r="I32" s="8"/>
      <c r="J32" s="8" t="s">
        <v>78</v>
      </c>
      <c r="K32" s="8"/>
    </row>
    <row r="33" spans="1:11">
      <c r="A33" s="23" t="s">
        <v>16</v>
      </c>
      <c r="B33" s="8" t="s">
        <v>48</v>
      </c>
      <c r="C33" s="8">
        <v>1</v>
      </c>
      <c r="D33" s="8" t="s">
        <v>105</v>
      </c>
      <c r="E33" s="9" t="s">
        <v>77</v>
      </c>
      <c r="F33" s="8"/>
      <c r="G33" s="10" t="s">
        <v>78</v>
      </c>
      <c r="H33" s="8"/>
      <c r="I33" s="8"/>
      <c r="J33" s="8" t="s">
        <v>78</v>
      </c>
      <c r="K33" s="8"/>
    </row>
    <row r="34" spans="1:11">
      <c r="A34" s="23" t="s">
        <v>16</v>
      </c>
      <c r="B34" s="8" t="s">
        <v>49</v>
      </c>
      <c r="C34" s="8">
        <v>1</v>
      </c>
      <c r="D34" s="8" t="s">
        <v>106</v>
      </c>
      <c r="E34" s="9" t="s">
        <v>77</v>
      </c>
      <c r="F34" s="8"/>
      <c r="G34" s="10" t="s">
        <v>78</v>
      </c>
      <c r="H34" s="8"/>
      <c r="I34" s="8"/>
      <c r="J34" s="8" t="s">
        <v>78</v>
      </c>
      <c r="K34" s="8"/>
    </row>
    <row r="35" spans="1:11">
      <c r="A35" s="20" t="s">
        <v>18</v>
      </c>
      <c r="B35" s="8" t="s">
        <v>54</v>
      </c>
      <c r="C35" s="8">
        <v>1</v>
      </c>
      <c r="D35" s="8" t="s">
        <v>107</v>
      </c>
      <c r="E35" s="9" t="s">
        <v>77</v>
      </c>
      <c r="F35" s="8"/>
      <c r="G35" s="10" t="s">
        <v>78</v>
      </c>
      <c r="H35" s="8"/>
      <c r="I35" s="8"/>
      <c r="J35" s="8" t="s">
        <v>78</v>
      </c>
      <c r="K35" s="8"/>
    </row>
    <row r="36" spans="1:11">
      <c r="A36" s="20" t="s">
        <v>18</v>
      </c>
      <c r="B36" s="8" t="s">
        <v>55</v>
      </c>
      <c r="C36" s="8">
        <v>1</v>
      </c>
      <c r="D36" s="8" t="s">
        <v>108</v>
      </c>
      <c r="E36" s="9" t="s">
        <v>77</v>
      </c>
      <c r="F36" s="8"/>
      <c r="G36" s="10" t="s">
        <v>78</v>
      </c>
      <c r="H36" s="8"/>
      <c r="I36" s="8"/>
      <c r="J36" s="8" t="s">
        <v>78</v>
      </c>
      <c r="K36" s="8"/>
    </row>
    <row r="37" spans="1:11">
      <c r="A37" s="20" t="s">
        <v>18</v>
      </c>
      <c r="B37" s="8" t="s">
        <v>56</v>
      </c>
      <c r="C37" s="8">
        <v>1</v>
      </c>
      <c r="D37" s="8" t="s">
        <v>109</v>
      </c>
      <c r="E37" s="9" t="s">
        <v>77</v>
      </c>
      <c r="F37" s="8"/>
      <c r="G37" s="10" t="s">
        <v>78</v>
      </c>
      <c r="H37" s="8"/>
      <c r="I37" s="8"/>
      <c r="J37" s="8" t="s">
        <v>78</v>
      </c>
      <c r="K37" s="8"/>
    </row>
    <row r="38" spans="1:11">
      <c r="A38" s="20" t="s">
        <v>18</v>
      </c>
      <c r="B38" s="8" t="s">
        <v>57</v>
      </c>
      <c r="C38" s="8">
        <v>1</v>
      </c>
      <c r="D38" s="8" t="s">
        <v>110</v>
      </c>
      <c r="E38" s="9" t="s">
        <v>77</v>
      </c>
      <c r="F38" s="8"/>
      <c r="G38" s="10" t="s">
        <v>78</v>
      </c>
      <c r="H38" s="8"/>
      <c r="I38" s="8"/>
      <c r="J38" s="8" t="s">
        <v>78</v>
      </c>
      <c r="K38" s="8"/>
    </row>
    <row r="39" spans="1:11">
      <c r="A39" s="20" t="s">
        <v>18</v>
      </c>
      <c r="B39" s="8" t="s">
        <v>58</v>
      </c>
      <c r="C39" s="8">
        <v>1</v>
      </c>
      <c r="D39" s="8" t="s">
        <v>111</v>
      </c>
      <c r="E39" s="9" t="s">
        <v>77</v>
      </c>
      <c r="F39" s="8"/>
      <c r="G39" s="10" t="s">
        <v>78</v>
      </c>
      <c r="H39" s="8"/>
      <c r="I39" s="8"/>
      <c r="J39" s="8" t="s">
        <v>78</v>
      </c>
      <c r="K39" s="8"/>
    </row>
    <row r="40" spans="1:11">
      <c r="A40" s="20" t="s">
        <v>18</v>
      </c>
      <c r="B40" s="8" t="s">
        <v>59</v>
      </c>
      <c r="C40" s="8">
        <v>1</v>
      </c>
      <c r="D40" s="8" t="s">
        <v>112</v>
      </c>
      <c r="E40" s="9" t="s">
        <v>77</v>
      </c>
      <c r="F40" s="8"/>
      <c r="G40" s="10" t="s">
        <v>78</v>
      </c>
      <c r="H40" s="8"/>
      <c r="I40" s="8"/>
      <c r="J40" s="8" t="s">
        <v>78</v>
      </c>
      <c r="K40" s="8"/>
    </row>
    <row r="41" spans="1:11">
      <c r="A41" s="20" t="s">
        <v>18</v>
      </c>
      <c r="B41" s="8" t="s">
        <v>60</v>
      </c>
      <c r="C41" s="8">
        <v>1</v>
      </c>
      <c r="D41" s="8" t="s">
        <v>113</v>
      </c>
      <c r="E41" s="9" t="s">
        <v>77</v>
      </c>
      <c r="F41" s="8"/>
      <c r="G41" s="10" t="s">
        <v>78</v>
      </c>
      <c r="H41" s="8"/>
      <c r="I41" s="8"/>
      <c r="J41" s="8" t="s">
        <v>78</v>
      </c>
      <c r="K41" s="8"/>
    </row>
    <row r="42" spans="1:11">
      <c r="A42" s="20" t="s">
        <v>18</v>
      </c>
      <c r="B42" s="8" t="s">
        <v>61</v>
      </c>
      <c r="C42" s="8">
        <v>1</v>
      </c>
      <c r="D42" s="8" t="s">
        <v>114</v>
      </c>
      <c r="E42" s="9" t="s">
        <v>77</v>
      </c>
      <c r="F42" s="8"/>
      <c r="G42" s="10" t="s">
        <v>78</v>
      </c>
      <c r="H42" s="8"/>
      <c r="I42" s="8"/>
      <c r="J42" s="8" t="s">
        <v>78</v>
      </c>
      <c r="K42" s="8"/>
    </row>
    <row r="43" spans="1:11">
      <c r="A43" s="20" t="s">
        <v>18</v>
      </c>
      <c r="B43" s="8" t="s">
        <v>62</v>
      </c>
      <c r="C43" s="8">
        <v>1</v>
      </c>
      <c r="D43" s="8" t="s">
        <v>115</v>
      </c>
      <c r="E43" s="9" t="s">
        <v>77</v>
      </c>
      <c r="F43" s="8"/>
      <c r="G43" s="10" t="s">
        <v>78</v>
      </c>
      <c r="H43" s="8"/>
      <c r="I43" s="8"/>
      <c r="J43" s="8" t="s">
        <v>78</v>
      </c>
      <c r="K43" s="8"/>
    </row>
    <row r="44" spans="1:11">
      <c r="A44" s="20" t="s">
        <v>18</v>
      </c>
      <c r="B44" s="8" t="s">
        <v>63</v>
      </c>
      <c r="C44" s="8">
        <v>1</v>
      </c>
      <c r="D44" s="8" t="s">
        <v>116</v>
      </c>
      <c r="E44" s="9" t="s">
        <v>77</v>
      </c>
      <c r="F44" s="8"/>
      <c r="G44" s="10" t="s">
        <v>78</v>
      </c>
      <c r="H44" s="8"/>
      <c r="I44" s="8"/>
      <c r="J44" s="8" t="s">
        <v>78</v>
      </c>
      <c r="K44" s="8"/>
    </row>
    <row r="45" spans="1:11">
      <c r="A45" s="20" t="s">
        <v>18</v>
      </c>
      <c r="B45" s="8" t="s">
        <v>64</v>
      </c>
      <c r="C45" s="8">
        <v>1</v>
      </c>
      <c r="D45" s="8" t="s">
        <v>117</v>
      </c>
      <c r="E45" s="9" t="s">
        <v>77</v>
      </c>
      <c r="F45" s="8"/>
      <c r="G45" s="10" t="s">
        <v>78</v>
      </c>
      <c r="H45" s="8"/>
      <c r="I45" s="8"/>
      <c r="J45" s="8" t="s">
        <v>78</v>
      </c>
      <c r="K45" s="8"/>
    </row>
    <row r="46" spans="1:11">
      <c r="A46" s="20" t="s">
        <v>18</v>
      </c>
      <c r="B46" s="8" t="s">
        <v>65</v>
      </c>
      <c r="C46" s="8">
        <v>1</v>
      </c>
      <c r="D46" s="18"/>
      <c r="E46" s="9" t="s">
        <v>4</v>
      </c>
      <c r="F46" s="8"/>
      <c r="G46" s="10" t="s">
        <v>78</v>
      </c>
      <c r="H46" s="8"/>
      <c r="I46" s="8"/>
      <c r="J46" s="8" t="s">
        <v>78</v>
      </c>
      <c r="K46" s="8"/>
    </row>
    <row r="47" spans="1:11">
      <c r="A47" s="20" t="s">
        <v>18</v>
      </c>
      <c r="B47" s="8" t="s">
        <v>66</v>
      </c>
      <c r="C47" s="8">
        <v>1</v>
      </c>
      <c r="D47" s="18" t="s">
        <v>118</v>
      </c>
      <c r="E47" s="9" t="s">
        <v>77</v>
      </c>
      <c r="F47" s="8"/>
      <c r="G47" s="10" t="s">
        <v>78</v>
      </c>
      <c r="H47" s="8"/>
      <c r="I47" s="8"/>
      <c r="J47" s="8" t="s">
        <v>78</v>
      </c>
      <c r="K47" s="8"/>
    </row>
  </sheetData>
  <autoFilter ref="A1:G47" xr:uid="{00000000-0009-0000-0000-000002000000}"/>
  <conditionalFormatting sqref="G2:G47">
    <cfRule type="cellIs" dxfId="29" priority="1" stopIfTrue="1" operator="equal">
      <formula>"Sim"</formula>
    </cfRule>
    <cfRule type="cellIs" dxfId="28" priority="3" stopIfTrue="1" operator="equal">
      <formula>"Não"</formula>
    </cfRule>
  </conditionalFormatting>
  <conditionalFormatting sqref="J2:J47">
    <cfRule type="cellIs" dxfId="27" priority="4" stopIfTrue="1" operator="equal">
      <formula>"Sim"</formula>
    </cfRule>
    <cfRule type="cellIs" dxfId="26" priority="4" stopIfTrue="1" operator="equal">
      <formula>"Não"</formula>
    </cfRule>
    <cfRule type="cellIs" dxfId="25" priority="5" stopIfTrue="1" operator="equal">
      <formula>"Em Análise"</formula>
    </cfRule>
  </conditionalFormatting>
  <conditionalFormatting sqref="E2:E47">
    <cfRule type="cellIs" dxfId="24" priority="6" stopIfTrue="1" operator="equal">
      <formula>"Enviado"</formula>
    </cfRule>
    <cfRule type="cellIs" dxfId="23" priority="7" stopIfTrue="1" operator="equal">
      <formula>"Atrasado"</formula>
    </cfRule>
    <cfRule type="cellIs" dxfId="22" priority="8" stopIfTrue="1" operator="equal">
      <formula>"Outras Ocorrências"</formula>
    </cfRule>
    <cfRule type="cellIs" dxfId="21" priority="9" stopIfTrue="1" operator="equal">
      <formula>"Sem Técnico"</formula>
    </cfRule>
    <cfRule type="cellIs" dxfId="20" priority="10" stopIfTrue="1" operator="equal">
      <formula>"Duplicado"</formula>
    </cfRule>
  </conditionalFormatting>
  <dataValidations count="3">
    <dataValidation type="list" allowBlank="1" sqref="G2:G47" xr:uid="{E36FCCD9-6846-429F-A1D7-7D29795A8994}">
      <formula1>"Sim,Não"</formula1>
    </dataValidation>
    <dataValidation type="list" allowBlank="1" sqref="J2:J47" xr:uid="{3CA27781-F9D4-4644-BCE2-67938FB00DFB}">
      <formula1>"Sim,Não, Em Análise"</formula1>
    </dataValidation>
    <dataValidation type="list" allowBlank="1" sqref="E2:E47" xr:uid="{00000000-0002-0000-0200-000002000000}">
      <formula1>"Enviado, Atrasado, Outras Ocorrências, Sem Técnico, Duplicado"</formula1>
    </dataValidation>
  </dataValidation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47"/>
  <sheetViews>
    <sheetView workbookViewId="0">
      <pane xSplit="3" topLeftCell="D1" activePane="topRight" state="frozen"/>
      <selection pane="topRight" activeCell="D11" sqref="D11"/>
    </sheetView>
  </sheetViews>
  <sheetFormatPr defaultRowHeight="15"/>
  <cols>
    <col min="1" max="1" width="14" customWidth="1"/>
    <col min="2" max="2" width="30" customWidth="1"/>
    <col min="3" max="3" width="8" customWidth="1"/>
    <col min="4" max="4" width="50.7109375" customWidth="1"/>
    <col min="5" max="5" width="14" customWidth="1"/>
    <col min="6" max="7" width="27" customWidth="1"/>
    <col min="8" max="8" width="40.7109375" customWidth="1"/>
    <col min="9" max="9" width="38" customWidth="1"/>
    <col min="10" max="10" width="25" customWidth="1"/>
    <col min="11" max="11" width="34" customWidth="1"/>
  </cols>
  <sheetData>
    <row r="1" spans="1:11">
      <c r="A1" s="7" t="s">
        <v>10</v>
      </c>
      <c r="B1" s="7" t="s">
        <v>67</v>
      </c>
      <c r="C1" s="7" t="s">
        <v>20</v>
      </c>
      <c r="D1" s="7" t="s">
        <v>68</v>
      </c>
      <c r="E1" s="7" t="s">
        <v>69</v>
      </c>
      <c r="F1" s="7" t="s">
        <v>70</v>
      </c>
      <c r="G1" s="7" t="s">
        <v>71</v>
      </c>
      <c r="H1" s="7" t="s">
        <v>72</v>
      </c>
      <c r="I1" s="7" t="s">
        <v>73</v>
      </c>
      <c r="J1" s="7" t="s">
        <v>74</v>
      </c>
      <c r="K1" s="7" t="s">
        <v>75</v>
      </c>
    </row>
    <row r="2" spans="1:11">
      <c r="A2" s="22" t="s">
        <v>14</v>
      </c>
      <c r="B2" s="19" t="s">
        <v>21</v>
      </c>
      <c r="C2" s="8">
        <v>1</v>
      </c>
      <c r="D2" s="8" t="s">
        <v>76</v>
      </c>
      <c r="E2" s="9" t="s">
        <v>77</v>
      </c>
      <c r="F2" s="8"/>
      <c r="G2" s="10" t="s">
        <v>78</v>
      </c>
      <c r="H2" s="8"/>
      <c r="I2" s="8"/>
      <c r="J2" s="8" t="s">
        <v>78</v>
      </c>
      <c r="K2" s="8"/>
    </row>
    <row r="3" spans="1:11">
      <c r="A3" s="23" t="s">
        <v>16</v>
      </c>
      <c r="B3" s="8" t="s">
        <v>40</v>
      </c>
      <c r="C3" s="8">
        <v>1</v>
      </c>
      <c r="D3" s="8" t="s">
        <v>79</v>
      </c>
      <c r="E3" s="9" t="s">
        <v>77</v>
      </c>
      <c r="F3" s="8"/>
      <c r="G3" s="10" t="s">
        <v>78</v>
      </c>
      <c r="H3" s="8"/>
      <c r="I3" s="8"/>
      <c r="J3" s="8" t="s">
        <v>78</v>
      </c>
      <c r="K3" s="8"/>
    </row>
    <row r="4" spans="1:11">
      <c r="A4" s="21" t="s">
        <v>17</v>
      </c>
      <c r="B4" s="8" t="s">
        <v>50</v>
      </c>
      <c r="C4" s="8">
        <v>1</v>
      </c>
      <c r="D4" s="8"/>
      <c r="E4" s="9" t="s">
        <v>4</v>
      </c>
      <c r="F4" s="8"/>
      <c r="G4" s="10" t="s">
        <v>78</v>
      </c>
      <c r="H4" s="8"/>
      <c r="I4" s="8"/>
      <c r="J4" s="8" t="s">
        <v>78</v>
      </c>
      <c r="K4" s="8"/>
    </row>
    <row r="5" spans="1:11">
      <c r="A5" s="23" t="s">
        <v>16</v>
      </c>
      <c r="B5" s="8" t="s">
        <v>41</v>
      </c>
      <c r="C5" s="8">
        <v>1</v>
      </c>
      <c r="D5" s="8" t="s">
        <v>80</v>
      </c>
      <c r="E5" s="9" t="s">
        <v>77</v>
      </c>
      <c r="F5" s="8"/>
      <c r="G5" s="10" t="s">
        <v>78</v>
      </c>
      <c r="H5" s="8"/>
      <c r="I5" s="8"/>
      <c r="J5" s="8" t="s">
        <v>78</v>
      </c>
      <c r="K5" s="8"/>
    </row>
    <row r="6" spans="1:11">
      <c r="A6" s="23" t="s">
        <v>16</v>
      </c>
      <c r="B6" s="8" t="s">
        <v>42</v>
      </c>
      <c r="C6" s="8">
        <v>1</v>
      </c>
      <c r="D6" s="8" t="s">
        <v>81</v>
      </c>
      <c r="E6" s="9" t="s">
        <v>77</v>
      </c>
      <c r="F6" s="8"/>
      <c r="G6" s="10" t="s">
        <v>78</v>
      </c>
      <c r="H6" s="8"/>
      <c r="I6" s="8"/>
      <c r="J6" s="8" t="s">
        <v>78</v>
      </c>
      <c r="K6" s="8"/>
    </row>
    <row r="7" spans="1:11">
      <c r="A7" s="24" t="s">
        <v>15</v>
      </c>
      <c r="B7" s="8" t="s">
        <v>29</v>
      </c>
      <c r="C7" s="8">
        <v>1</v>
      </c>
      <c r="D7" s="8" t="s">
        <v>82</v>
      </c>
      <c r="E7" s="9" t="s">
        <v>77</v>
      </c>
      <c r="F7" s="8"/>
      <c r="G7" s="10" t="s">
        <v>78</v>
      </c>
      <c r="H7" s="8"/>
      <c r="I7" s="8"/>
      <c r="J7" s="8" t="s">
        <v>78</v>
      </c>
      <c r="K7" s="8"/>
    </row>
    <row r="8" spans="1:11">
      <c r="A8" s="22" t="s">
        <v>14</v>
      </c>
      <c r="B8" s="8" t="s">
        <v>22</v>
      </c>
      <c r="C8" s="8">
        <v>1</v>
      </c>
      <c r="D8" s="8" t="s">
        <v>83</v>
      </c>
      <c r="E8" s="9" t="s">
        <v>77</v>
      </c>
      <c r="F8" s="8"/>
      <c r="G8" s="10" t="s">
        <v>78</v>
      </c>
      <c r="H8" s="8"/>
      <c r="I8" s="8"/>
      <c r="J8" s="8" t="s">
        <v>78</v>
      </c>
      <c r="K8" s="8"/>
    </row>
    <row r="9" spans="1:11">
      <c r="A9" s="22" t="s">
        <v>14</v>
      </c>
      <c r="B9" s="8" t="s">
        <v>23</v>
      </c>
      <c r="C9" s="8">
        <v>1</v>
      </c>
      <c r="D9" s="8" t="s">
        <v>84</v>
      </c>
      <c r="E9" s="9" t="s">
        <v>77</v>
      </c>
      <c r="F9" s="8"/>
      <c r="G9" s="10" t="s">
        <v>78</v>
      </c>
      <c r="H9" s="8"/>
      <c r="I9" s="8"/>
      <c r="J9" s="8" t="s">
        <v>78</v>
      </c>
      <c r="K9" s="8"/>
    </row>
    <row r="10" spans="1:11">
      <c r="A10" s="22" t="s">
        <v>14</v>
      </c>
      <c r="B10" s="8" t="s">
        <v>24</v>
      </c>
      <c r="C10" s="8">
        <v>1</v>
      </c>
      <c r="D10" s="8" t="s">
        <v>85</v>
      </c>
      <c r="E10" s="9" t="s">
        <v>77</v>
      </c>
      <c r="F10" s="8"/>
      <c r="G10" s="10" t="s">
        <v>78</v>
      </c>
      <c r="H10" s="8"/>
      <c r="I10" s="8"/>
      <c r="J10" s="8" t="s">
        <v>78</v>
      </c>
      <c r="K10" s="8"/>
    </row>
    <row r="11" spans="1:11">
      <c r="A11" s="23" t="s">
        <v>16</v>
      </c>
      <c r="B11" s="8" t="s">
        <v>43</v>
      </c>
      <c r="C11" s="8">
        <v>1</v>
      </c>
      <c r="D11" s="8" t="s">
        <v>86</v>
      </c>
      <c r="E11" s="9" t="s">
        <v>77</v>
      </c>
      <c r="F11" s="8"/>
      <c r="G11" s="10" t="s">
        <v>78</v>
      </c>
      <c r="H11" s="8"/>
      <c r="I11" s="8"/>
      <c r="J11" s="8" t="s">
        <v>78</v>
      </c>
      <c r="K11" s="8"/>
    </row>
    <row r="12" spans="1:11">
      <c r="A12" s="23" t="s">
        <v>16</v>
      </c>
      <c r="B12" s="19" t="s">
        <v>44</v>
      </c>
      <c r="C12" s="8">
        <v>1</v>
      </c>
      <c r="D12" s="8" t="s">
        <v>87</v>
      </c>
      <c r="E12" s="9" t="s">
        <v>77</v>
      </c>
      <c r="F12" s="8"/>
      <c r="G12" s="10" t="s">
        <v>78</v>
      </c>
      <c r="H12" s="8"/>
      <c r="I12" s="8"/>
      <c r="J12" s="8" t="s">
        <v>78</v>
      </c>
      <c r="K12" s="8"/>
    </row>
    <row r="13" spans="1:11">
      <c r="A13" s="24" t="s">
        <v>15</v>
      </c>
      <c r="B13" s="8" t="s">
        <v>30</v>
      </c>
      <c r="C13" s="8">
        <v>1</v>
      </c>
      <c r="D13" s="8" t="s">
        <v>88</v>
      </c>
      <c r="E13" s="9" t="s">
        <v>77</v>
      </c>
      <c r="F13" s="8"/>
      <c r="G13" s="10" t="s">
        <v>78</v>
      </c>
      <c r="H13" s="8"/>
      <c r="I13" s="8"/>
      <c r="J13" s="8" t="s">
        <v>78</v>
      </c>
      <c r="K13" s="8"/>
    </row>
    <row r="14" spans="1:11">
      <c r="A14" s="24" t="s">
        <v>15</v>
      </c>
      <c r="B14" s="8" t="s">
        <v>31</v>
      </c>
      <c r="C14" s="8">
        <v>1</v>
      </c>
      <c r="D14" s="8" t="s">
        <v>89</v>
      </c>
      <c r="E14" s="9" t="s">
        <v>77</v>
      </c>
      <c r="F14" s="8"/>
      <c r="G14" s="10" t="s">
        <v>78</v>
      </c>
      <c r="H14" s="8"/>
      <c r="I14" s="8"/>
      <c r="J14" s="8" t="s">
        <v>78</v>
      </c>
      <c r="K14" s="8"/>
    </row>
    <row r="15" spans="1:11">
      <c r="A15" s="22" t="s">
        <v>14</v>
      </c>
      <c r="B15" s="8" t="s">
        <v>25</v>
      </c>
      <c r="C15" s="8">
        <v>1</v>
      </c>
      <c r="D15" s="8" t="s">
        <v>90</v>
      </c>
      <c r="E15" s="9" t="s">
        <v>77</v>
      </c>
      <c r="F15" s="8"/>
      <c r="G15" s="10" t="s">
        <v>78</v>
      </c>
      <c r="H15" s="8"/>
      <c r="I15" s="8"/>
      <c r="J15" s="8" t="s">
        <v>78</v>
      </c>
      <c r="K15" s="8"/>
    </row>
    <row r="16" spans="1:11">
      <c r="A16" s="24" t="s">
        <v>15</v>
      </c>
      <c r="B16" s="8" t="s">
        <v>32</v>
      </c>
      <c r="C16" s="8">
        <v>1</v>
      </c>
      <c r="D16" s="8" t="s">
        <v>91</v>
      </c>
      <c r="E16" s="9" t="s">
        <v>77</v>
      </c>
      <c r="F16" s="8"/>
      <c r="G16" s="10" t="s">
        <v>78</v>
      </c>
      <c r="H16" s="8"/>
      <c r="I16" s="8"/>
      <c r="J16" s="8" t="s">
        <v>78</v>
      </c>
      <c r="K16" s="8"/>
    </row>
    <row r="17" spans="1:11">
      <c r="A17" s="23" t="s">
        <v>16</v>
      </c>
      <c r="B17" s="8" t="s">
        <v>45</v>
      </c>
      <c r="C17" s="8">
        <v>1</v>
      </c>
      <c r="D17" s="8" t="s">
        <v>92</v>
      </c>
      <c r="E17" s="9" t="s">
        <v>77</v>
      </c>
      <c r="F17" s="8"/>
      <c r="G17" s="10" t="s">
        <v>78</v>
      </c>
      <c r="H17" s="8"/>
      <c r="I17" s="8"/>
      <c r="J17" s="8" t="s">
        <v>78</v>
      </c>
      <c r="K17" s="8"/>
    </row>
    <row r="18" spans="1:11">
      <c r="A18" s="24" t="s">
        <v>15</v>
      </c>
      <c r="B18" s="8" t="s">
        <v>33</v>
      </c>
      <c r="C18" s="8">
        <v>1</v>
      </c>
      <c r="D18" s="8" t="s">
        <v>93</v>
      </c>
      <c r="E18" s="9" t="s">
        <v>77</v>
      </c>
      <c r="F18" s="8"/>
      <c r="G18" s="10" t="s">
        <v>78</v>
      </c>
      <c r="H18" s="8"/>
      <c r="I18" s="8"/>
      <c r="J18" s="8" t="s">
        <v>78</v>
      </c>
      <c r="K18" s="8"/>
    </row>
    <row r="19" spans="1:11">
      <c r="A19" s="22" t="s">
        <v>14</v>
      </c>
      <c r="B19" s="8" t="s">
        <v>26</v>
      </c>
      <c r="C19" s="8">
        <v>1</v>
      </c>
      <c r="D19" s="8" t="s">
        <v>94</v>
      </c>
      <c r="E19" s="9" t="s">
        <v>77</v>
      </c>
      <c r="F19" s="8"/>
      <c r="G19" s="10" t="s">
        <v>78</v>
      </c>
      <c r="H19" s="8"/>
      <c r="I19" s="8"/>
      <c r="J19" s="8" t="s">
        <v>78</v>
      </c>
      <c r="K19" s="8"/>
    </row>
    <row r="20" spans="1:11">
      <c r="A20" s="23" t="s">
        <v>16</v>
      </c>
      <c r="B20" s="8" t="s">
        <v>46</v>
      </c>
      <c r="C20" s="8">
        <v>1</v>
      </c>
      <c r="D20" s="18" t="s">
        <v>95</v>
      </c>
      <c r="E20" s="9" t="s">
        <v>77</v>
      </c>
      <c r="F20" s="8"/>
      <c r="G20" s="10" t="s">
        <v>78</v>
      </c>
      <c r="H20" s="8"/>
      <c r="I20" s="8"/>
      <c r="J20" s="8" t="s">
        <v>78</v>
      </c>
      <c r="K20" s="8"/>
    </row>
    <row r="21" spans="1:11">
      <c r="A21" s="23" t="s">
        <v>16</v>
      </c>
      <c r="B21" s="8" t="s">
        <v>47</v>
      </c>
      <c r="C21" s="8">
        <v>1</v>
      </c>
      <c r="D21" s="8" t="s">
        <v>96</v>
      </c>
      <c r="E21" s="9" t="s">
        <v>77</v>
      </c>
      <c r="F21" s="8"/>
      <c r="G21" s="10" t="s">
        <v>78</v>
      </c>
      <c r="H21" s="8"/>
      <c r="I21" s="8"/>
      <c r="J21" s="8" t="s">
        <v>78</v>
      </c>
      <c r="K21" s="8"/>
    </row>
    <row r="22" spans="1:11">
      <c r="A22" s="21" t="s">
        <v>17</v>
      </c>
      <c r="B22" s="8" t="s">
        <v>51</v>
      </c>
      <c r="C22" s="8">
        <v>1</v>
      </c>
      <c r="D22" s="8"/>
      <c r="E22" s="9" t="s">
        <v>4</v>
      </c>
      <c r="F22" s="8"/>
      <c r="G22" s="10" t="s">
        <v>78</v>
      </c>
      <c r="H22" s="8"/>
      <c r="I22" s="8"/>
      <c r="J22" s="8" t="s">
        <v>78</v>
      </c>
      <c r="K22" s="8"/>
    </row>
    <row r="23" spans="1:11">
      <c r="A23" s="24" t="s">
        <v>15</v>
      </c>
      <c r="B23" s="8" t="s">
        <v>34</v>
      </c>
      <c r="C23" s="8">
        <v>1</v>
      </c>
      <c r="D23" s="8" t="s">
        <v>97</v>
      </c>
      <c r="E23" s="9" t="s">
        <v>77</v>
      </c>
      <c r="F23" s="8"/>
      <c r="G23" s="10" t="s">
        <v>78</v>
      </c>
      <c r="H23" s="8"/>
      <c r="I23" s="8"/>
      <c r="J23" s="8" t="s">
        <v>78</v>
      </c>
      <c r="K23" s="8"/>
    </row>
    <row r="24" spans="1:11">
      <c r="A24" s="21" t="s">
        <v>17</v>
      </c>
      <c r="B24" s="8" t="s">
        <v>52</v>
      </c>
      <c r="C24" s="8">
        <v>1</v>
      </c>
      <c r="D24" s="8"/>
      <c r="E24" s="9" t="s">
        <v>4</v>
      </c>
      <c r="F24" s="8"/>
      <c r="G24" s="10" t="s">
        <v>78</v>
      </c>
      <c r="H24" s="8"/>
      <c r="I24" s="8"/>
      <c r="J24" s="8" t="s">
        <v>78</v>
      </c>
      <c r="K24" s="8"/>
    </row>
    <row r="25" spans="1:11">
      <c r="A25" s="24" t="s">
        <v>15</v>
      </c>
      <c r="B25" s="8" t="s">
        <v>35</v>
      </c>
      <c r="C25" s="8">
        <v>1</v>
      </c>
      <c r="D25" s="8" t="s">
        <v>98</v>
      </c>
      <c r="E25" s="9" t="s">
        <v>77</v>
      </c>
      <c r="F25" s="8"/>
      <c r="G25" s="10" t="s">
        <v>78</v>
      </c>
      <c r="H25" s="8"/>
      <c r="I25" s="8"/>
      <c r="J25" s="8" t="s">
        <v>78</v>
      </c>
      <c r="K25" s="8"/>
    </row>
    <row r="26" spans="1:11">
      <c r="A26" s="24" t="s">
        <v>15</v>
      </c>
      <c r="B26" s="8" t="s">
        <v>36</v>
      </c>
      <c r="C26" s="8">
        <v>1</v>
      </c>
      <c r="D26" s="8" t="s">
        <v>99</v>
      </c>
      <c r="E26" s="9" t="s">
        <v>77</v>
      </c>
      <c r="F26" s="8"/>
      <c r="G26" s="10" t="s">
        <v>78</v>
      </c>
      <c r="H26" s="8"/>
      <c r="I26" s="8"/>
      <c r="J26" s="8" t="s">
        <v>78</v>
      </c>
      <c r="K26" s="8"/>
    </row>
    <row r="27" spans="1:11">
      <c r="A27" s="24" t="s">
        <v>15</v>
      </c>
      <c r="B27" s="8" t="s">
        <v>37</v>
      </c>
      <c r="C27" s="8">
        <v>1</v>
      </c>
      <c r="D27" s="8" t="s">
        <v>100</v>
      </c>
      <c r="E27" s="9" t="s">
        <v>77</v>
      </c>
      <c r="F27" s="8"/>
      <c r="G27" s="10" t="s">
        <v>78</v>
      </c>
      <c r="H27" s="8"/>
      <c r="I27" s="8"/>
      <c r="J27" s="8" t="s">
        <v>78</v>
      </c>
      <c r="K27" s="8"/>
    </row>
    <row r="28" spans="1:11">
      <c r="A28" s="24" t="s">
        <v>15</v>
      </c>
      <c r="B28" s="8" t="s">
        <v>38</v>
      </c>
      <c r="C28" s="8">
        <v>1</v>
      </c>
      <c r="D28" s="8" t="s">
        <v>101</v>
      </c>
      <c r="E28" s="9" t="s">
        <v>77</v>
      </c>
      <c r="F28" s="8"/>
      <c r="G28" s="10" t="s">
        <v>78</v>
      </c>
      <c r="H28" s="8"/>
      <c r="I28" s="8"/>
      <c r="J28" s="8" t="s">
        <v>78</v>
      </c>
      <c r="K28" s="8"/>
    </row>
    <row r="29" spans="1:11">
      <c r="A29" s="21" t="s">
        <v>17</v>
      </c>
      <c r="B29" s="8" t="s">
        <v>53</v>
      </c>
      <c r="C29" s="8">
        <v>1</v>
      </c>
      <c r="D29" s="8"/>
      <c r="E29" s="9" t="s">
        <v>4</v>
      </c>
      <c r="F29" s="8"/>
      <c r="G29" s="10" t="s">
        <v>78</v>
      </c>
      <c r="H29" s="8"/>
      <c r="I29" s="8"/>
      <c r="J29" s="8" t="s">
        <v>78</v>
      </c>
      <c r="K29" s="8"/>
    </row>
    <row r="30" spans="1:11">
      <c r="A30" s="22" t="s">
        <v>14</v>
      </c>
      <c r="B30" s="8" t="s">
        <v>27</v>
      </c>
      <c r="C30" s="8">
        <v>1</v>
      </c>
      <c r="D30" s="8" t="s">
        <v>102</v>
      </c>
      <c r="E30" s="9" t="s">
        <v>77</v>
      </c>
      <c r="F30" s="8"/>
      <c r="G30" s="10" t="s">
        <v>78</v>
      </c>
      <c r="H30" s="8"/>
      <c r="I30" s="8"/>
      <c r="J30" s="8" t="s">
        <v>78</v>
      </c>
      <c r="K30" s="8"/>
    </row>
    <row r="31" spans="1:11">
      <c r="A31" s="24" t="s">
        <v>15</v>
      </c>
      <c r="B31" s="8" t="s">
        <v>39</v>
      </c>
      <c r="C31" s="8">
        <v>1</v>
      </c>
      <c r="D31" s="8" t="s">
        <v>103</v>
      </c>
      <c r="E31" s="9" t="s">
        <v>77</v>
      </c>
      <c r="F31" s="8"/>
      <c r="G31" s="10" t="s">
        <v>78</v>
      </c>
      <c r="H31" s="8"/>
      <c r="I31" s="8"/>
      <c r="J31" s="8" t="s">
        <v>78</v>
      </c>
      <c r="K31" s="8"/>
    </row>
    <row r="32" spans="1:11">
      <c r="A32" s="22" t="s">
        <v>14</v>
      </c>
      <c r="B32" s="19" t="s">
        <v>28</v>
      </c>
      <c r="C32" s="8">
        <v>1</v>
      </c>
      <c r="D32" s="8" t="s">
        <v>104</v>
      </c>
      <c r="E32" s="9" t="s">
        <v>77</v>
      </c>
      <c r="F32" s="8"/>
      <c r="G32" s="10" t="s">
        <v>78</v>
      </c>
      <c r="H32" s="8"/>
      <c r="I32" s="8"/>
      <c r="J32" s="8" t="s">
        <v>78</v>
      </c>
      <c r="K32" s="8"/>
    </row>
    <row r="33" spans="1:11">
      <c r="A33" s="23" t="s">
        <v>16</v>
      </c>
      <c r="B33" s="8" t="s">
        <v>48</v>
      </c>
      <c r="C33" s="8">
        <v>1</v>
      </c>
      <c r="D33" s="8" t="s">
        <v>105</v>
      </c>
      <c r="E33" s="9" t="s">
        <v>77</v>
      </c>
      <c r="F33" s="8"/>
      <c r="G33" s="10" t="s">
        <v>78</v>
      </c>
      <c r="H33" s="8"/>
      <c r="I33" s="8"/>
      <c r="J33" s="8" t="s">
        <v>78</v>
      </c>
      <c r="K33" s="8"/>
    </row>
    <row r="34" spans="1:11">
      <c r="A34" s="23" t="s">
        <v>16</v>
      </c>
      <c r="B34" s="8" t="s">
        <v>49</v>
      </c>
      <c r="C34" s="8">
        <v>1</v>
      </c>
      <c r="D34" s="8" t="s">
        <v>106</v>
      </c>
      <c r="E34" s="9" t="s">
        <v>77</v>
      </c>
      <c r="F34" s="8"/>
      <c r="G34" s="10" t="s">
        <v>78</v>
      </c>
      <c r="H34" s="8"/>
      <c r="I34" s="8"/>
      <c r="J34" s="8" t="s">
        <v>78</v>
      </c>
      <c r="K34" s="8"/>
    </row>
    <row r="35" spans="1:11">
      <c r="A35" s="20" t="s">
        <v>18</v>
      </c>
      <c r="B35" s="8" t="s">
        <v>54</v>
      </c>
      <c r="C35" s="8">
        <v>1</v>
      </c>
      <c r="D35" s="8" t="s">
        <v>107</v>
      </c>
      <c r="E35" s="9" t="s">
        <v>77</v>
      </c>
      <c r="F35" s="8"/>
      <c r="G35" s="10" t="s">
        <v>78</v>
      </c>
      <c r="H35" s="8"/>
      <c r="I35" s="8"/>
      <c r="J35" s="8" t="s">
        <v>78</v>
      </c>
      <c r="K35" s="8"/>
    </row>
    <row r="36" spans="1:11">
      <c r="A36" s="20" t="s">
        <v>18</v>
      </c>
      <c r="B36" s="8" t="s">
        <v>55</v>
      </c>
      <c r="C36" s="8">
        <v>1</v>
      </c>
      <c r="D36" s="8" t="s">
        <v>108</v>
      </c>
      <c r="E36" s="9" t="s">
        <v>77</v>
      </c>
      <c r="F36" s="8"/>
      <c r="G36" s="10" t="s">
        <v>78</v>
      </c>
      <c r="H36" s="8"/>
      <c r="I36" s="8"/>
      <c r="J36" s="8" t="s">
        <v>78</v>
      </c>
      <c r="K36" s="8"/>
    </row>
    <row r="37" spans="1:11">
      <c r="A37" s="20" t="s">
        <v>18</v>
      </c>
      <c r="B37" s="8" t="s">
        <v>56</v>
      </c>
      <c r="C37" s="8">
        <v>1</v>
      </c>
      <c r="D37" s="8" t="s">
        <v>109</v>
      </c>
      <c r="E37" s="9" t="s">
        <v>77</v>
      </c>
      <c r="F37" s="8"/>
      <c r="G37" s="10" t="s">
        <v>78</v>
      </c>
      <c r="H37" s="8"/>
      <c r="I37" s="8"/>
      <c r="J37" s="8" t="s">
        <v>78</v>
      </c>
      <c r="K37" s="8"/>
    </row>
    <row r="38" spans="1:11">
      <c r="A38" s="20" t="s">
        <v>18</v>
      </c>
      <c r="B38" s="8" t="s">
        <v>57</v>
      </c>
      <c r="C38" s="8">
        <v>1</v>
      </c>
      <c r="D38" s="8" t="s">
        <v>110</v>
      </c>
      <c r="E38" s="9" t="s">
        <v>77</v>
      </c>
      <c r="F38" s="8"/>
      <c r="G38" s="10" t="s">
        <v>78</v>
      </c>
      <c r="H38" s="8"/>
      <c r="I38" s="8"/>
      <c r="J38" s="8" t="s">
        <v>78</v>
      </c>
      <c r="K38" s="8"/>
    </row>
    <row r="39" spans="1:11">
      <c r="A39" s="20" t="s">
        <v>18</v>
      </c>
      <c r="B39" s="8" t="s">
        <v>58</v>
      </c>
      <c r="C39" s="8">
        <v>1</v>
      </c>
      <c r="D39" s="8" t="s">
        <v>111</v>
      </c>
      <c r="E39" s="9" t="s">
        <v>77</v>
      </c>
      <c r="F39" s="8"/>
      <c r="G39" s="10" t="s">
        <v>78</v>
      </c>
      <c r="H39" s="8"/>
      <c r="I39" s="8"/>
      <c r="J39" s="8" t="s">
        <v>78</v>
      </c>
      <c r="K39" s="8"/>
    </row>
    <row r="40" spans="1:11">
      <c r="A40" s="20" t="s">
        <v>18</v>
      </c>
      <c r="B40" s="8" t="s">
        <v>59</v>
      </c>
      <c r="C40" s="8">
        <v>1</v>
      </c>
      <c r="D40" s="8" t="s">
        <v>112</v>
      </c>
      <c r="E40" s="9" t="s">
        <v>77</v>
      </c>
      <c r="F40" s="8"/>
      <c r="G40" s="10" t="s">
        <v>78</v>
      </c>
      <c r="H40" s="8"/>
      <c r="I40" s="8"/>
      <c r="J40" s="8" t="s">
        <v>78</v>
      </c>
      <c r="K40" s="8"/>
    </row>
    <row r="41" spans="1:11">
      <c r="A41" s="20" t="s">
        <v>18</v>
      </c>
      <c r="B41" s="8" t="s">
        <v>60</v>
      </c>
      <c r="C41" s="8">
        <v>1</v>
      </c>
      <c r="D41" s="8" t="s">
        <v>113</v>
      </c>
      <c r="E41" s="9" t="s">
        <v>77</v>
      </c>
      <c r="F41" s="8"/>
      <c r="G41" s="10" t="s">
        <v>78</v>
      </c>
      <c r="H41" s="8"/>
      <c r="I41" s="8"/>
      <c r="J41" s="8" t="s">
        <v>78</v>
      </c>
      <c r="K41" s="8"/>
    </row>
    <row r="42" spans="1:11">
      <c r="A42" s="20" t="s">
        <v>18</v>
      </c>
      <c r="B42" s="8" t="s">
        <v>61</v>
      </c>
      <c r="C42" s="8">
        <v>1</v>
      </c>
      <c r="D42" s="8" t="s">
        <v>114</v>
      </c>
      <c r="E42" s="9" t="s">
        <v>77</v>
      </c>
      <c r="F42" s="8"/>
      <c r="G42" s="10" t="s">
        <v>78</v>
      </c>
      <c r="H42" s="8"/>
      <c r="I42" s="8"/>
      <c r="J42" s="8" t="s">
        <v>78</v>
      </c>
      <c r="K42" s="8"/>
    </row>
    <row r="43" spans="1:11">
      <c r="A43" s="20" t="s">
        <v>18</v>
      </c>
      <c r="B43" s="8" t="s">
        <v>62</v>
      </c>
      <c r="C43" s="8">
        <v>1</v>
      </c>
      <c r="D43" s="8" t="s">
        <v>115</v>
      </c>
      <c r="E43" s="9" t="s">
        <v>77</v>
      </c>
      <c r="F43" s="8"/>
      <c r="G43" s="10" t="s">
        <v>78</v>
      </c>
      <c r="H43" s="8"/>
      <c r="I43" s="8"/>
      <c r="J43" s="8" t="s">
        <v>78</v>
      </c>
      <c r="K43" s="8"/>
    </row>
    <row r="44" spans="1:11">
      <c r="A44" s="20" t="s">
        <v>18</v>
      </c>
      <c r="B44" s="8" t="s">
        <v>63</v>
      </c>
      <c r="C44" s="8">
        <v>1</v>
      </c>
      <c r="D44" s="8" t="s">
        <v>116</v>
      </c>
      <c r="E44" s="9" t="s">
        <v>77</v>
      </c>
      <c r="F44" s="8"/>
      <c r="G44" s="10" t="s">
        <v>78</v>
      </c>
      <c r="H44" s="8"/>
      <c r="I44" s="8"/>
      <c r="J44" s="8" t="s">
        <v>78</v>
      </c>
      <c r="K44" s="8"/>
    </row>
    <row r="45" spans="1:11">
      <c r="A45" s="20" t="s">
        <v>18</v>
      </c>
      <c r="B45" s="8" t="s">
        <v>64</v>
      </c>
      <c r="C45" s="8">
        <v>1</v>
      </c>
      <c r="D45" s="8" t="s">
        <v>117</v>
      </c>
      <c r="E45" s="9" t="s">
        <v>77</v>
      </c>
      <c r="F45" s="8"/>
      <c r="G45" s="10" t="s">
        <v>78</v>
      </c>
      <c r="H45" s="8"/>
      <c r="I45" s="8"/>
      <c r="J45" s="8" t="s">
        <v>78</v>
      </c>
      <c r="K45" s="8"/>
    </row>
    <row r="46" spans="1:11">
      <c r="A46" s="20" t="s">
        <v>18</v>
      </c>
      <c r="B46" s="8" t="s">
        <v>65</v>
      </c>
      <c r="C46" s="8">
        <v>1</v>
      </c>
      <c r="D46" s="18"/>
      <c r="E46" s="9" t="s">
        <v>4</v>
      </c>
      <c r="F46" s="8"/>
      <c r="G46" s="10" t="s">
        <v>78</v>
      </c>
      <c r="H46" s="8"/>
      <c r="I46" s="8"/>
      <c r="J46" s="8" t="s">
        <v>78</v>
      </c>
      <c r="K46" s="8"/>
    </row>
    <row r="47" spans="1:11">
      <c r="A47" s="20" t="s">
        <v>18</v>
      </c>
      <c r="B47" s="8" t="s">
        <v>66</v>
      </c>
      <c r="C47" s="8">
        <v>1</v>
      </c>
      <c r="D47" s="18" t="s">
        <v>118</v>
      </c>
      <c r="E47" s="9" t="s">
        <v>77</v>
      </c>
      <c r="F47" s="8"/>
      <c r="G47" s="10" t="s">
        <v>78</v>
      </c>
      <c r="H47" s="8"/>
      <c r="I47" s="8"/>
      <c r="J47" s="8" t="s">
        <v>78</v>
      </c>
      <c r="K47" s="8"/>
    </row>
  </sheetData>
  <autoFilter ref="A1:G1" xr:uid="{00000000-0009-0000-0000-000003000000}"/>
  <conditionalFormatting sqref="G2:G47">
    <cfRule type="cellIs" dxfId="19" priority="6" stopIfTrue="1" operator="equal">
      <formula>"Sim"</formula>
    </cfRule>
    <cfRule type="cellIs" dxfId="18" priority="8" stopIfTrue="1" operator="equal">
      <formula>"Não"</formula>
    </cfRule>
  </conditionalFormatting>
  <conditionalFormatting sqref="J2:J47">
    <cfRule type="cellIs" dxfId="17" priority="9" stopIfTrue="1" operator="equal">
      <formula>"Sim"</formula>
    </cfRule>
    <cfRule type="cellIs" dxfId="16" priority="9" stopIfTrue="1" operator="equal">
      <formula>"Não"</formula>
    </cfRule>
    <cfRule type="cellIs" dxfId="15" priority="10" stopIfTrue="1" operator="equal">
      <formula>"Em Análise"</formula>
    </cfRule>
  </conditionalFormatting>
  <conditionalFormatting sqref="E2:E47">
    <cfRule type="cellIs" dxfId="14" priority="1" stopIfTrue="1" operator="equal">
      <formula>"Enviado"</formula>
    </cfRule>
    <cfRule type="cellIs" dxfId="13" priority="2" stopIfTrue="1" operator="equal">
      <formula>"Atrasado"</formula>
    </cfRule>
    <cfRule type="cellIs" dxfId="12" priority="3" stopIfTrue="1" operator="equal">
      <formula>"Outras Ocorrências"</formula>
    </cfRule>
    <cfRule type="cellIs" dxfId="11" priority="4" stopIfTrue="1" operator="equal">
      <formula>"Sem Técnico"</formula>
    </cfRule>
    <cfRule type="cellIs" dxfId="10" priority="5" stopIfTrue="1" operator="equal">
      <formula>"Duplicado"</formula>
    </cfRule>
  </conditionalFormatting>
  <dataValidations count="3">
    <dataValidation type="list" allowBlank="1" sqref="G2:G47" xr:uid="{4ADE323C-E6CA-4023-99B3-3E178BE41F50}">
      <formula1>"Sim,Não"</formula1>
    </dataValidation>
    <dataValidation type="list" allowBlank="1" sqref="J2:J47" xr:uid="{00000000-0002-0000-0300-000001000000}">
      <formula1>"Sim,Não,Em Análise"</formula1>
    </dataValidation>
    <dataValidation type="list" allowBlank="1" sqref="E2:E47" xr:uid="{00000000-0002-0000-0300-000002000000}">
      <formula1>"Enviado, Atrasado, Outras Ocorrências, Sem Técnico, Duplicado"</formula1>
    </dataValidation>
  </dataValidation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47"/>
  <sheetViews>
    <sheetView workbookViewId="0">
      <pane xSplit="3" topLeftCell="D1" activePane="topRight" state="frozen"/>
      <selection pane="topRight" activeCell="H2" sqref="H2:I47"/>
    </sheetView>
  </sheetViews>
  <sheetFormatPr defaultRowHeight="15"/>
  <cols>
    <col min="1" max="1" width="14" customWidth="1"/>
    <col min="2" max="2" width="30" customWidth="1"/>
    <col min="3" max="3" width="8" customWidth="1"/>
    <col min="4" max="4" width="50.7109375" customWidth="1"/>
    <col min="5" max="5" width="14" customWidth="1"/>
    <col min="6" max="7" width="27" customWidth="1"/>
    <col min="8" max="8" width="40.7109375" customWidth="1"/>
    <col min="9" max="9" width="38" customWidth="1"/>
    <col min="10" max="10" width="25" customWidth="1"/>
    <col min="11" max="11" width="34" customWidth="1"/>
  </cols>
  <sheetData>
    <row r="1" spans="1:11">
      <c r="A1" s="7" t="s">
        <v>10</v>
      </c>
      <c r="B1" s="7" t="s">
        <v>67</v>
      </c>
      <c r="C1" s="7" t="s">
        <v>20</v>
      </c>
      <c r="D1" s="7" t="s">
        <v>68</v>
      </c>
      <c r="E1" s="7" t="s">
        <v>69</v>
      </c>
      <c r="F1" s="7" t="s">
        <v>70</v>
      </c>
      <c r="G1" s="7" t="s">
        <v>71</v>
      </c>
      <c r="H1" s="7" t="s">
        <v>72</v>
      </c>
      <c r="I1" s="7" t="s">
        <v>73</v>
      </c>
      <c r="J1" s="7" t="s">
        <v>74</v>
      </c>
      <c r="K1" s="7" t="s">
        <v>75</v>
      </c>
    </row>
    <row r="2" spans="1:11">
      <c r="A2" s="22" t="s">
        <v>14</v>
      </c>
      <c r="B2" s="19" t="s">
        <v>21</v>
      </c>
      <c r="C2" s="8">
        <v>1</v>
      </c>
      <c r="D2" s="8" t="s">
        <v>76</v>
      </c>
      <c r="E2" s="9" t="s">
        <v>77</v>
      </c>
      <c r="F2" s="8"/>
      <c r="G2" s="10" t="s">
        <v>78</v>
      </c>
      <c r="H2" s="8"/>
      <c r="I2" s="8"/>
      <c r="J2" s="8" t="s">
        <v>78</v>
      </c>
      <c r="K2" s="8"/>
    </row>
    <row r="3" spans="1:11">
      <c r="A3" s="23" t="s">
        <v>16</v>
      </c>
      <c r="B3" s="8" t="s">
        <v>40</v>
      </c>
      <c r="C3" s="8">
        <v>1</v>
      </c>
      <c r="D3" s="8" t="s">
        <v>79</v>
      </c>
      <c r="E3" s="9" t="s">
        <v>77</v>
      </c>
      <c r="F3" s="8"/>
      <c r="G3" s="10" t="s">
        <v>78</v>
      </c>
      <c r="H3" s="8"/>
      <c r="I3" s="8"/>
      <c r="J3" s="8" t="s">
        <v>78</v>
      </c>
      <c r="K3" s="8"/>
    </row>
    <row r="4" spans="1:11">
      <c r="A4" s="21" t="s">
        <v>17</v>
      </c>
      <c r="B4" s="8" t="s">
        <v>50</v>
      </c>
      <c r="C4" s="8">
        <v>1</v>
      </c>
      <c r="D4" s="8"/>
      <c r="E4" s="9" t="s">
        <v>4</v>
      </c>
      <c r="F4" s="8"/>
      <c r="G4" s="10" t="s">
        <v>78</v>
      </c>
      <c r="H4" s="8"/>
      <c r="I4" s="8"/>
      <c r="J4" s="8" t="s">
        <v>78</v>
      </c>
      <c r="K4" s="8"/>
    </row>
    <row r="5" spans="1:11">
      <c r="A5" s="23" t="s">
        <v>16</v>
      </c>
      <c r="B5" s="8" t="s">
        <v>41</v>
      </c>
      <c r="C5" s="8">
        <v>1</v>
      </c>
      <c r="D5" s="8" t="s">
        <v>80</v>
      </c>
      <c r="E5" s="9" t="s">
        <v>77</v>
      </c>
      <c r="F5" s="8"/>
      <c r="G5" s="10" t="s">
        <v>78</v>
      </c>
      <c r="H5" s="8"/>
      <c r="I5" s="8"/>
      <c r="J5" s="8" t="s">
        <v>78</v>
      </c>
      <c r="K5" s="8"/>
    </row>
    <row r="6" spans="1:11">
      <c r="A6" s="23" t="s">
        <v>16</v>
      </c>
      <c r="B6" s="8" t="s">
        <v>42</v>
      </c>
      <c r="C6" s="8">
        <v>1</v>
      </c>
      <c r="D6" s="8" t="s">
        <v>81</v>
      </c>
      <c r="E6" s="9" t="s">
        <v>77</v>
      </c>
      <c r="F6" s="8"/>
      <c r="G6" s="10" t="s">
        <v>78</v>
      </c>
      <c r="H6" s="8"/>
      <c r="I6" s="8"/>
      <c r="J6" s="8" t="s">
        <v>78</v>
      </c>
      <c r="K6" s="8"/>
    </row>
    <row r="7" spans="1:11">
      <c r="A7" s="24" t="s">
        <v>15</v>
      </c>
      <c r="B7" s="8" t="s">
        <v>29</v>
      </c>
      <c r="C7" s="8">
        <v>1</v>
      </c>
      <c r="D7" s="8" t="s">
        <v>82</v>
      </c>
      <c r="E7" s="9" t="s">
        <v>77</v>
      </c>
      <c r="F7" s="8"/>
      <c r="G7" s="10" t="s">
        <v>78</v>
      </c>
      <c r="H7" s="8"/>
      <c r="I7" s="8"/>
      <c r="J7" s="8" t="s">
        <v>78</v>
      </c>
      <c r="K7" s="8"/>
    </row>
    <row r="8" spans="1:11">
      <c r="A8" s="22" t="s">
        <v>14</v>
      </c>
      <c r="B8" s="8" t="s">
        <v>22</v>
      </c>
      <c r="C8" s="8">
        <v>1</v>
      </c>
      <c r="D8" s="8" t="s">
        <v>83</v>
      </c>
      <c r="E8" s="9" t="s">
        <v>77</v>
      </c>
      <c r="F8" s="8"/>
      <c r="G8" s="10" t="s">
        <v>78</v>
      </c>
      <c r="H8" s="8"/>
      <c r="I8" s="8"/>
      <c r="J8" s="8" t="s">
        <v>78</v>
      </c>
      <c r="K8" s="8"/>
    </row>
    <row r="9" spans="1:11">
      <c r="A9" s="22" t="s">
        <v>14</v>
      </c>
      <c r="B9" s="8" t="s">
        <v>23</v>
      </c>
      <c r="C9" s="8">
        <v>1</v>
      </c>
      <c r="D9" s="8" t="s">
        <v>84</v>
      </c>
      <c r="E9" s="9" t="s">
        <v>77</v>
      </c>
      <c r="F9" s="8"/>
      <c r="G9" s="10" t="s">
        <v>78</v>
      </c>
      <c r="H9" s="8"/>
      <c r="I9" s="8"/>
      <c r="J9" s="8" t="s">
        <v>78</v>
      </c>
      <c r="K9" s="8"/>
    </row>
    <row r="10" spans="1:11">
      <c r="A10" s="22" t="s">
        <v>14</v>
      </c>
      <c r="B10" s="8" t="s">
        <v>24</v>
      </c>
      <c r="C10" s="8">
        <v>1</v>
      </c>
      <c r="D10" s="8" t="s">
        <v>85</v>
      </c>
      <c r="E10" s="9" t="s">
        <v>77</v>
      </c>
      <c r="F10" s="8"/>
      <c r="G10" s="10" t="s">
        <v>78</v>
      </c>
      <c r="H10" s="8"/>
      <c r="I10" s="8"/>
      <c r="J10" s="8" t="s">
        <v>78</v>
      </c>
      <c r="K10" s="8"/>
    </row>
    <row r="11" spans="1:11">
      <c r="A11" s="23" t="s">
        <v>16</v>
      </c>
      <c r="B11" s="8" t="s">
        <v>43</v>
      </c>
      <c r="C11" s="8">
        <v>1</v>
      </c>
      <c r="D11" s="8" t="s">
        <v>86</v>
      </c>
      <c r="E11" s="9" t="s">
        <v>77</v>
      </c>
      <c r="F11" s="8"/>
      <c r="G11" s="10" t="s">
        <v>78</v>
      </c>
      <c r="H11" s="8"/>
      <c r="I11" s="8"/>
      <c r="J11" s="8" t="s">
        <v>78</v>
      </c>
      <c r="K11" s="8"/>
    </row>
    <row r="12" spans="1:11">
      <c r="A12" s="23" t="s">
        <v>16</v>
      </c>
      <c r="B12" s="19" t="s">
        <v>44</v>
      </c>
      <c r="C12" s="8">
        <v>1</v>
      </c>
      <c r="D12" s="8" t="s">
        <v>87</v>
      </c>
      <c r="E12" s="9" t="s">
        <v>77</v>
      </c>
      <c r="F12" s="8"/>
      <c r="G12" s="10" t="s">
        <v>78</v>
      </c>
      <c r="H12" s="8"/>
      <c r="I12" s="8"/>
      <c r="J12" s="8" t="s">
        <v>78</v>
      </c>
      <c r="K12" s="8"/>
    </row>
    <row r="13" spans="1:11">
      <c r="A13" s="24" t="s">
        <v>15</v>
      </c>
      <c r="B13" s="8" t="s">
        <v>30</v>
      </c>
      <c r="C13" s="8">
        <v>1</v>
      </c>
      <c r="D13" s="8" t="s">
        <v>88</v>
      </c>
      <c r="E13" s="9" t="s">
        <v>77</v>
      </c>
      <c r="F13" s="8"/>
      <c r="G13" s="10" t="s">
        <v>78</v>
      </c>
      <c r="H13" s="8"/>
      <c r="I13" s="8"/>
      <c r="J13" s="8" t="s">
        <v>78</v>
      </c>
      <c r="K13" s="8"/>
    </row>
    <row r="14" spans="1:11">
      <c r="A14" s="24" t="s">
        <v>15</v>
      </c>
      <c r="B14" s="8" t="s">
        <v>31</v>
      </c>
      <c r="C14" s="8">
        <v>1</v>
      </c>
      <c r="D14" s="8" t="s">
        <v>89</v>
      </c>
      <c r="E14" s="9" t="s">
        <v>77</v>
      </c>
      <c r="F14" s="8"/>
      <c r="G14" s="10" t="s">
        <v>78</v>
      </c>
      <c r="H14" s="8"/>
      <c r="I14" s="8"/>
      <c r="J14" s="8" t="s">
        <v>78</v>
      </c>
      <c r="K14" s="8"/>
    </row>
    <row r="15" spans="1:11">
      <c r="A15" s="22" t="s">
        <v>14</v>
      </c>
      <c r="B15" s="8" t="s">
        <v>25</v>
      </c>
      <c r="C15" s="8">
        <v>1</v>
      </c>
      <c r="D15" s="8" t="s">
        <v>90</v>
      </c>
      <c r="E15" s="9" t="s">
        <v>77</v>
      </c>
      <c r="F15" s="8"/>
      <c r="G15" s="10" t="s">
        <v>78</v>
      </c>
      <c r="H15" s="8"/>
      <c r="I15" s="8"/>
      <c r="J15" s="8" t="s">
        <v>78</v>
      </c>
      <c r="K15" s="8"/>
    </row>
    <row r="16" spans="1:11">
      <c r="A16" s="24" t="s">
        <v>15</v>
      </c>
      <c r="B16" s="8" t="s">
        <v>32</v>
      </c>
      <c r="C16" s="8">
        <v>1</v>
      </c>
      <c r="D16" s="8" t="s">
        <v>91</v>
      </c>
      <c r="E16" s="9" t="s">
        <v>77</v>
      </c>
      <c r="F16" s="8"/>
      <c r="G16" s="10" t="s">
        <v>78</v>
      </c>
      <c r="H16" s="8"/>
      <c r="I16" s="8"/>
      <c r="J16" s="8" t="s">
        <v>78</v>
      </c>
      <c r="K16" s="8"/>
    </row>
    <row r="17" spans="1:11">
      <c r="A17" s="23" t="s">
        <v>16</v>
      </c>
      <c r="B17" s="8" t="s">
        <v>45</v>
      </c>
      <c r="C17" s="8">
        <v>1</v>
      </c>
      <c r="D17" s="8" t="s">
        <v>92</v>
      </c>
      <c r="E17" s="9" t="s">
        <v>77</v>
      </c>
      <c r="F17" s="8"/>
      <c r="G17" s="10" t="s">
        <v>78</v>
      </c>
      <c r="H17" s="8"/>
      <c r="I17" s="8"/>
      <c r="J17" s="8" t="s">
        <v>78</v>
      </c>
      <c r="K17" s="8"/>
    </row>
    <row r="18" spans="1:11">
      <c r="A18" s="24" t="s">
        <v>15</v>
      </c>
      <c r="B18" s="8" t="s">
        <v>33</v>
      </c>
      <c r="C18" s="8">
        <v>1</v>
      </c>
      <c r="D18" s="8" t="s">
        <v>93</v>
      </c>
      <c r="E18" s="9" t="s">
        <v>77</v>
      </c>
      <c r="F18" s="8"/>
      <c r="G18" s="10" t="s">
        <v>78</v>
      </c>
      <c r="H18" s="8"/>
      <c r="I18" s="8"/>
      <c r="J18" s="8" t="s">
        <v>78</v>
      </c>
      <c r="K18" s="8"/>
    </row>
    <row r="19" spans="1:11">
      <c r="A19" s="22" t="s">
        <v>14</v>
      </c>
      <c r="B19" s="8" t="s">
        <v>26</v>
      </c>
      <c r="C19" s="8">
        <v>1</v>
      </c>
      <c r="D19" s="8" t="s">
        <v>94</v>
      </c>
      <c r="E19" s="9" t="s">
        <v>77</v>
      </c>
      <c r="F19" s="8"/>
      <c r="G19" s="10" t="s">
        <v>78</v>
      </c>
      <c r="H19" s="8"/>
      <c r="I19" s="8"/>
      <c r="J19" s="8" t="s">
        <v>78</v>
      </c>
      <c r="K19" s="8"/>
    </row>
    <row r="20" spans="1:11">
      <c r="A20" s="23" t="s">
        <v>16</v>
      </c>
      <c r="B20" s="8" t="s">
        <v>46</v>
      </c>
      <c r="C20" s="8">
        <v>1</v>
      </c>
      <c r="D20" s="18" t="s">
        <v>95</v>
      </c>
      <c r="E20" s="9" t="s">
        <v>77</v>
      </c>
      <c r="F20" s="8"/>
      <c r="G20" s="10" t="s">
        <v>78</v>
      </c>
      <c r="H20" s="8"/>
      <c r="I20" s="8"/>
      <c r="J20" s="8" t="s">
        <v>78</v>
      </c>
      <c r="K20" s="8"/>
    </row>
    <row r="21" spans="1:11">
      <c r="A21" s="23" t="s">
        <v>16</v>
      </c>
      <c r="B21" s="8" t="s">
        <v>47</v>
      </c>
      <c r="C21" s="8">
        <v>1</v>
      </c>
      <c r="D21" s="8" t="s">
        <v>96</v>
      </c>
      <c r="E21" s="9" t="s">
        <v>77</v>
      </c>
      <c r="F21" s="8"/>
      <c r="G21" s="10" t="s">
        <v>78</v>
      </c>
      <c r="H21" s="8"/>
      <c r="I21" s="8"/>
      <c r="J21" s="8" t="s">
        <v>78</v>
      </c>
      <c r="K21" s="8"/>
    </row>
    <row r="22" spans="1:11">
      <c r="A22" s="21" t="s">
        <v>17</v>
      </c>
      <c r="B22" s="8" t="s">
        <v>51</v>
      </c>
      <c r="C22" s="8">
        <v>1</v>
      </c>
      <c r="D22" s="8"/>
      <c r="E22" s="9" t="s">
        <v>4</v>
      </c>
      <c r="F22" s="8"/>
      <c r="G22" s="10" t="s">
        <v>78</v>
      </c>
      <c r="H22" s="8"/>
      <c r="I22" s="8"/>
      <c r="J22" s="8" t="s">
        <v>78</v>
      </c>
      <c r="K22" s="8"/>
    </row>
    <row r="23" spans="1:11">
      <c r="A23" s="24" t="s">
        <v>15</v>
      </c>
      <c r="B23" s="8" t="s">
        <v>34</v>
      </c>
      <c r="C23" s="8">
        <v>1</v>
      </c>
      <c r="D23" s="8" t="s">
        <v>97</v>
      </c>
      <c r="E23" s="9" t="s">
        <v>77</v>
      </c>
      <c r="F23" s="8"/>
      <c r="G23" s="10" t="s">
        <v>78</v>
      </c>
      <c r="H23" s="8"/>
      <c r="I23" s="8"/>
      <c r="J23" s="8" t="s">
        <v>78</v>
      </c>
      <c r="K23" s="8"/>
    </row>
    <row r="24" spans="1:11">
      <c r="A24" s="21" t="s">
        <v>17</v>
      </c>
      <c r="B24" s="8" t="s">
        <v>52</v>
      </c>
      <c r="C24" s="8">
        <v>1</v>
      </c>
      <c r="D24" s="8"/>
      <c r="E24" s="9" t="s">
        <v>4</v>
      </c>
      <c r="F24" s="8"/>
      <c r="G24" s="10" t="s">
        <v>78</v>
      </c>
      <c r="H24" s="8"/>
      <c r="I24" s="8"/>
      <c r="J24" s="8" t="s">
        <v>78</v>
      </c>
      <c r="K24" s="8"/>
    </row>
    <row r="25" spans="1:11">
      <c r="A25" s="24" t="s">
        <v>15</v>
      </c>
      <c r="B25" s="8" t="s">
        <v>35</v>
      </c>
      <c r="C25" s="8">
        <v>1</v>
      </c>
      <c r="D25" s="8" t="s">
        <v>98</v>
      </c>
      <c r="E25" s="9" t="s">
        <v>77</v>
      </c>
      <c r="F25" s="8"/>
      <c r="G25" s="10" t="s">
        <v>78</v>
      </c>
      <c r="H25" s="8"/>
      <c r="I25" s="8"/>
      <c r="J25" s="8" t="s">
        <v>78</v>
      </c>
      <c r="K25" s="8"/>
    </row>
    <row r="26" spans="1:11">
      <c r="A26" s="24" t="s">
        <v>15</v>
      </c>
      <c r="B26" s="8" t="s">
        <v>36</v>
      </c>
      <c r="C26" s="8">
        <v>1</v>
      </c>
      <c r="D26" s="8" t="s">
        <v>99</v>
      </c>
      <c r="E26" s="9" t="s">
        <v>77</v>
      </c>
      <c r="F26" s="8"/>
      <c r="G26" s="10" t="s">
        <v>78</v>
      </c>
      <c r="H26" s="8"/>
      <c r="I26" s="8"/>
      <c r="J26" s="8" t="s">
        <v>78</v>
      </c>
      <c r="K26" s="8"/>
    </row>
    <row r="27" spans="1:11">
      <c r="A27" s="24" t="s">
        <v>15</v>
      </c>
      <c r="B27" s="8" t="s">
        <v>37</v>
      </c>
      <c r="C27" s="8">
        <v>1</v>
      </c>
      <c r="D27" s="8" t="s">
        <v>100</v>
      </c>
      <c r="E27" s="9" t="s">
        <v>77</v>
      </c>
      <c r="F27" s="8"/>
      <c r="G27" s="10" t="s">
        <v>78</v>
      </c>
      <c r="H27" s="8"/>
      <c r="I27" s="8"/>
      <c r="J27" s="8" t="s">
        <v>78</v>
      </c>
      <c r="K27" s="8"/>
    </row>
    <row r="28" spans="1:11">
      <c r="A28" s="24" t="s">
        <v>15</v>
      </c>
      <c r="B28" s="8" t="s">
        <v>38</v>
      </c>
      <c r="C28" s="8">
        <v>1</v>
      </c>
      <c r="D28" s="8" t="s">
        <v>101</v>
      </c>
      <c r="E28" s="9" t="s">
        <v>77</v>
      </c>
      <c r="F28" s="8"/>
      <c r="G28" s="10" t="s">
        <v>78</v>
      </c>
      <c r="H28" s="8"/>
      <c r="I28" s="8"/>
      <c r="J28" s="8" t="s">
        <v>78</v>
      </c>
      <c r="K28" s="8"/>
    </row>
    <row r="29" spans="1:11">
      <c r="A29" s="21" t="s">
        <v>17</v>
      </c>
      <c r="B29" s="8" t="s">
        <v>53</v>
      </c>
      <c r="C29" s="8">
        <v>1</v>
      </c>
      <c r="D29" s="8"/>
      <c r="E29" s="9" t="s">
        <v>4</v>
      </c>
      <c r="F29" s="8"/>
      <c r="G29" s="10" t="s">
        <v>78</v>
      </c>
      <c r="H29" s="8"/>
      <c r="I29" s="8"/>
      <c r="J29" s="8" t="s">
        <v>78</v>
      </c>
      <c r="K29" s="8"/>
    </row>
    <row r="30" spans="1:11">
      <c r="A30" s="22" t="s">
        <v>14</v>
      </c>
      <c r="B30" s="8" t="s">
        <v>27</v>
      </c>
      <c r="C30" s="8">
        <v>1</v>
      </c>
      <c r="D30" s="8" t="s">
        <v>102</v>
      </c>
      <c r="E30" s="9" t="s">
        <v>77</v>
      </c>
      <c r="F30" s="8"/>
      <c r="G30" s="10" t="s">
        <v>78</v>
      </c>
      <c r="H30" s="8"/>
      <c r="I30" s="8"/>
      <c r="J30" s="8" t="s">
        <v>78</v>
      </c>
      <c r="K30" s="8"/>
    </row>
    <row r="31" spans="1:11">
      <c r="A31" s="24" t="s">
        <v>15</v>
      </c>
      <c r="B31" s="8" t="s">
        <v>39</v>
      </c>
      <c r="C31" s="8">
        <v>1</v>
      </c>
      <c r="D31" s="8" t="s">
        <v>103</v>
      </c>
      <c r="E31" s="9" t="s">
        <v>77</v>
      </c>
      <c r="F31" s="8"/>
      <c r="G31" s="10" t="s">
        <v>78</v>
      </c>
      <c r="H31" s="8"/>
      <c r="I31" s="8"/>
      <c r="J31" s="8" t="s">
        <v>78</v>
      </c>
      <c r="K31" s="8"/>
    </row>
    <row r="32" spans="1:11">
      <c r="A32" s="22" t="s">
        <v>14</v>
      </c>
      <c r="B32" s="19" t="s">
        <v>28</v>
      </c>
      <c r="C32" s="8">
        <v>1</v>
      </c>
      <c r="D32" s="8" t="s">
        <v>104</v>
      </c>
      <c r="E32" s="9" t="s">
        <v>77</v>
      </c>
      <c r="F32" s="8"/>
      <c r="G32" s="10" t="s">
        <v>78</v>
      </c>
      <c r="H32" s="8"/>
      <c r="I32" s="8"/>
      <c r="J32" s="8" t="s">
        <v>78</v>
      </c>
      <c r="K32" s="8"/>
    </row>
    <row r="33" spans="1:11">
      <c r="A33" s="23" t="s">
        <v>16</v>
      </c>
      <c r="B33" s="8" t="s">
        <v>48</v>
      </c>
      <c r="C33" s="8">
        <v>1</v>
      </c>
      <c r="D33" s="8" t="s">
        <v>105</v>
      </c>
      <c r="E33" s="9" t="s">
        <v>77</v>
      </c>
      <c r="F33" s="8"/>
      <c r="G33" s="10" t="s">
        <v>78</v>
      </c>
      <c r="H33" s="8"/>
      <c r="I33" s="8"/>
      <c r="J33" s="8" t="s">
        <v>78</v>
      </c>
      <c r="K33" s="8"/>
    </row>
    <row r="34" spans="1:11">
      <c r="A34" s="23" t="s">
        <v>16</v>
      </c>
      <c r="B34" s="8" t="s">
        <v>49</v>
      </c>
      <c r="C34" s="8">
        <v>1</v>
      </c>
      <c r="D34" s="8" t="s">
        <v>106</v>
      </c>
      <c r="E34" s="9" t="s">
        <v>77</v>
      </c>
      <c r="F34" s="8"/>
      <c r="G34" s="10" t="s">
        <v>78</v>
      </c>
      <c r="H34" s="8"/>
      <c r="I34" s="8"/>
      <c r="J34" s="8" t="s">
        <v>78</v>
      </c>
      <c r="K34" s="8"/>
    </row>
    <row r="35" spans="1:11">
      <c r="A35" s="20" t="s">
        <v>18</v>
      </c>
      <c r="B35" s="8" t="s">
        <v>54</v>
      </c>
      <c r="C35" s="8">
        <v>1</v>
      </c>
      <c r="D35" s="8" t="s">
        <v>107</v>
      </c>
      <c r="E35" s="9" t="s">
        <v>77</v>
      </c>
      <c r="F35" s="8"/>
      <c r="G35" s="10" t="s">
        <v>78</v>
      </c>
      <c r="H35" s="8"/>
      <c r="I35" s="8"/>
      <c r="J35" s="8" t="s">
        <v>78</v>
      </c>
      <c r="K35" s="8"/>
    </row>
    <row r="36" spans="1:11">
      <c r="A36" s="20" t="s">
        <v>18</v>
      </c>
      <c r="B36" s="8" t="s">
        <v>55</v>
      </c>
      <c r="C36" s="8">
        <v>1</v>
      </c>
      <c r="D36" s="8" t="s">
        <v>108</v>
      </c>
      <c r="E36" s="9" t="s">
        <v>77</v>
      </c>
      <c r="F36" s="8"/>
      <c r="G36" s="10" t="s">
        <v>78</v>
      </c>
      <c r="H36" s="8"/>
      <c r="I36" s="8"/>
      <c r="J36" s="8" t="s">
        <v>78</v>
      </c>
      <c r="K36" s="8"/>
    </row>
    <row r="37" spans="1:11">
      <c r="A37" s="20" t="s">
        <v>18</v>
      </c>
      <c r="B37" s="8" t="s">
        <v>56</v>
      </c>
      <c r="C37" s="8">
        <v>1</v>
      </c>
      <c r="D37" s="8" t="s">
        <v>109</v>
      </c>
      <c r="E37" s="9" t="s">
        <v>77</v>
      </c>
      <c r="F37" s="8"/>
      <c r="G37" s="10" t="s">
        <v>78</v>
      </c>
      <c r="H37" s="8"/>
      <c r="I37" s="8"/>
      <c r="J37" s="8" t="s">
        <v>78</v>
      </c>
      <c r="K37" s="8"/>
    </row>
    <row r="38" spans="1:11">
      <c r="A38" s="20" t="s">
        <v>18</v>
      </c>
      <c r="B38" s="8" t="s">
        <v>57</v>
      </c>
      <c r="C38" s="8">
        <v>1</v>
      </c>
      <c r="D38" s="8" t="s">
        <v>110</v>
      </c>
      <c r="E38" s="9" t="s">
        <v>77</v>
      </c>
      <c r="F38" s="8"/>
      <c r="G38" s="10" t="s">
        <v>78</v>
      </c>
      <c r="H38" s="8"/>
      <c r="I38" s="8"/>
      <c r="J38" s="8" t="s">
        <v>78</v>
      </c>
      <c r="K38" s="8"/>
    </row>
    <row r="39" spans="1:11">
      <c r="A39" s="20" t="s">
        <v>18</v>
      </c>
      <c r="B39" s="8" t="s">
        <v>58</v>
      </c>
      <c r="C39" s="8">
        <v>1</v>
      </c>
      <c r="D39" s="8" t="s">
        <v>111</v>
      </c>
      <c r="E39" s="9" t="s">
        <v>77</v>
      </c>
      <c r="F39" s="8"/>
      <c r="G39" s="10" t="s">
        <v>78</v>
      </c>
      <c r="H39" s="8"/>
      <c r="I39" s="8"/>
      <c r="J39" s="8" t="s">
        <v>78</v>
      </c>
      <c r="K39" s="8"/>
    </row>
    <row r="40" spans="1:11">
      <c r="A40" s="20" t="s">
        <v>18</v>
      </c>
      <c r="B40" s="8" t="s">
        <v>59</v>
      </c>
      <c r="C40" s="8">
        <v>1</v>
      </c>
      <c r="D40" s="8" t="s">
        <v>112</v>
      </c>
      <c r="E40" s="9" t="s">
        <v>77</v>
      </c>
      <c r="F40" s="8"/>
      <c r="G40" s="10" t="s">
        <v>78</v>
      </c>
      <c r="H40" s="8"/>
      <c r="I40" s="8"/>
      <c r="J40" s="8" t="s">
        <v>78</v>
      </c>
      <c r="K40" s="8"/>
    </row>
    <row r="41" spans="1:11">
      <c r="A41" s="20" t="s">
        <v>18</v>
      </c>
      <c r="B41" s="8" t="s">
        <v>60</v>
      </c>
      <c r="C41" s="8">
        <v>1</v>
      </c>
      <c r="D41" s="8" t="s">
        <v>113</v>
      </c>
      <c r="E41" s="9" t="s">
        <v>77</v>
      </c>
      <c r="F41" s="8"/>
      <c r="G41" s="10" t="s">
        <v>78</v>
      </c>
      <c r="H41" s="8"/>
      <c r="I41" s="8"/>
      <c r="J41" s="8" t="s">
        <v>78</v>
      </c>
      <c r="K41" s="8"/>
    </row>
    <row r="42" spans="1:11">
      <c r="A42" s="20" t="s">
        <v>18</v>
      </c>
      <c r="B42" s="8" t="s">
        <v>61</v>
      </c>
      <c r="C42" s="8">
        <v>1</v>
      </c>
      <c r="D42" s="8" t="s">
        <v>114</v>
      </c>
      <c r="E42" s="9" t="s">
        <v>77</v>
      </c>
      <c r="F42" s="8"/>
      <c r="G42" s="10" t="s">
        <v>78</v>
      </c>
      <c r="H42" s="8"/>
      <c r="I42" s="8"/>
      <c r="J42" s="8" t="s">
        <v>78</v>
      </c>
      <c r="K42" s="8"/>
    </row>
    <row r="43" spans="1:11">
      <c r="A43" s="20" t="s">
        <v>18</v>
      </c>
      <c r="B43" s="8" t="s">
        <v>62</v>
      </c>
      <c r="C43" s="8">
        <v>1</v>
      </c>
      <c r="D43" s="8" t="s">
        <v>115</v>
      </c>
      <c r="E43" s="9" t="s">
        <v>77</v>
      </c>
      <c r="F43" s="8"/>
      <c r="G43" s="10" t="s">
        <v>78</v>
      </c>
      <c r="H43" s="8"/>
      <c r="I43" s="8"/>
      <c r="J43" s="8" t="s">
        <v>78</v>
      </c>
      <c r="K43" s="8"/>
    </row>
    <row r="44" spans="1:11">
      <c r="A44" s="20" t="s">
        <v>18</v>
      </c>
      <c r="B44" s="8" t="s">
        <v>63</v>
      </c>
      <c r="C44" s="8">
        <v>1</v>
      </c>
      <c r="D44" s="8" t="s">
        <v>116</v>
      </c>
      <c r="E44" s="9" t="s">
        <v>77</v>
      </c>
      <c r="F44" s="8"/>
      <c r="G44" s="10" t="s">
        <v>78</v>
      </c>
      <c r="H44" s="8"/>
      <c r="I44" s="8"/>
      <c r="J44" s="8" t="s">
        <v>78</v>
      </c>
      <c r="K44" s="8"/>
    </row>
    <row r="45" spans="1:11">
      <c r="A45" s="20" t="s">
        <v>18</v>
      </c>
      <c r="B45" s="8" t="s">
        <v>64</v>
      </c>
      <c r="C45" s="8">
        <v>1</v>
      </c>
      <c r="D45" s="8" t="s">
        <v>117</v>
      </c>
      <c r="E45" s="9" t="s">
        <v>77</v>
      </c>
      <c r="F45" s="8"/>
      <c r="G45" s="10" t="s">
        <v>78</v>
      </c>
      <c r="H45" s="8"/>
      <c r="I45" s="8"/>
      <c r="J45" s="8" t="s">
        <v>78</v>
      </c>
      <c r="K45" s="8"/>
    </row>
    <row r="46" spans="1:11">
      <c r="A46" s="20" t="s">
        <v>18</v>
      </c>
      <c r="B46" s="8" t="s">
        <v>65</v>
      </c>
      <c r="C46" s="8">
        <v>1</v>
      </c>
      <c r="D46" s="18"/>
      <c r="E46" s="9" t="s">
        <v>4</v>
      </c>
      <c r="F46" s="8"/>
      <c r="G46" s="10" t="s">
        <v>78</v>
      </c>
      <c r="H46" s="8"/>
      <c r="I46" s="8"/>
      <c r="J46" s="8" t="s">
        <v>78</v>
      </c>
      <c r="K46" s="8"/>
    </row>
    <row r="47" spans="1:11">
      <c r="A47" s="20" t="s">
        <v>18</v>
      </c>
      <c r="B47" s="8" t="s">
        <v>66</v>
      </c>
      <c r="C47" s="8">
        <v>1</v>
      </c>
      <c r="D47" s="18" t="s">
        <v>118</v>
      </c>
      <c r="E47" s="9" t="s">
        <v>77</v>
      </c>
      <c r="F47" s="8"/>
      <c r="G47" s="10" t="s">
        <v>78</v>
      </c>
      <c r="H47" s="8"/>
      <c r="I47" s="8"/>
      <c r="J47" s="8" t="s">
        <v>78</v>
      </c>
      <c r="K47" s="8"/>
    </row>
  </sheetData>
  <autoFilter ref="A1:G1" xr:uid="{00000000-0009-0000-0000-000004000000}"/>
  <conditionalFormatting sqref="G2:G47">
    <cfRule type="cellIs" dxfId="9" priority="6" stopIfTrue="1" operator="equal">
      <formula>"Sim"</formula>
    </cfRule>
    <cfRule type="cellIs" dxfId="8" priority="8" stopIfTrue="1" operator="equal">
      <formula>"Não"</formula>
    </cfRule>
  </conditionalFormatting>
  <conditionalFormatting sqref="J2:J47">
    <cfRule type="cellIs" dxfId="7" priority="9" stopIfTrue="1" operator="equal">
      <formula>"Sim"</formula>
    </cfRule>
    <cfRule type="cellIs" dxfId="6" priority="9" stopIfTrue="1" operator="equal">
      <formula>"Não"</formula>
    </cfRule>
    <cfRule type="cellIs" dxfId="5" priority="10" stopIfTrue="1" operator="equal">
      <formula>"Em Análise"</formula>
    </cfRule>
  </conditionalFormatting>
  <conditionalFormatting sqref="E2:E47">
    <cfRule type="cellIs" dxfId="4" priority="1" stopIfTrue="1" operator="equal">
      <formula>"Enviado"</formula>
    </cfRule>
    <cfRule type="cellIs" dxfId="3" priority="2" stopIfTrue="1" operator="equal">
      <formula>"Atrasado"</formula>
    </cfRule>
    <cfRule type="cellIs" dxfId="2" priority="3" stopIfTrue="1" operator="equal">
      <formula>"Outras Ocorrências"</formula>
    </cfRule>
    <cfRule type="cellIs" dxfId="1" priority="4" stopIfTrue="1" operator="equal">
      <formula>"Sem Técnico"</formula>
    </cfRule>
    <cfRule type="cellIs" dxfId="0" priority="5" stopIfTrue="1" operator="equal">
      <formula>"Duplicado"</formula>
    </cfRule>
  </conditionalFormatting>
  <dataValidations count="3">
    <dataValidation type="list" allowBlank="1" sqref="G2:G47" xr:uid="{00000000-0002-0000-0400-000000000000}">
      <formula1>"Sim,Não"</formula1>
    </dataValidation>
    <dataValidation type="list" allowBlank="1" sqref="J2:J47" xr:uid="{00000000-0002-0000-0400-000001000000}">
      <formula1>"Sim,Não,Em Análise"</formula1>
    </dataValidation>
    <dataValidation type="list" allowBlank="1" sqref="E2:E47" xr:uid="{00000000-0002-0000-0400-000002000000}">
      <formula1>"Enviado, Atrasado, Outras Ocorrências, Sem Técnico, Duplicado"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Josimar Henrique de Oliveira</cp:lastModifiedBy>
  <cp:revision/>
  <dcterms:created xsi:type="dcterms:W3CDTF">2025-09-16T11:00:04Z</dcterms:created>
  <dcterms:modified xsi:type="dcterms:W3CDTF">2025-09-26T11:02:04Z</dcterms:modified>
  <cp:category/>
  <cp:contentStatus/>
</cp:coreProperties>
</file>