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o" sheetId="1" state="visible" r:id="rId1"/>
    <sheet name="Monitoramento" sheetId="2" state="visible" r:id="rId2"/>
    <sheet name="Form 1 - Município" sheetId="3" state="visible" r:id="rId3"/>
    <sheet name="Form 2 - UVR" sheetId="4" state="visible" r:id="rId4"/>
    <sheet name="Form 3 - Empreendimento" sheetId="5" state="visible" r:id="rId5"/>
  </sheets>
  <definedNames>
    <definedName name="_xlnm._FilterDatabase" localSheetId="2" hidden="1">'Form 1 - Município'!$A$1:$G$1</definedName>
    <definedName name="_xlnm._FilterDatabase" localSheetId="3" hidden="1">'Form 2 - UVR'!$A$1:$G$1</definedName>
    <definedName name="_xlnm._FilterDatabase" localSheetId="4" hidden="1">'Form 3 - Empreendimento'!$A$1:$G$1</definedName>
  </definedNames>
  <calcPr calcId="124519" fullCalcOnLoad="1"/>
</workbook>
</file>

<file path=xl/styles.xml><?xml version="1.0" encoding="utf-8"?>
<styleSheet xmlns="http://schemas.openxmlformats.org/spreadsheetml/2006/main">
  <numFmts count="0"/>
  <fonts count="16">
    <font>
      <name val="Calibri"/>
      <family val="2"/>
      <color theme="1"/>
      <sz val="11"/>
      <scheme val="minor"/>
    </font>
    <font>
      <name val="Aptos Narrow"/>
      <color theme="0"/>
      <sz val="14"/>
    </font>
    <font>
      <name val="Aptos Narrow"/>
      <color theme="0"/>
      <sz val="12"/>
    </font>
    <font>
      <name val="Arial"/>
      <b val="1"/>
      <sz val="10"/>
    </font>
    <font>
      <name val="Arial"/>
      <b val="1"/>
      <color rgb="FFFFFFFF"/>
      <sz val="8"/>
    </font>
    <font>
      <name val="Aptos Narrow"/>
      <color theme="1"/>
      <sz val="12"/>
    </font>
    <font>
      <name val="Aptos Narrow"/>
      <b val="1"/>
      <color theme="1"/>
      <sz val="12"/>
    </font>
    <font>
      <name val="Arial"/>
      <sz val="11"/>
    </font>
    <font>
      <name val="Arial"/>
      <color rgb="FF000000"/>
      <sz val="9"/>
    </font>
    <font>
      <name val="Arial"/>
      <sz val="10"/>
    </font>
    <font>
      <name val="Calibri"/>
      <color theme="1"/>
      <sz val="11"/>
    </font>
    <font>
      <name val="Arial"/>
      <b val="1"/>
      <color theme="1"/>
      <sz val="11"/>
    </font>
    <font>
      <name val="Calibri"/>
      <b val="1"/>
      <color theme="1"/>
      <sz val="11"/>
    </font>
    <font>
      <name val="Arial"/>
      <color theme="1"/>
      <sz val="11"/>
    </font>
    <font>
      <name val="Arial"/>
      <b val="1"/>
      <color rgb="00FFFFFF"/>
      <sz val="11"/>
    </font>
    <font>
      <name val="Arial"/>
      <color rgb="00FFFFFF"/>
      <sz val="11"/>
    </font>
  </fonts>
  <fills count="35">
    <fill>
      <patternFill/>
    </fill>
    <fill>
      <patternFill patternType="gray125"/>
    </fill>
    <fill>
      <patternFill patternType="solid">
        <fgColor theme="3" tint="0.249977111117893"/>
        <bgColor indexed="64"/>
      </patternFill>
    </fill>
    <fill>
      <patternFill patternType="solid">
        <fgColor rgb="FFBFBFBF"/>
        <bgColor indexed="64"/>
      </patternFill>
    </fill>
    <fill>
      <patternFill patternType="solid">
        <fgColor rgb="FF0070C0"/>
        <bgColor indexed="64"/>
      </patternFill>
    </fill>
    <fill>
      <patternFill patternType="solid">
        <fgColor rgb="FFFFFF99"/>
        <bgColor rgb="FFFFFF99"/>
      </patternFill>
    </fill>
    <fill>
      <patternFill patternType="solid">
        <fgColor rgb="FFFFFFFF"/>
        <bgColor indexed="64"/>
      </patternFill>
    </fill>
    <fill>
      <patternFill patternType="solid">
        <fgColor rgb="FFB2FFFF"/>
        <bgColor rgb="FFB2FFFF"/>
      </patternFill>
    </fill>
    <fill>
      <patternFill patternType="solid">
        <fgColor rgb="FFF1E0C6"/>
        <bgColor rgb="FFF1E0C6"/>
      </patternFill>
    </fill>
    <fill>
      <patternFill patternType="solid">
        <fgColor rgb="FFFFD3AC"/>
        <bgColor rgb="FFFFD3AC"/>
      </patternFill>
    </fill>
    <fill>
      <patternFill patternType="solid">
        <fgColor rgb="FFA9C5E6"/>
        <bgColor rgb="FFA9C5E6"/>
      </patternFill>
    </fill>
    <fill>
      <patternFill patternType="solid">
        <fgColor rgb="FFFFCCFF"/>
        <bgColor rgb="FFFFCCFF"/>
      </patternFill>
    </fill>
    <fill>
      <patternFill patternType="solid">
        <fgColor rgb="FF9B59B6"/>
        <bgColor rgb="FF9B59B6"/>
      </patternFill>
    </fill>
    <fill>
      <patternFill patternType="solid">
        <fgColor theme="7" tint="0.3999755851924192"/>
        <bgColor indexed="64"/>
      </patternFill>
    </fill>
    <fill>
      <patternFill patternType="solid">
        <fgColor theme="0"/>
        <bgColor indexed="64"/>
      </patternFill>
    </fill>
    <fill>
      <patternFill patternType="solid">
        <fgColor rgb="FFFFFF00"/>
        <bgColor indexed="64"/>
      </patternFill>
    </fill>
    <fill>
      <patternFill patternType="solid">
        <fgColor theme="4" tint="0.7999816888943144"/>
        <bgColor theme="4" tint="0.7999816888943144"/>
      </patternFill>
    </fill>
    <fill>
      <patternFill patternType="solid">
        <fgColor rgb="FF00B0F0"/>
        <bgColor indexed="64"/>
      </patternFill>
    </fill>
    <fill>
      <patternFill patternType="solid">
        <fgColor theme="9" tint="-0.249977111117893"/>
        <bgColor indexed="64"/>
      </patternFill>
    </fill>
    <fill>
      <patternFill patternType="solid">
        <fgColor rgb="FFFFC000"/>
        <bgColor indexed="64"/>
      </patternFill>
    </fill>
    <fill>
      <patternFill patternType="solid">
        <fgColor rgb="FFFF00FB"/>
        <bgColor indexed="64"/>
      </patternFill>
    </fill>
    <fill>
      <patternFill patternType="solid">
        <fgColor rgb="00003366"/>
        <bgColor rgb="00003366"/>
      </patternFill>
    </fill>
    <fill>
      <patternFill patternType="solid">
        <fgColor rgb="0066FF66"/>
        <bgColor rgb="0066FF66"/>
      </patternFill>
    </fill>
    <fill>
      <patternFill patternType="solid">
        <fgColor rgb="009B59B6"/>
        <bgColor rgb="009B59B6"/>
      </patternFill>
    </fill>
    <fill>
      <patternFill patternType="solid">
        <fgColor rgb="00FFCCFF"/>
        <bgColor rgb="00FFCCFF"/>
      </patternFill>
    </fill>
    <fill>
      <patternFill patternType="solid">
        <fgColor rgb="00B2FFFF"/>
        <bgColor rgb="00B2FFFF"/>
      </patternFill>
    </fill>
    <fill>
      <patternFill patternType="solid">
        <fgColor rgb="00A9C5E6"/>
        <bgColor rgb="00A9C5E6"/>
      </patternFill>
    </fill>
    <fill>
      <patternFill patternType="solid">
        <fgColor rgb="00F1E0C6"/>
        <bgColor rgb="00F1E0C6"/>
      </patternFill>
    </fill>
    <fill>
      <patternFill patternType="solid">
        <fgColor rgb="00FFFF99"/>
        <bgColor rgb="00FFFF99"/>
      </patternFill>
    </fill>
    <fill>
      <patternFill patternType="solid">
        <fgColor rgb="00FF6666"/>
        <bgColor rgb="00FF6666"/>
      </patternFill>
    </fill>
    <fill>
      <patternFill patternType="solid">
        <fgColor rgb="00FFD3AC"/>
        <bgColor rgb="00FFD3AC"/>
      </patternFill>
    </fill>
    <fill>
      <patternFill patternType="solid">
        <fgColor rgb="00006400"/>
        <bgColor rgb="00006400"/>
      </patternFill>
    </fill>
    <fill>
      <patternFill patternType="solid">
        <fgColor rgb="00FF6400"/>
        <bgColor rgb="00FF6400"/>
      </patternFill>
    </fill>
    <fill>
      <patternFill patternType="solid">
        <fgColor rgb="00808080"/>
        <bgColor rgb="00808080"/>
      </patternFill>
    </fill>
    <fill>
      <patternFill patternType="solid">
        <fgColor rgb="00A020F0"/>
        <bgColor rgb="00A020F0"/>
      </patternFill>
    </fill>
  </fills>
  <borders count="14">
    <border>
      <left/>
      <right/>
      <top/>
      <bottom/>
      <diagonal/>
    </border>
    <border>
      <left style="thin">
        <color rgb="FF000000"/>
      </left>
      <right style="thin">
        <color rgb="FF000000"/>
      </right>
      <top style="thin">
        <color rgb="FF000000"/>
      </top>
      <bottom/>
    </border>
    <border>
      <left style="thin">
        <color rgb="FF000000"/>
      </left>
      <right style="thin">
        <color rgb="FF000000"/>
      </right>
      <top style="thin">
        <color rgb="FF000000"/>
      </top>
      <bottom style="thin">
        <color rgb="FF000000"/>
      </bottom>
    </border>
    <border>
      <left style="thin">
        <color rgb="FF000000"/>
      </left>
      <right style="thin">
        <color auto="1"/>
      </right>
      <top style="thin">
        <color auto="1"/>
      </top>
      <bottom style="thin">
        <color auto="1"/>
      </bottom>
    </border>
    <border>
      <left style="thin">
        <color auto="1"/>
      </left>
      <right style="thin">
        <color auto="1"/>
      </right>
      <top style="thin">
        <color auto="1"/>
      </top>
      <bottom style="thin">
        <color auto="1"/>
      </bottom>
    </border>
    <border>
      <left style="thin">
        <color rgb="FF000000"/>
      </left>
      <right/>
      <top style="thin">
        <color rgb="FF000000"/>
      </top>
      <bottom style="thin">
        <color rgb="FF000000"/>
      </bottom>
    </border>
    <border>
      <left/>
      <right/>
      <top/>
      <bottom style="thin">
        <color rgb="FF000000"/>
      </bottom>
    </border>
    <border>
      <left/>
      <right style="thin">
        <color rgb="FF000000"/>
      </right>
      <top style="thin">
        <color rgb="FF000000"/>
      </top>
      <bottom style="thin">
        <color rgb="FF000000"/>
      </bottom>
    </border>
    <border>
      <left/>
      <right/>
      <top/>
      <bottom style="thin">
        <color rgb="FF000000"/>
      </bottom>
      <diagonal/>
    </border>
    <border>
      <left/>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theme="4" tint="0.3999755851924192"/>
      </bottom>
    </border>
    <border>
      <left style="thin">
        <color rgb="00000000"/>
      </left>
      <right style="thin">
        <color rgb="00000000"/>
      </right>
      <top style="thin">
        <color rgb="00000000"/>
      </top>
      <bottom style="thin">
        <color rgb="00000000"/>
      </bottom>
    </border>
  </borders>
  <cellStyleXfs count="1">
    <xf numFmtId="0" fontId="0" fillId="0" borderId="0"/>
  </cellStyleXfs>
  <cellXfs count="52">
    <xf numFmtId="0" fontId="0" fillId="0" borderId="0" pivotButton="0" quotePrefix="0" xfId="0"/>
    <xf numFmtId="0" fontId="1" fillId="2" borderId="1" applyAlignment="1" pivotButton="0" quotePrefix="0" xfId="0">
      <alignment horizontal="center" vertical="center"/>
    </xf>
    <xf numFmtId="0" fontId="2" fillId="2" borderId="2" applyAlignment="1" pivotButton="0" quotePrefix="0" xfId="0">
      <alignment horizontal="center" vertical="center"/>
    </xf>
    <xf numFmtId="0" fontId="3" fillId="3" borderId="3" applyAlignment="1" pivotButton="0" quotePrefix="0" xfId="0">
      <alignment horizontal="center" vertical="center" wrapText="1"/>
    </xf>
    <xf numFmtId="0" fontId="4" fillId="4" borderId="4" applyAlignment="1" pivotButton="0" quotePrefix="0" xfId="0">
      <alignment horizontal="center" vertical="center" wrapText="1"/>
    </xf>
    <xf numFmtId="0" fontId="5" fillId="0" borderId="2" applyAlignment="1" pivotButton="0" quotePrefix="0" xfId="0">
      <alignment horizontal="center" vertical="center"/>
    </xf>
    <xf numFmtId="9" fontId="5" fillId="0" borderId="2" applyAlignment="1" pivotButton="0" quotePrefix="0" xfId="0">
      <alignment horizontal="center" vertical="center"/>
    </xf>
    <xf numFmtId="0" fontId="6" fillId="0" borderId="2" applyAlignment="1" pivotButton="0" quotePrefix="0" xfId="0">
      <alignment horizontal="center" vertical="center"/>
    </xf>
    <xf numFmtId="0" fontId="7" fillId="5" borderId="2" applyAlignment="1" pivotButton="0" quotePrefix="0" xfId="0">
      <alignment horizontal="center" vertical="center"/>
    </xf>
    <xf numFmtId="0" fontId="8" fillId="0" borderId="3" applyAlignment="1" pivotButton="0" quotePrefix="0" xfId="0">
      <alignment horizontal="center" vertical="center" wrapText="1"/>
    </xf>
    <xf numFmtId="0" fontId="9" fillId="6" borderId="4" applyAlignment="1" pivotButton="0" quotePrefix="0" xfId="0">
      <alignment horizontal="center" vertical="center" wrapText="1"/>
    </xf>
    <xf numFmtId="0" fontId="7" fillId="7" borderId="2" applyAlignment="1" pivotButton="0" quotePrefix="0" xfId="0">
      <alignment horizontal="center" vertical="center"/>
    </xf>
    <xf numFmtId="0" fontId="7" fillId="8" borderId="2" applyAlignment="1" pivotButton="0" quotePrefix="0" xfId="0">
      <alignment horizontal="center" vertical="center"/>
    </xf>
    <xf numFmtId="0" fontId="7" fillId="9" borderId="2" applyAlignment="1" pivotButton="0" quotePrefix="0" xfId="0">
      <alignment horizontal="center" vertical="center"/>
    </xf>
    <xf numFmtId="0" fontId="7" fillId="10" borderId="2" applyAlignment="1" pivotButton="0" quotePrefix="0" xfId="0">
      <alignment horizontal="center" vertical="center"/>
    </xf>
    <xf numFmtId="0" fontId="7" fillId="11" borderId="2" applyAlignment="1" pivotButton="0" quotePrefix="0" xfId="0">
      <alignment horizontal="center" vertical="center"/>
    </xf>
    <xf numFmtId="0" fontId="7" fillId="12" borderId="2" applyAlignment="1" pivotButton="0" quotePrefix="0" xfId="0">
      <alignment horizontal="center" vertical="center"/>
    </xf>
    <xf numFmtId="0" fontId="5" fillId="0" borderId="5" applyAlignment="1" pivotButton="0" quotePrefix="0" xfId="0">
      <alignment horizontal="center" vertical="center"/>
    </xf>
    <xf numFmtId="9" fontId="10" fillId="0" borderId="2" applyAlignment="1" pivotButton="0" quotePrefix="0" xfId="0">
      <alignment horizontal="center" vertical="center"/>
    </xf>
    <xf numFmtId="0" fontId="2" fillId="2" borderId="6" applyAlignment="1" pivotButton="0" quotePrefix="0" xfId="0">
      <alignment horizontal="center" vertical="center"/>
    </xf>
    <xf numFmtId="0" fontId="0" fillId="0" borderId="11" pivotButton="0" quotePrefix="0" xfId="0"/>
    <xf numFmtId="0" fontId="0" fillId="0" borderId="8" pivotButton="0" quotePrefix="0" xfId="0"/>
    <xf numFmtId="0" fontId="2" fillId="2" borderId="1" applyAlignment="1" pivotButton="0" quotePrefix="0" xfId="0">
      <alignment horizontal="center" vertical="center"/>
    </xf>
    <xf numFmtId="0" fontId="10" fillId="0" borderId="2" applyAlignment="1" pivotButton="0" quotePrefix="0" xfId="0">
      <alignment horizontal="center" vertical="center"/>
    </xf>
    <xf numFmtId="0" fontId="7" fillId="13" borderId="2" applyAlignment="1" pivotButton="0" quotePrefix="0" xfId="0">
      <alignment horizontal="center" vertical="center"/>
    </xf>
    <xf numFmtId="0" fontId="11" fillId="14" borderId="5" applyAlignment="1" pivotButton="0" quotePrefix="0" xfId="0">
      <alignment horizontal="center" vertical="center"/>
    </xf>
    <xf numFmtId="0" fontId="12" fillId="0" borderId="2" applyAlignment="1" pivotButton="0" quotePrefix="0" xfId="0">
      <alignment horizontal="center" vertical="center"/>
    </xf>
    <xf numFmtId="9" fontId="12" fillId="0" borderId="2" applyAlignment="1" pivotButton="0" quotePrefix="0" xfId="0">
      <alignment horizontal="center" vertical="center"/>
    </xf>
    <xf numFmtId="0" fontId="7" fillId="15" borderId="2" applyAlignment="1" pivotButton="0" quotePrefix="0" xfId="0">
      <alignment horizontal="center" vertical="center"/>
    </xf>
    <xf numFmtId="0" fontId="2" fillId="2" borderId="5" applyAlignment="1" pivotButton="0" quotePrefix="0" xfId="0">
      <alignment horizontal="center" vertical="center"/>
    </xf>
    <xf numFmtId="0" fontId="7" fillId="0" borderId="2" applyAlignment="1" pivotButton="0" quotePrefix="0" xfId="0">
      <alignment horizontal="center" vertical="center"/>
    </xf>
    <xf numFmtId="0" fontId="13" fillId="16" borderId="12" applyAlignment="1" pivotButton="0" quotePrefix="0" xfId="0">
      <alignment horizontal="center" vertical="center"/>
    </xf>
    <xf numFmtId="0" fontId="13" fillId="17" borderId="2" applyAlignment="1" pivotButton="0" quotePrefix="0" xfId="0">
      <alignment horizontal="center" vertical="center"/>
    </xf>
    <xf numFmtId="0" fontId="13" fillId="18" borderId="2" applyAlignment="1" pivotButton="0" quotePrefix="0" xfId="0">
      <alignment horizontal="center" vertical="center"/>
    </xf>
    <xf numFmtId="0" fontId="7" fillId="19" borderId="2" applyAlignment="1" pivotButton="0" quotePrefix="0" xfId="0">
      <alignment horizontal="center" vertical="center"/>
    </xf>
    <xf numFmtId="0" fontId="7" fillId="4" borderId="2" applyAlignment="1" pivotButton="0" quotePrefix="0" xfId="0">
      <alignment horizontal="center" vertical="center"/>
    </xf>
    <xf numFmtId="0" fontId="7" fillId="20" borderId="2" applyAlignment="1" pivotButton="0" quotePrefix="0" xfId="0">
      <alignment horizontal="center" vertical="center"/>
    </xf>
    <xf numFmtId="0" fontId="14" fillId="21" borderId="13" applyAlignment="1" pivotButton="0" quotePrefix="0" xfId="0">
      <alignment horizontal="center" vertical="center"/>
    </xf>
    <xf numFmtId="0" fontId="7" fillId="23" borderId="13" applyAlignment="1" pivotButton="0" quotePrefix="0" xfId="0">
      <alignment horizontal="center" vertical="center"/>
    </xf>
    <xf numFmtId="0" fontId="7" fillId="0" borderId="13" applyAlignment="1" pivotButton="0" quotePrefix="0" xfId="0">
      <alignment horizontal="center" vertical="center"/>
    </xf>
    <xf numFmtId="0" fontId="15" fillId="31" borderId="13" applyAlignment="1" pivotButton="0" quotePrefix="0" xfId="0">
      <alignment horizontal="center" vertical="center"/>
    </xf>
    <xf numFmtId="0" fontId="7" fillId="22" borderId="13" applyAlignment="1" pivotButton="0" quotePrefix="0" xfId="0">
      <alignment horizontal="center" vertical="center"/>
    </xf>
    <xf numFmtId="0" fontId="7" fillId="24" borderId="13" applyAlignment="1" pivotButton="0" quotePrefix="0" xfId="0">
      <alignment horizontal="center" vertical="center"/>
    </xf>
    <xf numFmtId="0" fontId="7" fillId="25" borderId="13" applyAlignment="1" pivotButton="0" quotePrefix="0" xfId="0">
      <alignment horizontal="center" vertical="center"/>
    </xf>
    <xf numFmtId="0" fontId="7" fillId="26" borderId="13" applyAlignment="1" pivotButton="0" quotePrefix="0" xfId="0">
      <alignment horizontal="center" vertical="center"/>
    </xf>
    <xf numFmtId="0" fontId="7" fillId="27" borderId="13" applyAlignment="1" pivotButton="0" quotePrefix="0" xfId="0">
      <alignment horizontal="center" vertical="center"/>
    </xf>
    <xf numFmtId="0" fontId="7" fillId="28" borderId="13" applyAlignment="1" pivotButton="0" quotePrefix="0" xfId="0">
      <alignment horizontal="center" vertical="center"/>
    </xf>
    <xf numFmtId="0" fontId="7" fillId="30" borderId="13" applyAlignment="1" pivotButton="0" quotePrefix="0" xfId="0">
      <alignment horizontal="center" vertical="center"/>
    </xf>
    <xf numFmtId="0" fontId="15" fillId="32" borderId="13" applyAlignment="1" pivotButton="0" quotePrefix="0" xfId="0">
      <alignment horizontal="center" vertical="center"/>
    </xf>
    <xf numFmtId="0" fontId="7" fillId="29" borderId="13" applyAlignment="1" pivotButton="0" quotePrefix="0" xfId="0">
      <alignment horizontal="center" vertical="center"/>
    </xf>
    <xf numFmtId="0" fontId="15" fillId="33" borderId="13" applyAlignment="1" pivotButton="0" quotePrefix="0" xfId="0">
      <alignment horizontal="center" vertical="center"/>
    </xf>
    <xf numFmtId="0" fontId="15" fillId="34" borderId="13" applyAlignment="1" pivotButton="0" quotePrefix="0" xfId="0">
      <alignment horizontal="center" vertical="center"/>
    </xf>
  </cellXfs>
  <cellStyles count="1">
    <cellStyle name="Normal" xfId="0" builtinId="0" hidden="0"/>
  </cellStyles>
  <dxfs count="11">
    <dxf>
      <font>
        <color theme="0"/>
      </font>
      <fill>
        <patternFill patternType="solid">
          <bgColor theme="5" tint="-0.249977111117893"/>
        </patternFill>
      </fill>
    </dxf>
    <dxf>
      <font>
        <color theme="0"/>
      </font>
      <fill>
        <patternFill patternType="solid">
          <bgColor theme="8" tint="-0.249977111117893"/>
        </patternFill>
      </fill>
    </dxf>
    <dxf>
      <font>
        <color theme="0"/>
      </font>
      <fill>
        <patternFill patternType="solid">
          <bgColor theme="1" tint="0.499984740745262"/>
        </patternFill>
      </fill>
    </dxf>
    <dxf>
      <font>
        <color theme="0"/>
      </font>
      <fill>
        <patternFill patternType="solid">
          <bgColor theme="6"/>
        </patternFill>
      </fill>
    </dxf>
    <dxf>
      <fill>
        <patternFill patternType="solid">
          <fgColor rgb="0066FF66"/>
          <bgColor rgb="0066FF66"/>
        </patternFill>
      </fill>
    </dxf>
    <dxf>
      <fill>
        <patternFill patternType="solid">
          <fgColor rgb="00FF6666"/>
          <bgColor rgb="00FF6666"/>
        </patternFill>
      </fill>
    </dxf>
    <dxf>
      <fill>
        <patternFill patternType="solid">
          <fgColor rgb="00FFA500"/>
          <bgColor rgb="00FFA500"/>
        </patternFill>
      </fill>
    </dxf>
    <dxf>
      <font>
        <name val="Arial"/>
        <color rgb="00FFFFFF"/>
        <sz val="11"/>
      </font>
      <fill>
        <patternFill patternType="solid">
          <fgColor rgb="00006400"/>
          <bgColor rgb="00006400"/>
        </patternFill>
      </fill>
    </dxf>
    <dxf>
      <font>
        <name val="Arial"/>
        <color rgb="00FFFFFF"/>
        <sz val="11"/>
      </font>
      <fill>
        <patternFill patternType="solid">
          <fgColor rgb="00FF6400"/>
          <bgColor rgb="00FF6400"/>
        </patternFill>
      </fill>
    </dxf>
    <dxf>
      <font>
        <name val="Arial"/>
        <color rgb="00FFFFFF"/>
        <sz val="11"/>
      </font>
      <fill>
        <patternFill patternType="solid">
          <fgColor rgb="00A020F0"/>
          <bgColor rgb="00A020F0"/>
        </patternFill>
      </fill>
    </dxf>
    <dxf>
      <font>
        <name val="Arial"/>
        <color rgb="00FFFFFF"/>
        <sz val="11"/>
      </font>
      <fill>
        <patternFill patternType="solid">
          <fgColor rgb="00808080"/>
          <bgColor rgb="0080808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4"/>
  <sheetViews>
    <sheetView workbookViewId="0">
      <selection activeCell="A1" sqref="A1"/>
    </sheetView>
  </sheetViews>
  <sheetFormatPr baseColWidth="8" defaultRowHeight="15"/>
  <cols>
    <col width="20" customWidth="1" min="1" max="1"/>
    <col width="12.85546875" customWidth="1" min="2" max="2"/>
    <col width="12.28515625" customWidth="1" min="3" max="3"/>
    <col width="15.140625" customWidth="1" min="4" max="4"/>
    <col width="12" customWidth="1" min="5" max="5"/>
    <col width="15.140625" customWidth="1" min="6" max="6"/>
    <col width="11.85546875" customWidth="1" min="7" max="7"/>
    <col width="15.140625" customWidth="1" min="8" max="8"/>
    <col width="11.85546875" customWidth="1" min="9" max="9"/>
    <col width="10.85546875" customWidth="1" min="10" max="10"/>
    <col width="20" customWidth="1" min="12" max="12"/>
    <col width="11.5703125" customWidth="1" min="13" max="13"/>
    <col width="22" customWidth="1" min="15" max="15"/>
  </cols>
  <sheetData>
    <row r="1" ht="18.75" customHeight="1">
      <c r="A1" s="1" t="inlineStr">
        <is>
          <t>Formulário</t>
        </is>
      </c>
      <c r="B1" s="1" t="inlineStr">
        <is>
          <t>Enviados</t>
        </is>
      </c>
      <c r="C1" s="1" t="inlineStr">
        <is>
          <t>%</t>
        </is>
      </c>
      <c r="D1" s="1" t="inlineStr">
        <is>
          <t>Atrasados</t>
        </is>
      </c>
      <c r="E1" s="1" t="inlineStr">
        <is>
          <t>%</t>
        </is>
      </c>
      <c r="F1" s="1" t="inlineStr">
        <is>
          <t>Sem Técnico</t>
        </is>
      </c>
      <c r="G1" s="1" t="inlineStr">
        <is>
          <t>%</t>
        </is>
      </c>
      <c r="H1" s="1" t="inlineStr">
        <is>
          <t>Duplicado</t>
        </is>
      </c>
      <c r="I1" s="1" t="inlineStr">
        <is>
          <t>%</t>
        </is>
      </c>
      <c r="J1" s="1" t="inlineStr">
        <is>
          <t>Total</t>
        </is>
      </c>
      <c r="L1" s="2" t="inlineStr">
        <is>
          <t>Pólo</t>
        </is>
      </c>
      <c r="M1" s="2" t="inlineStr">
        <is>
          <t>Regional</t>
        </is>
      </c>
      <c r="O1" s="3" t="inlineStr">
        <is>
          <t xml:space="preserve">Formulários </t>
        </is>
      </c>
      <c r="P1" s="4" t="inlineStr">
        <is>
          <t xml:space="preserve">Enviado </t>
        </is>
      </c>
      <c r="Q1" s="4" t="inlineStr">
        <is>
          <t xml:space="preserve">Atrasado </t>
        </is>
      </c>
      <c r="R1" s="4" t="inlineStr">
        <is>
          <t xml:space="preserve">Sem Téc </t>
        </is>
      </c>
    </row>
    <row r="2" ht="15.75" customHeight="1">
      <c r="A2" s="5" t="inlineStr">
        <is>
          <t>1 - Município</t>
        </is>
      </c>
      <c r="B2" s="5">
        <f>COUNTIF(INDIRECT("'Form 1 - Município'!E2:E100"),"Enviado")</f>
        <v/>
      </c>
      <c r="C2" s="6">
        <f>B2/SUM($B2,$D2,$F2,$H2)</f>
        <v/>
      </c>
      <c r="D2" s="5">
        <f>COUNTIF(INDIRECT("'Form 1 - Município'!E2:E100"),"Atrasado")</f>
        <v/>
      </c>
      <c r="E2" s="6">
        <f>D2/SUM($B2,$D2,$F2,$H2)</f>
        <v/>
      </c>
      <c r="F2" s="5">
        <f>COUNTIF(INDIRECT("'Form 1 - Município'!E2:E100"),"Sem Técnico")</f>
        <v/>
      </c>
      <c r="G2" s="6">
        <f>F2/SUM($B2,$D2,$F2,$H2)</f>
        <v/>
      </c>
      <c r="H2" s="5">
        <f>COUNTIF(INDIRECT("'Form 1 - Município'!E2:E100"),"Duplicado")</f>
        <v/>
      </c>
      <c r="I2" s="6">
        <f>H2/SUM($B2,$D2,$F2,$H2)</f>
        <v/>
      </c>
      <c r="J2" s="7">
        <f>SUM(B2,D2,F2,H2)</f>
        <v/>
      </c>
      <c r="L2" s="8" t="inlineStr">
        <is>
          <t>Curitiba</t>
        </is>
      </c>
      <c r="M2" s="8" t="inlineStr">
        <is>
          <t>Kelly</t>
        </is>
      </c>
      <c r="O2" s="9" t="inlineStr">
        <is>
          <t xml:space="preserve">  1 - Município </t>
        </is>
      </c>
      <c r="P2" s="10">
        <f>B2+H2</f>
        <v/>
      </c>
      <c r="Q2" s="10">
        <f>D2</f>
        <v/>
      </c>
      <c r="R2" s="10">
        <f>F2</f>
        <v/>
      </c>
    </row>
    <row r="3" ht="15.75" customHeight="1">
      <c r="A3" s="5" t="inlineStr">
        <is>
          <t>2 - UVR</t>
        </is>
      </c>
      <c r="B3" s="5">
        <f>COUNTIF(INDIRECT("'Form 2 - UVR'!E2:E100"),"Enviado")</f>
        <v/>
      </c>
      <c r="C3" s="6">
        <f>B3/SUM($B3,$D3,$F3,$H3)</f>
        <v/>
      </c>
      <c r="D3" s="5">
        <f>COUNTIF(INDIRECT("'Form 2 - UVR'!E2:E100"),"Atrasado")</f>
        <v/>
      </c>
      <c r="E3" s="6">
        <f>D3/SUM($B3,$D3,$F3,$H3)</f>
        <v/>
      </c>
      <c r="F3" s="5">
        <f>COUNTIF(INDIRECT("'Form 2 - UVR'!E2:E100"),"Sem Técnico")</f>
        <v/>
      </c>
      <c r="G3" s="6">
        <f>F3/SUM($B3,$D3,$F3,$H3)</f>
        <v/>
      </c>
      <c r="H3" s="5">
        <f>COUNTIF(INDIRECT("'Form 2 - UVR'!E2:E100"),"Duplicado")</f>
        <v/>
      </c>
      <c r="I3" s="6">
        <f>H3/SUM($B3,$D3,$F3,$H3)</f>
        <v/>
      </c>
      <c r="J3" s="7">
        <f>SUM(B3,D3,F3,H3)</f>
        <v/>
      </c>
      <c r="L3" s="11" t="inlineStr">
        <is>
          <t>Francisco Beltrão</t>
        </is>
      </c>
      <c r="M3" s="11" t="inlineStr">
        <is>
          <t>Vanessa</t>
        </is>
      </c>
      <c r="O3" s="9" t="inlineStr">
        <is>
          <t xml:space="preserve">  2 - UVR </t>
        </is>
      </c>
      <c r="P3" s="10">
        <f>B3+H3</f>
        <v/>
      </c>
      <c r="Q3" s="10">
        <f>D3</f>
        <v/>
      </c>
      <c r="R3" s="10">
        <f>F3</f>
        <v/>
      </c>
    </row>
    <row r="4" ht="15.75" customHeight="1">
      <c r="A4" s="5" t="inlineStr">
        <is>
          <t>3 - Empreendimento</t>
        </is>
      </c>
      <c r="B4" s="5">
        <f>COUNTIF(INDIRECT("'Form 3 - Empreendimento'!E2:E100"),"Enviado")</f>
        <v/>
      </c>
      <c r="C4" s="6">
        <f>B4/SUM($B4,$D4,$F4,$H4)</f>
        <v/>
      </c>
      <c r="D4" s="5">
        <f>COUNTIF(INDIRECT("'Form 3 - Empreendimento'!E2:E100"),"Atrasado")</f>
        <v/>
      </c>
      <c r="E4" s="6">
        <f>D4/SUM($B4,$D4,$F4,$H4)</f>
        <v/>
      </c>
      <c r="F4" s="5">
        <f>COUNTIF(INDIRECT("'Form 3 - Empreendimento'!E2:E100"),"Sem Técnico")</f>
        <v/>
      </c>
      <c r="G4" s="6">
        <f>F4/SUM($B4,$D4,$F4,$H4)</f>
        <v/>
      </c>
      <c r="H4" s="5">
        <f>COUNTIF(INDIRECT("'Form 3 - Empreendimento'!E2:E100"),"Duplicado")</f>
        <v/>
      </c>
      <c r="I4" s="6">
        <f>H4/SUM($B4,$D4,$F4,$H4)</f>
        <v/>
      </c>
      <c r="J4" s="7">
        <f>SUM(B4,D4,F4,H4)</f>
        <v/>
      </c>
      <c r="L4" s="12" t="inlineStr">
        <is>
          <t>Guarapuava</t>
        </is>
      </c>
      <c r="M4" s="12" t="inlineStr">
        <is>
          <t>Juliane</t>
        </is>
      </c>
      <c r="O4" s="9" t="inlineStr">
        <is>
          <t xml:space="preserve">  3 - Empreendimento </t>
        </is>
      </c>
      <c r="P4" s="10">
        <f>B4+H4</f>
        <v/>
      </c>
      <c r="Q4" s="10">
        <f>D4</f>
        <v/>
      </c>
      <c r="R4" s="10">
        <f>F4</f>
        <v/>
      </c>
    </row>
    <row r="5" ht="15.75" customHeight="1">
      <c r="A5" s="7" t="inlineStr">
        <is>
          <t>Total</t>
        </is>
      </c>
      <c r="B5" s="7">
        <f>SUM(B2:B4)</f>
        <v/>
      </c>
      <c r="C5" s="6">
        <f>B5/SUM($B5,$D5,$F5,$H5)</f>
        <v/>
      </c>
      <c r="D5" s="7">
        <f>SUM(D2:D4)</f>
        <v/>
      </c>
      <c r="E5" s="6">
        <f>D5/SUM($B5,$D5,$F5,$H5)</f>
        <v/>
      </c>
      <c r="F5" s="7">
        <f>SUM(F2:F4)</f>
        <v/>
      </c>
      <c r="G5" s="6">
        <f>F5/SUM($B5,$D5,$F5,$H5)</f>
        <v/>
      </c>
      <c r="H5" s="7">
        <f>SUM(H2:H4)</f>
        <v/>
      </c>
      <c r="I5" s="6">
        <f>H5/SUM($B5,$D5,$F5,$H5)</f>
        <v/>
      </c>
      <c r="J5" s="7">
        <f>SUM(B5,D5,F5)</f>
        <v/>
      </c>
      <c r="L5" s="13" t="inlineStr">
        <is>
          <t>Laranjeiras do Sul</t>
        </is>
      </c>
      <c r="M5" s="13" t="n"/>
    </row>
    <row r="6">
      <c r="L6" s="14" t="inlineStr">
        <is>
          <t>Londrina</t>
        </is>
      </c>
      <c r="M6" s="14" t="inlineStr">
        <is>
          <t>Johvanny</t>
        </is>
      </c>
    </row>
    <row r="7">
      <c r="L7" s="15" t="inlineStr">
        <is>
          <t>Maringá</t>
        </is>
      </c>
      <c r="M7" s="15" t="inlineStr">
        <is>
          <t>Diana</t>
        </is>
      </c>
    </row>
    <row r="8">
      <c r="L8" s="16" t="inlineStr">
        <is>
          <t>Paranavaí</t>
        </is>
      </c>
      <c r="M8" s="16" t="inlineStr">
        <is>
          <t>Mário</t>
        </is>
      </c>
    </row>
    <row r="9" ht="18.75" customHeight="1">
      <c r="A9" s="1" t="inlineStr">
        <is>
          <t>Formulário</t>
        </is>
      </c>
      <c r="B9" s="1" t="inlineStr">
        <is>
          <t>Validados</t>
        </is>
      </c>
      <c r="C9" s="1" t="inlineStr">
        <is>
          <t>%</t>
        </is>
      </c>
    </row>
    <row r="10" ht="15.75" customHeight="1">
      <c r="A10" s="17" t="inlineStr">
        <is>
          <t>1 - Município</t>
        </is>
      </c>
      <c r="B10" s="5">
        <f>COUNTIF(INDIRECT("'Form 1 - Município'!G2:G100"),"Sim")</f>
        <v/>
      </c>
      <c r="C10" s="18">
        <f>$B$10/($B$2+$H$2)</f>
        <v/>
      </c>
    </row>
    <row r="11" ht="15.75" customHeight="1">
      <c r="A11" s="17" t="inlineStr">
        <is>
          <t>2 - UVR</t>
        </is>
      </c>
      <c r="B11" s="5">
        <f>COUNTIF(INDIRECT("'Form 2 - UVR'!G2:G100"),"Sim")</f>
        <v/>
      </c>
      <c r="C11" s="18">
        <f>$B$11/($B$3+$H3)</f>
        <v/>
      </c>
    </row>
    <row r="12" ht="15.75" customHeight="1">
      <c r="A12" s="17" t="inlineStr">
        <is>
          <t>3 - Empreendimento</t>
        </is>
      </c>
      <c r="B12" s="5">
        <f>COUNTIF(INDIRECT("'Form 3 - Empreendimento'!G2:G100"),"Sim")</f>
        <v/>
      </c>
      <c r="C12" s="18">
        <f>$B$12/($B$4+$H4)</f>
        <v/>
      </c>
    </row>
    <row r="13"/>
    <row r="14"/>
    <row r="15" ht="15.75" customHeight="1">
      <c r="A15" s="19" t="inlineStr">
        <is>
          <t>Regional</t>
        </is>
      </c>
      <c r="B15" s="2" t="inlineStr">
        <is>
          <t>Form 1 - Município</t>
        </is>
      </c>
      <c r="C15" s="20" t="n"/>
      <c r="D15" s="2" t="inlineStr">
        <is>
          <t>Form 2 - UVR</t>
        </is>
      </c>
      <c r="E15" s="20" t="n"/>
      <c r="F15" s="2" t="inlineStr">
        <is>
          <t>Form 3 - Empreendimento</t>
        </is>
      </c>
      <c r="G15" s="20" t="n"/>
    </row>
    <row r="16" ht="15.75" customHeight="1">
      <c r="A16" s="21" t="n"/>
      <c r="B16" s="22" t="inlineStr">
        <is>
          <t>Validados</t>
        </is>
      </c>
      <c r="C16" s="22" t="inlineStr">
        <is>
          <t>%</t>
        </is>
      </c>
      <c r="D16" s="22" t="inlineStr">
        <is>
          <t>Validados</t>
        </is>
      </c>
      <c r="E16" s="22" t="inlineStr">
        <is>
          <t>%</t>
        </is>
      </c>
      <c r="F16" s="22" t="inlineStr">
        <is>
          <t>Validados</t>
        </is>
      </c>
      <c r="G16" s="22" t="inlineStr">
        <is>
          <t>%</t>
        </is>
      </c>
    </row>
    <row r="17">
      <c r="A17" s="8" t="inlineStr">
        <is>
          <t>Curitiba</t>
        </is>
      </c>
      <c r="B17" s="23">
        <f t="array" ref="B17">IFERROR(ROWS(_xlfn._xlws.FILTER(INDIRECT("'"&amp;B$15&amp;"'!A2:K100"),(INDIRECT("'"&amp;B$15&amp;"'!A2:A100")=$A17) * (INDIRECT("'"&amp;B$15&amp;"'!G2:G100")="Sim"))), 0)</f>
        <v/>
      </c>
      <c r="C17" s="18">
        <f>B17/($B$2+$H$2)</f>
        <v/>
      </c>
      <c r="D17" s="23">
        <f t="array" ref="D17">IFERROR(ROWS(_xlfn._xlws.FILTER(INDIRECT("'"&amp;D$15&amp;"'!A2:K100"),(INDIRECT("'"&amp;D$15&amp;"'!A2:A100")=$A17) * (INDIRECT("'"&amp;D$15&amp;"'!G2:G100")="Sim"))), 0)</f>
        <v/>
      </c>
      <c r="E17" s="18">
        <f>D17/($B$3+$H$3)</f>
        <v/>
      </c>
      <c r="F17" s="23">
        <f t="array" ref="F17">IFERROR(ROWS(_xlfn._xlws.FILTER(INDIRECT("'"&amp;F$15&amp;"'!A2:K100"),(INDIRECT("'"&amp;F$15&amp;"'!A2:A100")=$A17) * (INDIRECT("'"&amp;F$15&amp;"'!G2:G100")="Sim"))), 0)</f>
        <v/>
      </c>
      <c r="G17" s="18">
        <f>F17/($B$4+$H$4)</f>
        <v/>
      </c>
    </row>
    <row r="18">
      <c r="A18" s="11" t="inlineStr">
        <is>
          <t>Francisco Beltrão</t>
        </is>
      </c>
      <c r="B18" s="23">
        <f t="array" ref="B18">IFERROR(ROWS(_xlfn._xlws.FILTER(INDIRECT("'"&amp;B$15&amp;"'!A2:K100"),(INDIRECT("'"&amp;B$15&amp;"'!A2:A100")=$A18) * (INDIRECT("'"&amp;B$15&amp;"'!G2:G100")="Sim"))), 0)</f>
        <v/>
      </c>
      <c r="C18" s="18">
        <f>B18/($B$2+$H$2)</f>
        <v/>
      </c>
      <c r="D18" s="23">
        <f t="array" ref="D18">IFERROR(ROWS(_xlfn._xlws.FILTER(INDIRECT("'"&amp;D$15&amp;"'!A2:K100"),(INDIRECT("'"&amp;D$15&amp;"'!A2:A100")=$A18) * (INDIRECT("'"&amp;D$15&amp;"'!G2:G100")="Sim"))), 0)</f>
        <v/>
      </c>
      <c r="E18" s="18">
        <f>D18/($B$3+$H$3)</f>
        <v/>
      </c>
      <c r="F18" s="23">
        <f t="array" ref="F18">IFERROR(ROWS(_xlfn._xlws.FILTER(INDIRECT("'"&amp;F$15&amp;"'!A2:K100"),(INDIRECT("'"&amp;F$15&amp;"'!A2:A100")=$A18) * (INDIRECT("'"&amp;F$15&amp;"'!G2:G100")="Sim"))), 0)</f>
        <v/>
      </c>
      <c r="G18" s="18">
        <f>F18/($B$4+$H$4)</f>
        <v/>
      </c>
    </row>
    <row r="19">
      <c r="A19" s="12" t="inlineStr">
        <is>
          <t>Guarapuava</t>
        </is>
      </c>
      <c r="B19" s="23">
        <f t="array" ref="B19">IFERROR(ROWS(_xlfn._xlws.FILTER(INDIRECT("'"&amp;B$15&amp;"'!A2:K100"),(INDIRECT("'"&amp;B$15&amp;"'!A2:A100")=$A19) * (INDIRECT("'"&amp;B$15&amp;"'!G2:G100")="Sim"))), 0)</f>
        <v/>
      </c>
      <c r="C19" s="18">
        <f>B19/($B$2+$H$2)</f>
        <v/>
      </c>
      <c r="D19" s="23">
        <f t="array" ref="D19">IFERROR(ROWS(_xlfn._xlws.FILTER(INDIRECT("'"&amp;D$15&amp;"'!A2:K100"),(INDIRECT("'"&amp;D$15&amp;"'!A2:A100")=$A19) * (INDIRECT("'"&amp;D$15&amp;"'!G2:G100")="Sim"))), 0)</f>
        <v/>
      </c>
      <c r="E19" s="18">
        <f>D19/($B$3+$H$3)</f>
        <v/>
      </c>
      <c r="F19" s="23">
        <f t="array" ref="F19">IFERROR(ROWS(_xlfn._xlws.FILTER(INDIRECT("'"&amp;F$15&amp;"'!A2:K100"),(INDIRECT("'"&amp;F$15&amp;"'!A2:A100")=$A19) * (INDIRECT("'"&amp;F$15&amp;"'!G2:G100")="Sim"))), 0)</f>
        <v/>
      </c>
      <c r="G19" s="18">
        <f>F19/($B$4+$H$4)</f>
        <v/>
      </c>
    </row>
    <row r="20">
      <c r="A20" s="13" t="inlineStr">
        <is>
          <t>Laranjeiras do Sul</t>
        </is>
      </c>
      <c r="B20" s="23">
        <f t="array" ref="B20">IFERROR(ROWS(_xlfn._xlws.FILTER(INDIRECT("'"&amp;B$15&amp;"'!A2:K100"),(INDIRECT("'"&amp;B$15&amp;"'!A2:A100")=$A20) * (INDIRECT("'"&amp;B$15&amp;"'!G2:G100")="Sim"))), 0)</f>
        <v/>
      </c>
      <c r="C20" s="18">
        <f>B20/($B$2+$H$2)</f>
        <v/>
      </c>
      <c r="D20" s="23">
        <f t="array" ref="D20">IFERROR(ROWS(_xlfn._xlws.FILTER(INDIRECT("'"&amp;D$15&amp;"'!A2:K100"),(INDIRECT("'"&amp;D$15&amp;"'!A2:A100")=$A20) * (INDIRECT("'"&amp;D$15&amp;"'!G2:G100")="Sim"))), 0)</f>
        <v/>
      </c>
      <c r="E20" s="18">
        <f>D20/($B$3+$H$3)</f>
        <v/>
      </c>
      <c r="F20" s="23">
        <f t="array" ref="F20">IFERROR(ROWS(_xlfn._xlws.FILTER(INDIRECT("'"&amp;F$15&amp;"'!A2:K100"),(INDIRECT("'"&amp;F$15&amp;"'!A2:A100")=$A20) * (INDIRECT("'"&amp;F$15&amp;"'!G2:G100")="Sim"))), 0)</f>
        <v/>
      </c>
      <c r="G20" s="18">
        <f>F20/($B$4+$H$4)</f>
        <v/>
      </c>
    </row>
    <row r="21">
      <c r="A21" s="14" t="inlineStr">
        <is>
          <t>Londrina</t>
        </is>
      </c>
      <c r="B21" s="23">
        <f t="array" ref="B21">IFERROR(ROWS(_xlfn._xlws.FILTER(INDIRECT("'"&amp;B$15&amp;"'!A2:K100"),(INDIRECT("'"&amp;B$15&amp;"'!A2:A100")=$A21) * (INDIRECT("'"&amp;B$15&amp;"'!G2:G100")="Sim"))), 0)</f>
        <v/>
      </c>
      <c r="C21" s="18">
        <f>B21/($B$2+$H$2)</f>
        <v/>
      </c>
      <c r="D21" s="23">
        <f t="array" ref="D21">IFERROR(ROWS(_xlfn._xlws.FILTER(INDIRECT("'"&amp;D$15&amp;"'!A2:K100"),(INDIRECT("'"&amp;D$15&amp;"'!A2:A100")=$A21) * (INDIRECT("'"&amp;D$15&amp;"'!G2:G100")="Sim"))), 0)</f>
        <v/>
      </c>
      <c r="E21" s="18">
        <f>D21/($B$3+$H$3)</f>
        <v/>
      </c>
      <c r="F21" s="23">
        <f t="array" ref="F21">IFERROR(ROWS(_xlfn._xlws.FILTER(INDIRECT("'"&amp;F$15&amp;"'!A2:K100"),(INDIRECT("'"&amp;F$15&amp;"'!A2:A100")=$A21) * (INDIRECT("'"&amp;F$15&amp;"'!G2:G100")="Sim"))), 0)</f>
        <v/>
      </c>
      <c r="G21" s="18">
        <f>F21/($B$4+$H$4)</f>
        <v/>
      </c>
    </row>
    <row r="22">
      <c r="A22" s="15" t="inlineStr">
        <is>
          <t>Maringá</t>
        </is>
      </c>
      <c r="B22" s="23">
        <f t="array" ref="B22">IFERROR(ROWS(_xlfn._xlws.FILTER(INDIRECT("'"&amp;B$15&amp;"'!A2:K100"),(INDIRECT("'"&amp;B$15&amp;"'!A2:A100")=$A22) * (INDIRECT("'"&amp;B$15&amp;"'!G2:G100")="Sim"))), 0)</f>
        <v/>
      </c>
      <c r="C22" s="18">
        <f>B22/($B$2+$H$2)</f>
        <v/>
      </c>
      <c r="D22" s="23">
        <f t="array" ref="D22">IFERROR(ROWS(_xlfn._xlws.FILTER(INDIRECT("'"&amp;D$15&amp;"'!A2:K100"),(INDIRECT("'"&amp;D$15&amp;"'!A2:A100")=$A22) * (INDIRECT("'"&amp;D$15&amp;"'!G2:G100")="Sim"))), 0)</f>
        <v/>
      </c>
      <c r="E22" s="18">
        <f>D22/($B$3+$H$3)</f>
        <v/>
      </c>
      <c r="F22" s="23">
        <f t="array" ref="F22">IFERROR(ROWS(_xlfn._xlws.FILTER(INDIRECT("'"&amp;F$15&amp;"'!A2:K100"),(INDIRECT("'"&amp;F$15&amp;"'!A2:A100")=$A22) * (INDIRECT("'"&amp;F$15&amp;"'!G2:G100")="Sim"))), 0)</f>
        <v/>
      </c>
      <c r="G22" s="18">
        <f>F22/($B$4+$H$4)</f>
        <v/>
      </c>
    </row>
    <row r="23">
      <c r="A23" s="24" t="inlineStr">
        <is>
          <t>Paranavaí</t>
        </is>
      </c>
      <c r="B23" s="23">
        <f t="array" ref="B23">IFERROR(ROWS(_xlfn._xlws.FILTER(INDIRECT("'"&amp;B$15&amp;"'!A2:K100"),(INDIRECT("'"&amp;B$15&amp;"'!A2:A100")=$A23) * (INDIRECT("'"&amp;B$15&amp;"'!G2:G100")="Sim"))), 0)</f>
        <v/>
      </c>
      <c r="C23" s="18">
        <f>B23/($B$2+$H$2)</f>
        <v/>
      </c>
      <c r="D23" s="23">
        <f t="array" ref="D23">IFERROR(ROWS(_xlfn._xlws.FILTER(INDIRECT("'"&amp;D$15&amp;"'!A2:K100"),(INDIRECT("'"&amp;D$15&amp;"'!A2:A100")=$A23) * (INDIRECT("'"&amp;D$15&amp;"'!G2:G100")="Sim"))), 0)</f>
        <v/>
      </c>
      <c r="E23" s="18">
        <f>D23/($B$3+$H$3)</f>
        <v/>
      </c>
      <c r="F23" s="23">
        <f t="array" ref="F23">IFERROR(ROWS(_xlfn._xlws.FILTER(INDIRECT("'"&amp;F$15&amp;"'!A2:K100"),(INDIRECT("'"&amp;F$15&amp;"'!A2:A100")=$A23) * (INDIRECT("'"&amp;F$15&amp;"'!G2:G100")="Sim"))), 0)</f>
        <v/>
      </c>
      <c r="G23" s="18">
        <f>F23/($B$4+$H$4)</f>
        <v/>
      </c>
    </row>
    <row r="24">
      <c r="A24" s="25" t="inlineStr">
        <is>
          <t>Total</t>
        </is>
      </c>
      <c r="B24" s="26">
        <f>SUM(B17:B23)</f>
        <v/>
      </c>
      <c r="C24" s="27">
        <f>SUM(C17:C23)</f>
        <v/>
      </c>
      <c r="D24" s="26">
        <f>SUM(D17:D23)</f>
        <v/>
      </c>
      <c r="E24" s="27">
        <f>SUM(E17:E23)</f>
        <v/>
      </c>
      <c r="F24" s="26">
        <f>SUM(F17:F23)</f>
        <v/>
      </c>
      <c r="G24" s="27">
        <f>SUM(G17:G23)</f>
        <v/>
      </c>
    </row>
  </sheetData>
  <mergeCells count="4">
    <mergeCell ref="A15:A16"/>
    <mergeCell ref="D15:E15"/>
    <mergeCell ref="F15:G15"/>
    <mergeCell ref="B15:C15"/>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70"/>
  <sheetViews>
    <sheetView workbookViewId="0">
      <selection activeCell="A1" sqref="A1"/>
    </sheetView>
  </sheetViews>
  <sheetFormatPr baseColWidth="8" defaultRowHeight="15"/>
  <cols>
    <col width="23" customWidth="1" min="1" max="1"/>
    <col width="31.140625" customWidth="1" min="2" max="2"/>
    <col width="8.5703125" customWidth="1" min="3" max="3"/>
    <col width="24.28515625" customWidth="1" min="4" max="4"/>
    <col width="26.140625" customWidth="1" min="5" max="5"/>
    <col width="27.7109375" customWidth="1" min="6" max="6"/>
  </cols>
  <sheetData>
    <row r="1" ht="15.75" customHeight="1">
      <c r="A1" s="28" t="inlineStr">
        <is>
          <t>Kelly</t>
        </is>
      </c>
      <c r="B1" s="29" t="inlineStr">
        <is>
          <t>Municípios</t>
        </is>
      </c>
      <c r="C1" s="29" t="inlineStr">
        <is>
          <t>UVR</t>
        </is>
      </c>
      <c r="D1" s="29" t="inlineStr">
        <is>
          <t>Form 1 - Município</t>
        </is>
      </c>
      <c r="E1" s="29" t="inlineStr">
        <is>
          <t>Form 2 - UVR</t>
        </is>
      </c>
      <c r="F1" s="29" t="inlineStr">
        <is>
          <t>Form 3 - Empreendimento</t>
        </is>
      </c>
    </row>
    <row r="2" ht="15.75" customHeight="1">
      <c r="A2" s="8" t="inlineStr">
        <is>
          <t>Curitiba</t>
        </is>
      </c>
      <c r="B2" s="23" t="inlineStr">
        <is>
          <t>Campo Largo</t>
        </is>
      </c>
      <c r="C2" s="30" t="inlineStr">
        <is>
          <t>01</t>
        </is>
      </c>
      <c r="D2" s="31">
        <f t="array" ref="D2">IF(
    VLOOKUP(
        $A2,
        _xlfn._xlws.FILTER(
            INDIRECT("'"&amp;D$1&amp;"'!A2:E1000"), (INDIRECT("'"&amp;D$1&amp;"'!B2:B1000")=$B2) * (INDIRECT("'"&amp;D$1&amp;"'!C2:C1000")=$C2)
        ),
        5,
        FALSE
    )=0,
    "",
    VLOOKUP(
        $A2,
        _xlfn._xlws.FILTER(
            INDIRECT("'"&amp;D$1&amp;"'!A2:E1000"), (INDIRECT("'"&amp;D$1&amp;"'!B2:B1000")=$B2) * (INDIRECT("'"&amp;D$1&amp;"'!C2:C1000")=$C2)
        ),
        5,
        FALSE
    )
)</f>
        <v/>
      </c>
      <c r="E2" s="31">
        <f t="array" ref="E2">IF(
    VLOOKUP(
        $A2,
        _xlfn._xlws.FILTER(
            INDIRECT("'"&amp;E$1&amp;"'!A2:E1000"), (INDIRECT("'"&amp;E$1&amp;"'!B2:B1000")=$B2) * (INDIRECT("'"&amp;E$1&amp;"'!C2:C1000")=$C2)
        ),
        5,
        FALSE
    )=0,
    "",
    VLOOKUP(
        $A2,
        _xlfn._xlws.FILTER(
            INDIRECT("'"&amp;E$1&amp;"'!A2:E1000"), (INDIRECT("'"&amp;E$1&amp;"'!B2:B1000")=$B2) * (INDIRECT("'"&amp;E$1&amp;"'!C2:C1000")=$C2)
        ),
        5,
        FALSE
    )
)</f>
        <v/>
      </c>
      <c r="F2" s="31">
        <f t="array" ref="F2">IF(
    VLOOKUP(
        $A2,
        _xlfn._xlws.FILTER(
            INDIRECT("'"&amp;F$1&amp;"'!A2:E1000"), (INDIRECT("'"&amp;F$1&amp;"'!B2:B1000")=$B2) * (INDIRECT("'"&amp;F$1&amp;"'!C2:C1000")=$C2)
        ),
        5,
        FALSE
    )=0,
    "",
    VLOOKUP(
        $A2,
        _xlfn._xlws.FILTER(
            INDIRECT("'"&amp;F$1&amp;"'!A2:E1000"), (INDIRECT("'"&amp;F$1&amp;"'!B2:B1000")=$B2) * (INDIRECT("'"&amp;F$1&amp;"'!C2:C1000")=$C2)
        ),
        5,
        FALSE
    )
)</f>
        <v/>
      </c>
    </row>
    <row r="3">
      <c r="A3" s="8" t="inlineStr">
        <is>
          <t>Curitiba</t>
        </is>
      </c>
      <c r="B3" s="23" t="inlineStr">
        <is>
          <t>Campo Largo</t>
        </is>
      </c>
      <c r="C3" s="30" t="inlineStr">
        <is>
          <t>02</t>
        </is>
      </c>
      <c r="D3" s="31">
        <f t="array" ref="D3">IF(
    VLOOKUP(
        $A3,
        _xlfn._xlws.FILTER(
            INDIRECT("'"&amp;D$1&amp;"'!A2:E1000"), (INDIRECT("'"&amp;D$1&amp;"'!B2:B1000")=$B3) * (INDIRECT("'"&amp;D$1&amp;"'!C2:C1000")=$C3)
        ),
        5,
        FALSE
    )=0,
    "",
    VLOOKUP(
        $A3,
        _xlfn._xlws.FILTER(
            INDIRECT("'"&amp;D$1&amp;"'!A2:E1000"), (INDIRECT("'"&amp;D$1&amp;"'!B2:B1000")=$B3) * (INDIRECT("'"&amp;D$1&amp;"'!C2:C1000")=$C3)
        ),
        5,
        FALSE
    )
)</f>
        <v/>
      </c>
      <c r="E3" s="31">
        <f t="array" ref="E3">IF(
    VLOOKUP(
        $A3,
        _xlfn._xlws.FILTER(
            INDIRECT("'"&amp;E$1&amp;"'!A2:E1000"), (INDIRECT("'"&amp;E$1&amp;"'!B2:B1000")=$B3) * (INDIRECT("'"&amp;E$1&amp;"'!C2:C1000")=$C3)
        ),
        5,
        FALSE
    )=0,
    "",
    VLOOKUP(
        $A3,
        _xlfn._xlws.FILTER(
            INDIRECT("'"&amp;E$1&amp;"'!A2:E1000"), (INDIRECT("'"&amp;E$1&amp;"'!B2:B1000")=$B3) * (INDIRECT("'"&amp;E$1&amp;"'!C2:C1000")=$C3)
        ),
        5,
        FALSE
    )
)</f>
        <v/>
      </c>
      <c r="F3" s="31">
        <f t="array" ref="F3">IF(
    VLOOKUP(
        $A3,
        _xlfn._xlws.FILTER(
            INDIRECT("'"&amp;F$1&amp;"'!A2:E1000"), (INDIRECT("'"&amp;F$1&amp;"'!B2:B1000")=$B3) * (INDIRECT("'"&amp;F$1&amp;"'!C2:C1000")=$C3)
        ),
        5,
        FALSE
    )=0,
    "",
    VLOOKUP(
        $A3,
        _xlfn._xlws.FILTER(
            INDIRECT("'"&amp;F$1&amp;"'!A2:E1000"), (INDIRECT("'"&amp;F$1&amp;"'!B2:B1000")=$B3) * (INDIRECT("'"&amp;F$1&amp;"'!C2:C1000")=$C3)
        ),
        5,
        FALSE
    )
)</f>
        <v/>
      </c>
    </row>
    <row r="4">
      <c r="A4" s="8" t="inlineStr">
        <is>
          <t>Curitiba</t>
        </is>
      </c>
      <c r="B4" s="23" t="inlineStr">
        <is>
          <t>Campo Largo</t>
        </is>
      </c>
      <c r="C4" s="30" t="inlineStr">
        <is>
          <t>03</t>
        </is>
      </c>
      <c r="D4" s="31">
        <f t="array" ref="D4">IF(
    VLOOKUP(
        $A4,
        _xlfn._xlws.FILTER(
            INDIRECT("'"&amp;D$1&amp;"'!A2:E1000"), (INDIRECT("'"&amp;D$1&amp;"'!B2:B1000")=$B4) * (INDIRECT("'"&amp;D$1&amp;"'!C2:C1000")=$C4)
        ),
        5,
        FALSE
    )=0,
    "",
    VLOOKUP(
        $A4,
        _xlfn._xlws.FILTER(
            INDIRECT("'"&amp;D$1&amp;"'!A2:E1000"), (INDIRECT("'"&amp;D$1&amp;"'!B2:B1000")=$B4) * (INDIRECT("'"&amp;D$1&amp;"'!C2:C1000")=$C4)
        ),
        5,
        FALSE
    )
)</f>
        <v/>
      </c>
      <c r="E4" s="31">
        <f t="array" ref="E4">IF(
    VLOOKUP(
        $A4,
        _xlfn._xlws.FILTER(
            INDIRECT("'"&amp;E$1&amp;"'!A2:E1000"), (INDIRECT("'"&amp;E$1&amp;"'!B2:B1000")=$B4) * (INDIRECT("'"&amp;E$1&amp;"'!C2:C1000")=$C4)
        ),
        5,
        FALSE
    )=0,
    "",
    VLOOKUP(
        $A4,
        _xlfn._xlws.FILTER(
            INDIRECT("'"&amp;E$1&amp;"'!A2:E1000"), (INDIRECT("'"&amp;E$1&amp;"'!B2:B1000")=$B4) * (INDIRECT("'"&amp;E$1&amp;"'!C2:C1000")=$C4)
        ),
        5,
        FALSE
    )
)</f>
        <v/>
      </c>
      <c r="F4" s="31">
        <f t="array" ref="F4">IF(
    VLOOKUP(
        $A4,
        _xlfn._xlws.FILTER(
            INDIRECT("'"&amp;F$1&amp;"'!A2:E1000"), (INDIRECT("'"&amp;F$1&amp;"'!B2:B1000")=$B4) * (INDIRECT("'"&amp;F$1&amp;"'!C2:C1000")=$C4)
        ),
        5,
        FALSE
    )=0,
    "",
    VLOOKUP(
        $A4,
        _xlfn._xlws.FILTER(
            INDIRECT("'"&amp;F$1&amp;"'!A2:E1000"), (INDIRECT("'"&amp;F$1&amp;"'!B2:B1000")=$B4) * (INDIRECT("'"&amp;F$1&amp;"'!C2:C1000")=$C4)
        ),
        5,
        FALSE
    )
)</f>
        <v/>
      </c>
    </row>
    <row r="5">
      <c r="A5" s="8" t="inlineStr">
        <is>
          <t>Curitiba</t>
        </is>
      </c>
      <c r="B5" s="23" t="inlineStr">
        <is>
          <t>Campo Largo</t>
        </is>
      </c>
      <c r="C5" s="30" t="inlineStr">
        <is>
          <t>04</t>
        </is>
      </c>
      <c r="D5" s="31">
        <f t="array" ref="D5">IF(
    VLOOKUP(
        $A5,
        _xlfn._xlws.FILTER(
            INDIRECT("'"&amp;D$1&amp;"'!A2:E1000"), (INDIRECT("'"&amp;D$1&amp;"'!B2:B1000")=$B5) * (INDIRECT("'"&amp;D$1&amp;"'!C2:C1000")=$C5)
        ),
        5,
        FALSE
    )=0,
    "",
    VLOOKUP(
        $A5,
        _xlfn._xlws.FILTER(
            INDIRECT("'"&amp;D$1&amp;"'!A2:E1000"), (INDIRECT("'"&amp;D$1&amp;"'!B2:B1000")=$B5) * (INDIRECT("'"&amp;D$1&amp;"'!C2:C1000")=$C5)
        ),
        5,
        FALSE
    )
)</f>
        <v/>
      </c>
      <c r="E5" s="31">
        <f t="array" ref="E5">IF(
    VLOOKUP(
        $A5,
        _xlfn._xlws.FILTER(
            INDIRECT("'"&amp;E$1&amp;"'!A2:E1000"), (INDIRECT("'"&amp;E$1&amp;"'!B2:B1000")=$B5) * (INDIRECT("'"&amp;E$1&amp;"'!C2:C1000")=$C5)
        ),
        5,
        FALSE
    )=0,
    "",
    VLOOKUP(
        $A5,
        _xlfn._xlws.FILTER(
            INDIRECT("'"&amp;E$1&amp;"'!A2:E1000"), (INDIRECT("'"&amp;E$1&amp;"'!B2:B1000")=$B5) * (INDIRECT("'"&amp;E$1&amp;"'!C2:C1000")=$C5)
        ),
        5,
        FALSE
    )
)</f>
        <v/>
      </c>
      <c r="F5" s="31">
        <f t="array" ref="F5">IF(
    VLOOKUP(
        $A5,
        _xlfn._xlws.FILTER(
            INDIRECT("'"&amp;F$1&amp;"'!A2:E1000"), (INDIRECT("'"&amp;F$1&amp;"'!B2:B1000")=$B5) * (INDIRECT("'"&amp;F$1&amp;"'!C2:C1000")=$C5)
        ),
        5,
        FALSE
    )=0,
    "",
    VLOOKUP(
        $A5,
        _xlfn._xlws.FILTER(
            INDIRECT("'"&amp;F$1&amp;"'!A2:E1000"), (INDIRECT("'"&amp;F$1&amp;"'!B2:B1000")=$B5) * (INDIRECT("'"&amp;F$1&amp;"'!C2:C1000")=$C5)
        ),
        5,
        FALSE
    )
)</f>
        <v/>
      </c>
    </row>
    <row r="6">
      <c r="A6" s="8" t="inlineStr">
        <is>
          <t>Curitiba</t>
        </is>
      </c>
      <c r="B6" s="23" t="inlineStr">
        <is>
          <t>Campo Largo</t>
        </is>
      </c>
      <c r="C6" s="30" t="inlineStr">
        <is>
          <t>05</t>
        </is>
      </c>
      <c r="D6" s="31">
        <f t="array" ref="D6">IF(
    VLOOKUP(
        $A6,
        _xlfn._xlws.FILTER(
            INDIRECT("'"&amp;D$1&amp;"'!A2:E1000"), (INDIRECT("'"&amp;D$1&amp;"'!B2:B1000")=$B6) * (INDIRECT("'"&amp;D$1&amp;"'!C2:C1000")=$C6)
        ),
        5,
        FALSE
    )=0,
    "",
    VLOOKUP(
        $A6,
        _xlfn._xlws.FILTER(
            INDIRECT("'"&amp;D$1&amp;"'!A2:E1000"), (INDIRECT("'"&amp;D$1&amp;"'!B2:B1000")=$B6) * (INDIRECT("'"&amp;D$1&amp;"'!C2:C1000")=$C6)
        ),
        5,
        FALSE
    )
)</f>
        <v/>
      </c>
      <c r="E6" s="31">
        <f t="array" ref="E6">IF(
    VLOOKUP(
        $A6,
        _xlfn._xlws.FILTER(
            INDIRECT("'"&amp;E$1&amp;"'!A2:E1000"), (INDIRECT("'"&amp;E$1&amp;"'!B2:B1000")=$B6) * (INDIRECT("'"&amp;E$1&amp;"'!C2:C1000")=$C6)
        ),
        5,
        FALSE
    )=0,
    "",
    VLOOKUP(
        $A6,
        _xlfn._xlws.FILTER(
            INDIRECT("'"&amp;E$1&amp;"'!A2:E1000"), (INDIRECT("'"&amp;E$1&amp;"'!B2:B1000")=$B6) * (INDIRECT("'"&amp;E$1&amp;"'!C2:C1000")=$C6)
        ),
        5,
        FALSE
    )
)</f>
        <v/>
      </c>
      <c r="F6" s="31">
        <f t="array" ref="F6">IF(
    VLOOKUP(
        $A6,
        _xlfn._xlws.FILTER(
            INDIRECT("'"&amp;F$1&amp;"'!A2:E1000"), (INDIRECT("'"&amp;F$1&amp;"'!B2:B1000")=$B6) * (INDIRECT("'"&amp;F$1&amp;"'!C2:C1000")=$C6)
        ),
        5,
        FALSE
    )=0,
    "",
    VLOOKUP(
        $A6,
        _xlfn._xlws.FILTER(
            INDIRECT("'"&amp;F$1&amp;"'!A2:E1000"), (INDIRECT("'"&amp;F$1&amp;"'!B2:B1000")=$B6) * (INDIRECT("'"&amp;F$1&amp;"'!C2:C1000")=$C6)
        ),
        5,
        FALSE
    )
)</f>
        <v/>
      </c>
    </row>
    <row r="7">
      <c r="A7" s="8" t="inlineStr">
        <is>
          <t>Curitiba</t>
        </is>
      </c>
      <c r="B7" s="23" t="inlineStr">
        <is>
          <t>Campo Magro</t>
        </is>
      </c>
      <c r="C7" s="30" t="inlineStr">
        <is>
          <t>01</t>
        </is>
      </c>
      <c r="D7" s="31">
        <f t="array" ref="D7">IF(
    VLOOKUP(
        $A7,
        _xlfn._xlws.FILTER(
            INDIRECT("'"&amp;D$1&amp;"'!A2:E1000"), (INDIRECT("'"&amp;D$1&amp;"'!B2:B1000")=$B7) * (INDIRECT("'"&amp;D$1&amp;"'!C2:C1000")=$C7)
        ),
        5,
        FALSE
    )=0,
    "",
    VLOOKUP(
        $A7,
        _xlfn._xlws.FILTER(
            INDIRECT("'"&amp;D$1&amp;"'!A2:E1000"), (INDIRECT("'"&amp;D$1&amp;"'!B2:B1000")=$B7) * (INDIRECT("'"&amp;D$1&amp;"'!C2:C1000")=$C7)
        ),
        5,
        FALSE
    )
)</f>
        <v/>
      </c>
      <c r="E7" s="31">
        <f t="array" ref="E7">IF(
    VLOOKUP(
        $A7,
        _xlfn._xlws.FILTER(
            INDIRECT("'"&amp;E$1&amp;"'!A2:E1000"), (INDIRECT("'"&amp;E$1&amp;"'!B2:B1000")=$B7) * (INDIRECT("'"&amp;E$1&amp;"'!C2:C1000")=$C7)
        ),
        5,
        FALSE
    )=0,
    "",
    VLOOKUP(
        $A7,
        _xlfn._xlws.FILTER(
            INDIRECT("'"&amp;E$1&amp;"'!A2:E1000"), (INDIRECT("'"&amp;E$1&amp;"'!B2:B1000")=$B7) * (INDIRECT("'"&amp;E$1&amp;"'!C2:C1000")=$C7)
        ),
        5,
        FALSE
    )
)</f>
        <v/>
      </c>
      <c r="F7" s="31">
        <f t="array" ref="F7">IF(
    VLOOKUP(
        $A7,
        _xlfn._xlws.FILTER(
            INDIRECT("'"&amp;F$1&amp;"'!A2:E1000"), (INDIRECT("'"&amp;F$1&amp;"'!B2:B1000")=$B7) * (INDIRECT("'"&amp;F$1&amp;"'!C2:C1000")=$C7)
        ),
        5,
        FALSE
    )=0,
    "",
    VLOOKUP(
        $A7,
        _xlfn._xlws.FILTER(
            INDIRECT("'"&amp;F$1&amp;"'!A2:E1000"), (INDIRECT("'"&amp;F$1&amp;"'!B2:B1000")=$B7) * (INDIRECT("'"&amp;F$1&amp;"'!C2:C1000")=$C7)
        ),
        5,
        FALSE
    )
)</f>
        <v/>
      </c>
    </row>
    <row r="8">
      <c r="A8" s="8" t="inlineStr">
        <is>
          <t>Curitiba</t>
        </is>
      </c>
      <c r="B8" s="23" t="inlineStr">
        <is>
          <t>Cerro Azul</t>
        </is>
      </c>
      <c r="C8" s="30" t="inlineStr">
        <is>
          <t>01</t>
        </is>
      </c>
      <c r="D8" s="31">
        <f t="array" ref="D8">IF(
    VLOOKUP(
        $A8,
        _xlfn._xlws.FILTER(
            INDIRECT("'"&amp;D$1&amp;"'!A2:E1000"), (INDIRECT("'"&amp;D$1&amp;"'!B2:B1000")=$B8) * (INDIRECT("'"&amp;D$1&amp;"'!C2:C1000")=$C8)
        ),
        5,
        FALSE
    )=0,
    "",
    VLOOKUP(
        $A8,
        _xlfn._xlws.FILTER(
            INDIRECT("'"&amp;D$1&amp;"'!A2:E1000"), (INDIRECT("'"&amp;D$1&amp;"'!B2:B1000")=$B8) * (INDIRECT("'"&amp;D$1&amp;"'!C2:C1000")=$C8)
        ),
        5,
        FALSE
    )
)</f>
        <v/>
      </c>
      <c r="E8" s="31">
        <f t="array" ref="E8">IF(
    VLOOKUP(
        $A8,
        _xlfn._xlws.FILTER(
            INDIRECT("'"&amp;E$1&amp;"'!A2:E1000"), (INDIRECT("'"&amp;E$1&amp;"'!B2:B1000")=$B8) * (INDIRECT("'"&amp;E$1&amp;"'!C2:C1000")=$C8)
        ),
        5,
        FALSE
    )=0,
    "",
    VLOOKUP(
        $A8,
        _xlfn._xlws.FILTER(
            INDIRECT("'"&amp;E$1&amp;"'!A2:E1000"), (INDIRECT("'"&amp;E$1&amp;"'!B2:B1000")=$B8) * (INDIRECT("'"&amp;E$1&amp;"'!C2:C1000")=$C8)
        ),
        5,
        FALSE
    )
)</f>
        <v/>
      </c>
      <c r="F8" s="31">
        <f t="array" ref="F8">IF(
    VLOOKUP(
        $A8,
        _xlfn._xlws.FILTER(
            INDIRECT("'"&amp;F$1&amp;"'!A2:E1000"), (INDIRECT("'"&amp;F$1&amp;"'!B2:B1000")=$B8) * (INDIRECT("'"&amp;F$1&amp;"'!C2:C1000")=$C8)
        ),
        5,
        FALSE
    )=0,
    "",
    VLOOKUP(
        $A8,
        _xlfn._xlws.FILTER(
            INDIRECT("'"&amp;F$1&amp;"'!A2:E1000"), (INDIRECT("'"&amp;F$1&amp;"'!B2:B1000")=$B8) * (INDIRECT("'"&amp;F$1&amp;"'!C2:C1000")=$C8)
        ),
        5,
        FALSE
    )
)</f>
        <v/>
      </c>
    </row>
    <row r="9">
      <c r="A9" s="8" t="inlineStr">
        <is>
          <t>Curitiba</t>
        </is>
      </c>
      <c r="B9" s="23" t="inlineStr">
        <is>
          <t>Lapa</t>
        </is>
      </c>
      <c r="C9" s="30" t="inlineStr">
        <is>
          <t>01</t>
        </is>
      </c>
      <c r="D9" s="31">
        <f t="array" ref="D9">IF(
    VLOOKUP(
        $A9,
        _xlfn._xlws.FILTER(
            INDIRECT("'"&amp;D$1&amp;"'!A2:E1000"), (INDIRECT("'"&amp;D$1&amp;"'!B2:B1000")=$B9) * (INDIRECT("'"&amp;D$1&amp;"'!C2:C1000")=$C9)
        ),
        5,
        FALSE
    )=0,
    "",
    VLOOKUP(
        $A9,
        _xlfn._xlws.FILTER(
            INDIRECT("'"&amp;D$1&amp;"'!A2:E1000"), (INDIRECT("'"&amp;D$1&amp;"'!B2:B1000")=$B9) * (INDIRECT("'"&amp;D$1&amp;"'!C2:C1000")=$C9)
        ),
        5,
        FALSE
    )
)</f>
        <v/>
      </c>
      <c r="E9" s="31">
        <f t="array" ref="E9">IF(
    VLOOKUP(
        $A9,
        _xlfn._xlws.FILTER(
            INDIRECT("'"&amp;E$1&amp;"'!A2:E1000"), (INDIRECT("'"&amp;E$1&amp;"'!B2:B1000")=$B9) * (INDIRECT("'"&amp;E$1&amp;"'!C2:C1000")=$C9)
        ),
        5,
        FALSE
    )=0,
    "",
    VLOOKUP(
        $A9,
        _xlfn._xlws.FILTER(
            INDIRECT("'"&amp;E$1&amp;"'!A2:E1000"), (INDIRECT("'"&amp;E$1&amp;"'!B2:B1000")=$B9) * (INDIRECT("'"&amp;E$1&amp;"'!C2:C1000")=$C9)
        ),
        5,
        FALSE
    )
)</f>
        <v/>
      </c>
      <c r="F9" s="31">
        <f t="array" ref="F9">IF(
    VLOOKUP(
        $A9,
        _xlfn._xlws.FILTER(
            INDIRECT("'"&amp;F$1&amp;"'!A2:E1000"), (INDIRECT("'"&amp;F$1&amp;"'!B2:B1000")=$B9) * (INDIRECT("'"&amp;F$1&amp;"'!C2:C1000")=$C9)
        ),
        5,
        FALSE
    )=0,
    "",
    VLOOKUP(
        $A9,
        _xlfn._xlws.FILTER(
            INDIRECT("'"&amp;F$1&amp;"'!A2:E1000"), (INDIRECT("'"&amp;F$1&amp;"'!B2:B1000")=$B9) * (INDIRECT("'"&amp;F$1&amp;"'!C2:C1000")=$C9)
        ),
        5,
        FALSE
    )
)</f>
        <v/>
      </c>
    </row>
    <row r="10">
      <c r="A10" s="8" t="inlineStr">
        <is>
          <t>Curitiba</t>
        </is>
      </c>
      <c r="B10" s="23" t="inlineStr">
        <is>
          <t>Rio Branco Do Sul</t>
        </is>
      </c>
      <c r="C10" s="30" t="inlineStr">
        <is>
          <t>01</t>
        </is>
      </c>
      <c r="D10" s="31">
        <f t="array" ref="D10">IF(
    VLOOKUP(
        $A10,
        _xlfn._xlws.FILTER(
            INDIRECT("'"&amp;D$1&amp;"'!A2:E1000"), (INDIRECT("'"&amp;D$1&amp;"'!B2:B1000")=$B10) * (INDIRECT("'"&amp;D$1&amp;"'!C2:C1000")=$C10)
        ),
        5,
        FALSE
    )=0,
    "",
    VLOOKUP(
        $A10,
        _xlfn._xlws.FILTER(
            INDIRECT("'"&amp;D$1&amp;"'!A2:E1000"), (INDIRECT("'"&amp;D$1&amp;"'!B2:B1000")=$B10) * (INDIRECT("'"&amp;D$1&amp;"'!C2:C1000")=$C10)
        ),
        5,
        FALSE
    )
)</f>
        <v/>
      </c>
      <c r="E10" s="31">
        <f t="array" ref="E10">IF(
    VLOOKUP(
        $A10,
        _xlfn._xlws.FILTER(
            INDIRECT("'"&amp;E$1&amp;"'!A2:E1000"), (INDIRECT("'"&amp;E$1&amp;"'!B2:B1000")=$B10) * (INDIRECT("'"&amp;E$1&amp;"'!C2:C1000")=$C10)
        ),
        5,
        FALSE
    )=0,
    "",
    VLOOKUP(
        $A10,
        _xlfn._xlws.FILTER(
            INDIRECT("'"&amp;E$1&amp;"'!A2:E1000"), (INDIRECT("'"&amp;E$1&amp;"'!B2:B1000")=$B10) * (INDIRECT("'"&amp;E$1&amp;"'!C2:C1000")=$C10)
        ),
        5,
        FALSE
    )
)</f>
        <v/>
      </c>
      <c r="F10" s="31">
        <f t="array" ref="F10">IF(
    VLOOKUP(
        $A10,
        _xlfn._xlws.FILTER(
            INDIRECT("'"&amp;F$1&amp;"'!A2:E1000"), (INDIRECT("'"&amp;F$1&amp;"'!B2:B1000")=$B10) * (INDIRECT("'"&amp;F$1&amp;"'!C2:C1000")=$C10)
        ),
        5,
        FALSE
    )=0,
    "",
    VLOOKUP(
        $A10,
        _xlfn._xlws.FILTER(
            INDIRECT("'"&amp;F$1&amp;"'!A2:E1000"), (INDIRECT("'"&amp;F$1&amp;"'!B2:B1000")=$B10) * (INDIRECT("'"&amp;F$1&amp;"'!C2:C1000")=$C10)
        ),
        5,
        FALSE
    )
)</f>
        <v/>
      </c>
    </row>
    <row r="11">
      <c r="A11" s="8" t="inlineStr">
        <is>
          <t>Curitiba</t>
        </is>
      </c>
      <c r="B11" s="23" t="inlineStr">
        <is>
          <t>Rio Branco Do Sul</t>
        </is>
      </c>
      <c r="C11" s="30" t="inlineStr">
        <is>
          <t>02</t>
        </is>
      </c>
      <c r="D11" s="31">
        <f t="array" ref="D11">IF(
    VLOOKUP(
        $A11,
        _xlfn._xlws.FILTER(
            INDIRECT("'"&amp;D$1&amp;"'!A2:E1000"), (INDIRECT("'"&amp;D$1&amp;"'!B2:B1000")=$B11) * (INDIRECT("'"&amp;D$1&amp;"'!C2:C1000")=$C11)
        ),
        5,
        FALSE
    )=0,
    "",
    VLOOKUP(
        $A11,
        _xlfn._xlws.FILTER(
            INDIRECT("'"&amp;D$1&amp;"'!A2:E1000"), (INDIRECT("'"&amp;D$1&amp;"'!B2:B1000")=$B11) * (INDIRECT("'"&amp;D$1&amp;"'!C2:C1000")=$C11)
        ),
        5,
        FALSE
    )
)</f>
        <v/>
      </c>
      <c r="E11" s="31">
        <f t="array" ref="E11">IF(
    VLOOKUP(
        $A11,
        _xlfn._xlws.FILTER(
            INDIRECT("'"&amp;E$1&amp;"'!A2:E1000"), (INDIRECT("'"&amp;E$1&amp;"'!B2:B1000")=$B11) * (INDIRECT("'"&amp;E$1&amp;"'!C2:C1000")=$C11)
        ),
        5,
        FALSE
    )=0,
    "",
    VLOOKUP(
        $A11,
        _xlfn._xlws.FILTER(
            INDIRECT("'"&amp;E$1&amp;"'!A2:E1000"), (INDIRECT("'"&amp;E$1&amp;"'!B2:B1000")=$B11) * (INDIRECT("'"&amp;E$1&amp;"'!C2:C1000")=$C11)
        ),
        5,
        FALSE
    )
)</f>
        <v/>
      </c>
      <c r="F11" s="31">
        <f t="array" ref="F11">IF(
    VLOOKUP(
        $A11,
        _xlfn._xlws.FILTER(
            INDIRECT("'"&amp;F$1&amp;"'!A2:E1000"), (INDIRECT("'"&amp;F$1&amp;"'!B2:B1000")=$B11) * (INDIRECT("'"&amp;F$1&amp;"'!C2:C1000")=$C11)
        ),
        5,
        FALSE
    )=0,
    "",
    VLOOKUP(
        $A11,
        _xlfn._xlws.FILTER(
            INDIRECT("'"&amp;F$1&amp;"'!A2:E1000"), (INDIRECT("'"&amp;F$1&amp;"'!B2:B1000")=$B11) * (INDIRECT("'"&amp;F$1&amp;"'!C2:C1000")=$C11)
        ),
        5,
        FALSE
    )
)</f>
        <v/>
      </c>
    </row>
    <row r="12">
      <c r="A12" s="8" t="inlineStr">
        <is>
          <t>Curitiba</t>
        </is>
      </c>
      <c r="B12" s="23" t="inlineStr">
        <is>
          <t>Rio Negro</t>
        </is>
      </c>
      <c r="C12" s="30" t="inlineStr">
        <is>
          <t>01</t>
        </is>
      </c>
      <c r="D12" s="31">
        <f t="array" ref="D12">IF(
    VLOOKUP(
        $A12,
        _xlfn._xlws.FILTER(
            INDIRECT("'"&amp;D$1&amp;"'!A2:E1000"), (INDIRECT("'"&amp;D$1&amp;"'!B2:B1000")=$B12) * (INDIRECT("'"&amp;D$1&amp;"'!C2:C1000")=$C12)
        ),
        5,
        FALSE
    )=0,
    "",
    VLOOKUP(
        $A12,
        _xlfn._xlws.FILTER(
            INDIRECT("'"&amp;D$1&amp;"'!A2:E1000"), (INDIRECT("'"&amp;D$1&amp;"'!B2:B1000")=$B12) * (INDIRECT("'"&amp;D$1&amp;"'!C2:C1000")=$C12)
        ),
        5,
        FALSE
    )
)</f>
        <v/>
      </c>
      <c r="E12" s="31">
        <f t="array" ref="E12">IF(
    VLOOKUP(
        $A12,
        _xlfn._xlws.FILTER(
            INDIRECT("'"&amp;E$1&amp;"'!A2:E1000"), (INDIRECT("'"&amp;E$1&amp;"'!B2:B1000")=$B12) * (INDIRECT("'"&amp;E$1&amp;"'!C2:C1000")=$C12)
        ),
        5,
        FALSE
    )=0,
    "",
    VLOOKUP(
        $A12,
        _xlfn._xlws.FILTER(
            INDIRECT("'"&amp;E$1&amp;"'!A2:E1000"), (INDIRECT("'"&amp;E$1&amp;"'!B2:B1000")=$B12) * (INDIRECT("'"&amp;E$1&amp;"'!C2:C1000")=$C12)
        ),
        5,
        FALSE
    )
)</f>
        <v/>
      </c>
      <c r="F12" s="31">
        <f t="array" ref="F12">IF(
    VLOOKUP(
        $A12,
        _xlfn._xlws.FILTER(
            INDIRECT("'"&amp;F$1&amp;"'!A2:E1000"), (INDIRECT("'"&amp;F$1&amp;"'!B2:B1000")=$B12) * (INDIRECT("'"&amp;F$1&amp;"'!C2:C1000")=$C12)
        ),
        5,
        FALSE
    )=0,
    "",
    VLOOKUP(
        $A12,
        _xlfn._xlws.FILTER(
            INDIRECT("'"&amp;F$1&amp;"'!A2:E1000"), (INDIRECT("'"&amp;F$1&amp;"'!B2:B1000")=$B12) * (INDIRECT("'"&amp;F$1&amp;"'!C2:C1000")=$C12)
        ),
        5,
        FALSE
    )
)</f>
        <v/>
      </c>
    </row>
    <row r="13">
      <c r="A13" s="8" t="inlineStr">
        <is>
          <t>Curitiba</t>
        </is>
      </c>
      <c r="B13" s="23" t="inlineStr">
        <is>
          <t>São João Do Triunfo</t>
        </is>
      </c>
      <c r="C13" s="30" t="inlineStr">
        <is>
          <t>01</t>
        </is>
      </c>
      <c r="D13" s="31">
        <f t="array" ref="D13">IF(
    VLOOKUP(
        $A13,
        _xlfn._xlws.FILTER(
            INDIRECT("'"&amp;D$1&amp;"'!A2:E1000"), (INDIRECT("'"&amp;D$1&amp;"'!B2:B1000")=$B13) * (INDIRECT("'"&amp;D$1&amp;"'!C2:C1000")=$C13)
        ),
        5,
        FALSE
    )=0,
    "",
    VLOOKUP(
        $A13,
        _xlfn._xlws.FILTER(
            INDIRECT("'"&amp;D$1&amp;"'!A2:E1000"), (INDIRECT("'"&amp;D$1&amp;"'!B2:B1000")=$B13) * (INDIRECT("'"&amp;D$1&amp;"'!C2:C1000")=$C13)
        ),
        5,
        FALSE
    )
)</f>
        <v/>
      </c>
      <c r="E13" s="31">
        <f t="array" ref="E13">IF(
    VLOOKUP(
        $A13,
        _xlfn._xlws.FILTER(
            INDIRECT("'"&amp;E$1&amp;"'!A2:E1000"), (INDIRECT("'"&amp;E$1&amp;"'!B2:B1000")=$B13) * (INDIRECT("'"&amp;E$1&amp;"'!C2:C1000")=$C13)
        ),
        5,
        FALSE
    )=0,
    "",
    VLOOKUP(
        $A13,
        _xlfn._xlws.FILTER(
            INDIRECT("'"&amp;E$1&amp;"'!A2:E1000"), (INDIRECT("'"&amp;E$1&amp;"'!B2:B1000")=$B13) * (INDIRECT("'"&amp;E$1&amp;"'!C2:C1000")=$C13)
        ),
        5,
        FALSE
    )
)</f>
        <v/>
      </c>
      <c r="F13" s="31">
        <f t="array" ref="F13">IF(
    VLOOKUP(
        $A13,
        _xlfn._xlws.FILTER(
            INDIRECT("'"&amp;F$1&amp;"'!A2:E1000"), (INDIRECT("'"&amp;F$1&amp;"'!B2:B1000")=$B13) * (INDIRECT("'"&amp;F$1&amp;"'!C2:C1000")=$C13)
        ),
        5,
        FALSE
    )=0,
    "",
    VLOOKUP(
        $A13,
        _xlfn._xlws.FILTER(
            INDIRECT("'"&amp;F$1&amp;"'!A2:E1000"), (INDIRECT("'"&amp;F$1&amp;"'!B2:B1000")=$B13) * (INDIRECT("'"&amp;F$1&amp;"'!C2:C1000")=$C13)
        ),
        5,
        FALSE
    )
)</f>
        <v/>
      </c>
    </row>
    <row r="14">
      <c r="A14" s="8" t="inlineStr">
        <is>
          <t>Curitiba</t>
        </is>
      </c>
      <c r="B14" s="23" t="inlineStr">
        <is>
          <t>Tijucas Do Sul</t>
        </is>
      </c>
      <c r="C14" s="30" t="inlineStr">
        <is>
          <t>01</t>
        </is>
      </c>
      <c r="D14" s="31">
        <f t="array" ref="D14">IF(
    VLOOKUP(
        $A14,
        _xlfn._xlws.FILTER(
            INDIRECT("'"&amp;D$1&amp;"'!A2:E1000"), (INDIRECT("'"&amp;D$1&amp;"'!B2:B1000")=$B14) * (INDIRECT("'"&amp;D$1&amp;"'!C2:C1000")=$C14)
        ),
        5,
        FALSE
    )=0,
    "",
    VLOOKUP(
        $A14,
        _xlfn._xlws.FILTER(
            INDIRECT("'"&amp;D$1&amp;"'!A2:E1000"), (INDIRECT("'"&amp;D$1&amp;"'!B2:B1000")=$B14) * (INDIRECT("'"&amp;D$1&amp;"'!C2:C1000")=$C14)
        ),
        5,
        FALSE
    )
)</f>
        <v/>
      </c>
      <c r="E14" s="31">
        <f t="array" ref="E14">IF(
    VLOOKUP(
        $A14,
        _xlfn._xlws.FILTER(
            INDIRECT("'"&amp;E$1&amp;"'!A2:E1000"), (INDIRECT("'"&amp;E$1&amp;"'!B2:B1000")=$B14) * (INDIRECT("'"&amp;E$1&amp;"'!C2:C1000")=$C14)
        ),
        5,
        FALSE
    )=0,
    "",
    VLOOKUP(
        $A14,
        _xlfn._xlws.FILTER(
            INDIRECT("'"&amp;E$1&amp;"'!A2:E1000"), (INDIRECT("'"&amp;E$1&amp;"'!B2:B1000")=$B14) * (INDIRECT("'"&amp;E$1&amp;"'!C2:C1000")=$C14)
        ),
        5,
        FALSE
    )
)</f>
        <v/>
      </c>
      <c r="F14" s="31">
        <f t="array" ref="F14">IF(
    VLOOKUP(
        $A14,
        _xlfn._xlws.FILTER(
            INDIRECT("'"&amp;F$1&amp;"'!A2:E1000"), (INDIRECT("'"&amp;F$1&amp;"'!B2:B1000")=$B14) * (INDIRECT("'"&amp;F$1&amp;"'!C2:C1000")=$C14)
        ),
        5,
        FALSE
    )=0,
    "",
    VLOOKUP(
        $A14,
        _xlfn._xlws.FILTER(
            INDIRECT("'"&amp;F$1&amp;"'!A2:E1000"), (INDIRECT("'"&amp;F$1&amp;"'!B2:B1000")=$B14) * (INDIRECT("'"&amp;F$1&amp;"'!C2:C1000")=$C14)
        ),
        5,
        FALSE
    )
)</f>
        <v/>
      </c>
    </row>
    <row r="15"/>
    <row r="16" ht="15.75" customHeight="1">
      <c r="A16" s="32" t="inlineStr">
        <is>
          <t>Vanessa</t>
        </is>
      </c>
      <c r="B16" s="29" t="inlineStr">
        <is>
          <t>Municípios</t>
        </is>
      </c>
      <c r="C16" s="29" t="inlineStr">
        <is>
          <t>UVR</t>
        </is>
      </c>
      <c r="D16" s="29" t="inlineStr">
        <is>
          <t>Form 1 - Município</t>
        </is>
      </c>
      <c r="E16" s="29" t="inlineStr">
        <is>
          <t>Form 2 - UVR</t>
        </is>
      </c>
      <c r="F16" s="29" t="inlineStr">
        <is>
          <t>Form 3 - Empreendimento</t>
        </is>
      </c>
    </row>
    <row r="17">
      <c r="A17" s="11" t="inlineStr">
        <is>
          <t>Francisco Beltrão</t>
        </is>
      </c>
      <c r="B17" s="23" t="inlineStr">
        <is>
          <t>Barracão</t>
        </is>
      </c>
      <c r="C17" s="30" t="inlineStr">
        <is>
          <t>01</t>
        </is>
      </c>
      <c r="D17" s="31">
        <f t="array" ref="D17">IF(
    VLOOKUP(
        $A17,
        _xlfn._xlws.FILTER(
            INDIRECT("'"&amp;D$1&amp;"'!A2:E1000"), (INDIRECT("'"&amp;D$1&amp;"'!B2:B1000")=$B17) * (INDIRECT("'"&amp;D$1&amp;"'!C2:C1000")=$C17)
        ),
        5,
        FALSE
    )=0,
    "",
    VLOOKUP(
        $A17,
        _xlfn._xlws.FILTER(
            INDIRECT("'"&amp;D$1&amp;"'!A2:E1000"), (INDIRECT("'"&amp;D$1&amp;"'!B2:B1000")=$B17) * (INDIRECT("'"&amp;D$1&amp;"'!C2:C1000")=$C17)
        ),
        5,
        FALSE
    )
)</f>
        <v/>
      </c>
      <c r="E17" s="31">
        <f t="array" ref="E17">IF(
    VLOOKUP(
        $A17,
        _xlfn._xlws.FILTER(
            INDIRECT("'"&amp;E$1&amp;"'!A2:E1000"), (INDIRECT("'"&amp;E$1&amp;"'!B2:B1000")=$B17) * (INDIRECT("'"&amp;E$1&amp;"'!C2:C1000")=$C17)
        ),
        5,
        FALSE
    )=0,
    "",
    VLOOKUP(
        $A17,
        _xlfn._xlws.FILTER(
            INDIRECT("'"&amp;E$1&amp;"'!A2:E1000"), (INDIRECT("'"&amp;E$1&amp;"'!B2:B1000")=$B17) * (INDIRECT("'"&amp;E$1&amp;"'!C2:C1000")=$C17)
        ),
        5,
        FALSE
    )
)</f>
        <v/>
      </c>
      <c r="F17" s="31">
        <f t="array" ref="F17">IF(
    VLOOKUP(
        $A17,
        _xlfn._xlws.FILTER(
            INDIRECT("'"&amp;F$1&amp;"'!A2:E1000"), (INDIRECT("'"&amp;F$1&amp;"'!B2:B1000")=$B17) * (INDIRECT("'"&amp;F$1&amp;"'!C2:C1000")=$C17)
        ),
        5,
        FALSE
    )=0,
    "",
    VLOOKUP(
        $A17,
        _xlfn._xlws.FILTER(
            INDIRECT("'"&amp;F$1&amp;"'!A2:E1000"), (INDIRECT("'"&amp;F$1&amp;"'!B2:B1000")=$B17) * (INDIRECT("'"&amp;F$1&amp;"'!C2:C1000")=$C17)
        ),
        5,
        FALSE
    )
)</f>
        <v/>
      </c>
    </row>
    <row r="18">
      <c r="A18" s="11" t="inlineStr">
        <is>
          <t>Francisco Beltrão</t>
        </is>
      </c>
      <c r="B18" s="23" t="inlineStr">
        <is>
          <t>Capanema</t>
        </is>
      </c>
      <c r="C18" s="30" t="inlineStr">
        <is>
          <t>01</t>
        </is>
      </c>
      <c r="D18" s="31">
        <f t="array" ref="D18">IF(
    VLOOKUP(
        $A18,
        _xlfn._xlws.FILTER(
            INDIRECT("'"&amp;D$1&amp;"'!A2:E1000"), (INDIRECT("'"&amp;D$1&amp;"'!B2:B1000")=$B18) * (INDIRECT("'"&amp;D$1&amp;"'!C2:C1000")=$C18)
        ),
        5,
        FALSE
    )=0,
    "",
    VLOOKUP(
        $A18,
        _xlfn._xlws.FILTER(
            INDIRECT("'"&amp;D$1&amp;"'!A2:E1000"), (INDIRECT("'"&amp;D$1&amp;"'!B2:B1000")=$B18) * (INDIRECT("'"&amp;D$1&amp;"'!C2:C1000")=$C18)
        ),
        5,
        FALSE
    )
)</f>
        <v/>
      </c>
      <c r="E18" s="31">
        <f t="array" ref="E18">IF(
    VLOOKUP(
        $A18,
        _xlfn._xlws.FILTER(
            INDIRECT("'"&amp;E$1&amp;"'!A2:E1000"), (INDIRECT("'"&amp;E$1&amp;"'!B2:B1000")=$B18) * (INDIRECT("'"&amp;E$1&amp;"'!C2:C1000")=$C18)
        ),
        5,
        FALSE
    )=0,
    "",
    VLOOKUP(
        $A18,
        _xlfn._xlws.FILTER(
            INDIRECT("'"&amp;E$1&amp;"'!A2:E1000"), (INDIRECT("'"&amp;E$1&amp;"'!B2:B1000")=$B18) * (INDIRECT("'"&amp;E$1&amp;"'!C2:C1000")=$C18)
        ),
        5,
        FALSE
    )
)</f>
        <v/>
      </c>
      <c r="F18" s="31">
        <f t="array" ref="F18">IF(
    VLOOKUP(
        $A18,
        _xlfn._xlws.FILTER(
            INDIRECT("'"&amp;F$1&amp;"'!A2:E1000"), (INDIRECT("'"&amp;F$1&amp;"'!B2:B1000")=$B18) * (INDIRECT("'"&amp;F$1&amp;"'!C2:C1000")=$C18)
        ),
        5,
        FALSE
    )=0,
    "",
    VLOOKUP(
        $A18,
        _xlfn._xlws.FILTER(
            INDIRECT("'"&amp;F$1&amp;"'!A2:E1000"), (INDIRECT("'"&amp;F$1&amp;"'!B2:B1000")=$B18) * (INDIRECT("'"&amp;F$1&amp;"'!C2:C1000")=$C18)
        ),
        5,
        FALSE
    )
)</f>
        <v/>
      </c>
    </row>
    <row r="19">
      <c r="A19" s="11" t="inlineStr">
        <is>
          <t>Francisco Beltrão</t>
        </is>
      </c>
      <c r="B19" s="23" t="inlineStr">
        <is>
          <t>Enéas Marques</t>
        </is>
      </c>
      <c r="C19" s="30" t="inlineStr">
        <is>
          <t>01</t>
        </is>
      </c>
      <c r="D19" s="31">
        <f t="array" ref="D19">IF(
    VLOOKUP(
        $A19,
        _xlfn._xlws.FILTER(
            INDIRECT("'"&amp;D$1&amp;"'!A2:E1000"), (INDIRECT("'"&amp;D$1&amp;"'!B2:B1000")=$B19) * (INDIRECT("'"&amp;D$1&amp;"'!C2:C1000")=$C19)
        ),
        5,
        FALSE
    )=0,
    "",
    VLOOKUP(
        $A19,
        _xlfn._xlws.FILTER(
            INDIRECT("'"&amp;D$1&amp;"'!A2:E1000"), (INDIRECT("'"&amp;D$1&amp;"'!B2:B1000")=$B19) * (INDIRECT("'"&amp;D$1&amp;"'!C2:C1000")=$C19)
        ),
        5,
        FALSE
    )
)</f>
        <v/>
      </c>
      <c r="E19" s="31">
        <f t="array" ref="E19">IF(
    VLOOKUP(
        $A19,
        _xlfn._xlws.FILTER(
            INDIRECT("'"&amp;E$1&amp;"'!A2:E1000"), (INDIRECT("'"&amp;E$1&amp;"'!B2:B1000")=$B19) * (INDIRECT("'"&amp;E$1&amp;"'!C2:C1000")=$C19)
        ),
        5,
        FALSE
    )=0,
    "",
    VLOOKUP(
        $A19,
        _xlfn._xlws.FILTER(
            INDIRECT("'"&amp;E$1&amp;"'!A2:E1000"), (INDIRECT("'"&amp;E$1&amp;"'!B2:B1000")=$B19) * (INDIRECT("'"&amp;E$1&amp;"'!C2:C1000")=$C19)
        ),
        5,
        FALSE
    )
)</f>
        <v/>
      </c>
      <c r="F19" s="31">
        <f t="array" ref="F19">IF(
    VLOOKUP(
        $A19,
        _xlfn._xlws.FILTER(
            INDIRECT("'"&amp;F$1&amp;"'!A2:E1000"), (INDIRECT("'"&amp;F$1&amp;"'!B2:B1000")=$B19) * (INDIRECT("'"&amp;F$1&amp;"'!C2:C1000")=$C19)
        ),
        5,
        FALSE
    )=0,
    "",
    VLOOKUP(
        $A19,
        _xlfn._xlws.FILTER(
            INDIRECT("'"&amp;F$1&amp;"'!A2:E1000"), (INDIRECT("'"&amp;F$1&amp;"'!B2:B1000")=$B19) * (INDIRECT("'"&amp;F$1&amp;"'!C2:C1000")=$C19)
        ),
        5,
        FALSE
    )
)</f>
        <v/>
      </c>
    </row>
    <row r="20">
      <c r="A20" s="11" t="inlineStr">
        <is>
          <t>Francisco Beltrão</t>
        </is>
      </c>
      <c r="B20" s="23" t="inlineStr">
        <is>
          <t>Francisco Beltrão</t>
        </is>
      </c>
      <c r="C20" s="30" t="inlineStr">
        <is>
          <t>01</t>
        </is>
      </c>
      <c r="D20" s="31">
        <f t="array" ref="D20">IF(
    VLOOKUP(
        $A20,
        _xlfn._xlws.FILTER(
            INDIRECT("'"&amp;D$1&amp;"'!A2:E1000"), (INDIRECT("'"&amp;D$1&amp;"'!B2:B1000")=$B20) * (INDIRECT("'"&amp;D$1&amp;"'!C2:C1000")=$C20)
        ),
        5,
        FALSE
    )=0,
    "",
    VLOOKUP(
        $A20,
        _xlfn._xlws.FILTER(
            INDIRECT("'"&amp;D$1&amp;"'!A2:E1000"), (INDIRECT("'"&amp;D$1&amp;"'!B2:B1000")=$B20) * (INDIRECT("'"&amp;D$1&amp;"'!C2:C1000")=$C20)
        ),
        5,
        FALSE
    )
)</f>
        <v/>
      </c>
      <c r="E20" s="31">
        <f t="array" ref="E20">IF(
    VLOOKUP(
        $A20,
        _xlfn._xlws.FILTER(
            INDIRECT("'"&amp;E$1&amp;"'!A2:E1000"), (INDIRECT("'"&amp;E$1&amp;"'!B2:B1000")=$B20) * (INDIRECT("'"&amp;E$1&amp;"'!C2:C1000")=$C20)
        ),
        5,
        FALSE
    )=0,
    "",
    VLOOKUP(
        $A20,
        _xlfn._xlws.FILTER(
            INDIRECT("'"&amp;E$1&amp;"'!A2:E1000"), (INDIRECT("'"&amp;E$1&amp;"'!B2:B1000")=$B20) * (INDIRECT("'"&amp;E$1&amp;"'!C2:C1000")=$C20)
        ),
        5,
        FALSE
    )
)</f>
        <v/>
      </c>
      <c r="F20" s="31">
        <f t="array" ref="F20">IF(
    VLOOKUP(
        $A20,
        _xlfn._xlws.FILTER(
            INDIRECT("'"&amp;F$1&amp;"'!A2:E1000"), (INDIRECT("'"&amp;F$1&amp;"'!B2:B1000")=$B20) * (INDIRECT("'"&amp;F$1&amp;"'!C2:C1000")=$C20)
        ),
        5,
        FALSE
    )=0,
    "",
    VLOOKUP(
        $A20,
        _xlfn._xlws.FILTER(
            INDIRECT("'"&amp;F$1&amp;"'!A2:E1000"), (INDIRECT("'"&amp;F$1&amp;"'!B2:B1000")=$B20) * (INDIRECT("'"&amp;F$1&amp;"'!C2:C1000")=$C20)
        ),
        5,
        FALSE
    )
)</f>
        <v/>
      </c>
    </row>
    <row r="21">
      <c r="A21" s="11" t="inlineStr">
        <is>
          <t>Francisco Beltrão</t>
        </is>
      </c>
      <c r="B21" s="23" t="inlineStr">
        <is>
          <t>Francisco Beltrão</t>
        </is>
      </c>
      <c r="C21" s="30" t="inlineStr">
        <is>
          <t>02</t>
        </is>
      </c>
      <c r="D21" s="31">
        <f t="array" ref="D21">IF(
    VLOOKUP(
        $A21,
        _xlfn._xlws.FILTER(
            INDIRECT("'"&amp;D$1&amp;"'!A2:E1000"), (INDIRECT("'"&amp;D$1&amp;"'!B2:B1000")=$B21) * (INDIRECT("'"&amp;D$1&amp;"'!C2:C1000")=$C21)
        ),
        5,
        FALSE
    )=0,
    "",
    VLOOKUP(
        $A21,
        _xlfn._xlws.FILTER(
            INDIRECT("'"&amp;D$1&amp;"'!A2:E1000"), (INDIRECT("'"&amp;D$1&amp;"'!B2:B1000")=$B21) * (INDIRECT("'"&amp;D$1&amp;"'!C2:C1000")=$C21)
        ),
        5,
        FALSE
    )
)</f>
        <v/>
      </c>
      <c r="E21" s="31">
        <f t="array" ref="E21">IF(
    VLOOKUP(
        $A21,
        _xlfn._xlws.FILTER(
            INDIRECT("'"&amp;E$1&amp;"'!A2:E1000"), (INDIRECT("'"&amp;E$1&amp;"'!B2:B1000")=$B21) * (INDIRECT("'"&amp;E$1&amp;"'!C2:C1000")=$C21)
        ),
        5,
        FALSE
    )=0,
    "",
    VLOOKUP(
        $A21,
        _xlfn._xlws.FILTER(
            INDIRECT("'"&amp;E$1&amp;"'!A2:E1000"), (INDIRECT("'"&amp;E$1&amp;"'!B2:B1000")=$B21) * (INDIRECT("'"&amp;E$1&amp;"'!C2:C1000")=$C21)
        ),
        5,
        FALSE
    )
)</f>
        <v/>
      </c>
      <c r="F21" s="31">
        <f t="array" ref="F21">IF(
    VLOOKUP(
        $A21,
        _xlfn._xlws.FILTER(
            INDIRECT("'"&amp;F$1&amp;"'!A2:E1000"), (INDIRECT("'"&amp;F$1&amp;"'!B2:B1000")=$B21) * (INDIRECT("'"&amp;F$1&amp;"'!C2:C1000")=$C21)
        ),
        5,
        FALSE
    )=0,
    "",
    VLOOKUP(
        $A21,
        _xlfn._xlws.FILTER(
            INDIRECT("'"&amp;F$1&amp;"'!A2:E1000"), (INDIRECT("'"&amp;F$1&amp;"'!B2:B1000")=$B21) * (INDIRECT("'"&amp;F$1&amp;"'!C2:C1000")=$C21)
        ),
        5,
        FALSE
    )
)</f>
        <v/>
      </c>
    </row>
    <row r="22">
      <c r="A22" s="11" t="inlineStr">
        <is>
          <t>Francisco Beltrão</t>
        </is>
      </c>
      <c r="B22" s="23" t="inlineStr">
        <is>
          <t>Francisco Beltrão</t>
        </is>
      </c>
      <c r="C22" s="30" t="inlineStr">
        <is>
          <t>03</t>
        </is>
      </c>
      <c r="D22" s="31">
        <f t="array" ref="D22">IF(
    VLOOKUP(
        $A22,
        _xlfn._xlws.FILTER(
            INDIRECT("'"&amp;D$1&amp;"'!A2:E1000"), (INDIRECT("'"&amp;D$1&amp;"'!B2:B1000")=$B22) * (INDIRECT("'"&amp;D$1&amp;"'!C2:C1000")=$C22)
        ),
        5,
        FALSE
    )=0,
    "",
    VLOOKUP(
        $A22,
        _xlfn._xlws.FILTER(
            INDIRECT("'"&amp;D$1&amp;"'!A2:E1000"), (INDIRECT("'"&amp;D$1&amp;"'!B2:B1000")=$B22) * (INDIRECT("'"&amp;D$1&amp;"'!C2:C1000")=$C22)
        ),
        5,
        FALSE
    )
)</f>
        <v/>
      </c>
      <c r="E22" s="31">
        <f t="array" ref="E22">IF(
    VLOOKUP(
        $A22,
        _xlfn._xlws.FILTER(
            INDIRECT("'"&amp;E$1&amp;"'!A2:E1000"), (INDIRECT("'"&amp;E$1&amp;"'!B2:B1000")=$B22) * (INDIRECT("'"&amp;E$1&amp;"'!C2:C1000")=$C22)
        ),
        5,
        FALSE
    )=0,
    "",
    VLOOKUP(
        $A22,
        _xlfn._xlws.FILTER(
            INDIRECT("'"&amp;E$1&amp;"'!A2:E1000"), (INDIRECT("'"&amp;E$1&amp;"'!B2:B1000")=$B22) * (INDIRECT("'"&amp;E$1&amp;"'!C2:C1000")=$C22)
        ),
        5,
        FALSE
    )
)</f>
        <v/>
      </c>
      <c r="F22" s="31">
        <f t="array" ref="F22">IF(
    VLOOKUP(
        $A22,
        _xlfn._xlws.FILTER(
            INDIRECT("'"&amp;F$1&amp;"'!A2:E1000"), (INDIRECT("'"&amp;F$1&amp;"'!B2:B1000")=$B22) * (INDIRECT("'"&amp;F$1&amp;"'!C2:C1000")=$C22)
        ),
        5,
        FALSE
    )=0,
    "",
    VLOOKUP(
        $A22,
        _xlfn._xlws.FILTER(
            INDIRECT("'"&amp;F$1&amp;"'!A2:E1000"), (INDIRECT("'"&amp;F$1&amp;"'!B2:B1000")=$B22) * (INDIRECT("'"&amp;F$1&amp;"'!C2:C1000")=$C22)
        ),
        5,
        FALSE
    )
)</f>
        <v/>
      </c>
    </row>
    <row r="23">
      <c r="A23" s="11" t="inlineStr">
        <is>
          <t>Francisco Beltrão</t>
        </is>
      </c>
      <c r="B23" s="23" t="inlineStr">
        <is>
          <t>Marmeleiro</t>
        </is>
      </c>
      <c r="C23" s="30" t="inlineStr">
        <is>
          <t>01</t>
        </is>
      </c>
      <c r="D23" s="31">
        <f t="array" ref="D23">IF(
    VLOOKUP(
        $A23,
        _xlfn._xlws.FILTER(
            INDIRECT("'"&amp;D$1&amp;"'!A2:E1000"), (INDIRECT("'"&amp;D$1&amp;"'!B2:B1000")=$B23) * (INDIRECT("'"&amp;D$1&amp;"'!C2:C1000")=$C23)
        ),
        5,
        FALSE
    )=0,
    "",
    VLOOKUP(
        $A23,
        _xlfn._xlws.FILTER(
            INDIRECT("'"&amp;D$1&amp;"'!A2:E1000"), (INDIRECT("'"&amp;D$1&amp;"'!B2:B1000")=$B23) * (INDIRECT("'"&amp;D$1&amp;"'!C2:C1000")=$C23)
        ),
        5,
        FALSE
    )
)</f>
        <v/>
      </c>
      <c r="E23" s="31">
        <f t="array" ref="E23">IF(
    VLOOKUP(
        $A23,
        _xlfn._xlws.FILTER(
            INDIRECT("'"&amp;E$1&amp;"'!A2:E1000"), (INDIRECT("'"&amp;E$1&amp;"'!B2:B1000")=$B23) * (INDIRECT("'"&amp;E$1&amp;"'!C2:C1000")=$C23)
        ),
        5,
        FALSE
    )=0,
    "",
    VLOOKUP(
        $A23,
        _xlfn._xlws.FILTER(
            INDIRECT("'"&amp;E$1&amp;"'!A2:E1000"), (INDIRECT("'"&amp;E$1&amp;"'!B2:B1000")=$B23) * (INDIRECT("'"&amp;E$1&amp;"'!C2:C1000")=$C23)
        ),
        5,
        FALSE
    )
)</f>
        <v/>
      </c>
      <c r="F23" s="31">
        <f t="array" ref="F23">IF(
    VLOOKUP(
        $A23,
        _xlfn._xlws.FILTER(
            INDIRECT("'"&amp;F$1&amp;"'!A2:E1000"), (INDIRECT("'"&amp;F$1&amp;"'!B2:B1000")=$B23) * (INDIRECT("'"&amp;F$1&amp;"'!C2:C1000")=$C23)
        ),
        5,
        FALSE
    )=0,
    "",
    VLOOKUP(
        $A23,
        _xlfn._xlws.FILTER(
            INDIRECT("'"&amp;F$1&amp;"'!A2:E1000"), (INDIRECT("'"&amp;F$1&amp;"'!B2:B1000")=$B23) * (INDIRECT("'"&amp;F$1&amp;"'!C2:C1000")=$C23)
        ),
        5,
        FALSE
    )
)</f>
        <v/>
      </c>
    </row>
    <row r="24">
      <c r="A24" s="11" t="inlineStr">
        <is>
          <t>Francisco Beltrão</t>
        </is>
      </c>
      <c r="B24" s="23" t="inlineStr">
        <is>
          <t>Realeza</t>
        </is>
      </c>
      <c r="C24" s="30" t="inlineStr">
        <is>
          <t>01</t>
        </is>
      </c>
      <c r="D24" s="31">
        <f t="array" ref="D24">IF(
    VLOOKUP(
        $A24,
        _xlfn._xlws.FILTER(
            INDIRECT("'"&amp;D$1&amp;"'!A2:E1000"), (INDIRECT("'"&amp;D$1&amp;"'!B2:B1000")=$B24) * (INDIRECT("'"&amp;D$1&amp;"'!C2:C1000")=$C24)
        ),
        5,
        FALSE
    )=0,
    "",
    VLOOKUP(
        $A24,
        _xlfn._xlws.FILTER(
            INDIRECT("'"&amp;D$1&amp;"'!A2:E1000"), (INDIRECT("'"&amp;D$1&amp;"'!B2:B1000")=$B24) * (INDIRECT("'"&amp;D$1&amp;"'!C2:C1000")=$C24)
        ),
        5,
        FALSE
    )
)</f>
        <v/>
      </c>
      <c r="E24" s="31">
        <f t="array" ref="E24">IF(
    VLOOKUP(
        $A24,
        _xlfn._xlws.FILTER(
            INDIRECT("'"&amp;E$1&amp;"'!A2:E1000"), (INDIRECT("'"&amp;E$1&amp;"'!B2:B1000")=$B24) * (INDIRECT("'"&amp;E$1&amp;"'!C2:C1000")=$C24)
        ),
        5,
        FALSE
    )=0,
    "",
    VLOOKUP(
        $A24,
        _xlfn._xlws.FILTER(
            INDIRECT("'"&amp;E$1&amp;"'!A2:E1000"), (INDIRECT("'"&amp;E$1&amp;"'!B2:B1000")=$B24) * (INDIRECT("'"&amp;E$1&amp;"'!C2:C1000")=$C24)
        ),
        5,
        FALSE
    )
)</f>
        <v/>
      </c>
      <c r="F24" s="31">
        <f t="array" ref="F24">IF(
    VLOOKUP(
        $A24,
        _xlfn._xlws.FILTER(
            INDIRECT("'"&amp;F$1&amp;"'!A2:E1000"), (INDIRECT("'"&amp;F$1&amp;"'!B2:B1000")=$B24) * (INDIRECT("'"&amp;F$1&amp;"'!C2:C1000")=$C24)
        ),
        5,
        FALSE
    )=0,
    "",
    VLOOKUP(
        $A24,
        _xlfn._xlws.FILTER(
            INDIRECT("'"&amp;F$1&amp;"'!A2:E1000"), (INDIRECT("'"&amp;F$1&amp;"'!B2:B1000")=$B24) * (INDIRECT("'"&amp;F$1&amp;"'!C2:C1000")=$C24)
        ),
        5,
        FALSE
    )
)</f>
        <v/>
      </c>
    </row>
    <row r="25">
      <c r="A25" s="11" t="inlineStr">
        <is>
          <t>Francisco Beltrão</t>
        </is>
      </c>
      <c r="B25" s="23" t="inlineStr">
        <is>
          <t>Salgado Filho</t>
        </is>
      </c>
      <c r="C25" s="30" t="inlineStr">
        <is>
          <t>01</t>
        </is>
      </c>
      <c r="D25" s="31">
        <f t="array" ref="D25">IF(
    VLOOKUP(
        $A25,
        _xlfn._xlws.FILTER(
            INDIRECT("'"&amp;D$1&amp;"'!A2:E1000"), (INDIRECT("'"&amp;D$1&amp;"'!B2:B1000")=$B25) * (INDIRECT("'"&amp;D$1&amp;"'!C2:C1000")=$C25)
        ),
        5,
        FALSE
    )=0,
    "",
    VLOOKUP(
        $A25,
        _xlfn._xlws.FILTER(
            INDIRECT("'"&amp;D$1&amp;"'!A2:E1000"), (INDIRECT("'"&amp;D$1&amp;"'!B2:B1000")=$B25) * (INDIRECT("'"&amp;D$1&amp;"'!C2:C1000")=$C25)
        ),
        5,
        FALSE
    )
)</f>
        <v/>
      </c>
      <c r="E25" s="31">
        <f t="array" ref="E25">IF(
    VLOOKUP(
        $A25,
        _xlfn._xlws.FILTER(
            INDIRECT("'"&amp;E$1&amp;"'!A2:E1000"), (INDIRECT("'"&amp;E$1&amp;"'!B2:B1000")=$B25) * (INDIRECT("'"&amp;E$1&amp;"'!C2:C1000")=$C25)
        ),
        5,
        FALSE
    )=0,
    "",
    VLOOKUP(
        $A25,
        _xlfn._xlws.FILTER(
            INDIRECT("'"&amp;E$1&amp;"'!A2:E1000"), (INDIRECT("'"&amp;E$1&amp;"'!B2:B1000")=$B25) * (INDIRECT("'"&amp;E$1&amp;"'!C2:C1000")=$C25)
        ),
        5,
        FALSE
    )
)</f>
        <v/>
      </c>
      <c r="F25" s="31">
        <f t="array" ref="F25">IF(
    VLOOKUP(
        $A25,
        _xlfn._xlws.FILTER(
            INDIRECT("'"&amp;F$1&amp;"'!A2:E1000"), (INDIRECT("'"&amp;F$1&amp;"'!B2:B1000")=$B25) * (INDIRECT("'"&amp;F$1&amp;"'!C2:C1000")=$C25)
        ),
        5,
        FALSE
    )=0,
    "",
    VLOOKUP(
        $A25,
        _xlfn._xlws.FILTER(
            INDIRECT("'"&amp;F$1&amp;"'!A2:E1000"), (INDIRECT("'"&amp;F$1&amp;"'!B2:B1000")=$B25) * (INDIRECT("'"&amp;F$1&amp;"'!C2:C1000")=$C25)
        ),
        5,
        FALSE
    )
)</f>
        <v/>
      </c>
    </row>
    <row r="26"/>
    <row r="27" ht="15.75" customHeight="1">
      <c r="A27" s="33" t="inlineStr">
        <is>
          <t>Juliane</t>
        </is>
      </c>
      <c r="B27" s="29" t="inlineStr">
        <is>
          <t>Municípios</t>
        </is>
      </c>
      <c r="C27" s="29" t="inlineStr">
        <is>
          <t>UVR</t>
        </is>
      </c>
      <c r="D27" s="29" t="inlineStr">
        <is>
          <t>Form 1 - Município</t>
        </is>
      </c>
      <c r="E27" s="29" t="inlineStr">
        <is>
          <t>Form 2 - UVR</t>
        </is>
      </c>
      <c r="F27" s="29" t="inlineStr">
        <is>
          <t>Form 3 - Empreendimento</t>
        </is>
      </c>
    </row>
    <row r="28">
      <c r="A28" s="12" t="inlineStr">
        <is>
          <t>Guarapuava</t>
        </is>
      </c>
      <c r="B28" s="23" t="inlineStr">
        <is>
          <t>Campina Da Lagoa</t>
        </is>
      </c>
      <c r="C28" s="30" t="inlineStr">
        <is>
          <t>01</t>
        </is>
      </c>
      <c r="D28" s="31">
        <f t="array" ref="D28">IF(
    VLOOKUP(
        $A28,
        _xlfn._xlws.FILTER(
            INDIRECT("'"&amp;D$1&amp;"'!A2:E1000"), (INDIRECT("'"&amp;D$1&amp;"'!B2:B1000")=$B28) * (INDIRECT("'"&amp;D$1&amp;"'!C2:C1000")=$C28)
        ),
        5,
        FALSE
    )=0,
    "",
    VLOOKUP(
        $A28,
        _xlfn._xlws.FILTER(
            INDIRECT("'"&amp;D$1&amp;"'!A2:E1000"), (INDIRECT("'"&amp;D$1&amp;"'!B2:B1000")=$B28) * (INDIRECT("'"&amp;D$1&amp;"'!C2:C1000")=$C28)
        ),
        5,
        FALSE
    )
)</f>
        <v/>
      </c>
      <c r="E28" s="31">
        <f t="array" ref="E28">IF(
    VLOOKUP(
        $A28,
        _xlfn._xlws.FILTER(
            INDIRECT("'"&amp;E$1&amp;"'!A2:E1000"), (INDIRECT("'"&amp;E$1&amp;"'!B2:B1000")=$B28) * (INDIRECT("'"&amp;E$1&amp;"'!C2:C1000")=$C28)
        ),
        5,
        FALSE
    )=0,
    "",
    VLOOKUP(
        $A28,
        _xlfn._xlws.FILTER(
            INDIRECT("'"&amp;E$1&amp;"'!A2:E1000"), (INDIRECT("'"&amp;E$1&amp;"'!B2:B1000")=$B28) * (INDIRECT("'"&amp;E$1&amp;"'!C2:C1000")=$C28)
        ),
        5,
        FALSE
    )
)</f>
        <v/>
      </c>
      <c r="F28" s="31">
        <f t="array" ref="F28">IF(
    VLOOKUP(
        $A28,
        _xlfn._xlws.FILTER(
            INDIRECT("'"&amp;F$1&amp;"'!A2:E1000"), (INDIRECT("'"&amp;F$1&amp;"'!B2:B1000")=$B28) * (INDIRECT("'"&amp;F$1&amp;"'!C2:C1000")=$C28)
        ),
        5,
        FALSE
    )=0,
    "",
    VLOOKUP(
        $A28,
        _xlfn._xlws.FILTER(
            INDIRECT("'"&amp;F$1&amp;"'!A2:E1000"), (INDIRECT("'"&amp;F$1&amp;"'!B2:B1000")=$B28) * (INDIRECT("'"&amp;F$1&amp;"'!C2:C1000")=$C28)
        ),
        5,
        FALSE
    )
)</f>
        <v/>
      </c>
    </row>
    <row r="29">
      <c r="A29" s="12" t="inlineStr">
        <is>
          <t>Guarapuava</t>
        </is>
      </c>
      <c r="B29" s="23" t="inlineStr">
        <is>
          <t>Mato Rico</t>
        </is>
      </c>
      <c r="C29" s="30" t="inlineStr">
        <is>
          <t>01</t>
        </is>
      </c>
      <c r="D29" s="31">
        <f t="array" ref="D29">IF(
    VLOOKUP(
        $A29,
        _xlfn._xlws.FILTER(
            INDIRECT("'"&amp;D$1&amp;"'!A2:E1000"), (INDIRECT("'"&amp;D$1&amp;"'!B2:B1000")=$B29) * (INDIRECT("'"&amp;D$1&amp;"'!C2:C1000")=$C29)
        ),
        5,
        FALSE
    )=0,
    "",
    VLOOKUP(
        $A29,
        _xlfn._xlws.FILTER(
            INDIRECT("'"&amp;D$1&amp;"'!A2:E1000"), (INDIRECT("'"&amp;D$1&amp;"'!B2:B1000")=$B29) * (INDIRECT("'"&amp;D$1&amp;"'!C2:C1000")=$C29)
        ),
        5,
        FALSE
    )
)</f>
        <v/>
      </c>
      <c r="E29" s="31">
        <f t="array" ref="E29">IF(
    VLOOKUP(
        $A29,
        _xlfn._xlws.FILTER(
            INDIRECT("'"&amp;E$1&amp;"'!A2:E1000"), (INDIRECT("'"&amp;E$1&amp;"'!B2:B1000")=$B29) * (INDIRECT("'"&amp;E$1&amp;"'!C2:C1000")=$C29)
        ),
        5,
        FALSE
    )=0,
    "",
    VLOOKUP(
        $A29,
        _xlfn._xlws.FILTER(
            INDIRECT("'"&amp;E$1&amp;"'!A2:E1000"), (INDIRECT("'"&amp;E$1&amp;"'!B2:B1000")=$B29) * (INDIRECT("'"&amp;E$1&amp;"'!C2:C1000")=$C29)
        ),
        5,
        FALSE
    )
)</f>
        <v/>
      </c>
      <c r="F29" s="31">
        <f t="array" ref="F29">IF(
    VLOOKUP(
        $A29,
        _xlfn._xlws.FILTER(
            INDIRECT("'"&amp;F$1&amp;"'!A2:E1000"), (INDIRECT("'"&amp;F$1&amp;"'!B2:B1000")=$B29) * (INDIRECT("'"&amp;F$1&amp;"'!C2:C1000")=$C29)
        ),
        5,
        FALSE
    )=0,
    "",
    VLOOKUP(
        $A29,
        _xlfn._xlws.FILTER(
            INDIRECT("'"&amp;F$1&amp;"'!A2:E1000"), (INDIRECT("'"&amp;F$1&amp;"'!B2:B1000")=$B29) * (INDIRECT("'"&amp;F$1&amp;"'!C2:C1000")=$C29)
        ),
        5,
        FALSE
    )
)</f>
        <v/>
      </c>
    </row>
    <row r="30">
      <c r="A30" s="12" t="inlineStr">
        <is>
          <t>Guarapuava</t>
        </is>
      </c>
      <c r="B30" s="23" t="inlineStr">
        <is>
          <t>Nova Tebas</t>
        </is>
      </c>
      <c r="C30" s="30" t="inlineStr">
        <is>
          <t>01</t>
        </is>
      </c>
      <c r="D30" s="31">
        <f t="array" ref="D30">IF(
    VLOOKUP(
        $A30,
        _xlfn._xlws.FILTER(
            INDIRECT("'"&amp;D$1&amp;"'!A2:E1000"), (INDIRECT("'"&amp;D$1&amp;"'!B2:B1000")=$B30) * (INDIRECT("'"&amp;D$1&amp;"'!C2:C1000")=$C30)
        ),
        5,
        FALSE
    )=0,
    "",
    VLOOKUP(
        $A30,
        _xlfn._xlws.FILTER(
            INDIRECT("'"&amp;D$1&amp;"'!A2:E1000"), (INDIRECT("'"&amp;D$1&amp;"'!B2:B1000")=$B30) * (INDIRECT("'"&amp;D$1&amp;"'!C2:C1000")=$C30)
        ),
        5,
        FALSE
    )
)</f>
        <v/>
      </c>
      <c r="E30" s="31">
        <f t="array" ref="E30">IF(
    VLOOKUP(
        $A30,
        _xlfn._xlws.FILTER(
            INDIRECT("'"&amp;E$1&amp;"'!A2:E1000"), (INDIRECT("'"&amp;E$1&amp;"'!B2:B1000")=$B30) * (INDIRECT("'"&amp;E$1&amp;"'!C2:C1000")=$C30)
        ),
        5,
        FALSE
    )=0,
    "",
    VLOOKUP(
        $A30,
        _xlfn._xlws.FILTER(
            INDIRECT("'"&amp;E$1&amp;"'!A2:E1000"), (INDIRECT("'"&amp;E$1&amp;"'!B2:B1000")=$B30) * (INDIRECT("'"&amp;E$1&amp;"'!C2:C1000")=$C30)
        ),
        5,
        FALSE
    )
)</f>
        <v/>
      </c>
      <c r="F30" s="31">
        <f t="array" ref="F30">IF(
    VLOOKUP(
        $A30,
        _xlfn._xlws.FILTER(
            INDIRECT("'"&amp;F$1&amp;"'!A2:E1000"), (INDIRECT("'"&amp;F$1&amp;"'!B2:B1000")=$B30) * (INDIRECT("'"&amp;F$1&amp;"'!C2:C1000")=$C30)
        ),
        5,
        FALSE
    )=0,
    "",
    VLOOKUP(
        $A30,
        _xlfn._xlws.FILTER(
            INDIRECT("'"&amp;F$1&amp;"'!A2:E1000"), (INDIRECT("'"&amp;F$1&amp;"'!B2:B1000")=$B30) * (INDIRECT("'"&amp;F$1&amp;"'!C2:C1000")=$C30)
        ),
        5,
        FALSE
    )
)</f>
        <v/>
      </c>
    </row>
    <row r="31"/>
    <row r="32" ht="15.75" customHeight="1">
      <c r="A32" s="34" t="n"/>
      <c r="B32" s="29" t="inlineStr">
        <is>
          <t>Municípios</t>
        </is>
      </c>
      <c r="C32" s="29" t="inlineStr">
        <is>
          <t>UVR</t>
        </is>
      </c>
      <c r="D32" s="29" t="inlineStr">
        <is>
          <t>Form 1 - Município</t>
        </is>
      </c>
      <c r="E32" s="29" t="inlineStr">
        <is>
          <t>Form 2 - UVR</t>
        </is>
      </c>
      <c r="F32" s="29" t="inlineStr">
        <is>
          <t>Form 3 - Empreendimento</t>
        </is>
      </c>
    </row>
    <row r="33">
      <c r="A33" s="13" t="inlineStr">
        <is>
          <t>Laranjeiras do Sul</t>
        </is>
      </c>
      <c r="B33" s="23" t="inlineStr">
        <is>
          <t>Coronel Vivida</t>
        </is>
      </c>
      <c r="C33" s="30" t="inlineStr">
        <is>
          <t>01</t>
        </is>
      </c>
      <c r="D33" s="31">
        <f t="array" ref="D33">IF(
    VLOOKUP(
        $A33,
        _xlfn._xlws.FILTER(
            INDIRECT("'"&amp;D$1&amp;"'!A2:E1000"), (INDIRECT("'"&amp;D$1&amp;"'!B2:B1000")=$B33) * (INDIRECT("'"&amp;D$1&amp;"'!C2:C1000")=$C33)
        ),
        5,
        FALSE
    )=0,
    "",
    VLOOKUP(
        $A33,
        _xlfn._xlws.FILTER(
            INDIRECT("'"&amp;D$1&amp;"'!A2:E1000"), (INDIRECT("'"&amp;D$1&amp;"'!B2:B1000")=$B33) * (INDIRECT("'"&amp;D$1&amp;"'!C2:C1000")=$C33)
        ),
        5,
        FALSE
    )
)</f>
        <v/>
      </c>
      <c r="E33" s="31">
        <f t="array" ref="E33">IF(
    VLOOKUP(
        $A33,
        _xlfn._xlws.FILTER(
            INDIRECT("'"&amp;E$1&amp;"'!A2:E1000"), (INDIRECT("'"&amp;E$1&amp;"'!B2:B1000")=$B33) * (INDIRECT("'"&amp;E$1&amp;"'!C2:C1000")=$C33)
        ),
        5,
        FALSE
    )=0,
    "",
    VLOOKUP(
        $A33,
        _xlfn._xlws.FILTER(
            INDIRECT("'"&amp;E$1&amp;"'!A2:E1000"), (INDIRECT("'"&amp;E$1&amp;"'!B2:B1000")=$B33) * (INDIRECT("'"&amp;E$1&amp;"'!C2:C1000")=$C33)
        ),
        5,
        FALSE
    )
)</f>
        <v/>
      </c>
      <c r="F33" s="31">
        <f t="array" ref="F33">IF(
    VLOOKUP(
        $A33,
        _xlfn._xlws.FILTER(
            INDIRECT("'"&amp;F$1&amp;"'!A2:E1000"), (INDIRECT("'"&amp;F$1&amp;"'!B2:B1000")=$B33) * (INDIRECT("'"&amp;F$1&amp;"'!C2:C1000")=$C33)
        ),
        5,
        FALSE
    )=0,
    "",
    VLOOKUP(
        $A33,
        _xlfn._xlws.FILTER(
            INDIRECT("'"&amp;F$1&amp;"'!A2:E1000"), (INDIRECT("'"&amp;F$1&amp;"'!B2:B1000")=$B33) * (INDIRECT("'"&amp;F$1&amp;"'!C2:C1000")=$C33)
        ),
        5,
        FALSE
    )
)</f>
        <v/>
      </c>
    </row>
    <row r="34">
      <c r="A34" s="13" t="inlineStr">
        <is>
          <t>Laranjeiras do Sul</t>
        </is>
      </c>
      <c r="B34" s="23" t="inlineStr">
        <is>
          <t>General Carneiro</t>
        </is>
      </c>
      <c r="C34" s="30" t="inlineStr">
        <is>
          <t>01</t>
        </is>
      </c>
      <c r="D34" s="31">
        <f t="array" ref="D34">IF(
    VLOOKUP(
        $A34,
        _xlfn._xlws.FILTER(
            INDIRECT("'"&amp;D$1&amp;"'!A2:E1000"), (INDIRECT("'"&amp;D$1&amp;"'!B2:B1000")=$B34) * (INDIRECT("'"&amp;D$1&amp;"'!C2:C1000")=$C34)
        ),
        5,
        FALSE
    )=0,
    "",
    VLOOKUP(
        $A34,
        _xlfn._xlws.FILTER(
            INDIRECT("'"&amp;D$1&amp;"'!A2:E1000"), (INDIRECT("'"&amp;D$1&amp;"'!B2:B1000")=$B34) * (INDIRECT("'"&amp;D$1&amp;"'!C2:C1000")=$C34)
        ),
        5,
        FALSE
    )
)</f>
        <v/>
      </c>
      <c r="E34" s="31">
        <f t="array" ref="E34">IF(
    VLOOKUP(
        $A34,
        _xlfn._xlws.FILTER(
            INDIRECT("'"&amp;E$1&amp;"'!A2:E1000"), (INDIRECT("'"&amp;E$1&amp;"'!B2:B1000")=$B34) * (INDIRECT("'"&amp;E$1&amp;"'!C2:C1000")=$C34)
        ),
        5,
        FALSE
    )=0,
    "",
    VLOOKUP(
        $A34,
        _xlfn._xlws.FILTER(
            INDIRECT("'"&amp;E$1&amp;"'!A2:E1000"), (INDIRECT("'"&amp;E$1&amp;"'!B2:B1000")=$B34) * (INDIRECT("'"&amp;E$1&amp;"'!C2:C1000")=$C34)
        ),
        5,
        FALSE
    )
)</f>
        <v/>
      </c>
      <c r="F34" s="31">
        <f t="array" ref="F34">IF(
    VLOOKUP(
        $A34,
        _xlfn._xlws.FILTER(
            INDIRECT("'"&amp;F$1&amp;"'!A2:E1000"), (INDIRECT("'"&amp;F$1&amp;"'!B2:B1000")=$B34) * (INDIRECT("'"&amp;F$1&amp;"'!C2:C1000")=$C34)
        ),
        5,
        FALSE
    )=0,
    "",
    VLOOKUP(
        $A34,
        _xlfn._xlws.FILTER(
            INDIRECT("'"&amp;F$1&amp;"'!A2:E1000"), (INDIRECT("'"&amp;F$1&amp;"'!B2:B1000")=$B34) * (INDIRECT("'"&amp;F$1&amp;"'!C2:C1000")=$C34)
        ),
        5,
        FALSE
    )
)</f>
        <v/>
      </c>
    </row>
    <row r="35">
      <c r="A35" s="13" t="inlineStr">
        <is>
          <t>Laranjeiras do Sul</t>
        </is>
      </c>
      <c r="B35" s="23" t="inlineStr">
        <is>
          <t>Laranjeiras Do Sul</t>
        </is>
      </c>
      <c r="C35" s="30" t="inlineStr">
        <is>
          <t>01</t>
        </is>
      </c>
      <c r="D35" s="31">
        <f t="array" ref="D35">IF(
    VLOOKUP(
        $A35,
        _xlfn._xlws.FILTER(
            INDIRECT("'"&amp;D$1&amp;"'!A2:E1000"), (INDIRECT("'"&amp;D$1&amp;"'!B2:B1000")=$B35) * (INDIRECT("'"&amp;D$1&amp;"'!C2:C1000")=$C35)
        ),
        5,
        FALSE
    )=0,
    "",
    VLOOKUP(
        $A35,
        _xlfn._xlws.FILTER(
            INDIRECT("'"&amp;D$1&amp;"'!A2:E1000"), (INDIRECT("'"&amp;D$1&amp;"'!B2:B1000")=$B35) * (INDIRECT("'"&amp;D$1&amp;"'!C2:C1000")=$C35)
        ),
        5,
        FALSE
    )
)</f>
        <v/>
      </c>
      <c r="E35" s="31">
        <f t="array" ref="E35">IF(
    VLOOKUP(
        $A35,
        _xlfn._xlws.FILTER(
            INDIRECT("'"&amp;E$1&amp;"'!A2:E1000"), (INDIRECT("'"&amp;E$1&amp;"'!B2:B1000")=$B35) * (INDIRECT("'"&amp;E$1&amp;"'!C2:C1000")=$C35)
        ),
        5,
        FALSE
    )=0,
    "",
    VLOOKUP(
        $A35,
        _xlfn._xlws.FILTER(
            INDIRECT("'"&amp;E$1&amp;"'!A2:E1000"), (INDIRECT("'"&amp;E$1&amp;"'!B2:B1000")=$B35) * (INDIRECT("'"&amp;E$1&amp;"'!C2:C1000")=$C35)
        ),
        5,
        FALSE
    )
)</f>
        <v/>
      </c>
      <c r="F35" s="31">
        <f t="array" ref="F35">IF(
    VLOOKUP(
        $A35,
        _xlfn._xlws.FILTER(
            INDIRECT("'"&amp;F$1&amp;"'!A2:E1000"), (INDIRECT("'"&amp;F$1&amp;"'!B2:B1000")=$B35) * (INDIRECT("'"&amp;F$1&amp;"'!C2:C1000")=$C35)
        ),
        5,
        FALSE
    )=0,
    "",
    VLOOKUP(
        $A35,
        _xlfn._xlws.FILTER(
            INDIRECT("'"&amp;F$1&amp;"'!A2:E1000"), (INDIRECT("'"&amp;F$1&amp;"'!B2:B1000")=$B35) * (INDIRECT("'"&amp;F$1&amp;"'!C2:C1000")=$C35)
        ),
        5,
        FALSE
    )
)</f>
        <v/>
      </c>
    </row>
    <row r="36">
      <c r="A36" s="13" t="inlineStr">
        <is>
          <t>Laranjeiras do Sul</t>
        </is>
      </c>
      <c r="B36" s="23" t="inlineStr">
        <is>
          <t>Palmital</t>
        </is>
      </c>
      <c r="C36" s="30" t="inlineStr">
        <is>
          <t>01</t>
        </is>
      </c>
      <c r="D36" s="31">
        <f t="array" ref="D36">IF(
    VLOOKUP(
        $A36,
        _xlfn._xlws.FILTER(
            INDIRECT("'"&amp;D$1&amp;"'!A2:E1000"), (INDIRECT("'"&amp;D$1&amp;"'!B2:B1000")=$B36) * (INDIRECT("'"&amp;D$1&amp;"'!C2:C1000")=$C36)
        ),
        5,
        FALSE
    )=0,
    "",
    VLOOKUP(
        $A36,
        _xlfn._xlws.FILTER(
            INDIRECT("'"&amp;D$1&amp;"'!A2:E1000"), (INDIRECT("'"&amp;D$1&amp;"'!B2:B1000")=$B36) * (INDIRECT("'"&amp;D$1&amp;"'!C2:C1000")=$C36)
        ),
        5,
        FALSE
    )
)</f>
        <v/>
      </c>
      <c r="E36" s="31">
        <f t="array" ref="E36">IF(
    VLOOKUP(
        $A36,
        _xlfn._xlws.FILTER(
            INDIRECT("'"&amp;E$1&amp;"'!A2:E1000"), (INDIRECT("'"&amp;E$1&amp;"'!B2:B1000")=$B36) * (INDIRECT("'"&amp;E$1&amp;"'!C2:C1000")=$C36)
        ),
        5,
        FALSE
    )=0,
    "",
    VLOOKUP(
        $A36,
        _xlfn._xlws.FILTER(
            INDIRECT("'"&amp;E$1&amp;"'!A2:E1000"), (INDIRECT("'"&amp;E$1&amp;"'!B2:B1000")=$B36) * (INDIRECT("'"&amp;E$1&amp;"'!C2:C1000")=$C36)
        ),
        5,
        FALSE
    )
)</f>
        <v/>
      </c>
      <c r="F36" s="31">
        <f t="array" ref="F36">IF(
    VLOOKUP(
        $A36,
        _xlfn._xlws.FILTER(
            INDIRECT("'"&amp;F$1&amp;"'!A2:E1000"), (INDIRECT("'"&amp;F$1&amp;"'!B2:B1000")=$B36) * (INDIRECT("'"&amp;F$1&amp;"'!C2:C1000")=$C36)
        ),
        5,
        FALSE
    )=0,
    "",
    VLOOKUP(
        $A36,
        _xlfn._xlws.FILTER(
            INDIRECT("'"&amp;F$1&amp;"'!A2:E1000"), (INDIRECT("'"&amp;F$1&amp;"'!B2:B1000")=$B36) * (INDIRECT("'"&amp;F$1&amp;"'!C2:C1000")=$C36)
        ),
        5,
        FALSE
    )
)</f>
        <v/>
      </c>
    </row>
    <row r="37">
      <c r="A37" s="13" t="inlineStr">
        <is>
          <t>Laranjeiras do Sul</t>
        </is>
      </c>
      <c r="B37" s="23" t="inlineStr">
        <is>
          <t>Quedas Do Iguaçu</t>
        </is>
      </c>
      <c r="C37" s="30" t="inlineStr">
        <is>
          <t>01</t>
        </is>
      </c>
      <c r="D37" s="31">
        <f t="array" ref="D37">IF(
    VLOOKUP(
        $A37,
        _xlfn._xlws.FILTER(
            INDIRECT("'"&amp;D$1&amp;"'!A2:E1000"), (INDIRECT("'"&amp;D$1&amp;"'!B2:B1000")=$B37) * (INDIRECT("'"&amp;D$1&amp;"'!C2:C1000")=$C37)
        ),
        5,
        FALSE
    )=0,
    "",
    VLOOKUP(
        $A37,
        _xlfn._xlws.FILTER(
            INDIRECT("'"&amp;D$1&amp;"'!A2:E1000"), (INDIRECT("'"&amp;D$1&amp;"'!B2:B1000")=$B37) * (INDIRECT("'"&amp;D$1&amp;"'!C2:C1000")=$C37)
        ),
        5,
        FALSE
    )
)</f>
        <v/>
      </c>
      <c r="E37" s="31">
        <f t="array" ref="E37">IF(
    VLOOKUP(
        $A37,
        _xlfn._xlws.FILTER(
            INDIRECT("'"&amp;E$1&amp;"'!A2:E1000"), (INDIRECT("'"&amp;E$1&amp;"'!B2:B1000")=$B37) * (INDIRECT("'"&amp;E$1&amp;"'!C2:C1000")=$C37)
        ),
        5,
        FALSE
    )=0,
    "",
    VLOOKUP(
        $A37,
        _xlfn._xlws.FILTER(
            INDIRECT("'"&amp;E$1&amp;"'!A2:E1000"), (INDIRECT("'"&amp;E$1&amp;"'!B2:B1000")=$B37) * (INDIRECT("'"&amp;E$1&amp;"'!C2:C1000")=$C37)
        ),
        5,
        FALSE
    )
)</f>
        <v/>
      </c>
      <c r="F37" s="31">
        <f t="array" ref="F37">IF(
    VLOOKUP(
        $A37,
        _xlfn._xlws.FILTER(
            INDIRECT("'"&amp;F$1&amp;"'!A2:E1000"), (INDIRECT("'"&amp;F$1&amp;"'!B2:B1000")=$B37) * (INDIRECT("'"&amp;F$1&amp;"'!C2:C1000")=$C37)
        ),
        5,
        FALSE
    )=0,
    "",
    VLOOKUP(
        $A37,
        _xlfn._xlws.FILTER(
            INDIRECT("'"&amp;F$1&amp;"'!A2:E1000"), (INDIRECT("'"&amp;F$1&amp;"'!B2:B1000")=$B37) * (INDIRECT("'"&amp;F$1&amp;"'!C2:C1000")=$C37)
        ),
        5,
        FALSE
    )
)</f>
        <v/>
      </c>
    </row>
    <row r="38">
      <c r="A38" s="13" t="inlineStr">
        <is>
          <t>Laranjeiras do Sul</t>
        </is>
      </c>
      <c r="B38" s="23" t="inlineStr">
        <is>
          <t>Reserva Do Iguaçu</t>
        </is>
      </c>
      <c r="C38" s="30" t="inlineStr">
        <is>
          <t>01</t>
        </is>
      </c>
      <c r="D38" s="31">
        <f t="array" ref="D38">IF(
    VLOOKUP(
        $A38,
        _xlfn._xlws.FILTER(
            INDIRECT("'"&amp;D$1&amp;"'!A2:E1000"), (INDIRECT("'"&amp;D$1&amp;"'!B2:B1000")=$B38) * (INDIRECT("'"&amp;D$1&amp;"'!C2:C1000")=$C38)
        ),
        5,
        FALSE
    )=0,
    "",
    VLOOKUP(
        $A38,
        _xlfn._xlws.FILTER(
            INDIRECT("'"&amp;D$1&amp;"'!A2:E1000"), (INDIRECT("'"&amp;D$1&amp;"'!B2:B1000")=$B38) * (INDIRECT("'"&amp;D$1&amp;"'!C2:C1000")=$C38)
        ),
        5,
        FALSE
    )
)</f>
        <v/>
      </c>
      <c r="E38" s="31">
        <f t="array" ref="E38">IF(
    VLOOKUP(
        $A38,
        _xlfn._xlws.FILTER(
            INDIRECT("'"&amp;E$1&amp;"'!A2:E1000"), (INDIRECT("'"&amp;E$1&amp;"'!B2:B1000")=$B38) * (INDIRECT("'"&amp;E$1&amp;"'!C2:C1000")=$C38)
        ),
        5,
        FALSE
    )=0,
    "",
    VLOOKUP(
        $A38,
        _xlfn._xlws.FILTER(
            INDIRECT("'"&amp;E$1&amp;"'!A2:E1000"), (INDIRECT("'"&amp;E$1&amp;"'!B2:B1000")=$B38) * (INDIRECT("'"&amp;E$1&amp;"'!C2:C1000")=$C38)
        ),
        5,
        FALSE
    )
)</f>
        <v/>
      </c>
      <c r="F38" s="31">
        <f t="array" ref="F38">IF(
    VLOOKUP(
        $A38,
        _xlfn._xlws.FILTER(
            INDIRECT("'"&amp;F$1&amp;"'!A2:E1000"), (INDIRECT("'"&amp;F$1&amp;"'!B2:B1000")=$B38) * (INDIRECT("'"&amp;F$1&amp;"'!C2:C1000")=$C38)
        ),
        5,
        FALSE
    )=0,
    "",
    VLOOKUP(
        $A38,
        _xlfn._xlws.FILTER(
            INDIRECT("'"&amp;F$1&amp;"'!A2:E1000"), (INDIRECT("'"&amp;F$1&amp;"'!B2:B1000")=$B38) * (INDIRECT("'"&amp;F$1&amp;"'!C2:C1000")=$C38)
        ),
        5,
        FALSE
    )
)</f>
        <v/>
      </c>
    </row>
    <row r="39">
      <c r="A39" s="13" t="inlineStr">
        <is>
          <t>Laranjeiras do Sul</t>
        </is>
      </c>
      <c r="B39" s="23" t="inlineStr">
        <is>
          <t>Santa Maria Do Oeste</t>
        </is>
      </c>
      <c r="C39" s="30" t="inlineStr">
        <is>
          <t>01</t>
        </is>
      </c>
      <c r="D39" s="31">
        <f t="array" ref="D39">IF(
    VLOOKUP(
        $A39,
        _xlfn._xlws.FILTER(
            INDIRECT("'"&amp;D$1&amp;"'!A2:E1000"), (INDIRECT("'"&amp;D$1&amp;"'!B2:B1000")=$B39) * (INDIRECT("'"&amp;D$1&amp;"'!C2:C1000")=$C39)
        ),
        5,
        FALSE
    )=0,
    "",
    VLOOKUP(
        $A39,
        _xlfn._xlws.FILTER(
            INDIRECT("'"&amp;D$1&amp;"'!A2:E1000"), (INDIRECT("'"&amp;D$1&amp;"'!B2:B1000")=$B39) * (INDIRECT("'"&amp;D$1&amp;"'!C2:C1000")=$C39)
        ),
        5,
        FALSE
    )
)</f>
        <v/>
      </c>
      <c r="E39" s="31">
        <f t="array" ref="E39">IF(
    VLOOKUP(
        $A39,
        _xlfn._xlws.FILTER(
            INDIRECT("'"&amp;E$1&amp;"'!A2:E1000"), (INDIRECT("'"&amp;E$1&amp;"'!B2:B1000")=$B39) * (INDIRECT("'"&amp;E$1&amp;"'!C2:C1000")=$C39)
        ),
        5,
        FALSE
    )=0,
    "",
    VLOOKUP(
        $A39,
        _xlfn._xlws.FILTER(
            INDIRECT("'"&amp;E$1&amp;"'!A2:E1000"), (INDIRECT("'"&amp;E$1&amp;"'!B2:B1000")=$B39) * (INDIRECT("'"&amp;E$1&amp;"'!C2:C1000")=$C39)
        ),
        5,
        FALSE
    )
)</f>
        <v/>
      </c>
      <c r="F39" s="31">
        <f t="array" ref="F39">IF(
    VLOOKUP(
        $A39,
        _xlfn._xlws.FILTER(
            INDIRECT("'"&amp;F$1&amp;"'!A2:E1000"), (INDIRECT("'"&amp;F$1&amp;"'!B2:B1000")=$B39) * (INDIRECT("'"&amp;F$1&amp;"'!C2:C1000")=$C39)
        ),
        5,
        FALSE
    )=0,
    "",
    VLOOKUP(
        $A39,
        _xlfn._xlws.FILTER(
            INDIRECT("'"&amp;F$1&amp;"'!A2:E1000"), (INDIRECT("'"&amp;F$1&amp;"'!B2:B1000")=$B39) * (INDIRECT("'"&amp;F$1&amp;"'!C2:C1000")=$C39)
        ),
        5,
        FALSE
    )
)</f>
        <v/>
      </c>
    </row>
    <row r="40">
      <c r="A40" s="13" t="inlineStr">
        <is>
          <t>Laranjeiras do Sul</t>
        </is>
      </c>
      <c r="B40" s="23" t="inlineStr">
        <is>
          <t>São João</t>
        </is>
      </c>
      <c r="C40" s="30" t="inlineStr">
        <is>
          <t>01</t>
        </is>
      </c>
      <c r="D40" s="31">
        <f t="array" ref="D40">IF(
    VLOOKUP(
        $A40,
        _xlfn._xlws.FILTER(
            INDIRECT("'"&amp;D$1&amp;"'!A2:E1000"), (INDIRECT("'"&amp;D$1&amp;"'!B2:B1000")=$B40) * (INDIRECT("'"&amp;D$1&amp;"'!C2:C1000")=$C40)
        ),
        5,
        FALSE
    )=0,
    "",
    VLOOKUP(
        $A40,
        _xlfn._xlws.FILTER(
            INDIRECT("'"&amp;D$1&amp;"'!A2:E1000"), (INDIRECT("'"&amp;D$1&amp;"'!B2:B1000")=$B40) * (INDIRECT("'"&amp;D$1&amp;"'!C2:C1000")=$C40)
        ),
        5,
        FALSE
    )
)</f>
        <v/>
      </c>
      <c r="E40" s="31">
        <f t="array" ref="E40">IF(
    VLOOKUP(
        $A40,
        _xlfn._xlws.FILTER(
            INDIRECT("'"&amp;E$1&amp;"'!A2:E1000"), (INDIRECT("'"&amp;E$1&amp;"'!B2:B1000")=$B40) * (INDIRECT("'"&amp;E$1&amp;"'!C2:C1000")=$C40)
        ),
        5,
        FALSE
    )=0,
    "",
    VLOOKUP(
        $A40,
        _xlfn._xlws.FILTER(
            INDIRECT("'"&amp;E$1&amp;"'!A2:E1000"), (INDIRECT("'"&amp;E$1&amp;"'!B2:B1000")=$B40) * (INDIRECT("'"&amp;E$1&amp;"'!C2:C1000")=$C40)
        ),
        5,
        FALSE
    )
)</f>
        <v/>
      </c>
      <c r="F40" s="31">
        <f t="array" ref="F40">IF(
    VLOOKUP(
        $A40,
        _xlfn._xlws.FILTER(
            INDIRECT("'"&amp;F$1&amp;"'!A2:E1000"), (INDIRECT("'"&amp;F$1&amp;"'!B2:B1000")=$B40) * (INDIRECT("'"&amp;F$1&amp;"'!C2:C1000")=$C40)
        ),
        5,
        FALSE
    )=0,
    "",
    VLOOKUP(
        $A40,
        _xlfn._xlws.FILTER(
            INDIRECT("'"&amp;F$1&amp;"'!A2:E1000"), (INDIRECT("'"&amp;F$1&amp;"'!B2:B1000")=$B40) * (INDIRECT("'"&amp;F$1&amp;"'!C2:C1000")=$C40)
        ),
        5,
        FALSE
    )
)</f>
        <v/>
      </c>
    </row>
    <row r="41"/>
    <row r="42" ht="15.75" customHeight="1">
      <c r="A42" s="35" t="inlineStr">
        <is>
          <t>Johvanny</t>
        </is>
      </c>
      <c r="B42" s="29" t="inlineStr">
        <is>
          <t>Municípios</t>
        </is>
      </c>
      <c r="C42" s="29" t="inlineStr">
        <is>
          <t>UVR</t>
        </is>
      </c>
      <c r="D42" s="29" t="inlineStr">
        <is>
          <t>Form 1 - Município</t>
        </is>
      </c>
      <c r="E42" s="29" t="inlineStr">
        <is>
          <t>Form 2 - UVR</t>
        </is>
      </c>
      <c r="F42" s="29" t="inlineStr">
        <is>
          <t>Form 3 - Empreendimento</t>
        </is>
      </c>
    </row>
    <row r="43">
      <c r="A43" s="14" t="inlineStr">
        <is>
          <t>Londrina</t>
        </is>
      </c>
      <c r="B43" s="23" t="inlineStr">
        <is>
          <t>Cambará</t>
        </is>
      </c>
      <c r="C43" s="30" t="inlineStr">
        <is>
          <t>01</t>
        </is>
      </c>
      <c r="D43" s="31">
        <f t="array" ref="D43">IF(
    VLOOKUP(
        $A43,
        _xlfn._xlws.FILTER(
            INDIRECT("'"&amp;D$1&amp;"'!A2:E1000"), (INDIRECT("'"&amp;D$1&amp;"'!B2:B1000")=$B43) * (INDIRECT("'"&amp;D$1&amp;"'!C2:C1000")=$C43)
        ),
        5,
        FALSE
    )=0,
    "",
    VLOOKUP(
        $A43,
        _xlfn._xlws.FILTER(
            INDIRECT("'"&amp;D$1&amp;"'!A2:E1000"), (INDIRECT("'"&amp;D$1&amp;"'!B2:B1000")=$B43) * (INDIRECT("'"&amp;D$1&amp;"'!C2:C1000")=$C43)
        ),
        5,
        FALSE
    )
)</f>
        <v/>
      </c>
      <c r="E43" s="31">
        <f t="array" ref="E43">IF(
    VLOOKUP(
        $A43,
        _xlfn._xlws.FILTER(
            INDIRECT("'"&amp;E$1&amp;"'!A2:E1000"), (INDIRECT("'"&amp;E$1&amp;"'!B2:B1000")=$B43) * (INDIRECT("'"&amp;E$1&amp;"'!C2:C1000")=$C43)
        ),
        5,
        FALSE
    )=0,
    "",
    VLOOKUP(
        $A43,
        _xlfn._xlws.FILTER(
            INDIRECT("'"&amp;E$1&amp;"'!A2:E1000"), (INDIRECT("'"&amp;E$1&amp;"'!B2:B1000")=$B43) * (INDIRECT("'"&amp;E$1&amp;"'!C2:C1000")=$C43)
        ),
        5,
        FALSE
    )
)</f>
        <v/>
      </c>
      <c r="F43" s="31">
        <f t="array" ref="F43">IF(
    VLOOKUP(
        $A43,
        _xlfn._xlws.FILTER(
            INDIRECT("'"&amp;F$1&amp;"'!A2:E1000"), (INDIRECT("'"&amp;F$1&amp;"'!B2:B1000")=$B43) * (INDIRECT("'"&amp;F$1&amp;"'!C2:C1000")=$C43)
        ),
        5,
        FALSE
    )=0,
    "",
    VLOOKUP(
        $A43,
        _xlfn._xlws.FILTER(
            INDIRECT("'"&amp;F$1&amp;"'!A2:E1000"), (INDIRECT("'"&amp;F$1&amp;"'!B2:B1000")=$B43) * (INDIRECT("'"&amp;F$1&amp;"'!C2:C1000")=$C43)
        ),
        5,
        FALSE
    )
)</f>
        <v/>
      </c>
    </row>
    <row r="44">
      <c r="A44" s="14" t="inlineStr">
        <is>
          <t>Londrina</t>
        </is>
      </c>
      <c r="B44" s="23" t="inlineStr">
        <is>
          <t>Ibaiti</t>
        </is>
      </c>
      <c r="C44" s="30" t="inlineStr">
        <is>
          <t>01</t>
        </is>
      </c>
      <c r="D44" s="31">
        <f t="array" ref="D44">IF(
    VLOOKUP(
        $A44,
        _xlfn._xlws.FILTER(
            INDIRECT("'"&amp;D$1&amp;"'!A2:E1000"), (INDIRECT("'"&amp;D$1&amp;"'!B2:B1000")=$B44) * (INDIRECT("'"&amp;D$1&amp;"'!C2:C1000")=$C44)
        ),
        5,
        FALSE
    )=0,
    "",
    VLOOKUP(
        $A44,
        _xlfn._xlws.FILTER(
            INDIRECT("'"&amp;D$1&amp;"'!A2:E1000"), (INDIRECT("'"&amp;D$1&amp;"'!B2:B1000")=$B44) * (INDIRECT("'"&amp;D$1&amp;"'!C2:C1000")=$C44)
        ),
        5,
        FALSE
    )
)</f>
        <v/>
      </c>
      <c r="E44" s="31">
        <f t="array" ref="E44">IF(
    VLOOKUP(
        $A44,
        _xlfn._xlws.FILTER(
            INDIRECT("'"&amp;E$1&amp;"'!A2:E1000"), (INDIRECT("'"&amp;E$1&amp;"'!B2:B1000")=$B44) * (INDIRECT("'"&amp;E$1&amp;"'!C2:C1000")=$C44)
        ),
        5,
        FALSE
    )=0,
    "",
    VLOOKUP(
        $A44,
        _xlfn._xlws.FILTER(
            INDIRECT("'"&amp;E$1&amp;"'!A2:E1000"), (INDIRECT("'"&amp;E$1&amp;"'!B2:B1000")=$B44) * (INDIRECT("'"&amp;E$1&amp;"'!C2:C1000")=$C44)
        ),
        5,
        FALSE
    )
)</f>
        <v/>
      </c>
      <c r="F44" s="31">
        <f t="array" ref="F44">IF(
    VLOOKUP(
        $A44,
        _xlfn._xlws.FILTER(
            INDIRECT("'"&amp;F$1&amp;"'!A2:E1000"), (INDIRECT("'"&amp;F$1&amp;"'!B2:B1000")=$B44) * (INDIRECT("'"&amp;F$1&amp;"'!C2:C1000")=$C44)
        ),
        5,
        FALSE
    )=0,
    "",
    VLOOKUP(
        $A44,
        _xlfn._xlws.FILTER(
            INDIRECT("'"&amp;F$1&amp;"'!A2:E1000"), (INDIRECT("'"&amp;F$1&amp;"'!B2:B1000")=$B44) * (INDIRECT("'"&amp;F$1&amp;"'!C2:C1000")=$C44)
        ),
        5,
        FALSE
    )
)</f>
        <v/>
      </c>
    </row>
    <row r="45">
      <c r="A45" s="14" t="inlineStr">
        <is>
          <t>Londrina</t>
        </is>
      </c>
      <c r="B45" s="23" t="inlineStr">
        <is>
          <t>Jaguapitã</t>
        </is>
      </c>
      <c r="C45" s="30" t="inlineStr">
        <is>
          <t>01</t>
        </is>
      </c>
      <c r="D45" s="31">
        <f t="array" ref="D45">IF(
    VLOOKUP(
        $A45,
        _xlfn._xlws.FILTER(
            INDIRECT("'"&amp;D$1&amp;"'!A2:E1000"), (INDIRECT("'"&amp;D$1&amp;"'!B2:B1000")=$B45) * (INDIRECT("'"&amp;D$1&amp;"'!C2:C1000")=$C45)
        ),
        5,
        FALSE
    )=0,
    "",
    VLOOKUP(
        $A45,
        _xlfn._xlws.FILTER(
            INDIRECT("'"&amp;D$1&amp;"'!A2:E1000"), (INDIRECT("'"&amp;D$1&amp;"'!B2:B1000")=$B45) * (INDIRECT("'"&amp;D$1&amp;"'!C2:C1000")=$C45)
        ),
        5,
        FALSE
    )
)</f>
        <v/>
      </c>
      <c r="E45" s="31">
        <f t="array" ref="E45">IF(
    VLOOKUP(
        $A45,
        _xlfn._xlws.FILTER(
            INDIRECT("'"&amp;E$1&amp;"'!A2:E1000"), (INDIRECT("'"&amp;E$1&amp;"'!B2:B1000")=$B45) * (INDIRECT("'"&amp;E$1&amp;"'!C2:C1000")=$C45)
        ),
        5,
        FALSE
    )=0,
    "",
    VLOOKUP(
        $A45,
        _xlfn._xlws.FILTER(
            INDIRECT("'"&amp;E$1&amp;"'!A2:E1000"), (INDIRECT("'"&amp;E$1&amp;"'!B2:B1000")=$B45) * (INDIRECT("'"&amp;E$1&amp;"'!C2:C1000")=$C45)
        ),
        5,
        FALSE
    )
)</f>
        <v/>
      </c>
      <c r="F45" s="31">
        <f t="array" ref="F45">IF(
    VLOOKUP(
        $A45,
        _xlfn._xlws.FILTER(
            INDIRECT("'"&amp;F$1&amp;"'!A2:E1000"), (INDIRECT("'"&amp;F$1&amp;"'!B2:B1000")=$B45) * (INDIRECT("'"&amp;F$1&amp;"'!C2:C1000")=$C45)
        ),
        5,
        FALSE
    )=0,
    "",
    VLOOKUP(
        $A45,
        _xlfn._xlws.FILTER(
            INDIRECT("'"&amp;F$1&amp;"'!A2:E1000"), (INDIRECT("'"&amp;F$1&amp;"'!B2:B1000")=$B45) * (INDIRECT("'"&amp;F$1&amp;"'!C2:C1000")=$C45)
        ),
        5,
        FALSE
    )
)</f>
        <v/>
      </c>
    </row>
    <row r="46">
      <c r="A46" s="14" t="inlineStr">
        <is>
          <t>Londrina</t>
        </is>
      </c>
      <c r="B46" s="23" t="inlineStr">
        <is>
          <t>Jaguariaíva</t>
        </is>
      </c>
      <c r="C46" s="30" t="inlineStr">
        <is>
          <t>01</t>
        </is>
      </c>
      <c r="D46" s="31">
        <f t="array" ref="D46">IF(
    VLOOKUP(
        $A46,
        _xlfn._xlws.FILTER(
            INDIRECT("'"&amp;D$1&amp;"'!A2:E1000"), (INDIRECT("'"&amp;D$1&amp;"'!B2:B1000")=$B46) * (INDIRECT("'"&amp;D$1&amp;"'!C2:C1000")=$C46)
        ),
        5,
        FALSE
    )=0,
    "",
    VLOOKUP(
        $A46,
        _xlfn._xlws.FILTER(
            INDIRECT("'"&amp;D$1&amp;"'!A2:E1000"), (INDIRECT("'"&amp;D$1&amp;"'!B2:B1000")=$B46) * (INDIRECT("'"&amp;D$1&amp;"'!C2:C1000")=$C46)
        ),
        5,
        FALSE
    )
)</f>
        <v/>
      </c>
      <c r="E46" s="31">
        <f t="array" ref="E46">IF(
    VLOOKUP(
        $A46,
        _xlfn._xlws.FILTER(
            INDIRECT("'"&amp;E$1&amp;"'!A2:E1000"), (INDIRECT("'"&amp;E$1&amp;"'!B2:B1000")=$B46) * (INDIRECT("'"&amp;E$1&amp;"'!C2:C1000")=$C46)
        ),
        5,
        FALSE
    )=0,
    "",
    VLOOKUP(
        $A46,
        _xlfn._xlws.FILTER(
            INDIRECT("'"&amp;E$1&amp;"'!A2:E1000"), (INDIRECT("'"&amp;E$1&amp;"'!B2:B1000")=$B46) * (INDIRECT("'"&amp;E$1&amp;"'!C2:C1000")=$C46)
        ),
        5,
        FALSE
    )
)</f>
        <v/>
      </c>
      <c r="F46" s="31">
        <f t="array" ref="F46">IF(
    VLOOKUP(
        $A46,
        _xlfn._xlws.FILTER(
            INDIRECT("'"&amp;F$1&amp;"'!A2:E1000"), (INDIRECT("'"&amp;F$1&amp;"'!B2:B1000")=$B46) * (INDIRECT("'"&amp;F$1&amp;"'!C2:C1000")=$C46)
        ),
        5,
        FALSE
    )=0,
    "",
    VLOOKUP(
        $A46,
        _xlfn._xlws.FILTER(
            INDIRECT("'"&amp;F$1&amp;"'!A2:E1000"), (INDIRECT("'"&amp;F$1&amp;"'!B2:B1000")=$B46) * (INDIRECT("'"&amp;F$1&amp;"'!C2:C1000")=$C46)
        ),
        5,
        FALSE
    )
)</f>
        <v/>
      </c>
    </row>
    <row r="47">
      <c r="A47" s="14" t="inlineStr">
        <is>
          <t>Londrina</t>
        </is>
      </c>
      <c r="B47" s="23" t="inlineStr">
        <is>
          <t>Ortigueira</t>
        </is>
      </c>
      <c r="C47" s="30" t="inlineStr">
        <is>
          <t>01</t>
        </is>
      </c>
      <c r="D47" s="31">
        <f t="array" ref="D47">IF(
    VLOOKUP(
        $A47,
        _xlfn._xlws.FILTER(
            INDIRECT("'"&amp;D$1&amp;"'!A2:E1000"), (INDIRECT("'"&amp;D$1&amp;"'!B2:B1000")=$B47) * (INDIRECT("'"&amp;D$1&amp;"'!C2:C1000")=$C47)
        ),
        5,
        FALSE
    )=0,
    "",
    VLOOKUP(
        $A47,
        _xlfn._xlws.FILTER(
            INDIRECT("'"&amp;D$1&amp;"'!A2:E1000"), (INDIRECT("'"&amp;D$1&amp;"'!B2:B1000")=$B47) * (INDIRECT("'"&amp;D$1&amp;"'!C2:C1000")=$C47)
        ),
        5,
        FALSE
    )
)</f>
        <v/>
      </c>
      <c r="E47" s="31">
        <f t="array" ref="E47">IF(
    VLOOKUP(
        $A47,
        _xlfn._xlws.FILTER(
            INDIRECT("'"&amp;E$1&amp;"'!A2:E1000"), (INDIRECT("'"&amp;E$1&amp;"'!B2:B1000")=$B47) * (INDIRECT("'"&amp;E$1&amp;"'!C2:C1000")=$C47)
        ),
        5,
        FALSE
    )=0,
    "",
    VLOOKUP(
        $A47,
        _xlfn._xlws.FILTER(
            INDIRECT("'"&amp;E$1&amp;"'!A2:E1000"), (INDIRECT("'"&amp;E$1&amp;"'!B2:B1000")=$B47) * (INDIRECT("'"&amp;E$1&amp;"'!C2:C1000")=$C47)
        ),
        5,
        FALSE
    )
)</f>
        <v/>
      </c>
      <c r="F47" s="31">
        <f t="array" ref="F47">IF(
    VLOOKUP(
        $A47,
        _xlfn._xlws.FILTER(
            INDIRECT("'"&amp;F$1&amp;"'!A2:E1000"), (INDIRECT("'"&amp;F$1&amp;"'!B2:B1000")=$B47) * (INDIRECT("'"&amp;F$1&amp;"'!C2:C1000")=$C47)
        ),
        5,
        FALSE
    )=0,
    "",
    VLOOKUP(
        $A47,
        _xlfn._xlws.FILTER(
            INDIRECT("'"&amp;F$1&amp;"'!A2:E1000"), (INDIRECT("'"&amp;F$1&amp;"'!B2:B1000")=$B47) * (INDIRECT("'"&amp;F$1&amp;"'!C2:C1000")=$C47)
        ),
        5,
        FALSE
    )
)</f>
        <v/>
      </c>
    </row>
    <row r="48">
      <c r="A48" s="14" t="inlineStr">
        <is>
          <t>Londrina</t>
        </is>
      </c>
      <c r="B48" s="23" t="inlineStr">
        <is>
          <t>Ribeirão Claro</t>
        </is>
      </c>
      <c r="C48" s="30" t="inlineStr">
        <is>
          <t>01</t>
        </is>
      </c>
      <c r="D48" s="31">
        <f t="array" ref="D48">IF(
    VLOOKUP(
        $A48,
        _xlfn._xlws.FILTER(
            INDIRECT("'"&amp;D$1&amp;"'!A2:E1000"), (INDIRECT("'"&amp;D$1&amp;"'!B2:B1000")=$B48) * (INDIRECT("'"&amp;D$1&amp;"'!C2:C1000")=$C48)
        ),
        5,
        FALSE
    )=0,
    "",
    VLOOKUP(
        $A48,
        _xlfn._xlws.FILTER(
            INDIRECT("'"&amp;D$1&amp;"'!A2:E1000"), (INDIRECT("'"&amp;D$1&amp;"'!B2:B1000")=$B48) * (INDIRECT("'"&amp;D$1&amp;"'!C2:C1000")=$C48)
        ),
        5,
        FALSE
    )
)</f>
        <v/>
      </c>
      <c r="E48" s="31">
        <f t="array" ref="E48">IF(
    VLOOKUP(
        $A48,
        _xlfn._xlws.FILTER(
            INDIRECT("'"&amp;E$1&amp;"'!A2:E1000"), (INDIRECT("'"&amp;E$1&amp;"'!B2:B1000")=$B48) * (INDIRECT("'"&amp;E$1&amp;"'!C2:C1000")=$C48)
        ),
        5,
        FALSE
    )=0,
    "",
    VLOOKUP(
        $A48,
        _xlfn._xlws.FILTER(
            INDIRECT("'"&amp;E$1&amp;"'!A2:E1000"), (INDIRECT("'"&amp;E$1&amp;"'!B2:B1000")=$B48) * (INDIRECT("'"&amp;E$1&amp;"'!C2:C1000")=$C48)
        ),
        5,
        FALSE
    )
)</f>
        <v/>
      </c>
      <c r="F48" s="31">
        <f t="array" ref="F48">IF(
    VLOOKUP(
        $A48,
        _xlfn._xlws.FILTER(
            INDIRECT("'"&amp;F$1&amp;"'!A2:E1000"), (INDIRECT("'"&amp;F$1&amp;"'!B2:B1000")=$B48) * (INDIRECT("'"&amp;F$1&amp;"'!C2:C1000")=$C48)
        ),
        5,
        FALSE
    )=0,
    "",
    VLOOKUP(
        $A48,
        _xlfn._xlws.FILTER(
            INDIRECT("'"&amp;F$1&amp;"'!A2:E1000"), (INDIRECT("'"&amp;F$1&amp;"'!B2:B1000")=$B48) * (INDIRECT("'"&amp;F$1&amp;"'!C2:C1000")=$C48)
        ),
        5,
        FALSE
    )
)</f>
        <v/>
      </c>
    </row>
    <row r="49">
      <c r="A49" s="14" t="inlineStr">
        <is>
          <t>Londrina</t>
        </is>
      </c>
      <c r="B49" s="23" t="inlineStr">
        <is>
          <t>Santa Mariana</t>
        </is>
      </c>
      <c r="C49" s="30" t="inlineStr">
        <is>
          <t>01</t>
        </is>
      </c>
      <c r="D49" s="31">
        <f t="array" ref="D49">IF(
    VLOOKUP(
        $A49,
        _xlfn._xlws.FILTER(
            INDIRECT("'"&amp;D$1&amp;"'!A2:E1000"), (INDIRECT("'"&amp;D$1&amp;"'!B2:B1000")=$B49) * (INDIRECT("'"&amp;D$1&amp;"'!C2:C1000")=$C49)
        ),
        5,
        FALSE
    )=0,
    "",
    VLOOKUP(
        $A49,
        _xlfn._xlws.FILTER(
            INDIRECT("'"&amp;D$1&amp;"'!A2:E1000"), (INDIRECT("'"&amp;D$1&amp;"'!B2:B1000")=$B49) * (INDIRECT("'"&amp;D$1&amp;"'!C2:C1000")=$C49)
        ),
        5,
        FALSE
    )
)</f>
        <v/>
      </c>
      <c r="E49" s="31">
        <f t="array" ref="E49">IF(
    VLOOKUP(
        $A49,
        _xlfn._xlws.FILTER(
            INDIRECT("'"&amp;E$1&amp;"'!A2:E1000"), (INDIRECT("'"&amp;E$1&amp;"'!B2:B1000")=$B49) * (INDIRECT("'"&amp;E$1&amp;"'!C2:C1000")=$C49)
        ),
        5,
        FALSE
    )=0,
    "",
    VLOOKUP(
        $A49,
        _xlfn._xlws.FILTER(
            INDIRECT("'"&amp;E$1&amp;"'!A2:E1000"), (INDIRECT("'"&amp;E$1&amp;"'!B2:B1000")=$B49) * (INDIRECT("'"&amp;E$1&amp;"'!C2:C1000")=$C49)
        ),
        5,
        FALSE
    )
)</f>
        <v/>
      </c>
      <c r="F49" s="31">
        <f t="array" ref="F49">IF(
    VLOOKUP(
        $A49,
        _xlfn._xlws.FILTER(
            INDIRECT("'"&amp;F$1&amp;"'!A2:E1000"), (INDIRECT("'"&amp;F$1&amp;"'!B2:B1000")=$B49) * (INDIRECT("'"&amp;F$1&amp;"'!C2:C1000")=$C49)
        ),
        5,
        FALSE
    )=0,
    "",
    VLOOKUP(
        $A49,
        _xlfn._xlws.FILTER(
            INDIRECT("'"&amp;F$1&amp;"'!A2:E1000"), (INDIRECT("'"&amp;F$1&amp;"'!B2:B1000")=$B49) * (INDIRECT("'"&amp;F$1&amp;"'!C2:C1000")=$C49)
        ),
        5,
        FALSE
    )
)</f>
        <v/>
      </c>
    </row>
    <row r="50">
      <c r="A50" s="14" t="inlineStr">
        <is>
          <t>Londrina</t>
        </is>
      </c>
      <c r="B50" s="23" t="inlineStr">
        <is>
          <t>Santana Do Itararé</t>
        </is>
      </c>
      <c r="C50" s="30" t="inlineStr">
        <is>
          <t>01</t>
        </is>
      </c>
      <c r="D50" s="31">
        <f t="array" ref="D50">IF(
    VLOOKUP(
        $A50,
        _xlfn._xlws.FILTER(
            INDIRECT("'"&amp;D$1&amp;"'!A2:E1000"), (INDIRECT("'"&amp;D$1&amp;"'!B2:B1000")=$B50) * (INDIRECT("'"&amp;D$1&amp;"'!C2:C1000")=$C50)
        ),
        5,
        FALSE
    )=0,
    "",
    VLOOKUP(
        $A50,
        _xlfn._xlws.FILTER(
            INDIRECT("'"&amp;D$1&amp;"'!A2:E1000"), (INDIRECT("'"&amp;D$1&amp;"'!B2:B1000")=$B50) * (INDIRECT("'"&amp;D$1&amp;"'!C2:C1000")=$C50)
        ),
        5,
        FALSE
    )
)</f>
        <v/>
      </c>
      <c r="E50" s="31">
        <f t="array" ref="E50">IF(
    VLOOKUP(
        $A50,
        _xlfn._xlws.FILTER(
            INDIRECT("'"&amp;E$1&amp;"'!A2:E1000"), (INDIRECT("'"&amp;E$1&amp;"'!B2:B1000")=$B50) * (INDIRECT("'"&amp;E$1&amp;"'!C2:C1000")=$C50)
        ),
        5,
        FALSE
    )=0,
    "",
    VLOOKUP(
        $A50,
        _xlfn._xlws.FILTER(
            INDIRECT("'"&amp;E$1&amp;"'!A2:E1000"), (INDIRECT("'"&amp;E$1&amp;"'!B2:B1000")=$B50) * (INDIRECT("'"&amp;E$1&amp;"'!C2:C1000")=$C50)
        ),
        5,
        FALSE
    )
)</f>
        <v/>
      </c>
      <c r="F50" s="31">
        <f t="array" ref="F50">IF(
    VLOOKUP(
        $A50,
        _xlfn._xlws.FILTER(
            INDIRECT("'"&amp;F$1&amp;"'!A2:E1000"), (INDIRECT("'"&amp;F$1&amp;"'!B2:B1000")=$B50) * (INDIRECT("'"&amp;F$1&amp;"'!C2:C1000")=$C50)
        ),
        5,
        FALSE
    )=0,
    "",
    VLOOKUP(
        $A50,
        _xlfn._xlws.FILTER(
            INDIRECT("'"&amp;F$1&amp;"'!A2:E1000"), (INDIRECT("'"&amp;F$1&amp;"'!B2:B1000")=$B50) * (INDIRECT("'"&amp;F$1&amp;"'!C2:C1000")=$C50)
        ),
        5,
        FALSE
    )
)</f>
        <v/>
      </c>
    </row>
    <row r="51"/>
    <row r="52" ht="15.75" customHeight="1">
      <c r="A52" s="36" t="inlineStr">
        <is>
          <t>Diana</t>
        </is>
      </c>
      <c r="B52" s="29" t="inlineStr">
        <is>
          <t>Municípios</t>
        </is>
      </c>
      <c r="C52" s="29" t="inlineStr">
        <is>
          <t>UVR</t>
        </is>
      </c>
      <c r="D52" s="29" t="inlineStr">
        <is>
          <t>Form 1 - Município</t>
        </is>
      </c>
      <c r="E52" s="29" t="inlineStr">
        <is>
          <t>Form 2 - UVR</t>
        </is>
      </c>
      <c r="F52" s="29" t="inlineStr">
        <is>
          <t>Form 3 - Empreendimento</t>
        </is>
      </c>
    </row>
    <row r="53">
      <c r="A53" s="15" t="inlineStr">
        <is>
          <t>Maringá</t>
        </is>
      </c>
      <c r="B53" s="30" t="inlineStr">
        <is>
          <t>Apucarana</t>
        </is>
      </c>
      <c r="C53" s="30" t="inlineStr">
        <is>
          <t>01</t>
        </is>
      </c>
      <c r="D53" s="31">
        <f t="array" ref="D53">IF(
    VLOOKUP(
        $A53,
        _xlfn._xlws.FILTER(
            INDIRECT("'"&amp;D$1&amp;"'!A2:E1000"), (INDIRECT("'"&amp;D$1&amp;"'!B2:B1000")=$B53) * (INDIRECT("'"&amp;D$1&amp;"'!C2:C1000")=$C53)
        ),
        5,
        FALSE
    )=0,
    "",
    VLOOKUP(
        $A53,
        _xlfn._xlws.FILTER(
            INDIRECT("'"&amp;D$1&amp;"'!A2:E1000"), (INDIRECT("'"&amp;D$1&amp;"'!B2:B1000")=$B53) * (INDIRECT("'"&amp;D$1&amp;"'!C2:C1000")=$C53)
        ),
        5,
        FALSE
    )
)</f>
        <v/>
      </c>
      <c r="E53" s="31">
        <f t="array" ref="E53">IF(
    VLOOKUP(
        $A53,
        _xlfn._xlws.FILTER(
            INDIRECT("'"&amp;E$1&amp;"'!A2:E1000"), (INDIRECT("'"&amp;E$1&amp;"'!B2:B1000")=$B53) * (INDIRECT("'"&amp;E$1&amp;"'!C2:C1000")=$C53)
        ),
        5,
        FALSE
    )=0,
    "",
    VLOOKUP(
        $A53,
        _xlfn._xlws.FILTER(
            INDIRECT("'"&amp;E$1&amp;"'!A2:E1000"), (INDIRECT("'"&amp;E$1&amp;"'!B2:B1000")=$B53) * (INDIRECT("'"&amp;E$1&amp;"'!C2:C1000")=$C53)
        ),
        5,
        FALSE
    )
)</f>
        <v/>
      </c>
      <c r="F53" s="31">
        <f t="array" ref="F53">IF(
    VLOOKUP(
        $A53,
        _xlfn._xlws.FILTER(
            INDIRECT("'"&amp;F$1&amp;"'!A2:E1000"), (INDIRECT("'"&amp;F$1&amp;"'!B2:B1000")=$B53) * (INDIRECT("'"&amp;F$1&amp;"'!C2:C1000")=$C53)
        ),
        5,
        FALSE
    )=0,
    "",
    VLOOKUP(
        $A53,
        _xlfn._xlws.FILTER(
            INDIRECT("'"&amp;F$1&amp;"'!A2:E1000"), (INDIRECT("'"&amp;F$1&amp;"'!B2:B1000")=$B53) * (INDIRECT("'"&amp;F$1&amp;"'!C2:C1000")=$C53)
        ),
        5,
        FALSE
    )
)</f>
        <v/>
      </c>
    </row>
    <row r="54">
      <c r="A54" s="15" t="inlineStr">
        <is>
          <t>Maringá</t>
        </is>
      </c>
      <c r="B54" s="30" t="inlineStr">
        <is>
          <t>Borrazópolis</t>
        </is>
      </c>
      <c r="C54" s="30" t="inlineStr">
        <is>
          <t>01</t>
        </is>
      </c>
      <c r="D54" s="31">
        <f t="array" ref="D54">IF(
    VLOOKUP(
        $A54,
        _xlfn._xlws.FILTER(
            INDIRECT("'"&amp;D$1&amp;"'!A2:E1000"), (INDIRECT("'"&amp;D$1&amp;"'!B2:B1000")=$B54) * (INDIRECT("'"&amp;D$1&amp;"'!C2:C1000")=$C54)
        ),
        5,
        FALSE
    )=0,
    "",
    VLOOKUP(
        $A54,
        _xlfn._xlws.FILTER(
            INDIRECT("'"&amp;D$1&amp;"'!A2:E1000"), (INDIRECT("'"&amp;D$1&amp;"'!B2:B1000")=$B54) * (INDIRECT("'"&amp;D$1&amp;"'!C2:C1000")=$C54)
        ),
        5,
        FALSE
    )
)</f>
        <v/>
      </c>
      <c r="E54" s="31">
        <f t="array" ref="E54">IF(
    VLOOKUP(
        $A54,
        _xlfn._xlws.FILTER(
            INDIRECT("'"&amp;E$1&amp;"'!A2:E1000"), (INDIRECT("'"&amp;E$1&amp;"'!B2:B1000")=$B54) * (INDIRECT("'"&amp;E$1&amp;"'!C2:C1000")=$C54)
        ),
        5,
        FALSE
    )=0,
    "",
    VLOOKUP(
        $A54,
        _xlfn._xlws.FILTER(
            INDIRECT("'"&amp;E$1&amp;"'!A2:E1000"), (INDIRECT("'"&amp;E$1&amp;"'!B2:B1000")=$B54) * (INDIRECT("'"&amp;E$1&amp;"'!C2:C1000")=$C54)
        ),
        5,
        FALSE
    )
)</f>
        <v/>
      </c>
      <c r="F54" s="31">
        <f t="array" ref="F54">IF(
    VLOOKUP(
        $A54,
        _xlfn._xlws.FILTER(
            INDIRECT("'"&amp;F$1&amp;"'!A2:E1000"), (INDIRECT("'"&amp;F$1&amp;"'!B2:B1000")=$B54) * (INDIRECT("'"&amp;F$1&amp;"'!C2:C1000")=$C54)
        ),
        5,
        FALSE
    )=0,
    "",
    VLOOKUP(
        $A54,
        _xlfn._xlws.FILTER(
            INDIRECT("'"&amp;F$1&amp;"'!A2:E1000"), (INDIRECT("'"&amp;F$1&amp;"'!B2:B1000")=$B54) * (INDIRECT("'"&amp;F$1&amp;"'!C2:C1000")=$C54)
        ),
        5,
        FALSE
    )
)</f>
        <v/>
      </c>
    </row>
    <row r="55">
      <c r="A55" s="15" t="inlineStr">
        <is>
          <t>Maringá</t>
        </is>
      </c>
      <c r="B55" s="30" t="inlineStr">
        <is>
          <t>Jardim Alegre</t>
        </is>
      </c>
      <c r="C55" s="30" t="inlineStr">
        <is>
          <t>01</t>
        </is>
      </c>
      <c r="D55" s="31">
        <f t="array" ref="D55">IF(
    VLOOKUP(
        $A55,
        _xlfn._xlws.FILTER(
            INDIRECT("'"&amp;D$1&amp;"'!A2:E1000"), (INDIRECT("'"&amp;D$1&amp;"'!B2:B1000")=$B55) * (INDIRECT("'"&amp;D$1&amp;"'!C2:C1000")=$C55)
        ),
        5,
        FALSE
    )=0,
    "",
    VLOOKUP(
        $A55,
        _xlfn._xlws.FILTER(
            INDIRECT("'"&amp;D$1&amp;"'!A2:E1000"), (INDIRECT("'"&amp;D$1&amp;"'!B2:B1000")=$B55) * (INDIRECT("'"&amp;D$1&amp;"'!C2:C1000")=$C55)
        ),
        5,
        FALSE
    )
)</f>
        <v/>
      </c>
      <c r="E55" s="31">
        <f t="array" ref="E55">IF(
    VLOOKUP(
        $A55,
        _xlfn._xlws.FILTER(
            INDIRECT("'"&amp;E$1&amp;"'!A2:E1000"), (INDIRECT("'"&amp;E$1&amp;"'!B2:B1000")=$B55) * (INDIRECT("'"&amp;E$1&amp;"'!C2:C1000")=$C55)
        ),
        5,
        FALSE
    )=0,
    "",
    VLOOKUP(
        $A55,
        _xlfn._xlws.FILTER(
            INDIRECT("'"&amp;E$1&amp;"'!A2:E1000"), (INDIRECT("'"&amp;E$1&amp;"'!B2:B1000")=$B55) * (INDIRECT("'"&amp;E$1&amp;"'!C2:C1000")=$C55)
        ),
        5,
        FALSE
    )
)</f>
        <v/>
      </c>
      <c r="F55" s="31">
        <f t="array" ref="F55">IF(
    VLOOKUP(
        $A55,
        _xlfn._xlws.FILTER(
            INDIRECT("'"&amp;F$1&amp;"'!A2:E1000"), (INDIRECT("'"&amp;F$1&amp;"'!B2:B1000")=$B55) * (INDIRECT("'"&amp;F$1&amp;"'!C2:C1000")=$C55)
        ),
        5,
        FALSE
    )=0,
    "",
    VLOOKUP(
        $A55,
        _xlfn._xlws.FILTER(
            INDIRECT("'"&amp;F$1&amp;"'!A2:E1000"), (INDIRECT("'"&amp;F$1&amp;"'!B2:B1000")=$B55) * (INDIRECT("'"&amp;F$1&amp;"'!C2:C1000")=$C55)
        ),
        5,
        FALSE
    )
)</f>
        <v/>
      </c>
    </row>
    <row r="56">
      <c r="A56" s="15" t="inlineStr">
        <is>
          <t>Maringá</t>
        </is>
      </c>
      <c r="B56" s="30" t="inlineStr">
        <is>
          <t>Kaloré</t>
        </is>
      </c>
      <c r="C56" s="30" t="inlineStr">
        <is>
          <t>01</t>
        </is>
      </c>
      <c r="D56" s="31">
        <f t="array" ref="D56">IF(
    VLOOKUP(
        $A56,
        _xlfn._xlws.FILTER(
            INDIRECT("'"&amp;D$1&amp;"'!A2:E1000"), (INDIRECT("'"&amp;D$1&amp;"'!B2:B1000")=$B56) * (INDIRECT("'"&amp;D$1&amp;"'!C2:C1000")=$C56)
        ),
        5,
        FALSE
    )=0,
    "",
    VLOOKUP(
        $A56,
        _xlfn._xlws.FILTER(
            INDIRECT("'"&amp;D$1&amp;"'!A2:E1000"), (INDIRECT("'"&amp;D$1&amp;"'!B2:B1000")=$B56) * (INDIRECT("'"&amp;D$1&amp;"'!C2:C1000")=$C56)
        ),
        5,
        FALSE
    )
)</f>
        <v/>
      </c>
      <c r="E56" s="31">
        <f t="array" ref="E56">IF(
    VLOOKUP(
        $A56,
        _xlfn._xlws.FILTER(
            INDIRECT("'"&amp;E$1&amp;"'!A2:E1000"), (INDIRECT("'"&amp;E$1&amp;"'!B2:B1000")=$B56) * (INDIRECT("'"&amp;E$1&amp;"'!C2:C1000")=$C56)
        ),
        5,
        FALSE
    )=0,
    "",
    VLOOKUP(
        $A56,
        _xlfn._xlws.FILTER(
            INDIRECT("'"&amp;E$1&amp;"'!A2:E1000"), (INDIRECT("'"&amp;E$1&amp;"'!B2:B1000")=$B56) * (INDIRECT("'"&amp;E$1&amp;"'!C2:C1000")=$C56)
        ),
        5,
        FALSE
    )
)</f>
        <v/>
      </c>
      <c r="F56" s="31">
        <f t="array" ref="F56">IF(
    VLOOKUP(
        $A56,
        _xlfn._xlws.FILTER(
            INDIRECT("'"&amp;F$1&amp;"'!A2:E1000"), (INDIRECT("'"&amp;F$1&amp;"'!B2:B1000")=$B56) * (INDIRECT("'"&amp;F$1&amp;"'!C2:C1000")=$C56)
        ),
        5,
        FALSE
    )=0,
    "",
    VLOOKUP(
        $A56,
        _xlfn._xlws.FILTER(
            INDIRECT("'"&amp;F$1&amp;"'!A2:E1000"), (INDIRECT("'"&amp;F$1&amp;"'!B2:B1000")=$B56) * (INDIRECT("'"&amp;F$1&amp;"'!C2:C1000")=$C56)
        ),
        5,
        FALSE
    )
)</f>
        <v/>
      </c>
    </row>
    <row r="57">
      <c r="A57" s="15" t="inlineStr">
        <is>
          <t>Maringá</t>
        </is>
      </c>
      <c r="B57" s="30" t="inlineStr">
        <is>
          <t>Mandaguaçu</t>
        </is>
      </c>
      <c r="C57" s="30" t="inlineStr">
        <is>
          <t>01</t>
        </is>
      </c>
      <c r="D57" s="31">
        <f t="array" ref="D57">IF(
    VLOOKUP(
        $A57,
        _xlfn._xlws.FILTER(
            INDIRECT("'"&amp;D$1&amp;"'!A2:E1000"), (INDIRECT("'"&amp;D$1&amp;"'!B2:B1000")=$B57) * (INDIRECT("'"&amp;D$1&amp;"'!C2:C1000")=$C57)
        ),
        5,
        FALSE
    )=0,
    "",
    VLOOKUP(
        $A57,
        _xlfn._xlws.FILTER(
            INDIRECT("'"&amp;D$1&amp;"'!A2:E1000"), (INDIRECT("'"&amp;D$1&amp;"'!B2:B1000")=$B57) * (INDIRECT("'"&amp;D$1&amp;"'!C2:C1000")=$C57)
        ),
        5,
        FALSE
    )
)</f>
        <v/>
      </c>
      <c r="E57" s="31">
        <f t="array" ref="E57">IF(
    VLOOKUP(
        $A57,
        _xlfn._xlws.FILTER(
            INDIRECT("'"&amp;E$1&amp;"'!A2:E1000"), (INDIRECT("'"&amp;E$1&amp;"'!B2:B1000")=$B57) * (INDIRECT("'"&amp;E$1&amp;"'!C2:C1000")=$C57)
        ),
        5,
        FALSE
    )=0,
    "",
    VLOOKUP(
        $A57,
        _xlfn._xlws.FILTER(
            INDIRECT("'"&amp;E$1&amp;"'!A2:E1000"), (INDIRECT("'"&amp;E$1&amp;"'!B2:B1000")=$B57) * (INDIRECT("'"&amp;E$1&amp;"'!C2:C1000")=$C57)
        ),
        5,
        FALSE
    )
)</f>
        <v/>
      </c>
      <c r="F57" s="31">
        <f t="array" ref="F57">IF(
    VLOOKUP(
        $A57,
        _xlfn._xlws.FILTER(
            INDIRECT("'"&amp;F$1&amp;"'!A2:E1000"), (INDIRECT("'"&amp;F$1&amp;"'!B2:B1000")=$B57) * (INDIRECT("'"&amp;F$1&amp;"'!C2:C1000")=$C57)
        ),
        5,
        FALSE
    )=0,
    "",
    VLOOKUP(
        $A57,
        _xlfn._xlws.FILTER(
            INDIRECT("'"&amp;F$1&amp;"'!A2:E1000"), (INDIRECT("'"&amp;F$1&amp;"'!B2:B1000")=$B57) * (INDIRECT("'"&amp;F$1&amp;"'!C2:C1000")=$C57)
        ),
        5,
        FALSE
    )
)</f>
        <v/>
      </c>
    </row>
    <row r="58">
      <c r="A58" s="15" t="inlineStr">
        <is>
          <t>Maringá</t>
        </is>
      </c>
      <c r="B58" s="30" t="inlineStr">
        <is>
          <t>Mandaguari</t>
        </is>
      </c>
      <c r="C58" s="30" t="inlineStr">
        <is>
          <t>01</t>
        </is>
      </c>
      <c r="D58" s="31">
        <f t="array" ref="D58">IF(
    VLOOKUP(
        $A58,
        _xlfn._xlws.FILTER(
            INDIRECT("'"&amp;D$1&amp;"'!A2:E1000"), (INDIRECT("'"&amp;D$1&amp;"'!B2:B1000")=$B58) * (INDIRECT("'"&amp;D$1&amp;"'!C2:C1000")=$C58)
        ),
        5,
        FALSE
    )=0,
    "",
    VLOOKUP(
        $A58,
        _xlfn._xlws.FILTER(
            INDIRECT("'"&amp;D$1&amp;"'!A2:E1000"), (INDIRECT("'"&amp;D$1&amp;"'!B2:B1000")=$B58) * (INDIRECT("'"&amp;D$1&amp;"'!C2:C1000")=$C58)
        ),
        5,
        FALSE
    )
)</f>
        <v/>
      </c>
      <c r="E58" s="31">
        <f t="array" ref="E58">IF(
    VLOOKUP(
        $A58,
        _xlfn._xlws.FILTER(
            INDIRECT("'"&amp;E$1&amp;"'!A2:E1000"), (INDIRECT("'"&amp;E$1&amp;"'!B2:B1000")=$B58) * (INDIRECT("'"&amp;E$1&amp;"'!C2:C1000")=$C58)
        ),
        5,
        FALSE
    )=0,
    "",
    VLOOKUP(
        $A58,
        _xlfn._xlws.FILTER(
            INDIRECT("'"&amp;E$1&amp;"'!A2:E1000"), (INDIRECT("'"&amp;E$1&amp;"'!B2:B1000")=$B58) * (INDIRECT("'"&amp;E$1&amp;"'!C2:C1000")=$C58)
        ),
        5,
        FALSE
    )
)</f>
        <v/>
      </c>
      <c r="F58" s="31">
        <f t="array" ref="F58">IF(
    VLOOKUP(
        $A58,
        _xlfn._xlws.FILTER(
            INDIRECT("'"&amp;F$1&amp;"'!A2:E1000"), (INDIRECT("'"&amp;F$1&amp;"'!B2:B1000")=$B58) * (INDIRECT("'"&amp;F$1&amp;"'!C2:C1000")=$C58)
        ),
        5,
        FALSE
    )=0,
    "",
    VLOOKUP(
        $A58,
        _xlfn._xlws.FILTER(
            INDIRECT("'"&amp;F$1&amp;"'!A2:E1000"), (INDIRECT("'"&amp;F$1&amp;"'!B2:B1000")=$B58) * (INDIRECT("'"&amp;F$1&amp;"'!C2:C1000")=$C58)
        ),
        5,
        FALSE
    )
)</f>
        <v/>
      </c>
    </row>
    <row r="59">
      <c r="A59" s="15" t="inlineStr">
        <is>
          <t>Maringá</t>
        </is>
      </c>
      <c r="B59" s="30" t="inlineStr">
        <is>
          <t>Presidente Castelo Branco</t>
        </is>
      </c>
      <c r="C59" s="30" t="inlineStr">
        <is>
          <t>01</t>
        </is>
      </c>
      <c r="D59" s="31">
        <f t="array" ref="D59">IF(
    VLOOKUP(
        $A59,
        _xlfn._xlws.FILTER(
            INDIRECT("'"&amp;D$1&amp;"'!A2:E1000"), (INDIRECT("'"&amp;D$1&amp;"'!B2:B1000")=$B59) * (INDIRECT("'"&amp;D$1&amp;"'!C2:C1000")=$C59)
        ),
        5,
        FALSE
    )=0,
    "",
    VLOOKUP(
        $A59,
        _xlfn._xlws.FILTER(
            INDIRECT("'"&amp;D$1&amp;"'!A2:E1000"), (INDIRECT("'"&amp;D$1&amp;"'!B2:B1000")=$B59) * (INDIRECT("'"&amp;D$1&amp;"'!C2:C1000")=$C59)
        ),
        5,
        FALSE
    )
)</f>
        <v/>
      </c>
      <c r="E59" s="31">
        <f t="array" ref="E59">IF(
    VLOOKUP(
        $A59,
        _xlfn._xlws.FILTER(
            INDIRECT("'"&amp;E$1&amp;"'!A2:E1000"), (INDIRECT("'"&amp;E$1&amp;"'!B2:B1000")=$B59) * (INDIRECT("'"&amp;E$1&amp;"'!C2:C1000")=$C59)
        ),
        5,
        FALSE
    )=0,
    "",
    VLOOKUP(
        $A59,
        _xlfn._xlws.FILTER(
            INDIRECT("'"&amp;E$1&amp;"'!A2:E1000"), (INDIRECT("'"&amp;E$1&amp;"'!B2:B1000")=$B59) * (INDIRECT("'"&amp;E$1&amp;"'!C2:C1000")=$C59)
        ),
        5,
        FALSE
    )
)</f>
        <v/>
      </c>
      <c r="F59" s="31">
        <f t="array" ref="F59">IF(
    VLOOKUP(
        $A59,
        _xlfn._xlws.FILTER(
            INDIRECT("'"&amp;F$1&amp;"'!A2:E1000"), (INDIRECT("'"&amp;F$1&amp;"'!B2:B1000")=$B59) * (INDIRECT("'"&amp;F$1&amp;"'!C2:C1000")=$C59)
        ),
        5,
        FALSE
    )=0,
    "",
    VLOOKUP(
        $A59,
        _xlfn._xlws.FILTER(
            INDIRECT("'"&amp;F$1&amp;"'!A2:E1000"), (INDIRECT("'"&amp;F$1&amp;"'!B2:B1000")=$B59) * (INDIRECT("'"&amp;F$1&amp;"'!C2:C1000")=$C59)
        ),
        5,
        FALSE
    )
)</f>
        <v/>
      </c>
    </row>
    <row r="60">
      <c r="A60" s="15" t="inlineStr">
        <is>
          <t>Maringá</t>
        </is>
      </c>
      <c r="B60" s="30" t="inlineStr">
        <is>
          <t>São João Do Ivaí</t>
        </is>
      </c>
      <c r="C60" s="30" t="inlineStr">
        <is>
          <t>01</t>
        </is>
      </c>
      <c r="D60" s="31">
        <f t="array" ref="D60">IF(
    VLOOKUP(
        $A60,
        _xlfn._xlws.FILTER(
            INDIRECT("'"&amp;D$1&amp;"'!A2:E1000"), (INDIRECT("'"&amp;D$1&amp;"'!B2:B1000")=$B60) * (INDIRECT("'"&amp;D$1&amp;"'!C2:C1000")=$C60)
        ),
        5,
        FALSE
    )=0,
    "",
    VLOOKUP(
        $A60,
        _xlfn._xlws.FILTER(
            INDIRECT("'"&amp;D$1&amp;"'!A2:E1000"), (INDIRECT("'"&amp;D$1&amp;"'!B2:B1000")=$B60) * (INDIRECT("'"&amp;D$1&amp;"'!C2:C1000")=$C60)
        ),
        5,
        FALSE
    )
)</f>
        <v/>
      </c>
      <c r="E60" s="31">
        <f t="array" ref="E60">IF(
    VLOOKUP(
        $A60,
        _xlfn._xlws.FILTER(
            INDIRECT("'"&amp;E$1&amp;"'!A2:E1000"), (INDIRECT("'"&amp;E$1&amp;"'!B2:B1000")=$B60) * (INDIRECT("'"&amp;E$1&amp;"'!C2:C1000")=$C60)
        ),
        5,
        FALSE
    )=0,
    "",
    VLOOKUP(
        $A60,
        _xlfn._xlws.FILTER(
            INDIRECT("'"&amp;E$1&amp;"'!A2:E1000"), (INDIRECT("'"&amp;E$1&amp;"'!B2:B1000")=$B60) * (INDIRECT("'"&amp;E$1&amp;"'!C2:C1000")=$C60)
        ),
        5,
        FALSE
    )
)</f>
        <v/>
      </c>
      <c r="F60" s="31">
        <f t="array" ref="F60">IF(
    VLOOKUP(
        $A60,
        _xlfn._xlws.FILTER(
            INDIRECT("'"&amp;F$1&amp;"'!A2:E1000"), (INDIRECT("'"&amp;F$1&amp;"'!B2:B1000")=$B60) * (INDIRECT("'"&amp;F$1&amp;"'!C2:C1000")=$C60)
        ),
        5,
        FALSE
    )=0,
    "",
    VLOOKUP(
        $A60,
        _xlfn._xlws.FILTER(
            INDIRECT("'"&amp;F$1&amp;"'!A2:E1000"), (INDIRECT("'"&amp;F$1&amp;"'!B2:B1000")=$B60) * (INDIRECT("'"&amp;F$1&amp;"'!C2:C1000")=$C60)
        ),
        5,
        FALSE
    )
)</f>
        <v/>
      </c>
    </row>
    <row r="61"/>
    <row r="62" ht="15.75" customHeight="1">
      <c r="A62" s="16" t="inlineStr">
        <is>
          <t>Mário</t>
        </is>
      </c>
      <c r="B62" s="29" t="inlineStr">
        <is>
          <t>Municípios</t>
        </is>
      </c>
      <c r="C62" s="29" t="inlineStr">
        <is>
          <t>UVR</t>
        </is>
      </c>
      <c r="D62" s="29" t="inlineStr">
        <is>
          <t>Form 1 - Município</t>
        </is>
      </c>
      <c r="E62" s="29" t="inlineStr">
        <is>
          <t>Form 2 - UVR</t>
        </is>
      </c>
      <c r="F62" s="29" t="inlineStr">
        <is>
          <t>Form 3 - Empreendimento</t>
        </is>
      </c>
    </row>
    <row r="63">
      <c r="A63" s="24" t="inlineStr">
        <is>
          <t>Paranavaí</t>
        </is>
      </c>
      <c r="B63" s="30" t="inlineStr">
        <is>
          <t>Alto Paraná</t>
        </is>
      </c>
      <c r="C63" s="30" t="inlineStr">
        <is>
          <t>01</t>
        </is>
      </c>
      <c r="D63" s="31">
        <f t="array" ref="D63">IF(
    VLOOKUP(
        $A63,
        _xlfn._xlws.FILTER(
            INDIRECT("'"&amp;D$1&amp;"'!A2:E1000"), (INDIRECT("'"&amp;D$1&amp;"'!B2:B1000")=$B63) * (INDIRECT("'"&amp;D$1&amp;"'!C2:C1000")=$C63)
        ),
        5,
        FALSE
    )=0,
    "",
    VLOOKUP(
        $A63,
        _xlfn._xlws.FILTER(
            INDIRECT("'"&amp;D$1&amp;"'!A2:E1000"), (INDIRECT("'"&amp;D$1&amp;"'!B2:B1000")=$B63) * (INDIRECT("'"&amp;D$1&amp;"'!C2:C1000")=$C63)
        ),
        5,
        FALSE
    )
)</f>
        <v/>
      </c>
      <c r="E63" s="31">
        <f t="array" ref="E63">IF(
    VLOOKUP(
        $A63,
        _xlfn._xlws.FILTER(
            INDIRECT("'"&amp;E$1&amp;"'!A2:E1000"), (INDIRECT("'"&amp;E$1&amp;"'!B2:B1000")=$B63) * (INDIRECT("'"&amp;E$1&amp;"'!C2:C1000")=$C63)
        ),
        5,
        FALSE
    )=0,
    "",
    VLOOKUP(
        $A63,
        _xlfn._xlws.FILTER(
            INDIRECT("'"&amp;E$1&amp;"'!A2:E1000"), (INDIRECT("'"&amp;E$1&amp;"'!B2:B1000")=$B63) * (INDIRECT("'"&amp;E$1&amp;"'!C2:C1000")=$C63)
        ),
        5,
        FALSE
    )
)</f>
        <v/>
      </c>
      <c r="F63" s="31">
        <f t="array" ref="F63">IF(
    VLOOKUP(
        $A63,
        _xlfn._xlws.FILTER(
            INDIRECT("'"&amp;F$1&amp;"'!A2:E1000"), (INDIRECT("'"&amp;F$1&amp;"'!B2:B1000")=$B63) * (INDIRECT("'"&amp;F$1&amp;"'!C2:C1000")=$C63)
        ),
        5,
        FALSE
    )=0,
    "",
    VLOOKUP(
        $A63,
        _xlfn._xlws.FILTER(
            INDIRECT("'"&amp;F$1&amp;"'!A2:E1000"), (INDIRECT("'"&amp;F$1&amp;"'!B2:B1000")=$B63) * (INDIRECT("'"&amp;F$1&amp;"'!C2:C1000")=$C63)
        ),
        5,
        FALSE
    )
)</f>
        <v/>
      </c>
    </row>
    <row r="64">
      <c r="A64" s="24" t="inlineStr">
        <is>
          <t>Paranavaí</t>
        </is>
      </c>
      <c r="B64" s="30" t="inlineStr">
        <is>
          <t>Amaporã</t>
        </is>
      </c>
      <c r="C64" s="30" t="inlineStr">
        <is>
          <t>01</t>
        </is>
      </c>
      <c r="D64" s="31">
        <f t="array" ref="D64">IF(
    VLOOKUP(
        $A64,
        _xlfn._xlws.FILTER(
            INDIRECT("'"&amp;D$1&amp;"'!A2:E1000"), (INDIRECT("'"&amp;D$1&amp;"'!B2:B1000")=$B64) * (INDIRECT("'"&amp;D$1&amp;"'!C2:C1000")=$C64)
        ),
        5,
        FALSE
    )=0,
    "",
    VLOOKUP(
        $A64,
        _xlfn._xlws.FILTER(
            INDIRECT("'"&amp;D$1&amp;"'!A2:E1000"), (INDIRECT("'"&amp;D$1&amp;"'!B2:B1000")=$B64) * (INDIRECT("'"&amp;D$1&amp;"'!C2:C1000")=$C64)
        ),
        5,
        FALSE
    )
)</f>
        <v/>
      </c>
      <c r="E64" s="31">
        <f t="array" ref="E64">IF(
    VLOOKUP(
        $A64,
        _xlfn._xlws.FILTER(
            INDIRECT("'"&amp;E$1&amp;"'!A2:E1000"), (INDIRECT("'"&amp;E$1&amp;"'!B2:B1000")=$B64) * (INDIRECT("'"&amp;E$1&amp;"'!C2:C1000")=$C64)
        ),
        5,
        FALSE
    )=0,
    "",
    VLOOKUP(
        $A64,
        _xlfn._xlws.FILTER(
            INDIRECT("'"&amp;E$1&amp;"'!A2:E1000"), (INDIRECT("'"&amp;E$1&amp;"'!B2:B1000")=$B64) * (INDIRECT("'"&amp;E$1&amp;"'!C2:C1000")=$C64)
        ),
        5,
        FALSE
    )
)</f>
        <v/>
      </c>
      <c r="F64" s="31">
        <f t="array" ref="F64">IF(
    VLOOKUP(
        $A64,
        _xlfn._xlws.FILTER(
            INDIRECT("'"&amp;F$1&amp;"'!A2:E1000"), (INDIRECT("'"&amp;F$1&amp;"'!B2:B1000")=$B64) * (INDIRECT("'"&amp;F$1&amp;"'!C2:C1000")=$C64)
        ),
        5,
        FALSE
    )=0,
    "",
    VLOOKUP(
        $A64,
        _xlfn._xlws.FILTER(
            INDIRECT("'"&amp;F$1&amp;"'!A2:E1000"), (INDIRECT("'"&amp;F$1&amp;"'!B2:B1000")=$B64) * (INDIRECT("'"&amp;F$1&amp;"'!C2:C1000")=$C64)
        ),
        5,
        FALSE
    )
)</f>
        <v/>
      </c>
    </row>
    <row r="65">
      <c r="A65" s="24" t="inlineStr">
        <is>
          <t>Paranavaí</t>
        </is>
      </c>
      <c r="B65" s="30" t="inlineStr">
        <is>
          <t>Atalaia</t>
        </is>
      </c>
      <c r="C65" s="30" t="inlineStr">
        <is>
          <t>01</t>
        </is>
      </c>
      <c r="D65" s="31">
        <f t="array" ref="D65">IF(
    VLOOKUP(
        $A65,
        _xlfn._xlws.FILTER(
            INDIRECT("'"&amp;D$1&amp;"'!A2:E1000"), (INDIRECT("'"&amp;D$1&amp;"'!B2:B1000")=$B65) * (INDIRECT("'"&amp;D$1&amp;"'!C2:C1000")=$C65)
        ),
        5,
        FALSE
    )=0,
    "",
    VLOOKUP(
        $A65,
        _xlfn._xlws.FILTER(
            INDIRECT("'"&amp;D$1&amp;"'!A2:E1000"), (INDIRECT("'"&amp;D$1&amp;"'!B2:B1000")=$B65) * (INDIRECT("'"&amp;D$1&amp;"'!C2:C1000")=$C65)
        ),
        5,
        FALSE
    )
)</f>
        <v/>
      </c>
      <c r="E65" s="31">
        <f t="array" ref="E65">IF(
    VLOOKUP(
        $A65,
        _xlfn._xlws.FILTER(
            INDIRECT("'"&amp;E$1&amp;"'!A2:E1000"), (INDIRECT("'"&amp;E$1&amp;"'!B2:B1000")=$B65) * (INDIRECT("'"&amp;E$1&amp;"'!C2:C1000")=$C65)
        ),
        5,
        FALSE
    )=0,
    "",
    VLOOKUP(
        $A65,
        _xlfn._xlws.FILTER(
            INDIRECT("'"&amp;E$1&amp;"'!A2:E1000"), (INDIRECT("'"&amp;E$1&amp;"'!B2:B1000")=$B65) * (INDIRECT("'"&amp;E$1&amp;"'!C2:C1000")=$C65)
        ),
        5,
        FALSE
    )
)</f>
        <v/>
      </c>
      <c r="F65" s="31">
        <f t="array" ref="F65">IF(
    VLOOKUP(
        $A65,
        _xlfn._xlws.FILTER(
            INDIRECT("'"&amp;F$1&amp;"'!A2:E1000"), (INDIRECT("'"&amp;F$1&amp;"'!B2:B1000")=$B65) * (INDIRECT("'"&amp;F$1&amp;"'!C2:C1000")=$C65)
        ),
        5,
        FALSE
    )=0,
    "",
    VLOOKUP(
        $A65,
        _xlfn._xlws.FILTER(
            INDIRECT("'"&amp;F$1&amp;"'!A2:E1000"), (INDIRECT("'"&amp;F$1&amp;"'!B2:B1000")=$B65) * (INDIRECT("'"&amp;F$1&amp;"'!C2:C1000")=$C65)
        ),
        5,
        FALSE
    )
)</f>
        <v/>
      </c>
    </row>
    <row r="66">
      <c r="A66" s="24" t="inlineStr">
        <is>
          <t>Paranavaí</t>
        </is>
      </c>
      <c r="B66" s="30" t="inlineStr">
        <is>
          <t>Colorado</t>
        </is>
      </c>
      <c r="C66" s="30" t="inlineStr">
        <is>
          <t>01</t>
        </is>
      </c>
      <c r="D66" s="31">
        <f t="array" ref="D66">IF(
    VLOOKUP(
        $A66,
        _xlfn._xlws.FILTER(
            INDIRECT("'"&amp;D$1&amp;"'!A2:E1000"), (INDIRECT("'"&amp;D$1&amp;"'!B2:B1000")=$B66) * (INDIRECT("'"&amp;D$1&amp;"'!C2:C1000")=$C66)
        ),
        5,
        FALSE
    )=0,
    "",
    VLOOKUP(
        $A66,
        _xlfn._xlws.FILTER(
            INDIRECT("'"&amp;D$1&amp;"'!A2:E1000"), (INDIRECT("'"&amp;D$1&amp;"'!B2:B1000")=$B66) * (INDIRECT("'"&amp;D$1&amp;"'!C2:C1000")=$C66)
        ),
        5,
        FALSE
    )
)</f>
        <v/>
      </c>
      <c r="E66" s="31">
        <f t="array" ref="E66">IF(
    VLOOKUP(
        $A66,
        _xlfn._xlws.FILTER(
            INDIRECT("'"&amp;E$1&amp;"'!A2:E1000"), (INDIRECT("'"&amp;E$1&amp;"'!B2:B1000")=$B66) * (INDIRECT("'"&amp;E$1&amp;"'!C2:C1000")=$C66)
        ),
        5,
        FALSE
    )=0,
    "",
    VLOOKUP(
        $A66,
        _xlfn._xlws.FILTER(
            INDIRECT("'"&amp;E$1&amp;"'!A2:E1000"), (INDIRECT("'"&amp;E$1&amp;"'!B2:B1000")=$B66) * (INDIRECT("'"&amp;E$1&amp;"'!C2:C1000")=$C66)
        ),
        5,
        FALSE
    )
)</f>
        <v/>
      </c>
      <c r="F66" s="31">
        <f t="array" ref="F66">IF(
    VLOOKUP(
        $A66,
        _xlfn._xlws.FILTER(
            INDIRECT("'"&amp;F$1&amp;"'!A2:E1000"), (INDIRECT("'"&amp;F$1&amp;"'!B2:B1000")=$B66) * (INDIRECT("'"&amp;F$1&amp;"'!C2:C1000")=$C66)
        ),
        5,
        FALSE
    )=0,
    "",
    VLOOKUP(
        $A66,
        _xlfn._xlws.FILTER(
            INDIRECT("'"&amp;F$1&amp;"'!A2:E1000"), (INDIRECT("'"&amp;F$1&amp;"'!B2:B1000")=$B66) * (INDIRECT("'"&amp;F$1&amp;"'!C2:C1000")=$C66)
        ),
        5,
        FALSE
    )
)</f>
        <v/>
      </c>
    </row>
    <row r="67">
      <c r="A67" s="24" t="inlineStr">
        <is>
          <t>Paranavaí</t>
        </is>
      </c>
      <c r="B67" s="30" t="inlineStr">
        <is>
          <t>Cruzeiro Do Sul</t>
        </is>
      </c>
      <c r="C67" s="30" t="inlineStr">
        <is>
          <t>01</t>
        </is>
      </c>
      <c r="D67" s="31">
        <f t="array" ref="D67">IF(
    VLOOKUP(
        $A67,
        _xlfn._xlws.FILTER(
            INDIRECT("'"&amp;D$1&amp;"'!A2:E1000"), (INDIRECT("'"&amp;D$1&amp;"'!B2:B1000")=$B67) * (INDIRECT("'"&amp;D$1&amp;"'!C2:C1000")=$C67)
        ),
        5,
        FALSE
    )=0,
    "",
    VLOOKUP(
        $A67,
        _xlfn._xlws.FILTER(
            INDIRECT("'"&amp;D$1&amp;"'!A2:E1000"), (INDIRECT("'"&amp;D$1&amp;"'!B2:B1000")=$B67) * (INDIRECT("'"&amp;D$1&amp;"'!C2:C1000")=$C67)
        ),
        5,
        FALSE
    )
)</f>
        <v/>
      </c>
      <c r="E67" s="31">
        <f t="array" ref="E67">IF(
    VLOOKUP(
        $A67,
        _xlfn._xlws.FILTER(
            INDIRECT("'"&amp;E$1&amp;"'!A2:E1000"), (INDIRECT("'"&amp;E$1&amp;"'!B2:B1000")=$B67) * (INDIRECT("'"&amp;E$1&amp;"'!C2:C1000")=$C67)
        ),
        5,
        FALSE
    )=0,
    "",
    VLOOKUP(
        $A67,
        _xlfn._xlws.FILTER(
            INDIRECT("'"&amp;E$1&amp;"'!A2:E1000"), (INDIRECT("'"&amp;E$1&amp;"'!B2:B1000")=$B67) * (INDIRECT("'"&amp;E$1&amp;"'!C2:C1000")=$C67)
        ),
        5,
        FALSE
    )
)</f>
        <v/>
      </c>
      <c r="F67" s="31">
        <f t="array" ref="F67">IF(
    VLOOKUP(
        $A67,
        _xlfn._xlws.FILTER(
            INDIRECT("'"&amp;F$1&amp;"'!A2:E1000"), (INDIRECT("'"&amp;F$1&amp;"'!B2:B1000")=$B67) * (INDIRECT("'"&amp;F$1&amp;"'!C2:C1000")=$C67)
        ),
        5,
        FALSE
    )=0,
    "",
    VLOOKUP(
        $A67,
        _xlfn._xlws.FILTER(
            INDIRECT("'"&amp;F$1&amp;"'!A2:E1000"), (INDIRECT("'"&amp;F$1&amp;"'!B2:B1000")=$B67) * (INDIRECT("'"&amp;F$1&amp;"'!C2:C1000")=$C67)
        ),
        5,
        FALSE
    )
)</f>
        <v/>
      </c>
    </row>
    <row r="68">
      <c r="A68" s="24" t="inlineStr">
        <is>
          <t>Paranavaí</t>
        </is>
      </c>
      <c r="B68" s="30" t="inlineStr">
        <is>
          <t>Paraíso Do Norte</t>
        </is>
      </c>
      <c r="C68" s="30" t="inlineStr">
        <is>
          <t>01</t>
        </is>
      </c>
      <c r="D68" s="31">
        <f t="array" ref="D68">IF(
    VLOOKUP(
        $A68,
        _xlfn._xlws.FILTER(
            INDIRECT("'"&amp;D$1&amp;"'!A2:E1000"), (INDIRECT("'"&amp;D$1&amp;"'!B2:B1000")=$B68) * (INDIRECT("'"&amp;D$1&amp;"'!C2:C1000")=$C68)
        ),
        5,
        FALSE
    )=0,
    "",
    VLOOKUP(
        $A68,
        _xlfn._xlws.FILTER(
            INDIRECT("'"&amp;D$1&amp;"'!A2:E1000"), (INDIRECT("'"&amp;D$1&amp;"'!B2:B1000")=$B68) * (INDIRECT("'"&amp;D$1&amp;"'!C2:C1000")=$C68)
        ),
        5,
        FALSE
    )
)</f>
        <v/>
      </c>
      <c r="E68" s="31">
        <f t="array" ref="E68">IF(
    VLOOKUP(
        $A68,
        _xlfn._xlws.FILTER(
            INDIRECT("'"&amp;E$1&amp;"'!A2:E1000"), (INDIRECT("'"&amp;E$1&amp;"'!B2:B1000")=$B68) * (INDIRECT("'"&amp;E$1&amp;"'!C2:C1000")=$C68)
        ),
        5,
        FALSE
    )=0,
    "",
    VLOOKUP(
        $A68,
        _xlfn._xlws.FILTER(
            INDIRECT("'"&amp;E$1&amp;"'!A2:E1000"), (INDIRECT("'"&amp;E$1&amp;"'!B2:B1000")=$B68) * (INDIRECT("'"&amp;E$1&amp;"'!C2:C1000")=$C68)
        ),
        5,
        FALSE
    )
)</f>
        <v/>
      </c>
      <c r="F68" s="31">
        <f t="array" ref="F68">IF(
    VLOOKUP(
        $A68,
        _xlfn._xlws.FILTER(
            INDIRECT("'"&amp;F$1&amp;"'!A2:E1000"), (INDIRECT("'"&amp;F$1&amp;"'!B2:B1000")=$B68) * (INDIRECT("'"&amp;F$1&amp;"'!C2:C1000")=$C68)
        ),
        5,
        FALSE
    )=0,
    "",
    VLOOKUP(
        $A68,
        _xlfn._xlws.FILTER(
            INDIRECT("'"&amp;F$1&amp;"'!A2:E1000"), (INDIRECT("'"&amp;F$1&amp;"'!B2:B1000")=$B68) * (INDIRECT("'"&amp;F$1&amp;"'!C2:C1000")=$C68)
        ),
        5,
        FALSE
    )
)</f>
        <v/>
      </c>
    </row>
    <row r="69">
      <c r="A69" s="24" t="inlineStr">
        <is>
          <t>Paranavaí</t>
        </is>
      </c>
      <c r="B69" s="30" t="inlineStr">
        <is>
          <t>Santa Mônica</t>
        </is>
      </c>
      <c r="C69" s="30" t="inlineStr">
        <is>
          <t>01</t>
        </is>
      </c>
      <c r="D69" s="31">
        <f t="array" ref="D69">IF(
    VLOOKUP(
        $A69,
        _xlfn._xlws.FILTER(
            INDIRECT("'"&amp;D$1&amp;"'!A2:E1000"), (INDIRECT("'"&amp;D$1&amp;"'!B2:B1000")=$B69) * (INDIRECT("'"&amp;D$1&amp;"'!C2:C1000")=$C69)
        ),
        5,
        FALSE
    )=0,
    "",
    VLOOKUP(
        $A69,
        _xlfn._xlws.FILTER(
            INDIRECT("'"&amp;D$1&amp;"'!A2:E1000"), (INDIRECT("'"&amp;D$1&amp;"'!B2:B1000")=$B69) * (INDIRECT("'"&amp;D$1&amp;"'!C2:C1000")=$C69)
        ),
        5,
        FALSE
    )
)</f>
        <v/>
      </c>
      <c r="E69" s="31">
        <f t="array" ref="E69">IF(
    VLOOKUP(
        $A69,
        _xlfn._xlws.FILTER(
            INDIRECT("'"&amp;E$1&amp;"'!A2:E1000"), (INDIRECT("'"&amp;E$1&amp;"'!B2:B1000")=$B69) * (INDIRECT("'"&amp;E$1&amp;"'!C2:C1000")=$C69)
        ),
        5,
        FALSE
    )=0,
    "",
    VLOOKUP(
        $A69,
        _xlfn._xlws.FILTER(
            INDIRECT("'"&amp;E$1&amp;"'!A2:E1000"), (INDIRECT("'"&amp;E$1&amp;"'!B2:B1000")=$B69) * (INDIRECT("'"&amp;E$1&amp;"'!C2:C1000")=$C69)
        ),
        5,
        FALSE
    )
)</f>
        <v/>
      </c>
      <c r="F69" s="31">
        <f t="array" ref="F69">IF(
    VLOOKUP(
        $A69,
        _xlfn._xlws.FILTER(
            INDIRECT("'"&amp;F$1&amp;"'!A2:E1000"), (INDIRECT("'"&amp;F$1&amp;"'!B2:B1000")=$B69) * (INDIRECT("'"&amp;F$1&amp;"'!C2:C1000")=$C69)
        ),
        5,
        FALSE
    )=0,
    "",
    VLOOKUP(
        $A69,
        _xlfn._xlws.FILTER(
            INDIRECT("'"&amp;F$1&amp;"'!A2:E1000"), (INDIRECT("'"&amp;F$1&amp;"'!B2:B1000")=$B69) * (INDIRECT("'"&amp;F$1&amp;"'!C2:C1000")=$C69)
        ),
        5,
        FALSE
    )
)</f>
        <v/>
      </c>
    </row>
    <row r="70">
      <c r="A70" s="24" t="inlineStr">
        <is>
          <t>Paranavaí</t>
        </is>
      </c>
      <c r="B70" s="30" t="inlineStr">
        <is>
          <t>São João Do Caiuá</t>
        </is>
      </c>
      <c r="C70" s="30" t="inlineStr">
        <is>
          <t>01</t>
        </is>
      </c>
      <c r="D70" s="31">
        <f t="array" ref="D70">IF(
    VLOOKUP(
        $A70,
        _xlfn._xlws.FILTER(
            INDIRECT("'"&amp;D$1&amp;"'!A2:E1000"), (INDIRECT("'"&amp;D$1&amp;"'!B2:B1000")=$B70) * (INDIRECT("'"&amp;D$1&amp;"'!C2:C1000")=$C70)
        ),
        5,
        FALSE
    )=0,
    "",
    VLOOKUP(
        $A70,
        _xlfn._xlws.FILTER(
            INDIRECT("'"&amp;D$1&amp;"'!A2:E1000"), (INDIRECT("'"&amp;D$1&amp;"'!B2:B1000")=$B70) * (INDIRECT("'"&amp;D$1&amp;"'!C2:C1000")=$C70)
        ),
        5,
        FALSE
    )
)</f>
        <v/>
      </c>
      <c r="E70" s="31">
        <f t="array" ref="E70">IF(
    VLOOKUP(
        $A70,
        _xlfn._xlws.FILTER(
            INDIRECT("'"&amp;E$1&amp;"'!A2:E1000"), (INDIRECT("'"&amp;E$1&amp;"'!B2:B1000")=$B70) * (INDIRECT("'"&amp;E$1&amp;"'!C2:C1000")=$C70)
        ),
        5,
        FALSE
    )=0,
    "",
    VLOOKUP(
        $A70,
        _xlfn._xlws.FILTER(
            INDIRECT("'"&amp;E$1&amp;"'!A2:E1000"), (INDIRECT("'"&amp;E$1&amp;"'!B2:B1000")=$B70) * (INDIRECT("'"&amp;E$1&amp;"'!C2:C1000")=$C70)
        ),
        5,
        FALSE
    )
)</f>
        <v/>
      </c>
      <c r="F70" s="31">
        <f t="array" ref="F70">IF(
    VLOOKUP(
        $A70,
        _xlfn._xlws.FILTER(
            INDIRECT("'"&amp;F$1&amp;"'!A2:E1000"), (INDIRECT("'"&amp;F$1&amp;"'!B2:B1000")=$B70) * (INDIRECT("'"&amp;F$1&amp;"'!C2:C1000")=$C70)
        ),
        5,
        FALSE
    )=0,
    "",
    VLOOKUP(
        $A70,
        _xlfn._xlws.FILTER(
            INDIRECT("'"&amp;F$1&amp;"'!A2:E1000"), (INDIRECT("'"&amp;F$1&amp;"'!B2:B1000")=$B70) * (INDIRECT("'"&amp;F$1&amp;"'!C2:C1000")=$C70)
        ),
        5,
        FALSE
    )
)</f>
        <v/>
      </c>
    </row>
  </sheetData>
  <conditionalFormatting sqref="D15">
    <cfRule type="containsText" priority="77" operator="containsText" dxfId="0" text="Atrasado">
      <formula>NOT(ISERROR(SEARCH("Atrasado",D15)))</formula>
    </cfRule>
  </conditionalFormatting>
  <conditionalFormatting sqref="D2:F14">
    <cfRule type="cellIs" priority="73" operator="equal" dxfId="1">
      <formula>"Duplicado"</formula>
    </cfRule>
    <cfRule type="cellIs" priority="74" operator="equal" dxfId="2">
      <formula>"Sem Técnico"</formula>
    </cfRule>
    <cfRule type="cellIs" priority="75" operator="equal" dxfId="0">
      <formula>"Atrasado"</formula>
    </cfRule>
    <cfRule type="cellIs" priority="76" operator="equal" dxfId="3">
      <formula>"Enviado"</formula>
    </cfRule>
  </conditionalFormatting>
  <conditionalFormatting sqref="E2:E14">
    <cfRule type="cellIs" priority="69" operator="equal" dxfId="1">
      <formula>"Duplicado"</formula>
    </cfRule>
    <cfRule type="cellIs" priority="70" operator="equal" dxfId="2">
      <formula>"Sem Técnico"</formula>
    </cfRule>
    <cfRule type="cellIs" priority="71" operator="equal" dxfId="0">
      <formula>"Atrasado"</formula>
    </cfRule>
    <cfRule type="cellIs" priority="72" operator="equal" dxfId="3">
      <formula>"Enviado"</formula>
    </cfRule>
  </conditionalFormatting>
  <conditionalFormatting sqref="F2:F14">
    <cfRule type="cellIs" priority="65" operator="equal" dxfId="1">
      <formula>"Duplicado"</formula>
    </cfRule>
    <cfRule type="cellIs" priority="66" operator="equal" dxfId="2">
      <formula>"Sem Técnico"</formula>
    </cfRule>
    <cfRule type="cellIs" priority="67" operator="equal" dxfId="0">
      <formula>"Atrasado"</formula>
    </cfRule>
    <cfRule type="cellIs" priority="68" operator="equal" dxfId="3">
      <formula>"Enviado"</formula>
    </cfRule>
  </conditionalFormatting>
  <conditionalFormatting sqref="D17:F25">
    <cfRule type="cellIs" priority="61" operator="equal" dxfId="1">
      <formula>"Duplicado"</formula>
    </cfRule>
    <cfRule type="cellIs" priority="62" operator="equal" dxfId="2">
      <formula>"Sem Técnico"</formula>
    </cfRule>
    <cfRule type="cellIs" priority="63" operator="equal" dxfId="0">
      <formula>"Atrasado"</formula>
    </cfRule>
    <cfRule type="cellIs" priority="64" operator="equal" dxfId="3">
      <formula>"Enviado"</formula>
    </cfRule>
  </conditionalFormatting>
  <conditionalFormatting sqref="D28:F30">
    <cfRule type="cellIs" priority="57" operator="equal" dxfId="1">
      <formula>"Duplicado"</formula>
    </cfRule>
    <cfRule type="cellIs" priority="58" operator="equal" dxfId="2">
      <formula>"Sem Técnico"</formula>
    </cfRule>
    <cfRule type="cellIs" priority="59" operator="equal" dxfId="0">
      <formula>"Atrasado"</formula>
    </cfRule>
    <cfRule type="cellIs" priority="60" operator="equal" dxfId="3">
      <formula>"Enviado"</formula>
    </cfRule>
  </conditionalFormatting>
  <conditionalFormatting sqref="D33:F40">
    <cfRule type="cellIs" priority="45" operator="equal" dxfId="1">
      <formula>"Duplicado"</formula>
    </cfRule>
    <cfRule type="cellIs" priority="46" operator="equal" dxfId="2">
      <formula>"Sem Técnico"</formula>
    </cfRule>
    <cfRule type="cellIs" priority="47" operator="equal" dxfId="0">
      <formula>"Atrasado"</formula>
    </cfRule>
    <cfRule type="cellIs" priority="48" operator="equal" dxfId="3">
      <formula>"Enviado"</formula>
    </cfRule>
  </conditionalFormatting>
  <conditionalFormatting sqref="E33:E40">
    <cfRule type="cellIs" priority="41" operator="equal" dxfId="1">
      <formula>"Duplicado"</formula>
    </cfRule>
    <cfRule type="cellIs" priority="42" operator="equal" dxfId="2">
      <formula>"Sem Técnico"</formula>
    </cfRule>
    <cfRule type="cellIs" priority="43" operator="equal" dxfId="0">
      <formula>"Atrasado"</formula>
    </cfRule>
    <cfRule type="cellIs" priority="44" operator="equal" dxfId="3">
      <formula>"Enviado"</formula>
    </cfRule>
  </conditionalFormatting>
  <conditionalFormatting sqref="F33:F40">
    <cfRule type="cellIs" priority="37" operator="equal" dxfId="1">
      <formula>"Duplicado"</formula>
    </cfRule>
    <cfRule type="cellIs" priority="38" operator="equal" dxfId="2">
      <formula>"Sem Técnico"</formula>
    </cfRule>
    <cfRule type="cellIs" priority="39" operator="equal" dxfId="0">
      <formula>"Atrasado"</formula>
    </cfRule>
    <cfRule type="cellIs" priority="40" operator="equal" dxfId="3">
      <formula>"Enviado"</formula>
    </cfRule>
  </conditionalFormatting>
  <conditionalFormatting sqref="D43:F50">
    <cfRule type="cellIs" priority="33" operator="equal" dxfId="1">
      <formula>"Duplicado"</formula>
    </cfRule>
    <cfRule type="cellIs" priority="34" operator="equal" dxfId="2">
      <formula>"Sem Técnico"</formula>
    </cfRule>
    <cfRule type="cellIs" priority="35" operator="equal" dxfId="0">
      <formula>"Atrasado"</formula>
    </cfRule>
    <cfRule type="cellIs" priority="36" operator="equal" dxfId="3">
      <formula>"Enviado"</formula>
    </cfRule>
  </conditionalFormatting>
  <conditionalFormatting sqref="E43:E50">
    <cfRule type="cellIs" priority="29" operator="equal" dxfId="1">
      <formula>"Duplicado"</formula>
    </cfRule>
    <cfRule type="cellIs" priority="30" operator="equal" dxfId="2">
      <formula>"Sem Técnico"</formula>
    </cfRule>
    <cfRule type="cellIs" priority="31" operator="equal" dxfId="0">
      <formula>"Atrasado"</formula>
    </cfRule>
    <cfRule type="cellIs" priority="32" operator="equal" dxfId="3">
      <formula>"Enviado"</formula>
    </cfRule>
  </conditionalFormatting>
  <conditionalFormatting sqref="F43:F50">
    <cfRule type="cellIs" priority="25" operator="equal" dxfId="1">
      <formula>"Duplicado"</formula>
    </cfRule>
    <cfRule type="cellIs" priority="26" operator="equal" dxfId="2">
      <formula>"Sem Técnico"</formula>
    </cfRule>
    <cfRule type="cellIs" priority="27" operator="equal" dxfId="0">
      <formula>"Atrasado"</formula>
    </cfRule>
    <cfRule type="cellIs" priority="28" operator="equal" dxfId="3">
      <formula>"Enviado"</formula>
    </cfRule>
  </conditionalFormatting>
  <conditionalFormatting sqref="D53:F60">
    <cfRule type="cellIs" priority="21" operator="equal" dxfId="1">
      <formula>"Duplicado"</formula>
    </cfRule>
    <cfRule type="cellIs" priority="22" operator="equal" dxfId="2">
      <formula>"Sem Técnico"</formula>
    </cfRule>
    <cfRule type="cellIs" priority="23" operator="equal" dxfId="0">
      <formula>"Atrasado"</formula>
    </cfRule>
    <cfRule type="cellIs" priority="24" operator="equal" dxfId="3">
      <formula>"Enviado"</formula>
    </cfRule>
  </conditionalFormatting>
  <conditionalFormatting sqref="E53:E60">
    <cfRule type="cellIs" priority="17" operator="equal" dxfId="1">
      <formula>"Duplicado"</formula>
    </cfRule>
    <cfRule type="cellIs" priority="18" operator="equal" dxfId="2">
      <formula>"Sem Técnico"</formula>
    </cfRule>
    <cfRule type="cellIs" priority="19" operator="equal" dxfId="0">
      <formula>"Atrasado"</formula>
    </cfRule>
    <cfRule type="cellIs" priority="20" operator="equal" dxfId="3">
      <formula>"Enviado"</formula>
    </cfRule>
  </conditionalFormatting>
  <conditionalFormatting sqref="F53:F60">
    <cfRule type="cellIs" priority="13" operator="equal" dxfId="1">
      <formula>"Duplicado"</formula>
    </cfRule>
    <cfRule type="cellIs" priority="14" operator="equal" dxfId="2">
      <formula>"Sem Técnico"</formula>
    </cfRule>
    <cfRule type="cellIs" priority="15" operator="equal" dxfId="0">
      <formula>"Atrasado"</formula>
    </cfRule>
    <cfRule type="cellIs" priority="16" operator="equal" dxfId="3">
      <formula>"Enviado"</formula>
    </cfRule>
  </conditionalFormatting>
  <conditionalFormatting sqref="D63:F70">
    <cfRule type="cellIs" priority="9" operator="equal" dxfId="1">
      <formula>"Duplicado"</formula>
    </cfRule>
    <cfRule type="cellIs" priority="10" operator="equal" dxfId="2">
      <formula>"Sem Técnico"</formula>
    </cfRule>
    <cfRule type="cellIs" priority="11" operator="equal" dxfId="0">
      <formula>"Atrasado"</formula>
    </cfRule>
    <cfRule type="cellIs" priority="12" operator="equal" dxfId="3">
      <formula>"Enviado"</formula>
    </cfRule>
  </conditionalFormatting>
  <conditionalFormatting sqref="E63:E70">
    <cfRule type="cellIs" priority="5" operator="equal" dxfId="1">
      <formula>"Duplicado"</formula>
    </cfRule>
    <cfRule type="cellIs" priority="6" operator="equal" dxfId="2">
      <formula>"Sem Técnico"</formula>
    </cfRule>
    <cfRule type="cellIs" priority="7" operator="equal" dxfId="0">
      <formula>"Atrasado"</formula>
    </cfRule>
    <cfRule type="cellIs" priority="8" operator="equal" dxfId="3">
      <formula>"Enviado"</formula>
    </cfRule>
  </conditionalFormatting>
  <conditionalFormatting sqref="F63:F70">
    <cfRule type="cellIs" priority="1" operator="equal" dxfId="1">
      <formula>"Duplicado"</formula>
    </cfRule>
    <cfRule type="cellIs" priority="2" operator="equal" dxfId="2">
      <formula>"Sem Técnico"</formula>
    </cfRule>
    <cfRule type="cellIs" priority="3" operator="equal" dxfId="0">
      <formula>"Atrasado"</formula>
    </cfRule>
    <cfRule type="cellIs" priority="4" operator="equal" dxfId="3">
      <formula>"Enviado"</formula>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8" customWidth="1" min="4" max="4"/>
    <col width="16" customWidth="1" min="5" max="5"/>
    <col width="18" customWidth="1" min="6" max="6"/>
    <col width="27" customWidth="1" min="7" max="7"/>
    <col width="151" customWidth="1" min="8" max="8"/>
    <col width="34" customWidth="1" min="9" max="9"/>
    <col width="25" customWidth="1" min="10" max="10"/>
    <col width="60" customWidth="1" min="11" max="11"/>
  </cols>
  <sheetData>
    <row r="1">
      <c r="A1" s="37" t="inlineStr">
        <is>
          <t>Regional</t>
        </is>
      </c>
      <c r="B1" s="37" t="inlineStr">
        <is>
          <t>Município</t>
        </is>
      </c>
      <c r="C1" s="37" t="inlineStr">
        <is>
          <t>UVR</t>
        </is>
      </c>
      <c r="D1" s="37" t="inlineStr">
        <is>
          <t>Técnico de UVR</t>
        </is>
      </c>
      <c r="E1" s="37" t="inlineStr">
        <is>
          <t>Situação</t>
        </is>
      </c>
      <c r="F1" s="37" t="inlineStr">
        <is>
          <t>Data de Envio</t>
        </is>
      </c>
      <c r="G1" s="37" t="inlineStr">
        <is>
          <t>Validado pelo Regional</t>
        </is>
      </c>
      <c r="H1" s="37" t="inlineStr">
        <is>
          <t>Observações</t>
        </is>
      </c>
      <c r="I1" s="37" t="inlineStr">
        <is>
          <t>Formulários para Deletar (ID)</t>
        </is>
      </c>
      <c r="J1" s="37" t="inlineStr">
        <is>
          <t>Validado Equip de TI</t>
        </is>
      </c>
      <c r="K1" s="37" t="inlineStr">
        <is>
          <t>Resposta Equipe de TI</t>
        </is>
      </c>
    </row>
    <row r="2">
      <c r="A2" s="38" t="inlineStr">
        <is>
          <t>Paranavaí</t>
        </is>
      </c>
      <c r="B2" s="39" t="inlineStr">
        <is>
          <t>Alto Paraná</t>
        </is>
      </c>
      <c r="C2" s="39" t="inlineStr">
        <is>
          <t>01</t>
        </is>
      </c>
      <c r="D2" s="39" t="inlineStr">
        <is>
          <t>Marcia do Nascimento</t>
        </is>
      </c>
      <c r="E2" s="40" t="inlineStr">
        <is>
          <t>Enviado</t>
        </is>
      </c>
      <c r="F2" s="39" t="inlineStr">
        <is>
          <t>09/04/2025</t>
        </is>
      </c>
      <c r="G2" s="41" t="inlineStr">
        <is>
          <t>Sim</t>
        </is>
      </c>
      <c r="H2" s="39" t="inlineStr">
        <is>
          <t>ocorreu substituição de técnico</t>
        </is>
      </c>
      <c r="I2" s="39" t="inlineStr">
        <is>
          <t>Remover ID 139 ID 142 ID 148</t>
        </is>
      </c>
      <c r="J2" s="39" t="inlineStr">
        <is>
          <t>Sim</t>
        </is>
      </c>
      <c r="K2" s="39" t="inlineStr">
        <is>
          <t>Deletados 139, 142 e 148</t>
        </is>
      </c>
    </row>
    <row r="3">
      <c r="A3" s="38" t="inlineStr">
        <is>
          <t>Paranavaí</t>
        </is>
      </c>
      <c r="B3" s="39" t="inlineStr">
        <is>
          <t>Amaporã</t>
        </is>
      </c>
      <c r="C3" s="39" t="inlineStr">
        <is>
          <t>01</t>
        </is>
      </c>
      <c r="D3" s="39" t="inlineStr">
        <is>
          <t>Marcia Regina Willers</t>
        </is>
      </c>
      <c r="E3" s="40" t="inlineStr">
        <is>
          <t>Enviado</t>
        </is>
      </c>
      <c r="F3" s="39" t="inlineStr">
        <is>
          <t>23/03/2025</t>
        </is>
      </c>
      <c r="G3" s="41" t="inlineStr">
        <is>
          <t>Sim</t>
        </is>
      </c>
      <c r="H3" s="39" t="n"/>
      <c r="I3" s="39" t="n"/>
      <c r="J3" s="39" t="inlineStr">
        <is>
          <t>Sim</t>
        </is>
      </c>
      <c r="K3" s="39" t="inlineStr">
        <is>
          <t>Lançamento incorreto. O Form para deleção era o Form 4.</t>
        </is>
      </c>
    </row>
    <row r="4">
      <c r="A4" s="42" t="inlineStr">
        <is>
          <t>Maringá</t>
        </is>
      </c>
      <c r="B4" s="39" t="inlineStr">
        <is>
          <t>Apucarana</t>
        </is>
      </c>
      <c r="C4" s="39" t="inlineStr">
        <is>
          <t>01</t>
        </is>
      </c>
      <c r="D4" s="39" t="inlineStr">
        <is>
          <t>Claudete Rodrigues Scarpelini</t>
        </is>
      </c>
      <c r="E4" s="40" t="inlineStr">
        <is>
          <t>Enviado</t>
        </is>
      </c>
      <c r="F4" s="39" t="inlineStr">
        <is>
          <t>10/02/2025</t>
        </is>
      </c>
      <c r="G4" s="41" t="inlineStr">
        <is>
          <t>Sim</t>
        </is>
      </c>
      <c r="H4" s="39" t="n"/>
      <c r="I4" s="39" t="n"/>
      <c r="J4" s="39" t="inlineStr">
        <is>
          <t>Não</t>
        </is>
      </c>
      <c r="K4" s="39" t="n"/>
    </row>
    <row r="5">
      <c r="A5" s="38" t="inlineStr">
        <is>
          <t>Paranavaí</t>
        </is>
      </c>
      <c r="B5" s="39" t="inlineStr">
        <is>
          <t>Atalaia</t>
        </is>
      </c>
      <c r="C5" s="39" t="inlineStr">
        <is>
          <t>01</t>
        </is>
      </c>
      <c r="D5" s="39" t="inlineStr">
        <is>
          <t>Vagner Perseti Alves</t>
        </is>
      </c>
      <c r="E5" s="40" t="inlineStr">
        <is>
          <t>Enviado</t>
        </is>
      </c>
      <c r="F5" s="39" t="inlineStr">
        <is>
          <t>07/02/2025</t>
        </is>
      </c>
      <c r="G5" s="41" t="inlineStr">
        <is>
          <t>Sim</t>
        </is>
      </c>
      <c r="H5" s="39" t="inlineStr">
        <is>
          <t>Logística reversa, no paraná há contratos já firmados entre o poder público / Indicação de ocorrência número de vezes por semana e não percentual.</t>
        </is>
      </c>
      <c r="I5" s="39" t="n"/>
      <c r="J5" s="39" t="inlineStr">
        <is>
          <t>Não</t>
        </is>
      </c>
      <c r="K5" s="39" t="n"/>
    </row>
    <row r="6">
      <c r="A6" s="43" t="inlineStr">
        <is>
          <t>Francisco Beltrão</t>
        </is>
      </c>
      <c r="B6" s="39" t="inlineStr">
        <is>
          <t>Barracão</t>
        </is>
      </c>
      <c r="C6" s="39" t="inlineStr">
        <is>
          <t>01</t>
        </is>
      </c>
      <c r="D6" s="39" t="inlineStr">
        <is>
          <t>Tania Grespan</t>
        </is>
      </c>
      <c r="E6" s="40" t="inlineStr">
        <is>
          <t>Enviado</t>
        </is>
      </c>
      <c r="F6" s="39" t="inlineStr">
        <is>
          <t>07/02/2025</t>
        </is>
      </c>
      <c r="G6" s="41" t="inlineStr">
        <is>
          <t>Sim</t>
        </is>
      </c>
      <c r="H6" s="39" t="n"/>
      <c r="I6" s="39" t="n"/>
      <c r="J6" s="39" t="inlineStr">
        <is>
          <t>Não</t>
        </is>
      </c>
      <c r="K6" s="39" t="n"/>
    </row>
    <row r="7">
      <c r="A7" s="42" t="inlineStr">
        <is>
          <t>Maringá</t>
        </is>
      </c>
      <c r="B7" s="39" t="inlineStr">
        <is>
          <t>Borrazópolis</t>
        </is>
      </c>
      <c r="C7" s="39" t="inlineStr">
        <is>
          <t>01</t>
        </is>
      </c>
      <c r="D7" s="39" t="inlineStr">
        <is>
          <t>Daniele de Souza Lima Mei</t>
        </is>
      </c>
      <c r="E7" s="40" t="inlineStr">
        <is>
          <t>Enviado</t>
        </is>
      </c>
      <c r="F7" s="39" t="inlineStr">
        <is>
          <t>10/02/2025</t>
        </is>
      </c>
      <c r="G7" s="41" t="inlineStr">
        <is>
          <t>Sim</t>
        </is>
      </c>
      <c r="H7" s="39" t="inlineStr">
        <is>
          <t>será mantido o ID 77 pois foi realizado 3 cadastro solicidando a exclusão de 2. sendo o ID75 e 76</t>
        </is>
      </c>
      <c r="I7" s="39" t="inlineStr">
        <is>
          <t>Remover ID75 e ID76</t>
        </is>
      </c>
      <c r="J7" s="39" t="inlineStr">
        <is>
          <t>Sim</t>
        </is>
      </c>
      <c r="K7" s="39" t="inlineStr">
        <is>
          <t>Removido IDs 75 e 76</t>
        </is>
      </c>
    </row>
    <row r="8">
      <c r="A8" s="44" t="inlineStr">
        <is>
          <t>Londrina</t>
        </is>
      </c>
      <c r="B8" s="39" t="inlineStr">
        <is>
          <t>Cambará</t>
        </is>
      </c>
      <c r="C8" s="39" t="inlineStr">
        <is>
          <t>01</t>
        </is>
      </c>
      <c r="D8" s="39" t="inlineStr">
        <is>
          <t xml:space="preserve">Eunice Fernandes Gonzaga </t>
        </is>
      </c>
      <c r="E8" s="40" t="inlineStr">
        <is>
          <t>Enviado</t>
        </is>
      </c>
      <c r="F8" s="39" t="inlineStr">
        <is>
          <t>10/02/2025</t>
        </is>
      </c>
      <c r="G8" s="41" t="inlineStr">
        <is>
          <t>Sim</t>
        </is>
      </c>
      <c r="H8" s="39" t="n"/>
      <c r="I8" s="39" t="n"/>
      <c r="J8" s="39" t="inlineStr">
        <is>
          <t>Não</t>
        </is>
      </c>
      <c r="K8" s="39" t="n"/>
    </row>
    <row r="9">
      <c r="A9" s="45" t="inlineStr">
        <is>
          <t>Guarapuava</t>
        </is>
      </c>
      <c r="B9" s="39" t="inlineStr">
        <is>
          <t>Campina Da Lagoa</t>
        </is>
      </c>
      <c r="C9" s="39" t="inlineStr">
        <is>
          <t>01</t>
        </is>
      </c>
      <c r="D9" s="39" t="inlineStr">
        <is>
          <t>Rafaelly Custódio</t>
        </is>
      </c>
      <c r="E9" s="40" t="inlineStr">
        <is>
          <t>Enviado</t>
        </is>
      </c>
      <c r="F9" s="39" t="inlineStr">
        <is>
          <t>21/03/2025</t>
        </is>
      </c>
      <c r="G9" s="41" t="inlineStr">
        <is>
          <t>Sim</t>
        </is>
      </c>
      <c r="H9" s="39" t="inlineStr">
        <is>
          <t>ecluir o ID115 manter o ID116</t>
        </is>
      </c>
      <c r="I9" s="39" t="inlineStr">
        <is>
          <t>Remover ID115</t>
        </is>
      </c>
      <c r="J9" s="39" t="inlineStr">
        <is>
          <t>Sim</t>
        </is>
      </c>
      <c r="K9" s="39" t="inlineStr">
        <is>
          <t>Removido ID 115</t>
        </is>
      </c>
    </row>
    <row r="10">
      <c r="A10" s="46" t="inlineStr">
        <is>
          <t>Curitiba</t>
        </is>
      </c>
      <c r="B10" s="39" t="inlineStr">
        <is>
          <t>Campo Largo</t>
        </is>
      </c>
      <c r="C10" s="39" t="inlineStr">
        <is>
          <t>01</t>
        </is>
      </c>
      <c r="D10" s="39" t="inlineStr">
        <is>
          <t>Hayana dos Santos Jaines</t>
        </is>
      </c>
      <c r="E10" s="40" t="inlineStr">
        <is>
          <t>Enviado</t>
        </is>
      </c>
      <c r="F10" s="39" t="inlineStr">
        <is>
          <t>21/03/2025</t>
        </is>
      </c>
      <c r="G10" s="41" t="inlineStr">
        <is>
          <t>Sim</t>
        </is>
      </c>
      <c r="H10" s="39" t="n"/>
      <c r="I10" s="39" t="n"/>
      <c r="J10" s="39" t="inlineStr">
        <is>
          <t>Não</t>
        </is>
      </c>
      <c r="K10" s="39" t="n"/>
    </row>
    <row r="11">
      <c r="A11" s="46" t="inlineStr">
        <is>
          <t>Curitiba</t>
        </is>
      </c>
      <c r="B11" s="39" t="inlineStr">
        <is>
          <t>Campo Largo</t>
        </is>
      </c>
      <c r="C11" s="39" t="inlineStr">
        <is>
          <t>02</t>
        </is>
      </c>
      <c r="D11" s="39" t="inlineStr">
        <is>
          <t>Hayana dos Santos Jaines</t>
        </is>
      </c>
      <c r="E11" s="40" t="inlineStr">
        <is>
          <t>Enviado</t>
        </is>
      </c>
      <c r="F11" s="39" t="inlineStr">
        <is>
          <t>21/03/2025</t>
        </is>
      </c>
      <c r="G11" s="41" t="inlineStr">
        <is>
          <t>Sim</t>
        </is>
      </c>
      <c r="H11" s="39" t="n"/>
      <c r="I11" s="39" t="n"/>
      <c r="J11" s="39" t="inlineStr">
        <is>
          <t>Não</t>
        </is>
      </c>
      <c r="K11" s="39" t="n"/>
    </row>
    <row r="12">
      <c r="A12" s="46" t="inlineStr">
        <is>
          <t>Curitiba</t>
        </is>
      </c>
      <c r="B12" s="39" t="inlineStr">
        <is>
          <t>Campo Largo</t>
        </is>
      </c>
      <c r="C12" s="39" t="inlineStr">
        <is>
          <t>03</t>
        </is>
      </c>
      <c r="D12" s="39" t="inlineStr">
        <is>
          <t>Hayana dos Santos Jaines</t>
        </is>
      </c>
      <c r="E12" s="40" t="inlineStr">
        <is>
          <t>Enviado</t>
        </is>
      </c>
      <c r="F12" s="39" t="inlineStr">
        <is>
          <t>21/03/2025</t>
        </is>
      </c>
      <c r="G12" s="41" t="inlineStr">
        <is>
          <t>Sim</t>
        </is>
      </c>
      <c r="H12" s="39" t="n"/>
      <c r="I12" s="39" t="n"/>
      <c r="J12" s="39" t="inlineStr">
        <is>
          <t>Não</t>
        </is>
      </c>
      <c r="K12" s="39" t="n"/>
    </row>
    <row r="13">
      <c r="A13" s="46" t="inlineStr">
        <is>
          <t>Curitiba</t>
        </is>
      </c>
      <c r="B13" s="39" t="inlineStr">
        <is>
          <t>Campo Largo</t>
        </is>
      </c>
      <c r="C13" s="39" t="inlineStr">
        <is>
          <t>04</t>
        </is>
      </c>
      <c r="D13" s="39" t="inlineStr">
        <is>
          <t>Hayana dos Santos Jaines</t>
        </is>
      </c>
      <c r="E13" s="40" t="inlineStr">
        <is>
          <t>Enviado</t>
        </is>
      </c>
      <c r="F13" s="39" t="inlineStr">
        <is>
          <t>21/03/2025</t>
        </is>
      </c>
      <c r="G13" s="41" t="inlineStr">
        <is>
          <t>Sim</t>
        </is>
      </c>
      <c r="H13" s="39" t="n"/>
      <c r="I13" s="39" t="n"/>
      <c r="J13" s="39" t="inlineStr">
        <is>
          <t>Não</t>
        </is>
      </c>
      <c r="K13" s="39" t="n"/>
    </row>
    <row r="14">
      <c r="A14" s="46" t="inlineStr">
        <is>
          <t>Curitiba</t>
        </is>
      </c>
      <c r="B14" s="39" t="inlineStr">
        <is>
          <t>Campo Largo</t>
        </is>
      </c>
      <c r="C14" s="39" t="inlineStr">
        <is>
          <t>05</t>
        </is>
      </c>
      <c r="D14" s="39" t="inlineStr">
        <is>
          <t>Hayana dos Santos Jaines</t>
        </is>
      </c>
      <c r="E14" s="40" t="inlineStr">
        <is>
          <t>Enviado</t>
        </is>
      </c>
      <c r="F14" s="39" t="inlineStr">
        <is>
          <t>21/03/2025</t>
        </is>
      </c>
      <c r="G14" s="41" t="inlineStr">
        <is>
          <t>Sim</t>
        </is>
      </c>
      <c r="H14" s="39" t="n"/>
      <c r="I14" s="39" t="n"/>
      <c r="J14" s="39" t="inlineStr">
        <is>
          <t>Não</t>
        </is>
      </c>
      <c r="K14" s="39" t="n"/>
    </row>
    <row r="15">
      <c r="A15" s="46" t="inlineStr">
        <is>
          <t>Curitiba</t>
        </is>
      </c>
      <c r="B15" s="39" t="inlineStr">
        <is>
          <t>Campo Magro</t>
        </is>
      </c>
      <c r="C15" s="39" t="inlineStr">
        <is>
          <t>01</t>
        </is>
      </c>
      <c r="D15" s="39" t="inlineStr">
        <is>
          <t>Evellyn Renata Bereza Bueno</t>
        </is>
      </c>
      <c r="E15" s="40" t="inlineStr">
        <is>
          <t>Enviado</t>
        </is>
      </c>
      <c r="F15" s="39" t="inlineStr">
        <is>
          <t>10/02/2025</t>
        </is>
      </c>
      <c r="G15" s="41" t="inlineStr">
        <is>
          <t>Sim</t>
        </is>
      </c>
      <c r="H15" s="39" t="n"/>
      <c r="I15" s="39" t="n"/>
      <c r="J15" s="39" t="inlineStr">
        <is>
          <t>Não</t>
        </is>
      </c>
      <c r="K15" s="39" t="n"/>
    </row>
    <row r="16">
      <c r="A16" s="43" t="inlineStr">
        <is>
          <t>Francisco Beltrão</t>
        </is>
      </c>
      <c r="B16" s="39" t="inlineStr">
        <is>
          <t>Capanema</t>
        </is>
      </c>
      <c r="C16" s="39" t="inlineStr">
        <is>
          <t>01</t>
        </is>
      </c>
      <c r="D16" s="39" t="inlineStr">
        <is>
          <t>Anandra da Silva</t>
        </is>
      </c>
      <c r="E16" s="40" t="inlineStr">
        <is>
          <t>Enviado</t>
        </is>
      </c>
      <c r="F16" s="39" t="inlineStr">
        <is>
          <t>10/02/2025</t>
        </is>
      </c>
      <c r="G16" s="41" t="inlineStr">
        <is>
          <t>Sim</t>
        </is>
      </c>
      <c r="H16" s="39" t="n"/>
      <c r="I16" s="39" t="n"/>
      <c r="J16" s="39" t="inlineStr">
        <is>
          <t>Não</t>
        </is>
      </c>
      <c r="K16" s="39" t="n"/>
    </row>
    <row r="17">
      <c r="A17" s="46" t="inlineStr">
        <is>
          <t>Curitiba</t>
        </is>
      </c>
      <c r="B17" s="39" t="inlineStr">
        <is>
          <t>Cerro Azul</t>
        </is>
      </c>
      <c r="C17" s="39" t="inlineStr">
        <is>
          <t>01</t>
        </is>
      </c>
      <c r="D17" s="39" t="inlineStr">
        <is>
          <t xml:space="preserve">Carlos Jorge de Oliveira Fernandes Moreira </t>
        </is>
      </c>
      <c r="E17" s="40" t="inlineStr">
        <is>
          <t>Enviado</t>
        </is>
      </c>
      <c r="F17" s="39" t="inlineStr">
        <is>
          <t>27/03/2025</t>
        </is>
      </c>
      <c r="G17" s="41" t="inlineStr">
        <is>
          <t>Sim</t>
        </is>
      </c>
      <c r="H17" s="39" t="n"/>
      <c r="I17" s="39" t="n"/>
      <c r="J17" s="39" t="inlineStr">
        <is>
          <t>Não</t>
        </is>
      </c>
      <c r="K17" s="39" t="n"/>
    </row>
    <row r="18">
      <c r="A18" s="38" t="inlineStr">
        <is>
          <t>Paranavaí</t>
        </is>
      </c>
      <c r="B18" s="39" t="inlineStr">
        <is>
          <t>Colorado</t>
        </is>
      </c>
      <c r="C18" s="39" t="inlineStr">
        <is>
          <t>01</t>
        </is>
      </c>
      <c r="D18" s="39" t="inlineStr">
        <is>
          <t>Jéssica da Silva Bortolozzo</t>
        </is>
      </c>
      <c r="E18" s="40" t="inlineStr">
        <is>
          <t>Enviado</t>
        </is>
      </c>
      <c r="F18" s="39" t="inlineStr">
        <is>
          <t>05/02/2025</t>
        </is>
      </c>
      <c r="G18" s="41" t="inlineStr">
        <is>
          <t>Sim</t>
        </is>
      </c>
      <c r="H18" s="39" t="n"/>
      <c r="I18" s="39" t="n"/>
      <c r="J18" s="39" t="inlineStr">
        <is>
          <t>Não</t>
        </is>
      </c>
      <c r="K18" s="39" t="n"/>
    </row>
    <row r="19">
      <c r="A19" s="47" t="inlineStr">
        <is>
          <t>Laranjeiras do Sul</t>
        </is>
      </c>
      <c r="B19" s="39" t="inlineStr">
        <is>
          <t>Coronel Vivida</t>
        </is>
      </c>
      <c r="C19" s="39" t="inlineStr">
        <is>
          <t>01</t>
        </is>
      </c>
      <c r="D19" s="39" t="inlineStr">
        <is>
          <t>Tássia Castelli</t>
        </is>
      </c>
      <c r="E19" s="48" t="inlineStr">
        <is>
          <t>Atrasado</t>
        </is>
      </c>
      <c r="F19" s="39" t="n"/>
      <c r="G19" s="49" t="inlineStr">
        <is>
          <t>Não</t>
        </is>
      </c>
      <c r="H19" s="39" t="n"/>
      <c r="I19" s="39" t="n"/>
      <c r="J19" s="39" t="inlineStr">
        <is>
          <t>Não</t>
        </is>
      </c>
      <c r="K19" s="39" t="n"/>
    </row>
    <row r="20">
      <c r="A20" s="38" t="inlineStr">
        <is>
          <t>Paranavaí</t>
        </is>
      </c>
      <c r="B20" s="39" t="inlineStr">
        <is>
          <t>Cruzeiro Do Sul</t>
        </is>
      </c>
      <c r="C20" s="39" t="inlineStr">
        <is>
          <t>01</t>
        </is>
      </c>
      <c r="D20" s="39" t="inlineStr">
        <is>
          <t>Bianca Monteiro</t>
        </is>
      </c>
      <c r="E20" s="40" t="inlineStr">
        <is>
          <t>Enviado</t>
        </is>
      </c>
      <c r="F20" s="39" t="inlineStr">
        <is>
          <t>07/02/2025</t>
        </is>
      </c>
      <c r="G20" s="41" t="inlineStr">
        <is>
          <t>Sim</t>
        </is>
      </c>
      <c r="H20" s="39" t="n"/>
      <c r="I20" s="39" t="n"/>
      <c r="J20" s="39" t="inlineStr">
        <is>
          <t>Não</t>
        </is>
      </c>
      <c r="K20" s="39" t="n"/>
    </row>
    <row r="21">
      <c r="A21" s="43" t="inlineStr">
        <is>
          <t>Francisco Beltrão</t>
        </is>
      </c>
      <c r="B21" s="39" t="inlineStr">
        <is>
          <t>Enéas Marques</t>
        </is>
      </c>
      <c r="C21" s="39" t="inlineStr">
        <is>
          <t>01</t>
        </is>
      </c>
      <c r="D21" s="39" t="inlineStr">
        <is>
          <t>Augusto Cesar Nunes</t>
        </is>
      </c>
      <c r="E21" s="40" t="inlineStr">
        <is>
          <t>Enviado</t>
        </is>
      </c>
      <c r="F21" s="39" t="inlineStr">
        <is>
          <t>25/03/2025</t>
        </is>
      </c>
      <c r="G21" s="41" t="inlineStr">
        <is>
          <t>Sim</t>
        </is>
      </c>
      <c r="H21" s="39" t="n"/>
      <c r="I21" s="39" t="n"/>
      <c r="J21" s="39" t="inlineStr">
        <is>
          <t>Não</t>
        </is>
      </c>
      <c r="K21" s="39" t="n"/>
    </row>
    <row r="22">
      <c r="A22" s="43" t="inlineStr">
        <is>
          <t>Francisco Beltrão</t>
        </is>
      </c>
      <c r="B22" s="39" t="inlineStr">
        <is>
          <t>Francisco Beltrão</t>
        </is>
      </c>
      <c r="C22" s="39" t="inlineStr">
        <is>
          <t>01</t>
        </is>
      </c>
      <c r="D22" s="39" t="inlineStr">
        <is>
          <t>Amanda Cristina Beal Acosta</t>
        </is>
      </c>
      <c r="E22" s="40" t="inlineStr">
        <is>
          <t>Enviado</t>
        </is>
      </c>
      <c r="F22" s="39" t="inlineStr">
        <is>
          <t>18/02/2025</t>
        </is>
      </c>
      <c r="G22" s="41" t="inlineStr">
        <is>
          <t>Sim</t>
        </is>
      </c>
      <c r="H22" s="39" t="n"/>
      <c r="I22" s="39" t="n"/>
      <c r="J22" s="39" t="inlineStr">
        <is>
          <t>Não</t>
        </is>
      </c>
      <c r="K22" s="39" t="n"/>
    </row>
    <row r="23">
      <c r="A23" s="43" t="inlineStr">
        <is>
          <t>Francisco Beltrão</t>
        </is>
      </c>
      <c r="B23" s="39" t="inlineStr">
        <is>
          <t>Francisco Beltrão</t>
        </is>
      </c>
      <c r="C23" s="39" t="inlineStr">
        <is>
          <t>02</t>
        </is>
      </c>
      <c r="D23" s="39" t="inlineStr">
        <is>
          <t>Amanda Cristina Beal Acosta</t>
        </is>
      </c>
      <c r="E23" s="40" t="inlineStr">
        <is>
          <t>Enviado</t>
        </is>
      </c>
      <c r="F23" s="39" t="inlineStr">
        <is>
          <t>18/02/2025</t>
        </is>
      </c>
      <c r="G23" s="41" t="inlineStr">
        <is>
          <t>Sim</t>
        </is>
      </c>
      <c r="H23" s="39" t="n"/>
      <c r="I23" s="39" t="n"/>
      <c r="J23" s="39" t="inlineStr">
        <is>
          <t>Não</t>
        </is>
      </c>
      <c r="K23" s="39" t="n"/>
    </row>
    <row r="24">
      <c r="A24" s="43" t="inlineStr">
        <is>
          <t>Francisco Beltrão</t>
        </is>
      </c>
      <c r="B24" s="39" t="inlineStr">
        <is>
          <t>Francisco Beltrão</t>
        </is>
      </c>
      <c r="C24" s="39" t="inlineStr">
        <is>
          <t>03</t>
        </is>
      </c>
      <c r="D24" s="39" t="inlineStr">
        <is>
          <t>Amanda Cristina Beal Acosta</t>
        </is>
      </c>
      <c r="E24" s="40" t="inlineStr">
        <is>
          <t>Enviado</t>
        </is>
      </c>
      <c r="F24" s="39" t="inlineStr">
        <is>
          <t>18/02/2025</t>
        </is>
      </c>
      <c r="G24" s="41" t="inlineStr">
        <is>
          <t>Sim</t>
        </is>
      </c>
      <c r="H24" s="39" t="n"/>
      <c r="I24" s="39" t="n"/>
      <c r="J24" s="39" t="inlineStr">
        <is>
          <t>Não</t>
        </is>
      </c>
      <c r="K24" s="39" t="n"/>
    </row>
    <row r="25">
      <c r="A25" s="47" t="inlineStr">
        <is>
          <t>Laranjeiras do Sul</t>
        </is>
      </c>
      <c r="B25" s="39" t="inlineStr">
        <is>
          <t>General Carneiro</t>
        </is>
      </c>
      <c r="C25" s="39" t="inlineStr">
        <is>
          <t>01</t>
        </is>
      </c>
      <c r="D25" s="39" t="inlineStr">
        <is>
          <t>Marcos Alexandre Cordeiro Esmocoviski</t>
        </is>
      </c>
      <c r="E25" s="40" t="inlineStr">
        <is>
          <t>Enviado</t>
        </is>
      </c>
      <c r="F25" s="39" t="inlineStr">
        <is>
          <t>26/03/2025</t>
        </is>
      </c>
      <c r="G25" s="41" t="inlineStr">
        <is>
          <t>Sim</t>
        </is>
      </c>
      <c r="H25" s="39" t="n"/>
      <c r="I25" s="39" t="n"/>
      <c r="J25" s="39" t="inlineStr">
        <is>
          <t>Não</t>
        </is>
      </c>
      <c r="K25" s="39" t="n"/>
    </row>
    <row r="26">
      <c r="A26" s="44" t="inlineStr">
        <is>
          <t>Londrina</t>
        </is>
      </c>
      <c r="B26" s="39" t="inlineStr">
        <is>
          <t>Ibaiti</t>
        </is>
      </c>
      <c r="C26" s="39" t="inlineStr">
        <is>
          <t>01</t>
        </is>
      </c>
      <c r="D26" s="39" t="inlineStr">
        <is>
          <t>Rodrigo Lima</t>
        </is>
      </c>
      <c r="E26" s="40" t="inlineStr">
        <is>
          <t>Enviado</t>
        </is>
      </c>
      <c r="F26" s="39" t="inlineStr">
        <is>
          <t>10/02/2025</t>
        </is>
      </c>
      <c r="G26" s="41" t="inlineStr">
        <is>
          <t>Sim</t>
        </is>
      </c>
      <c r="H26" s="39" t="n"/>
      <c r="I26" s="39" t="n"/>
      <c r="J26" s="39" t="inlineStr">
        <is>
          <t>Não</t>
        </is>
      </c>
      <c r="K26" s="39" t="n"/>
    </row>
    <row r="27">
      <c r="A27" s="44" t="inlineStr">
        <is>
          <t>Londrina</t>
        </is>
      </c>
      <c r="B27" s="39" t="inlineStr">
        <is>
          <t>Jaguapitã</t>
        </is>
      </c>
      <c r="C27" s="39" t="inlineStr">
        <is>
          <t>01</t>
        </is>
      </c>
      <c r="D27" s="39" t="inlineStr">
        <is>
          <t>Savana Lemes Rodrigues</t>
        </is>
      </c>
      <c r="E27" s="40" t="inlineStr">
        <is>
          <t>Enviado</t>
        </is>
      </c>
      <c r="F27" s="39" t="inlineStr">
        <is>
          <t>17/03/2025</t>
        </is>
      </c>
      <c r="G27" s="41" t="inlineStr">
        <is>
          <t>Sim</t>
        </is>
      </c>
      <c r="H27" s="39" t="n"/>
      <c r="I27" s="39" t="n"/>
      <c r="J27" s="39" t="inlineStr">
        <is>
          <t>Não</t>
        </is>
      </c>
      <c r="K27" s="39" t="n"/>
    </row>
    <row r="28">
      <c r="A28" s="44" t="inlineStr">
        <is>
          <t>Londrina</t>
        </is>
      </c>
      <c r="B28" s="39" t="inlineStr">
        <is>
          <t>Jaguariaíva</t>
        </is>
      </c>
      <c r="C28" s="39" t="inlineStr">
        <is>
          <t>01</t>
        </is>
      </c>
      <c r="D28" s="39" t="inlineStr">
        <is>
          <t>Letícia Diniz</t>
        </is>
      </c>
      <c r="E28" s="40" t="inlineStr">
        <is>
          <t>Enviado</t>
        </is>
      </c>
      <c r="F28" s="39" t="inlineStr">
        <is>
          <t>04/02/2025</t>
        </is>
      </c>
      <c r="G28" s="41" t="inlineStr">
        <is>
          <t>Sim</t>
        </is>
      </c>
      <c r="H28" s="39" t="n"/>
      <c r="I28" s="39" t="n"/>
      <c r="J28" s="39" t="inlineStr">
        <is>
          <t>Não</t>
        </is>
      </c>
      <c r="K28" s="39" t="n"/>
    </row>
    <row r="29">
      <c r="A29" s="42" t="inlineStr">
        <is>
          <t>Maringá</t>
        </is>
      </c>
      <c r="B29" s="39" t="inlineStr">
        <is>
          <t>Jardim Alegre</t>
        </is>
      </c>
      <c r="C29" s="39" t="inlineStr">
        <is>
          <t>01</t>
        </is>
      </c>
      <c r="D29" s="39" t="inlineStr">
        <is>
          <t>Tais Muller</t>
        </is>
      </c>
      <c r="E29" s="40" t="inlineStr">
        <is>
          <t>Enviado</t>
        </is>
      </c>
      <c r="F29" s="39" t="inlineStr">
        <is>
          <t>07/02/2025</t>
        </is>
      </c>
      <c r="G29" s="41" t="inlineStr">
        <is>
          <t>Sim</t>
        </is>
      </c>
      <c r="H29" s="39" t="inlineStr">
        <is>
          <t>corrigir informações</t>
        </is>
      </c>
      <c r="I29" s="39" t="n"/>
      <c r="J29" s="39" t="inlineStr">
        <is>
          <t>Não</t>
        </is>
      </c>
      <c r="K29" s="39" t="n"/>
    </row>
    <row r="30">
      <c r="A30" s="42" t="inlineStr">
        <is>
          <t>Maringá</t>
        </is>
      </c>
      <c r="B30" s="39" t="inlineStr">
        <is>
          <t>Kaloré</t>
        </is>
      </c>
      <c r="C30" s="39" t="inlineStr">
        <is>
          <t>01</t>
        </is>
      </c>
      <c r="D30" s="39" t="inlineStr">
        <is>
          <t>Fernando Henrique Ferreira</t>
        </is>
      </c>
      <c r="E30" s="40" t="inlineStr">
        <is>
          <t>Enviado</t>
        </is>
      </c>
      <c r="F30" s="39" t="inlineStr">
        <is>
          <t>07/02/2025</t>
        </is>
      </c>
      <c r="G30" s="41" t="inlineStr">
        <is>
          <t>Sim</t>
        </is>
      </c>
      <c r="H30" s="39" t="n"/>
      <c r="I30" s="39" t="n"/>
      <c r="J30" s="39" t="inlineStr">
        <is>
          <t>Não</t>
        </is>
      </c>
      <c r="K30" s="39" t="n"/>
    </row>
    <row r="31">
      <c r="A31" s="46" t="inlineStr">
        <is>
          <t>Curitiba</t>
        </is>
      </c>
      <c r="B31" s="39" t="inlineStr">
        <is>
          <t>Lapa</t>
        </is>
      </c>
      <c r="C31" s="39" t="inlineStr">
        <is>
          <t>01</t>
        </is>
      </c>
      <c r="D31" s="39" t="inlineStr">
        <is>
          <t>Isadora Bussmann Barsotti</t>
        </is>
      </c>
      <c r="E31" s="40" t="inlineStr">
        <is>
          <t>Enviado</t>
        </is>
      </c>
      <c r="F31" s="39" t="inlineStr">
        <is>
          <t>18/03/2025</t>
        </is>
      </c>
      <c r="G31" s="41" t="inlineStr">
        <is>
          <t>Sim</t>
        </is>
      </c>
      <c r="H31" s="39" t="n"/>
      <c r="I31" s="39" t="n"/>
      <c r="J31" s="39" t="inlineStr">
        <is>
          <t>Não</t>
        </is>
      </c>
      <c r="K31" s="39" t="n"/>
    </row>
    <row r="32">
      <c r="A32" s="47" t="inlineStr">
        <is>
          <t>Laranjeiras do Sul</t>
        </is>
      </c>
      <c r="B32" s="39" t="inlineStr">
        <is>
          <t>Laranjeiras Do Sul</t>
        </is>
      </c>
      <c r="C32" s="39" t="inlineStr">
        <is>
          <t>01</t>
        </is>
      </c>
      <c r="D32" s="39" t="inlineStr">
        <is>
          <t>Osair Wrublak</t>
        </is>
      </c>
      <c r="E32" s="40" t="inlineStr">
        <is>
          <t>Enviado</t>
        </is>
      </c>
      <c r="F32" s="39" t="inlineStr">
        <is>
          <t>05/02/2025</t>
        </is>
      </c>
      <c r="G32" s="41" t="inlineStr">
        <is>
          <t>Sim</t>
        </is>
      </c>
      <c r="H32" s="39" t="n"/>
      <c r="I32" s="39" t="n"/>
      <c r="J32" s="39" t="inlineStr">
        <is>
          <t>Não</t>
        </is>
      </c>
      <c r="K32" s="39" t="n"/>
    </row>
    <row r="33">
      <c r="A33" s="42" t="inlineStr">
        <is>
          <t>Maringá</t>
        </is>
      </c>
      <c r="B33" s="39" t="inlineStr">
        <is>
          <t>Mandaguaçu</t>
        </is>
      </c>
      <c r="C33" s="39" t="inlineStr">
        <is>
          <t>01</t>
        </is>
      </c>
      <c r="D33" s="39" t="inlineStr">
        <is>
          <t>Gislaine Souza Rosa</t>
        </is>
      </c>
      <c r="E33" s="40" t="inlineStr">
        <is>
          <t>Enviado</t>
        </is>
      </c>
      <c r="F33" s="39" t="inlineStr">
        <is>
          <t>07/02/2025</t>
        </is>
      </c>
      <c r="G33" s="41" t="inlineStr">
        <is>
          <t>Sim</t>
        </is>
      </c>
      <c r="H33" s="39" t="inlineStr">
        <is>
          <t>excluir ID 69 feito pelo Matheus B.</t>
        </is>
      </c>
      <c r="I33" s="39" t="inlineStr">
        <is>
          <t>Remover ID69</t>
        </is>
      </c>
      <c r="J33" s="39" t="inlineStr">
        <is>
          <t>Sim</t>
        </is>
      </c>
      <c r="K33" s="39" t="inlineStr">
        <is>
          <t>Deletado 69</t>
        </is>
      </c>
    </row>
    <row r="34">
      <c r="A34" s="42" t="inlineStr">
        <is>
          <t>Maringá</t>
        </is>
      </c>
      <c r="B34" s="39" t="inlineStr">
        <is>
          <t>Mandaguari</t>
        </is>
      </c>
      <c r="C34" s="39" t="inlineStr">
        <is>
          <t>01</t>
        </is>
      </c>
      <c r="D34" s="39" t="inlineStr">
        <is>
          <t>Leticia Framesche</t>
        </is>
      </c>
      <c r="E34" s="40" t="inlineStr">
        <is>
          <t>Enviado</t>
        </is>
      </c>
      <c r="F34" s="39" t="inlineStr">
        <is>
          <t>04/02/2025</t>
        </is>
      </c>
      <c r="G34" s="41" t="inlineStr">
        <is>
          <t>Sim</t>
        </is>
      </c>
      <c r="H34" s="39" t="n"/>
      <c r="I34" s="39" t="n"/>
      <c r="J34" s="39" t="inlineStr">
        <is>
          <t>Não</t>
        </is>
      </c>
      <c r="K34" s="39" t="n"/>
    </row>
    <row r="35">
      <c r="A35" s="43" t="inlineStr">
        <is>
          <t>Francisco Beltrão</t>
        </is>
      </c>
      <c r="B35" s="39" t="inlineStr">
        <is>
          <t>Marmeleiro</t>
        </is>
      </c>
      <c r="C35" s="39" t="inlineStr">
        <is>
          <t>01</t>
        </is>
      </c>
      <c r="D35" s="39" t="inlineStr">
        <is>
          <t>Suzana Gotardo de Meira</t>
        </is>
      </c>
      <c r="E35" s="40" t="inlineStr">
        <is>
          <t>Enviado</t>
        </is>
      </c>
      <c r="F35" s="39" t="inlineStr">
        <is>
          <t>25/03/2025</t>
        </is>
      </c>
      <c r="G35" s="41" t="inlineStr">
        <is>
          <t>Sim</t>
        </is>
      </c>
      <c r="H35" s="39" t="n"/>
      <c r="I35" s="39" t="n"/>
      <c r="J35" s="39" t="inlineStr">
        <is>
          <t>Não</t>
        </is>
      </c>
      <c r="K35" s="39" t="n"/>
    </row>
    <row r="36">
      <c r="A36" s="45" t="inlineStr">
        <is>
          <t>Guarapuava</t>
        </is>
      </c>
      <c r="B36" s="39" t="inlineStr">
        <is>
          <t>Mato Rico</t>
        </is>
      </c>
      <c r="C36" s="39" t="inlineStr">
        <is>
          <t>01</t>
        </is>
      </c>
      <c r="D36" s="39" t="inlineStr">
        <is>
          <t>Vinicius Patriota dos Santos</t>
        </is>
      </c>
      <c r="E36" s="40" t="inlineStr">
        <is>
          <t>Enviado</t>
        </is>
      </c>
      <c r="F36" s="39" t="inlineStr">
        <is>
          <t>07/02/2025</t>
        </is>
      </c>
      <c r="G36" s="41" t="inlineStr">
        <is>
          <t>Sim</t>
        </is>
      </c>
      <c r="H36" s="39" t="n"/>
      <c r="I36" s="39" t="n"/>
      <c r="J36" s="39" t="inlineStr">
        <is>
          <t>Não</t>
        </is>
      </c>
      <c r="K36" s="39" t="n"/>
    </row>
    <row r="37">
      <c r="A37" s="45" t="inlineStr">
        <is>
          <t>Guarapuava</t>
        </is>
      </c>
      <c r="B37" s="39" t="inlineStr">
        <is>
          <t>Nova Tebas</t>
        </is>
      </c>
      <c r="C37" s="39" t="inlineStr">
        <is>
          <t>01</t>
        </is>
      </c>
      <c r="D37" s="39" t="inlineStr">
        <is>
          <t>Patricia Teixeira dos Santos</t>
        </is>
      </c>
      <c r="E37" s="40" t="inlineStr">
        <is>
          <t>Enviado</t>
        </is>
      </c>
      <c r="F37" s="39" t="inlineStr">
        <is>
          <t>10/02/2025</t>
        </is>
      </c>
      <c r="G37" s="41" t="inlineStr">
        <is>
          <t>Sim</t>
        </is>
      </c>
      <c r="H37" s="39" t="n"/>
      <c r="I37" s="39" t="n"/>
      <c r="J37" s="39" t="inlineStr">
        <is>
          <t>Não</t>
        </is>
      </c>
      <c r="K37" s="39" t="n"/>
    </row>
    <row r="38">
      <c r="A38" s="44" t="inlineStr">
        <is>
          <t>Londrina</t>
        </is>
      </c>
      <c r="B38" s="39" t="inlineStr">
        <is>
          <t>Ortigueira</t>
        </is>
      </c>
      <c r="C38" s="39" t="inlineStr">
        <is>
          <t>01</t>
        </is>
      </c>
      <c r="D38" s="39" t="inlineStr">
        <is>
          <t>Anderson Batista Siqueira</t>
        </is>
      </c>
      <c r="E38" s="40" t="inlineStr">
        <is>
          <t>Enviado</t>
        </is>
      </c>
      <c r="F38" s="39" t="inlineStr">
        <is>
          <t>24/03/2025</t>
        </is>
      </c>
      <c r="G38" s="41" t="inlineStr">
        <is>
          <t>Sim</t>
        </is>
      </c>
      <c r="H38" s="39" t="n"/>
      <c r="I38" s="39" t="n"/>
      <c r="J38" s="39" t="inlineStr">
        <is>
          <t>Não</t>
        </is>
      </c>
      <c r="K38" s="39" t="n"/>
    </row>
    <row r="39">
      <c r="A39" s="47" t="inlineStr">
        <is>
          <t>Laranjeiras do Sul</t>
        </is>
      </c>
      <c r="B39" s="39" t="inlineStr">
        <is>
          <t>Palmital</t>
        </is>
      </c>
      <c r="C39" s="39" t="inlineStr">
        <is>
          <t>01</t>
        </is>
      </c>
      <c r="D39" s="39" t="inlineStr">
        <is>
          <t>Aramis Vinicius de Paula Oliveira</t>
        </is>
      </c>
      <c r="E39" s="40" t="inlineStr">
        <is>
          <t>Enviado</t>
        </is>
      </c>
      <c r="F39" s="39" t="inlineStr">
        <is>
          <t>21/03/2025</t>
        </is>
      </c>
      <c r="G39" s="41" t="inlineStr">
        <is>
          <t>Sim</t>
        </is>
      </c>
      <c r="H39" s="39" t="inlineStr">
        <is>
          <t>Dois envios (manter ID 117)</t>
        </is>
      </c>
      <c r="I39" s="39" t="inlineStr">
        <is>
          <t>Remover ID109</t>
        </is>
      </c>
      <c r="J39" s="39" t="inlineStr">
        <is>
          <t>Sim</t>
        </is>
      </c>
      <c r="K39" s="39" t="inlineStr">
        <is>
          <t>Deletado o ID109</t>
        </is>
      </c>
    </row>
    <row r="40">
      <c r="A40" s="38" t="inlineStr">
        <is>
          <t>Paranavaí</t>
        </is>
      </c>
      <c r="B40" s="39" t="inlineStr">
        <is>
          <t>Paraíso Do Norte</t>
        </is>
      </c>
      <c r="C40" s="39" t="inlineStr">
        <is>
          <t>01</t>
        </is>
      </c>
      <c r="D40" s="39" t="inlineStr">
        <is>
          <t>Juliane Gonçalves</t>
        </is>
      </c>
      <c r="E40" s="40" t="inlineStr">
        <is>
          <t>Enviado</t>
        </is>
      </c>
      <c r="F40" s="39" t="inlineStr">
        <is>
          <t>11/02/2025</t>
        </is>
      </c>
      <c r="G40" s="41" t="inlineStr">
        <is>
          <t>Sim</t>
        </is>
      </c>
      <c r="H40" s="39" t="n"/>
      <c r="I40" s="39" t="n"/>
      <c r="J40" s="39" t="inlineStr">
        <is>
          <t>Não</t>
        </is>
      </c>
      <c r="K40" s="39" t="n"/>
    </row>
    <row r="41">
      <c r="A41" s="42" t="inlineStr">
        <is>
          <t>Maringá</t>
        </is>
      </c>
      <c r="B41" s="39" t="inlineStr">
        <is>
          <t>Presidente Castelo Branco</t>
        </is>
      </c>
      <c r="C41" s="39" t="inlineStr">
        <is>
          <t>01</t>
        </is>
      </c>
      <c r="D41" s="39" t="inlineStr">
        <is>
          <t>Gustavo Henrique de Andrade</t>
        </is>
      </c>
      <c r="E41" s="40" t="inlineStr">
        <is>
          <t>Enviado</t>
        </is>
      </c>
      <c r="F41" s="39" t="inlineStr">
        <is>
          <t>04/02/2025</t>
        </is>
      </c>
      <c r="G41" s="41" t="inlineStr">
        <is>
          <t>Sim</t>
        </is>
      </c>
      <c r="H41" s="39" t="n"/>
      <c r="I41" s="39" t="n"/>
      <c r="J41" s="39" t="inlineStr">
        <is>
          <t>Não</t>
        </is>
      </c>
      <c r="K41" s="39" t="n"/>
    </row>
    <row r="42">
      <c r="A42" s="47" t="inlineStr">
        <is>
          <t>Laranjeiras do Sul</t>
        </is>
      </c>
      <c r="B42" s="39" t="inlineStr">
        <is>
          <t>Quedas Do Iguaçu</t>
        </is>
      </c>
      <c r="C42" s="39" t="inlineStr">
        <is>
          <t>01</t>
        </is>
      </c>
      <c r="D42" s="39" t="inlineStr">
        <is>
          <t>Ricardo Pyc</t>
        </is>
      </c>
      <c r="E42" s="40" t="inlineStr">
        <is>
          <t>Enviado</t>
        </is>
      </c>
      <c r="F42" s="39" t="inlineStr">
        <is>
          <t>05/02/2025</t>
        </is>
      </c>
      <c r="G42" s="41" t="inlineStr">
        <is>
          <t>Sim</t>
        </is>
      </c>
      <c r="H42" s="39" t="n"/>
      <c r="I42" s="39" t="n"/>
      <c r="J42" s="39" t="inlineStr">
        <is>
          <t>Não</t>
        </is>
      </c>
      <c r="K42" s="39" t="n"/>
    </row>
    <row r="43">
      <c r="A43" s="43" t="inlineStr">
        <is>
          <t>Francisco Beltrão</t>
        </is>
      </c>
      <c r="B43" s="39" t="inlineStr">
        <is>
          <t>Realeza</t>
        </is>
      </c>
      <c r="C43" s="39" t="inlineStr">
        <is>
          <t>01</t>
        </is>
      </c>
      <c r="D43" s="39" t="inlineStr">
        <is>
          <t>Camila Maytana Flores da Silva</t>
        </is>
      </c>
      <c r="E43" s="40" t="inlineStr">
        <is>
          <t>Enviado</t>
        </is>
      </c>
      <c r="F43" s="39" t="inlineStr">
        <is>
          <t>25/03/2025</t>
        </is>
      </c>
      <c r="G43" s="41" t="inlineStr">
        <is>
          <t>Sim</t>
        </is>
      </c>
      <c r="H43" s="39" t="n"/>
      <c r="I43" s="39" t="n"/>
      <c r="J43" s="39" t="inlineStr">
        <is>
          <t>Não</t>
        </is>
      </c>
      <c r="K43" s="39" t="n"/>
    </row>
    <row r="44">
      <c r="A44" s="47" t="inlineStr">
        <is>
          <t>Laranjeiras do Sul</t>
        </is>
      </c>
      <c r="B44" s="39" t="inlineStr">
        <is>
          <t>Reserva Do Iguaçu</t>
        </is>
      </c>
      <c r="C44" s="39" t="inlineStr">
        <is>
          <t>01</t>
        </is>
      </c>
      <c r="D44" s="39" t="inlineStr">
        <is>
          <t>Claudiana Andria</t>
        </is>
      </c>
      <c r="E44" s="40" t="inlineStr">
        <is>
          <t>Enviado</t>
        </is>
      </c>
      <c r="F44" s="39" t="inlineStr">
        <is>
          <t>04/02/2025</t>
        </is>
      </c>
      <c r="G44" s="41" t="inlineStr">
        <is>
          <t>Sim</t>
        </is>
      </c>
      <c r="H44" s="39" t="n"/>
      <c r="I44" s="39" t="n"/>
      <c r="J44" s="39" t="inlineStr">
        <is>
          <t>Não</t>
        </is>
      </c>
      <c r="K44" s="39" t="n"/>
    </row>
    <row r="45">
      <c r="A45" s="44" t="inlineStr">
        <is>
          <t>Londrina</t>
        </is>
      </c>
      <c r="B45" s="39" t="inlineStr">
        <is>
          <t>Ribeirão Claro</t>
        </is>
      </c>
      <c r="C45" s="39" t="inlineStr">
        <is>
          <t>01</t>
        </is>
      </c>
      <c r="D45" s="39" t="inlineStr">
        <is>
          <t>Daiana Aparecida Dias</t>
        </is>
      </c>
      <c r="E45" s="40" t="inlineStr">
        <is>
          <t>Enviado</t>
        </is>
      </c>
      <c r="F45" s="39" t="inlineStr">
        <is>
          <t>10/02/2025</t>
        </is>
      </c>
      <c r="G45" s="41" t="inlineStr">
        <is>
          <t>Sim</t>
        </is>
      </c>
      <c r="H45" s="39" t="n"/>
      <c r="I45" s="39" t="n"/>
      <c r="J45" s="39" t="inlineStr">
        <is>
          <t>Não</t>
        </is>
      </c>
      <c r="K45" s="39" t="n"/>
    </row>
    <row r="46">
      <c r="A46" s="46" t="inlineStr">
        <is>
          <t>Curitiba</t>
        </is>
      </c>
      <c r="B46" s="39" t="inlineStr">
        <is>
          <t>Rio Branco Do Sul</t>
        </is>
      </c>
      <c r="C46" s="39" t="inlineStr">
        <is>
          <t>01</t>
        </is>
      </c>
      <c r="D46" s="39" t="inlineStr">
        <is>
          <t>Maysa Fernanda Back</t>
        </is>
      </c>
      <c r="E46" s="40" t="inlineStr">
        <is>
          <t>Enviado</t>
        </is>
      </c>
      <c r="F46" s="39" t="inlineStr">
        <is>
          <t>01/04/2025</t>
        </is>
      </c>
      <c r="G46" s="41" t="inlineStr">
        <is>
          <t>Sim</t>
        </is>
      </c>
      <c r="H46" s="39" t="n"/>
      <c r="I46" s="39" t="n"/>
      <c r="J46" s="39" t="inlineStr">
        <is>
          <t>Não</t>
        </is>
      </c>
      <c r="K46" s="39" t="n"/>
    </row>
    <row r="47">
      <c r="A47" s="46" t="inlineStr">
        <is>
          <t>Curitiba</t>
        </is>
      </c>
      <c r="B47" s="39" t="inlineStr">
        <is>
          <t>Rio Branco Do Sul</t>
        </is>
      </c>
      <c r="C47" s="39" t="inlineStr">
        <is>
          <t>02</t>
        </is>
      </c>
      <c r="D47" s="39" t="inlineStr">
        <is>
          <t>Maysa Fernanda Back</t>
        </is>
      </c>
      <c r="E47" s="40" t="inlineStr">
        <is>
          <t>Enviado</t>
        </is>
      </c>
      <c r="F47" s="39" t="inlineStr">
        <is>
          <t>01/04/2025</t>
        </is>
      </c>
      <c r="G47" s="41" t="inlineStr">
        <is>
          <t>Sim</t>
        </is>
      </c>
      <c r="H47" s="39" t="n"/>
      <c r="I47" s="39" t="n"/>
      <c r="J47" s="39" t="inlineStr">
        <is>
          <t>Não</t>
        </is>
      </c>
      <c r="K47" s="39" t="n"/>
    </row>
    <row r="48">
      <c r="A48" s="46" t="inlineStr">
        <is>
          <t>Curitiba</t>
        </is>
      </c>
      <c r="B48" s="39" t="inlineStr">
        <is>
          <t>Rio Negro</t>
        </is>
      </c>
      <c r="C48" s="39" t="inlineStr">
        <is>
          <t>01</t>
        </is>
      </c>
      <c r="D48" s="39" t="inlineStr">
        <is>
          <t>Jean Eriksen de Miranda</t>
        </is>
      </c>
      <c r="E48" s="40" t="inlineStr">
        <is>
          <t>Enviado</t>
        </is>
      </c>
      <c r="F48" s="39" t="inlineStr">
        <is>
          <t>10/02/2025</t>
        </is>
      </c>
      <c r="G48" s="41" t="inlineStr">
        <is>
          <t>Sim</t>
        </is>
      </c>
      <c r="H48" s="39" t="inlineStr">
        <is>
          <t>Formulário duplicado (Manter ID 81)</t>
        </is>
      </c>
      <c r="I48" s="39" t="inlineStr">
        <is>
          <t>Remover ID79</t>
        </is>
      </c>
      <c r="J48" s="39" t="inlineStr">
        <is>
          <t>Sim</t>
        </is>
      </c>
      <c r="K48" s="39" t="inlineStr">
        <is>
          <t>Deletado 79</t>
        </is>
      </c>
    </row>
    <row r="49">
      <c r="A49" s="43" t="inlineStr">
        <is>
          <t>Francisco Beltrão</t>
        </is>
      </c>
      <c r="B49" s="39" t="inlineStr">
        <is>
          <t>Salgado Filho</t>
        </is>
      </c>
      <c r="C49" s="39" t="inlineStr">
        <is>
          <t>01</t>
        </is>
      </c>
      <c r="D49" s="39" t="inlineStr">
        <is>
          <t>Ana Paula Cigolini</t>
        </is>
      </c>
      <c r="E49" s="40" t="inlineStr">
        <is>
          <t>Enviado</t>
        </is>
      </c>
      <c r="F49" s="39" t="inlineStr">
        <is>
          <t>14/04/2025</t>
        </is>
      </c>
      <c r="G49" s="41" t="inlineStr">
        <is>
          <t>Sim</t>
        </is>
      </c>
      <c r="H49" s="39" t="n"/>
      <c r="I49" s="39" t="n"/>
      <c r="J49" s="39" t="inlineStr">
        <is>
          <t>Não</t>
        </is>
      </c>
      <c r="K49" s="39" t="n"/>
    </row>
    <row r="50">
      <c r="A50" s="47" t="inlineStr">
        <is>
          <t>Laranjeiras do Sul</t>
        </is>
      </c>
      <c r="B50" s="39" t="inlineStr">
        <is>
          <t>Santa Maria Do Oeste</t>
        </is>
      </c>
      <c r="C50" s="39" t="inlineStr">
        <is>
          <t>01</t>
        </is>
      </c>
      <c r="D50" s="39" t="inlineStr">
        <is>
          <t>Vilmar Ribeiro</t>
        </is>
      </c>
      <c r="E50" s="40" t="inlineStr">
        <is>
          <t>Enviado</t>
        </is>
      </c>
      <c r="F50" s="39" t="inlineStr">
        <is>
          <t>10/02/2025</t>
        </is>
      </c>
      <c r="G50" s="41" t="inlineStr">
        <is>
          <t>Sim</t>
        </is>
      </c>
      <c r="H50" s="39" t="inlineStr">
        <is>
          <t>Dois envios (manter ID 80)</t>
        </is>
      </c>
      <c r="I50" s="39" t="inlineStr">
        <is>
          <t>Remover ID63</t>
        </is>
      </c>
      <c r="J50" s="39" t="inlineStr">
        <is>
          <t>Sim</t>
        </is>
      </c>
      <c r="K50" s="39" t="inlineStr">
        <is>
          <t>Deletado 63</t>
        </is>
      </c>
    </row>
    <row r="51">
      <c r="A51" s="44" t="inlineStr">
        <is>
          <t>Londrina</t>
        </is>
      </c>
      <c r="B51" s="39" t="inlineStr">
        <is>
          <t>Santa Mariana</t>
        </is>
      </c>
      <c r="C51" s="39" t="inlineStr">
        <is>
          <t>01</t>
        </is>
      </c>
      <c r="D51" s="39" t="inlineStr">
        <is>
          <t>Ana Carolina Bertolaccini</t>
        </is>
      </c>
      <c r="E51" s="40" t="inlineStr">
        <is>
          <t>Enviado</t>
        </is>
      </c>
      <c r="F51" s="39" t="inlineStr">
        <is>
          <t>10/02/2025</t>
        </is>
      </c>
      <c r="G51" s="41" t="inlineStr">
        <is>
          <t>Sim</t>
        </is>
      </c>
      <c r="H51" s="39" t="n"/>
      <c r="I51" s="39" t="n"/>
      <c r="J51" s="39" t="inlineStr">
        <is>
          <t>Não</t>
        </is>
      </c>
      <c r="K51" s="39" t="n"/>
    </row>
    <row r="52">
      <c r="A52" s="38" t="inlineStr">
        <is>
          <t>Paranavaí</t>
        </is>
      </c>
      <c r="B52" s="39" t="inlineStr">
        <is>
          <t>Santa Mônica</t>
        </is>
      </c>
      <c r="C52" s="39" t="inlineStr">
        <is>
          <t>01</t>
        </is>
      </c>
      <c r="D52" s="39" t="inlineStr">
        <is>
          <t>Maristela da Silva de Oliveira Melo</t>
        </is>
      </c>
      <c r="E52" s="40" t="inlineStr">
        <is>
          <t>Enviado</t>
        </is>
      </c>
      <c r="F52" s="39" t="inlineStr">
        <is>
          <t>25/03/2025</t>
        </is>
      </c>
      <c r="G52" s="41" t="inlineStr">
        <is>
          <t>Sim</t>
        </is>
      </c>
      <c r="H52" s="39" t="n"/>
      <c r="I52" s="39" t="n"/>
      <c r="J52" s="39" t="inlineStr">
        <is>
          <t>Não</t>
        </is>
      </c>
      <c r="K52" s="39" t="n"/>
    </row>
    <row r="53">
      <c r="A53" s="44" t="inlineStr">
        <is>
          <t>Londrina</t>
        </is>
      </c>
      <c r="B53" s="39" t="inlineStr">
        <is>
          <t>Santana Do Itararé</t>
        </is>
      </c>
      <c r="C53" s="39" t="inlineStr">
        <is>
          <t>01</t>
        </is>
      </c>
      <c r="D53" s="39" t="inlineStr">
        <is>
          <t>Yuri Luiz de Oliveira</t>
        </is>
      </c>
      <c r="E53" s="40" t="inlineStr">
        <is>
          <t>Enviado</t>
        </is>
      </c>
      <c r="F53" s="39" t="inlineStr">
        <is>
          <t>27/03/2025</t>
        </is>
      </c>
      <c r="G53" s="41" t="inlineStr">
        <is>
          <t>Sim</t>
        </is>
      </c>
      <c r="H53" s="39" t="n"/>
      <c r="I53" s="39" t="n"/>
      <c r="J53" s="39" t="inlineStr">
        <is>
          <t>Não</t>
        </is>
      </c>
      <c r="K53" s="39" t="n"/>
    </row>
    <row r="54">
      <c r="A54" s="47" t="inlineStr">
        <is>
          <t>Laranjeiras do Sul</t>
        </is>
      </c>
      <c r="B54" s="39" t="inlineStr">
        <is>
          <t>São João</t>
        </is>
      </c>
      <c r="C54" s="39" t="inlineStr">
        <is>
          <t>01</t>
        </is>
      </c>
      <c r="D54" s="39" t="n"/>
      <c r="E54" s="50" t="inlineStr">
        <is>
          <t>Sem Técnico</t>
        </is>
      </c>
      <c r="F54" s="39" t="n"/>
      <c r="G54" s="49" t="inlineStr">
        <is>
          <t>Não</t>
        </is>
      </c>
      <c r="H54" s="39" t="n"/>
      <c r="I54" s="39" t="n"/>
      <c r="J54" s="39" t="inlineStr">
        <is>
          <t>Não</t>
        </is>
      </c>
      <c r="K54" s="39" t="n"/>
    </row>
    <row r="55">
      <c r="A55" s="38" t="inlineStr">
        <is>
          <t>Paranavaí</t>
        </is>
      </c>
      <c r="B55" s="39" t="inlineStr">
        <is>
          <t>São João Do Caiuá</t>
        </is>
      </c>
      <c r="C55" s="39" t="inlineStr">
        <is>
          <t>01</t>
        </is>
      </c>
      <c r="D55" s="39" t="inlineStr">
        <is>
          <t>Eliane Stefani Dantas Dias</t>
        </is>
      </c>
      <c r="E55" s="40" t="inlineStr">
        <is>
          <t>Enviado</t>
        </is>
      </c>
      <c r="F55" s="39" t="inlineStr">
        <is>
          <t>28/03/2025</t>
        </is>
      </c>
      <c r="G55" s="41" t="inlineStr">
        <is>
          <t>Sim</t>
        </is>
      </c>
      <c r="H55" s="39" t="n"/>
      <c r="I55" s="39" t="inlineStr">
        <is>
          <t>Remover ID 134</t>
        </is>
      </c>
      <c r="J55" s="39" t="inlineStr">
        <is>
          <t>Sim</t>
        </is>
      </c>
      <c r="K55" s="39" t="inlineStr">
        <is>
          <t>Deletado 134</t>
        </is>
      </c>
    </row>
    <row r="56">
      <c r="A56" s="42" t="inlineStr">
        <is>
          <t>Maringá</t>
        </is>
      </c>
      <c r="B56" s="39" t="inlineStr">
        <is>
          <t>São João Do Ivaí</t>
        </is>
      </c>
      <c r="C56" s="39" t="inlineStr">
        <is>
          <t>01</t>
        </is>
      </c>
      <c r="D56" s="39" t="inlineStr">
        <is>
          <t>Diego Batista</t>
        </is>
      </c>
      <c r="E56" s="40" t="inlineStr">
        <is>
          <t>Enviado</t>
        </is>
      </c>
      <c r="F56" s="39" t="inlineStr">
        <is>
          <t>20/03/2025</t>
        </is>
      </c>
      <c r="G56" s="41" t="inlineStr">
        <is>
          <t>Sim</t>
        </is>
      </c>
      <c r="H56" s="39" t="n"/>
      <c r="I56" s="39" t="n"/>
      <c r="J56" s="39" t="inlineStr">
        <is>
          <t>Não</t>
        </is>
      </c>
      <c r="K56" s="39" t="n"/>
    </row>
    <row r="57">
      <c r="A57" s="46" t="inlineStr">
        <is>
          <t>Curitiba</t>
        </is>
      </c>
      <c r="B57" s="39" t="inlineStr">
        <is>
          <t>São João Do Triunfo</t>
        </is>
      </c>
      <c r="C57" s="39" t="inlineStr">
        <is>
          <t>01</t>
        </is>
      </c>
      <c r="D57" s="39" t="inlineStr">
        <is>
          <t>Fernanda Naiara Voinarski</t>
        </is>
      </c>
      <c r="E57" s="40" t="inlineStr">
        <is>
          <t>Enviado</t>
        </is>
      </c>
      <c r="F57" s="39" t="inlineStr">
        <is>
          <t>12/02/2025</t>
        </is>
      </c>
      <c r="G57" s="41" t="inlineStr">
        <is>
          <t>Sim</t>
        </is>
      </c>
      <c r="H57" s="39" t="n"/>
      <c r="I57" s="39" t="n"/>
      <c r="J57" s="39" t="inlineStr">
        <is>
          <t>Não</t>
        </is>
      </c>
      <c r="K57" s="39" t="n"/>
    </row>
    <row r="58">
      <c r="A58" s="46" t="inlineStr">
        <is>
          <t>Curitiba</t>
        </is>
      </c>
      <c r="B58" s="39" t="inlineStr">
        <is>
          <t>Tijucas Do Sul</t>
        </is>
      </c>
      <c r="C58" s="39" t="inlineStr">
        <is>
          <t>01</t>
        </is>
      </c>
      <c r="D58" s="39" t="inlineStr">
        <is>
          <t>Pablo Bruno Rosa Oliveira</t>
        </is>
      </c>
      <c r="E58" s="40" t="inlineStr">
        <is>
          <t>Enviado</t>
        </is>
      </c>
      <c r="F58" s="39" t="inlineStr">
        <is>
          <t>10/02/2025</t>
        </is>
      </c>
      <c r="G58" s="41" t="inlineStr">
        <is>
          <t>Sim</t>
        </is>
      </c>
      <c r="H58" s="39" t="inlineStr">
        <is>
          <t xml:space="preserve">Formulário duplicado (Manter ID 86) </t>
        </is>
      </c>
      <c r="I58" s="39" t="inlineStr">
        <is>
          <t>Remover ID65</t>
        </is>
      </c>
      <c r="J58" s="39" t="inlineStr">
        <is>
          <t>Sim</t>
        </is>
      </c>
      <c r="K58" s="39" t="inlineStr">
        <is>
          <t>Deletado o 65</t>
        </is>
      </c>
    </row>
  </sheetData>
  <autoFilter ref="A1:G1"/>
  <conditionalFormatting sqref="G2:G58">
    <cfRule type="cellIs" priority="1" operator="equal" dxfId="4" stopIfTrue="1">
      <formula>"Sim"</formula>
    </cfRule>
    <cfRule type="cellIs" priority="3" operator="equal" dxfId="5" stopIfTrue="1">
      <formula>"Não"</formula>
    </cfRule>
  </conditionalFormatting>
  <conditionalFormatting sqref="J2:J58">
    <cfRule type="cellIs" priority="1" operator="equal" dxfId="4" stopIfTrue="1">
      <formula>"Sim"</formula>
    </cfRule>
    <cfRule type="cellIs" priority="3" operator="equal" dxfId="5" stopIfTrue="1">
      <formula>"Não"</formula>
    </cfRule>
    <cfRule type="cellIs" priority="5" operator="equal" dxfId="6" stopIfTrue="1">
      <formula>"Em Análise"</formula>
    </cfRule>
  </conditionalFormatting>
  <conditionalFormatting sqref="E2:E58">
    <cfRule type="cellIs" priority="6" operator="equal" dxfId="7" stopIfTrue="1">
      <formula>"Enviado"</formula>
    </cfRule>
    <cfRule type="cellIs" priority="7" operator="equal" dxfId="8" stopIfTrue="1">
      <formula>"Atrasado"</formula>
    </cfRule>
    <cfRule type="cellIs" priority="8" operator="equal" dxfId="9" stopIfTrue="1">
      <formula>"Outras Ocorrências"</formula>
    </cfRule>
    <cfRule type="cellIs" priority="9" operator="equal" dxfId="10" stopIfTrue="1">
      <formula>"Sem Técnico"</formula>
    </cfRule>
    <cfRule type="cellIs" priority="10" operator="equal" dxfId="9"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 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Outras Ocorrências, Sem Técnico, Duplicado"</formula1>
    </dataValidation>
  </dataValidation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6" customWidth="1" min="5" max="5"/>
    <col width="39" customWidth="1" min="6" max="6"/>
    <col width="27" customWidth="1" min="7" max="7"/>
    <col width="80" customWidth="1" min="8" max="8"/>
    <col width="34" customWidth="1" min="9" max="9"/>
    <col width="25" customWidth="1" min="10" max="10"/>
    <col width="26" customWidth="1" min="11" max="11"/>
  </cols>
  <sheetData>
    <row r="1">
      <c r="A1" s="37" t="inlineStr">
        <is>
          <t>Regional</t>
        </is>
      </c>
      <c r="B1" s="37" t="inlineStr">
        <is>
          <t>Município</t>
        </is>
      </c>
      <c r="C1" s="37" t="inlineStr">
        <is>
          <t>UVR</t>
        </is>
      </c>
      <c r="D1" s="37" t="inlineStr">
        <is>
          <t>Técnico de UVR</t>
        </is>
      </c>
      <c r="E1" s="37" t="inlineStr">
        <is>
          <t>Situação</t>
        </is>
      </c>
      <c r="F1" s="37" t="inlineStr">
        <is>
          <t>Data de Envio</t>
        </is>
      </c>
      <c r="G1" s="37" t="inlineStr">
        <is>
          <t>Validado pelo Regional</t>
        </is>
      </c>
      <c r="H1" s="37" t="inlineStr">
        <is>
          <t>Observações</t>
        </is>
      </c>
      <c r="I1" s="37" t="inlineStr">
        <is>
          <t>Formulários para Deletar (ID)</t>
        </is>
      </c>
      <c r="J1" s="37" t="inlineStr">
        <is>
          <t>Validado Equip de TI</t>
        </is>
      </c>
      <c r="K1" s="37" t="inlineStr">
        <is>
          <t>Resposta Equipe de TI</t>
        </is>
      </c>
    </row>
    <row r="2">
      <c r="A2" s="38" t="inlineStr">
        <is>
          <t>Paranavaí</t>
        </is>
      </c>
      <c r="B2" s="39" t="inlineStr">
        <is>
          <t>Alto Paraná</t>
        </is>
      </c>
      <c r="C2" s="39" t="inlineStr">
        <is>
          <t>01</t>
        </is>
      </c>
      <c r="D2" s="39">
        <f>IFERROR(IF(INDEX('Form 1 - Município'!D2:D500, MATCH(B2&amp;C2, INDEX('Form 1 - Município'!B2:B500&amp;'Form 1 - Município'!C2:C500, 0), 0))="", "", INDEX('Form 1 - Município'!D2:D500, MATCH(B2&amp;C2, INDEX('Form 1 - Município'!B2:B500&amp;'Form 1 - Município'!C2:C500, 0), 0))), "")</f>
        <v/>
      </c>
      <c r="E2" s="40" t="inlineStr">
        <is>
          <t>Enviado</t>
        </is>
      </c>
      <c r="F2" s="39" t="inlineStr">
        <is>
          <t>08/04/2025</t>
        </is>
      </c>
      <c r="G2" s="49" t="inlineStr">
        <is>
          <t>Não</t>
        </is>
      </c>
      <c r="H2" s="39" t="inlineStr">
        <is>
          <t>Ingresso de nova técnica</t>
        </is>
      </c>
      <c r="I2" s="39" t="inlineStr">
        <is>
          <t>Remover ID167</t>
        </is>
      </c>
      <c r="J2" s="39" t="inlineStr">
        <is>
          <t>Sim</t>
        </is>
      </c>
      <c r="K2" s="39" t="inlineStr">
        <is>
          <t>Deletado 167</t>
        </is>
      </c>
    </row>
    <row r="3">
      <c r="A3" s="38" t="inlineStr">
        <is>
          <t>Paranavaí</t>
        </is>
      </c>
      <c r="B3" s="39" t="inlineStr">
        <is>
          <t>Amaporã</t>
        </is>
      </c>
      <c r="C3" s="39" t="inlineStr">
        <is>
          <t>01</t>
        </is>
      </c>
      <c r="D3" s="39">
        <f>IFERROR(IF(INDEX('Form 1 - Município'!D2:D500, MATCH(B3&amp;C3, INDEX('Form 1 - Município'!B2:B500&amp;'Form 1 - Município'!C2:C500, 0), 0))="", "", INDEX('Form 1 - Município'!D2:D500, MATCH(B3&amp;C3, INDEX('Form 1 - Município'!B2:B500&amp;'Form 1 - Município'!C2:C500, 0), 0))), "")</f>
        <v/>
      </c>
      <c r="E3" s="40" t="inlineStr">
        <is>
          <t>Enviado</t>
        </is>
      </c>
      <c r="F3" s="39" t="inlineStr">
        <is>
          <t>23/03/2025</t>
        </is>
      </c>
      <c r="G3" s="41" t="inlineStr">
        <is>
          <t>Sim</t>
        </is>
      </c>
      <c r="H3" s="39" t="n"/>
      <c r="I3" s="39" t="n"/>
      <c r="J3" s="39" t="inlineStr">
        <is>
          <t>Não</t>
        </is>
      </c>
      <c r="K3" s="39" t="n"/>
    </row>
    <row r="4">
      <c r="A4" s="42" t="inlineStr">
        <is>
          <t>Maringá</t>
        </is>
      </c>
      <c r="B4" s="39" t="inlineStr">
        <is>
          <t>Apucarana</t>
        </is>
      </c>
      <c r="C4" s="39" t="inlineStr">
        <is>
          <t>01</t>
        </is>
      </c>
      <c r="D4" s="39">
        <f>IFERROR(IF(INDEX('Form 1 - Município'!D2:D500, MATCH(B4&amp;C4, INDEX('Form 1 - Município'!B2:B500&amp;'Form 1 - Município'!C2:C500, 0), 0))="", "", INDEX('Form 1 - Município'!D2:D500, MATCH(B4&amp;C4, INDEX('Form 1 - Município'!B2:B500&amp;'Form 1 - Município'!C2:C500, 0), 0))), "")</f>
        <v/>
      </c>
      <c r="E4" s="40" t="inlineStr">
        <is>
          <t>Enviado</t>
        </is>
      </c>
      <c r="F4" s="39" t="inlineStr">
        <is>
          <t>05/02/2025</t>
        </is>
      </c>
      <c r="G4" s="41" t="inlineStr">
        <is>
          <t>Sim</t>
        </is>
      </c>
      <c r="H4" s="39" t="n"/>
      <c r="I4" s="39" t="n"/>
      <c r="J4" s="39" t="inlineStr">
        <is>
          <t>Não</t>
        </is>
      </c>
      <c r="K4" s="39" t="n"/>
    </row>
    <row r="5">
      <c r="A5" s="38" t="inlineStr">
        <is>
          <t>Paranavaí</t>
        </is>
      </c>
      <c r="B5" s="39" t="inlineStr">
        <is>
          <t>Atalaia</t>
        </is>
      </c>
      <c r="C5" s="39" t="inlineStr">
        <is>
          <t>01</t>
        </is>
      </c>
      <c r="D5" s="39">
        <f>IFERROR(IF(INDEX('Form 1 - Município'!D2:D500, MATCH(B5&amp;C5, INDEX('Form 1 - Município'!B2:B500&amp;'Form 1 - Município'!C2:C500, 0), 0))="", "", INDEX('Form 1 - Município'!D2:D500, MATCH(B5&amp;C5, INDEX('Form 1 - Município'!B2:B500&amp;'Form 1 - Município'!C2:C500, 0), 0))), "")</f>
        <v/>
      </c>
      <c r="E5" s="40" t="inlineStr">
        <is>
          <t>Enviado</t>
        </is>
      </c>
      <c r="F5" s="39" t="inlineStr">
        <is>
          <t>05/02/2025</t>
        </is>
      </c>
      <c r="G5" s="41" t="inlineStr">
        <is>
          <t>Sim</t>
        </is>
      </c>
      <c r="H5" s="39" t="inlineStr">
        <is>
          <t>Remover  ID78 /  ID77 (Manter o ID87)</t>
        </is>
      </c>
      <c r="I5" s="39" t="inlineStr">
        <is>
          <t>Remover ID78</t>
        </is>
      </c>
      <c r="J5" s="39" t="inlineStr">
        <is>
          <t>Sim</t>
        </is>
      </c>
      <c r="K5" s="39" t="inlineStr">
        <is>
          <t>Removido 78 e 77</t>
        </is>
      </c>
    </row>
    <row r="6">
      <c r="A6" s="43" t="inlineStr">
        <is>
          <t>Francisco Beltrão</t>
        </is>
      </c>
      <c r="B6" s="39" t="inlineStr">
        <is>
          <t>Barracão</t>
        </is>
      </c>
      <c r="C6" s="39" t="inlineStr">
        <is>
          <t>01</t>
        </is>
      </c>
      <c r="D6" s="39">
        <f>IFERROR(IF(INDEX('Form 1 - Município'!D2:D500, MATCH(B6&amp;C6, INDEX('Form 1 - Município'!B2:B500&amp;'Form 1 - Município'!C2:C500, 0), 0))="", "", INDEX('Form 1 - Município'!D2:D500, MATCH(B6&amp;C6, INDEX('Form 1 - Município'!B2:B500&amp;'Form 1 - Município'!C2:C500, 0), 0))), "")</f>
        <v/>
      </c>
      <c r="E6" s="40" t="inlineStr">
        <is>
          <t>Enviado</t>
        </is>
      </c>
      <c r="F6" s="39" t="inlineStr">
        <is>
          <t>06/02/2025</t>
        </is>
      </c>
      <c r="G6" s="41" t="inlineStr">
        <is>
          <t>Sim</t>
        </is>
      </c>
      <c r="H6" s="39" t="n"/>
      <c r="I6" s="39" t="n"/>
      <c r="J6" s="39" t="inlineStr">
        <is>
          <t>Não</t>
        </is>
      </c>
      <c r="K6" s="39" t="n"/>
    </row>
    <row r="7">
      <c r="A7" s="42" t="inlineStr">
        <is>
          <t>Maringá</t>
        </is>
      </c>
      <c r="B7" s="39" t="inlineStr">
        <is>
          <t>Borrazópolis</t>
        </is>
      </c>
      <c r="C7" s="39" t="inlineStr">
        <is>
          <t>01</t>
        </is>
      </c>
      <c r="D7" s="39">
        <f>IFERROR(IF(INDEX('Form 1 - Município'!D2:D500, MATCH(B7&amp;C7, INDEX('Form 1 - Município'!B2:B500&amp;'Form 1 - Município'!C2:C500, 0), 0))="", "", INDEX('Form 1 - Município'!D2:D500, MATCH(B7&amp;C7, INDEX('Form 1 - Município'!B2:B500&amp;'Form 1 - Município'!C2:C500, 0), 0))), "")</f>
        <v/>
      </c>
      <c r="E7" s="40" t="inlineStr">
        <is>
          <t>Enviado</t>
        </is>
      </c>
      <c r="F7" s="39" t="inlineStr">
        <is>
          <t>10/02/2025</t>
        </is>
      </c>
      <c r="G7" s="41" t="inlineStr">
        <is>
          <t>Sim</t>
        </is>
      </c>
      <c r="H7" s="39" t="n"/>
      <c r="I7" s="39" t="n"/>
      <c r="J7" s="39" t="inlineStr">
        <is>
          <t>Não</t>
        </is>
      </c>
      <c r="K7" s="39" t="n"/>
    </row>
    <row r="8">
      <c r="A8" s="44" t="inlineStr">
        <is>
          <t>Londrina</t>
        </is>
      </c>
      <c r="B8" s="39" t="inlineStr">
        <is>
          <t>Cambará</t>
        </is>
      </c>
      <c r="C8" s="39" t="inlineStr">
        <is>
          <t>01</t>
        </is>
      </c>
      <c r="D8" s="39">
        <f>IFERROR(IF(INDEX('Form 1 - Município'!D2:D500, MATCH(B8&amp;C8, INDEX('Form 1 - Município'!B2:B500&amp;'Form 1 - Município'!C2:C500, 0), 0))="", "", INDEX('Form 1 - Município'!D2:D500, MATCH(B8&amp;C8, INDEX('Form 1 - Município'!B2:B500&amp;'Form 1 - Município'!C2:C500, 0), 0))), "")</f>
        <v/>
      </c>
      <c r="E8" s="40" t="inlineStr">
        <is>
          <t>Enviado</t>
        </is>
      </c>
      <c r="F8" s="39" t="inlineStr">
        <is>
          <t>06/02/2025</t>
        </is>
      </c>
      <c r="G8" s="41" t="inlineStr">
        <is>
          <t>Sim</t>
        </is>
      </c>
      <c r="H8" s="39" t="n"/>
      <c r="I8" s="39" t="n"/>
      <c r="J8" s="39" t="inlineStr">
        <is>
          <t>Não</t>
        </is>
      </c>
      <c r="K8" s="39" t="n"/>
    </row>
    <row r="9">
      <c r="A9" s="45" t="inlineStr">
        <is>
          <t>Guarapuava</t>
        </is>
      </c>
      <c r="B9" s="39" t="inlineStr">
        <is>
          <t>Campina Da Lagoa</t>
        </is>
      </c>
      <c r="C9" s="39" t="inlineStr">
        <is>
          <t>01</t>
        </is>
      </c>
      <c r="D9" s="39">
        <f>IFERROR(IF(INDEX('Form 1 - Município'!D2:D500, MATCH(B9&amp;C9, INDEX('Form 1 - Município'!B2:B500&amp;'Form 1 - Município'!C2:C500, 0), 0))="", "", INDEX('Form 1 - Município'!D2:D500, MATCH(B9&amp;C9, INDEX('Form 1 - Município'!B2:B500&amp;'Form 1 - Município'!C2:C500, 0), 0))), "")</f>
        <v/>
      </c>
      <c r="E9" s="40" t="inlineStr">
        <is>
          <t>Enviado</t>
        </is>
      </c>
      <c r="F9" s="39" t="inlineStr">
        <is>
          <t>21/03/2025</t>
        </is>
      </c>
      <c r="G9" s="41" t="inlineStr">
        <is>
          <t>Sim</t>
        </is>
      </c>
      <c r="H9" s="39" t="n"/>
      <c r="I9" s="39" t="n"/>
      <c r="J9" s="39" t="inlineStr">
        <is>
          <t>Não</t>
        </is>
      </c>
      <c r="K9" s="39" t="n"/>
    </row>
    <row r="10">
      <c r="A10" s="46" t="inlineStr">
        <is>
          <t>Curitiba</t>
        </is>
      </c>
      <c r="B10" s="39" t="inlineStr">
        <is>
          <t>Campo Largo</t>
        </is>
      </c>
      <c r="C10" s="39" t="inlineStr">
        <is>
          <t>01</t>
        </is>
      </c>
      <c r="D10" s="39">
        <f>IFERROR(IF(INDEX('Form 1 - Município'!D2:D500, MATCH(B10&amp;C10, INDEX('Form 1 - Município'!B2:B500&amp;'Form 1 - Município'!C2:C500, 0), 0))="", "", INDEX('Form 1 - Município'!D2:D500, MATCH(B10&amp;C10, INDEX('Form 1 - Município'!B2:B500&amp;'Form 1 - Município'!C2:C500, 0), 0))), "")</f>
        <v/>
      </c>
      <c r="E10" s="40" t="inlineStr">
        <is>
          <t>Enviado</t>
        </is>
      </c>
      <c r="F10" s="39" t="inlineStr">
        <is>
          <t>18/03/2025</t>
        </is>
      </c>
      <c r="G10" s="41" t="inlineStr">
        <is>
          <t>Sim</t>
        </is>
      </c>
      <c r="H10" s="39" t="n"/>
      <c r="I10" s="39" t="n"/>
      <c r="J10" s="39" t="inlineStr">
        <is>
          <t>Não</t>
        </is>
      </c>
      <c r="K10" s="39" t="n"/>
    </row>
    <row r="11">
      <c r="A11" s="46" t="inlineStr">
        <is>
          <t>Curitiba</t>
        </is>
      </c>
      <c r="B11" s="39" t="inlineStr">
        <is>
          <t>Campo Largo</t>
        </is>
      </c>
      <c r="C11" s="39" t="inlineStr">
        <is>
          <t>02</t>
        </is>
      </c>
      <c r="D11" s="39">
        <f>IFERROR(IF(INDEX('Form 1 - Município'!D2:D500, MATCH(B11&amp;C11, INDEX('Form 1 - Município'!B2:B500&amp;'Form 1 - Município'!C2:C500, 0), 0))="", "", INDEX('Form 1 - Município'!D2:D500, MATCH(B11&amp;C11, INDEX('Form 1 - Município'!B2:B500&amp;'Form 1 - Município'!C2:C500, 0), 0))), "")</f>
        <v/>
      </c>
      <c r="E11" s="40" t="inlineStr">
        <is>
          <t>Enviado</t>
        </is>
      </c>
      <c r="F11" s="39" t="inlineStr">
        <is>
          <t>21/03/2025</t>
        </is>
      </c>
      <c r="G11" s="41" t="inlineStr">
        <is>
          <t>Sim</t>
        </is>
      </c>
      <c r="H11" s="39" t="n"/>
      <c r="I11" s="39" t="n"/>
      <c r="J11" s="39" t="inlineStr">
        <is>
          <t>Não</t>
        </is>
      </c>
      <c r="K11" s="39" t="n"/>
    </row>
    <row r="12">
      <c r="A12" s="46" t="inlineStr">
        <is>
          <t>Curitiba</t>
        </is>
      </c>
      <c r="B12" s="39" t="inlineStr">
        <is>
          <t>Campo Largo</t>
        </is>
      </c>
      <c r="C12" s="39" t="inlineStr">
        <is>
          <t>03</t>
        </is>
      </c>
      <c r="D12" s="39">
        <f>IFERROR(IF(INDEX('Form 1 - Município'!D2:D500, MATCH(B12&amp;C12, INDEX('Form 1 - Município'!B2:B500&amp;'Form 1 - Município'!C2:C500, 0), 0))="", "", INDEX('Form 1 - Município'!D2:D500, MATCH(B12&amp;C12, INDEX('Form 1 - Município'!B2:B500&amp;'Form 1 - Município'!C2:C500, 0), 0))), "")</f>
        <v/>
      </c>
      <c r="E12" s="40" t="inlineStr">
        <is>
          <t>Enviado</t>
        </is>
      </c>
      <c r="F12" s="39" t="inlineStr">
        <is>
          <t>21/03/2025</t>
        </is>
      </c>
      <c r="G12" s="41" t="inlineStr">
        <is>
          <t>Sim</t>
        </is>
      </c>
      <c r="H12" s="39" t="n"/>
      <c r="I12" s="39" t="n"/>
      <c r="J12" s="39" t="inlineStr">
        <is>
          <t>Não</t>
        </is>
      </c>
      <c r="K12" s="39" t="n"/>
    </row>
    <row r="13">
      <c r="A13" s="46" t="inlineStr">
        <is>
          <t>Curitiba</t>
        </is>
      </c>
      <c r="B13" s="39" t="inlineStr">
        <is>
          <t>Campo Largo</t>
        </is>
      </c>
      <c r="C13" s="39" t="inlineStr">
        <is>
          <t>04</t>
        </is>
      </c>
      <c r="D13" s="39">
        <f>IFERROR(IF(INDEX('Form 1 - Município'!D2:D500, MATCH(B13&amp;C13, INDEX('Form 1 - Município'!B2:B500&amp;'Form 1 - Município'!C2:C500, 0), 0))="", "", INDEX('Form 1 - Município'!D2:D500, MATCH(B13&amp;C13, INDEX('Form 1 - Município'!B2:B500&amp;'Form 1 - Município'!C2:C500, 0), 0))), "")</f>
        <v/>
      </c>
      <c r="E13" s="40" t="inlineStr">
        <is>
          <t>Enviado</t>
        </is>
      </c>
      <c r="F13" s="39" t="inlineStr">
        <is>
          <t>20/03/2025</t>
        </is>
      </c>
      <c r="G13" s="41" t="inlineStr">
        <is>
          <t>Sim</t>
        </is>
      </c>
      <c r="H13" s="39" t="n"/>
      <c r="I13" s="39" t="n"/>
      <c r="J13" s="39" t="inlineStr">
        <is>
          <t>Não</t>
        </is>
      </c>
      <c r="K13" s="39" t="n"/>
    </row>
    <row r="14">
      <c r="A14" s="46" t="inlineStr">
        <is>
          <t>Curitiba</t>
        </is>
      </c>
      <c r="B14" s="39" t="inlineStr">
        <is>
          <t>Campo Largo</t>
        </is>
      </c>
      <c r="C14" s="39" t="inlineStr">
        <is>
          <t>05</t>
        </is>
      </c>
      <c r="D14" s="39">
        <f>IFERROR(IF(INDEX('Form 1 - Município'!D2:D500, MATCH(B14&amp;C14, INDEX('Form 1 - Município'!B2:B500&amp;'Form 1 - Município'!C2:C500, 0), 0))="", "", INDEX('Form 1 - Município'!D2:D500, MATCH(B14&amp;C14, INDEX('Form 1 - Município'!B2:B500&amp;'Form 1 - Município'!C2:C500, 0), 0))), "")</f>
        <v/>
      </c>
      <c r="E14" s="40" t="inlineStr">
        <is>
          <t>Enviado</t>
        </is>
      </c>
      <c r="F14" s="39" t="inlineStr">
        <is>
          <t>20/03/2025</t>
        </is>
      </c>
      <c r="G14" s="41" t="inlineStr">
        <is>
          <t>Sim</t>
        </is>
      </c>
      <c r="H14" s="39" t="n"/>
      <c r="I14" s="39" t="n"/>
      <c r="J14" s="39" t="inlineStr">
        <is>
          <t>Não</t>
        </is>
      </c>
      <c r="K14" s="39" t="n"/>
    </row>
    <row r="15">
      <c r="A15" s="46" t="inlineStr">
        <is>
          <t>Curitiba</t>
        </is>
      </c>
      <c r="B15" s="39" t="inlineStr">
        <is>
          <t>Campo Magro</t>
        </is>
      </c>
      <c r="C15" s="39" t="inlineStr">
        <is>
          <t>01</t>
        </is>
      </c>
      <c r="D15" s="39">
        <f>IFERROR(IF(INDEX('Form 1 - Município'!D2:D500, MATCH(B15&amp;C15, INDEX('Form 1 - Município'!B2:B500&amp;'Form 1 - Município'!C2:C500, 0), 0))="", "", INDEX('Form 1 - Município'!D2:D500, MATCH(B15&amp;C15, INDEX('Form 1 - Município'!B2:B500&amp;'Form 1 - Município'!C2:C500, 0), 0))), "")</f>
        <v/>
      </c>
      <c r="E15" s="40" t="inlineStr">
        <is>
          <t>Enviado</t>
        </is>
      </c>
      <c r="F15" s="39" t="inlineStr">
        <is>
          <t>10/02/2025</t>
        </is>
      </c>
      <c r="G15" s="41" t="inlineStr">
        <is>
          <t>Sim</t>
        </is>
      </c>
      <c r="H15" s="39" t="n"/>
      <c r="I15" s="39" t="n"/>
      <c r="J15" s="39" t="inlineStr">
        <is>
          <t>Não</t>
        </is>
      </c>
      <c r="K15" s="39" t="n"/>
    </row>
    <row r="16">
      <c r="A16" s="43" t="inlineStr">
        <is>
          <t>Francisco Beltrão</t>
        </is>
      </c>
      <c r="B16" s="39" t="inlineStr">
        <is>
          <t>Capanema</t>
        </is>
      </c>
      <c r="C16" s="39" t="inlineStr">
        <is>
          <t>01</t>
        </is>
      </c>
      <c r="D16" s="39">
        <f>IFERROR(IF(INDEX('Form 1 - Município'!D2:D500, MATCH(B16&amp;C16, INDEX('Form 1 - Município'!B2:B500&amp;'Form 1 - Município'!C2:C500, 0), 0))="", "", INDEX('Form 1 - Município'!D2:D500, MATCH(B16&amp;C16, INDEX('Form 1 - Município'!B2:B500&amp;'Form 1 - Município'!C2:C500, 0), 0))), "")</f>
        <v/>
      </c>
      <c r="E16" s="40" t="inlineStr">
        <is>
          <t>Enviado</t>
        </is>
      </c>
      <c r="F16" s="39" t="inlineStr">
        <is>
          <t>05/02/2025</t>
        </is>
      </c>
      <c r="G16" s="41" t="inlineStr">
        <is>
          <t>Sim</t>
        </is>
      </c>
      <c r="H16" s="39" t="n"/>
      <c r="I16" s="39" t="n"/>
      <c r="J16" s="39" t="inlineStr">
        <is>
          <t>Não</t>
        </is>
      </c>
      <c r="K16" s="39" t="n"/>
    </row>
    <row r="17">
      <c r="A17" s="46" t="inlineStr">
        <is>
          <t>Curitiba</t>
        </is>
      </c>
      <c r="B17" s="39" t="inlineStr">
        <is>
          <t>Cerro Azul</t>
        </is>
      </c>
      <c r="C17" s="39" t="inlineStr">
        <is>
          <t>01</t>
        </is>
      </c>
      <c r="D17" s="39">
        <f>IFERROR(IF(INDEX('Form 1 - Município'!D2:D500, MATCH(B17&amp;C17, INDEX('Form 1 - Município'!B2:B500&amp;'Form 1 - Município'!C2:C500, 0), 0))="", "", INDEX('Form 1 - Município'!D2:D500, MATCH(B17&amp;C17, INDEX('Form 1 - Município'!B2:B500&amp;'Form 1 - Município'!C2:C500, 0), 0))), "")</f>
        <v/>
      </c>
      <c r="E17" s="40" t="inlineStr">
        <is>
          <t>Enviado</t>
        </is>
      </c>
      <c r="F17" s="39" t="inlineStr">
        <is>
          <t>25/03/2025</t>
        </is>
      </c>
      <c r="G17" s="41" t="inlineStr">
        <is>
          <t>Sim</t>
        </is>
      </c>
      <c r="H17" s="39" t="n"/>
      <c r="I17" s="39" t="n"/>
      <c r="J17" s="39" t="inlineStr">
        <is>
          <t>Não</t>
        </is>
      </c>
      <c r="K17" s="39" t="n"/>
    </row>
    <row r="18">
      <c r="A18" s="38" t="inlineStr">
        <is>
          <t>Paranavaí</t>
        </is>
      </c>
      <c r="B18" s="39" t="inlineStr">
        <is>
          <t>Colorado</t>
        </is>
      </c>
      <c r="C18" s="39" t="inlineStr">
        <is>
          <t>01</t>
        </is>
      </c>
      <c r="D18" s="39">
        <f>IFERROR(IF(INDEX('Form 1 - Município'!D2:D500, MATCH(B18&amp;C18, INDEX('Form 1 - Município'!B2:B500&amp;'Form 1 - Município'!C2:C500, 0), 0))="", "", INDEX('Form 1 - Município'!D2:D500, MATCH(B18&amp;C18, INDEX('Form 1 - Município'!B2:B500&amp;'Form 1 - Município'!C2:C500, 0), 0))), "")</f>
        <v/>
      </c>
      <c r="E18" s="40" t="inlineStr">
        <is>
          <t>Enviado</t>
        </is>
      </c>
      <c r="F18" s="39" t="inlineStr">
        <is>
          <t>05/02/2025</t>
        </is>
      </c>
      <c r="G18" s="41" t="inlineStr">
        <is>
          <t>Sim</t>
        </is>
      </c>
      <c r="H18" s="39" t="inlineStr">
        <is>
          <t xml:space="preserve">Revisar listagem de equipamentos - Prensa multibox e fragmentador de papel </t>
        </is>
      </c>
      <c r="I18" s="39" t="n"/>
      <c r="J18" s="39" t="inlineStr">
        <is>
          <t>Não</t>
        </is>
      </c>
      <c r="K18" s="39" t="n"/>
    </row>
    <row r="19">
      <c r="A19" s="47" t="inlineStr">
        <is>
          <t>Laranjeiras do Sul</t>
        </is>
      </c>
      <c r="B19" s="39" t="inlineStr">
        <is>
          <t>Coronel Vivida</t>
        </is>
      </c>
      <c r="C19" s="39" t="inlineStr">
        <is>
          <t>01</t>
        </is>
      </c>
      <c r="D19" s="39">
        <f>IFERROR(IF(INDEX('Form 1 - Município'!D2:D500, MATCH(B19&amp;C19, INDEX('Form 1 - Município'!B2:B500&amp;'Form 1 - Município'!C2:C500, 0), 0))="", "", INDEX('Form 1 - Município'!D2:D500, MATCH(B19&amp;C19, INDEX('Form 1 - Município'!B2:B500&amp;'Form 1 - Município'!C2:C500, 0), 0))), "")</f>
        <v/>
      </c>
      <c r="E19" s="48" t="inlineStr">
        <is>
          <t>Atrasado</t>
        </is>
      </c>
      <c r="F19" s="39" t="n"/>
      <c r="G19" s="49" t="inlineStr">
        <is>
          <t>Não</t>
        </is>
      </c>
      <c r="H19" s="39" t="n"/>
      <c r="I19" s="39" t="n"/>
      <c r="J19" s="39" t="inlineStr">
        <is>
          <t>Não</t>
        </is>
      </c>
      <c r="K19" s="39" t="n"/>
    </row>
    <row r="20">
      <c r="A20" s="38" t="inlineStr">
        <is>
          <t>Paranavaí</t>
        </is>
      </c>
      <c r="B20" s="39" t="inlineStr">
        <is>
          <t>Cruzeiro Do Sul</t>
        </is>
      </c>
      <c r="C20" s="39" t="inlineStr">
        <is>
          <t>01</t>
        </is>
      </c>
      <c r="D20" s="39">
        <f>IFERROR(IF(INDEX('Form 1 - Município'!D2:D500, MATCH(B20&amp;C20, INDEX('Form 1 - Município'!B2:B500&amp;'Form 1 - Município'!C2:C500, 0), 0))="", "", INDEX('Form 1 - Município'!D2:D500, MATCH(B20&amp;C20, INDEX('Form 1 - Município'!B2:B500&amp;'Form 1 - Município'!C2:C500, 0), 0))), "")</f>
        <v/>
      </c>
      <c r="E20" s="40" t="inlineStr">
        <is>
          <t>Enviado</t>
        </is>
      </c>
      <c r="F20" s="39" t="inlineStr">
        <is>
          <t>07/02/2025</t>
        </is>
      </c>
      <c r="G20" s="41" t="inlineStr">
        <is>
          <t>Sim</t>
        </is>
      </c>
      <c r="H20" s="39" t="n"/>
      <c r="I20" s="39" t="n"/>
      <c r="J20" s="39" t="inlineStr">
        <is>
          <t>Não</t>
        </is>
      </c>
      <c r="K20" s="39" t="n"/>
    </row>
    <row r="21">
      <c r="A21" s="43" t="inlineStr">
        <is>
          <t>Francisco Beltrão</t>
        </is>
      </c>
      <c r="B21" s="39" t="inlineStr">
        <is>
          <t>Enéas Marques</t>
        </is>
      </c>
      <c r="C21" s="39" t="inlineStr">
        <is>
          <t>01</t>
        </is>
      </c>
      <c r="D21" s="39">
        <f>IFERROR(IF(INDEX('Form 1 - Município'!D2:D500, MATCH(B21&amp;C21, INDEX('Form 1 - Município'!B2:B500&amp;'Form 1 - Município'!C2:C500, 0), 0))="", "", INDEX('Form 1 - Município'!D2:D500, MATCH(B21&amp;C21, INDEX('Form 1 - Município'!B2:B500&amp;'Form 1 - Município'!C2:C500, 0), 0))), "")</f>
        <v/>
      </c>
      <c r="E21" s="51" t="inlineStr">
        <is>
          <t>Duplicado</t>
        </is>
      </c>
      <c r="F21" s="39" t="inlineStr">
        <is>
          <t>26/03/2025, 26/03/2025</t>
        </is>
      </c>
      <c r="G21" s="49" t="inlineStr">
        <is>
          <t>Não</t>
        </is>
      </c>
      <c r="H21" s="39" t="n"/>
      <c r="I21" s="39" t="n"/>
      <c r="J21" s="39" t="inlineStr">
        <is>
          <t>Não</t>
        </is>
      </c>
      <c r="K21" s="39" t="n"/>
    </row>
    <row r="22">
      <c r="A22" s="43" t="inlineStr">
        <is>
          <t>Francisco Beltrão</t>
        </is>
      </c>
      <c r="B22" s="39" t="inlineStr">
        <is>
          <t>Francisco Beltrão</t>
        </is>
      </c>
      <c r="C22" s="39" t="inlineStr">
        <is>
          <t>01</t>
        </is>
      </c>
      <c r="D22" s="39">
        <f>IFERROR(IF(INDEX('Form 1 - Município'!D2:D500, MATCH(B22&amp;C22, INDEX('Form 1 - Município'!B2:B500&amp;'Form 1 - Município'!C2:C500, 0), 0))="", "", INDEX('Form 1 - Município'!D2:D500, MATCH(B22&amp;C22, INDEX('Form 1 - Município'!B2:B500&amp;'Form 1 - Município'!C2:C500, 0), 0))), "")</f>
        <v/>
      </c>
      <c r="E22" s="51" t="inlineStr">
        <is>
          <t>Duplicado</t>
        </is>
      </c>
      <c r="F22" s="39" t="inlineStr">
        <is>
          <t>07/02/2025, 24/02/2025, 12/03/2025</t>
        </is>
      </c>
      <c r="G22" s="49" t="inlineStr">
        <is>
          <t>Não</t>
        </is>
      </c>
      <c r="H22" s="39" t="n"/>
      <c r="I22" s="39" t="n"/>
      <c r="J22" s="39" t="inlineStr">
        <is>
          <t>Não</t>
        </is>
      </c>
      <c r="K22" s="39" t="n"/>
    </row>
    <row r="23">
      <c r="A23" s="43" t="inlineStr">
        <is>
          <t>Francisco Beltrão</t>
        </is>
      </c>
      <c r="B23" s="39" t="inlineStr">
        <is>
          <t>Francisco Beltrão</t>
        </is>
      </c>
      <c r="C23" s="39" t="inlineStr">
        <is>
          <t>02</t>
        </is>
      </c>
      <c r="D23" s="39">
        <f>IFERROR(IF(INDEX('Form 1 - Município'!D2:D500, MATCH(B23&amp;C23, INDEX('Form 1 - Município'!B2:B500&amp;'Form 1 - Município'!C2:C500, 0), 0))="", "", INDEX('Form 1 - Município'!D2:D500, MATCH(B23&amp;C23, INDEX('Form 1 - Município'!B2:B500&amp;'Form 1 - Município'!C2:C500, 0), 0))), "")</f>
        <v/>
      </c>
      <c r="E23" s="40" t="inlineStr">
        <is>
          <t>Enviado</t>
        </is>
      </c>
      <c r="F23" s="39" t="inlineStr">
        <is>
          <t>21/02/2025</t>
        </is>
      </c>
      <c r="G23" s="41" t="inlineStr">
        <is>
          <t>Sim</t>
        </is>
      </c>
      <c r="H23" s="39" t="n"/>
      <c r="I23" s="39" t="n"/>
      <c r="J23" s="39" t="inlineStr">
        <is>
          <t>Não</t>
        </is>
      </c>
      <c r="K23" s="39" t="n"/>
    </row>
    <row r="24">
      <c r="A24" s="43" t="inlineStr">
        <is>
          <t>Francisco Beltrão</t>
        </is>
      </c>
      <c r="B24" s="39" t="inlineStr">
        <is>
          <t>Francisco Beltrão</t>
        </is>
      </c>
      <c r="C24" s="39" t="inlineStr">
        <is>
          <t>03</t>
        </is>
      </c>
      <c r="D24" s="39">
        <f>IFERROR(IF(INDEX('Form 1 - Município'!D2:D500, MATCH(B24&amp;C24, INDEX('Form 1 - Município'!B2:B500&amp;'Form 1 - Município'!C2:C500, 0), 0))="", "", INDEX('Form 1 - Município'!D2:D500, MATCH(B24&amp;C24, INDEX('Form 1 - Município'!B2:B500&amp;'Form 1 - Município'!C2:C500, 0), 0))), "")</f>
        <v/>
      </c>
      <c r="E24" s="40" t="inlineStr">
        <is>
          <t>Enviado</t>
        </is>
      </c>
      <c r="F24" s="39" t="inlineStr">
        <is>
          <t>12/03/2025</t>
        </is>
      </c>
      <c r="G24" s="41" t="inlineStr">
        <is>
          <t>Sim</t>
        </is>
      </c>
      <c r="H24" s="39" t="n"/>
      <c r="I24" s="39" t="n"/>
      <c r="J24" s="39" t="inlineStr">
        <is>
          <t>Não</t>
        </is>
      </c>
      <c r="K24" s="39" t="n"/>
    </row>
    <row r="25">
      <c r="A25" s="47" t="inlineStr">
        <is>
          <t>Laranjeiras do Sul</t>
        </is>
      </c>
      <c r="B25" s="39" t="inlineStr">
        <is>
          <t>General Carneiro</t>
        </is>
      </c>
      <c r="C25" s="39" t="inlineStr">
        <is>
          <t>01</t>
        </is>
      </c>
      <c r="D25" s="39">
        <f>IFERROR(IF(INDEX('Form 1 - Município'!D2:D500, MATCH(B25&amp;C25, INDEX('Form 1 - Município'!B2:B500&amp;'Form 1 - Município'!C2:C500, 0), 0))="", "", INDEX('Form 1 - Município'!D2:D500, MATCH(B25&amp;C25, INDEX('Form 1 - Município'!B2:B500&amp;'Form 1 - Município'!C2:C500, 0), 0))), "")</f>
        <v/>
      </c>
      <c r="E25" s="40" t="inlineStr">
        <is>
          <t>Enviado</t>
        </is>
      </c>
      <c r="F25" s="39" t="inlineStr">
        <is>
          <t>27/03/2025</t>
        </is>
      </c>
      <c r="G25" s="41" t="inlineStr">
        <is>
          <t>Sim</t>
        </is>
      </c>
      <c r="H25" s="39" t="inlineStr">
        <is>
          <t>Excluir envio duplicado realizado dia 26/03/2025</t>
        </is>
      </c>
      <c r="I25" s="39" t="inlineStr">
        <is>
          <t>ID: 150</t>
        </is>
      </c>
      <c r="J25" s="39" t="inlineStr">
        <is>
          <t>Sim</t>
        </is>
      </c>
      <c r="K25" s="39" t="inlineStr">
        <is>
          <t>Deletado 150</t>
        </is>
      </c>
    </row>
    <row r="26">
      <c r="A26" s="44" t="inlineStr">
        <is>
          <t>Londrina</t>
        </is>
      </c>
      <c r="B26" s="39" t="inlineStr">
        <is>
          <t>Ibaiti</t>
        </is>
      </c>
      <c r="C26" s="39" t="inlineStr">
        <is>
          <t>01</t>
        </is>
      </c>
      <c r="D26" s="39">
        <f>IFERROR(IF(INDEX('Form 1 - Município'!D2:D500, MATCH(B26&amp;C26, INDEX('Form 1 - Município'!B2:B500&amp;'Form 1 - Município'!C2:C500, 0), 0))="", "", INDEX('Form 1 - Município'!D2:D500, MATCH(B26&amp;C26, INDEX('Form 1 - Município'!B2:B500&amp;'Form 1 - Município'!C2:C500, 0), 0))), "")</f>
        <v/>
      </c>
      <c r="E26" s="40" t="inlineStr">
        <is>
          <t>Enviado</t>
        </is>
      </c>
      <c r="F26" s="39" t="inlineStr">
        <is>
          <t>11/02/2025</t>
        </is>
      </c>
      <c r="G26" s="41" t="inlineStr">
        <is>
          <t>Sim</t>
        </is>
      </c>
      <c r="H26" s="39" t="n"/>
      <c r="I26" s="39" t="n"/>
      <c r="J26" s="39" t="inlineStr">
        <is>
          <t>Não</t>
        </is>
      </c>
      <c r="K26" s="39" t="n"/>
    </row>
    <row r="27">
      <c r="A27" s="44" t="inlineStr">
        <is>
          <t>Londrina</t>
        </is>
      </c>
      <c r="B27" s="39" t="inlineStr">
        <is>
          <t>Jaguapitã</t>
        </is>
      </c>
      <c r="C27" s="39" t="inlineStr">
        <is>
          <t>01</t>
        </is>
      </c>
      <c r="D27" s="39">
        <f>IFERROR(IF(INDEX('Form 1 - Município'!D2:D500, MATCH(B27&amp;C27, INDEX('Form 1 - Município'!B2:B500&amp;'Form 1 - Município'!C2:C500, 0), 0))="", "", INDEX('Form 1 - Município'!D2:D500, MATCH(B27&amp;C27, INDEX('Form 1 - Município'!B2:B500&amp;'Form 1 - Município'!C2:C500, 0), 0))), "")</f>
        <v/>
      </c>
      <c r="E27" s="40" t="inlineStr">
        <is>
          <t>Enviado</t>
        </is>
      </c>
      <c r="F27" s="39" t="inlineStr">
        <is>
          <t>18/03/2025</t>
        </is>
      </c>
      <c r="G27" s="41" t="inlineStr">
        <is>
          <t>Sim</t>
        </is>
      </c>
      <c r="H27" s="39" t="n"/>
      <c r="I27" s="39" t="n"/>
      <c r="J27" s="39" t="inlineStr">
        <is>
          <t>Não</t>
        </is>
      </c>
      <c r="K27" s="39" t="n"/>
    </row>
    <row r="28">
      <c r="A28" s="44" t="inlineStr">
        <is>
          <t>Londrina</t>
        </is>
      </c>
      <c r="B28" s="39" t="inlineStr">
        <is>
          <t>Jaguariaíva</t>
        </is>
      </c>
      <c r="C28" s="39" t="inlineStr">
        <is>
          <t>01</t>
        </is>
      </c>
      <c r="D28" s="39">
        <f>IFERROR(IF(INDEX('Form 1 - Município'!D2:D500, MATCH(B28&amp;C28, INDEX('Form 1 - Município'!B2:B500&amp;'Form 1 - Município'!C2:C500, 0), 0))="", "", INDEX('Form 1 - Município'!D2:D500, MATCH(B28&amp;C28, INDEX('Form 1 - Município'!B2:B500&amp;'Form 1 - Município'!C2:C500, 0), 0))), "")</f>
        <v/>
      </c>
      <c r="E28" s="40" t="inlineStr">
        <is>
          <t>Enviado</t>
        </is>
      </c>
      <c r="F28" s="39" t="inlineStr">
        <is>
          <t>07/02/2025</t>
        </is>
      </c>
      <c r="G28" s="41" t="inlineStr">
        <is>
          <t>Sim</t>
        </is>
      </c>
      <c r="H28" s="39" t="inlineStr">
        <is>
          <t>Excluir ID93 e manter ID101</t>
        </is>
      </c>
      <c r="I28" s="39" t="inlineStr">
        <is>
          <t>Remover ID93</t>
        </is>
      </c>
      <c r="J28" s="39" t="inlineStr">
        <is>
          <t>Sim</t>
        </is>
      </c>
      <c r="K28" s="39" t="inlineStr">
        <is>
          <t>Removido o 93</t>
        </is>
      </c>
    </row>
    <row r="29">
      <c r="A29" s="42" t="inlineStr">
        <is>
          <t>Maringá</t>
        </is>
      </c>
      <c r="B29" s="39" t="inlineStr">
        <is>
          <t>Jardim Alegre</t>
        </is>
      </c>
      <c r="C29" s="39" t="inlineStr">
        <is>
          <t>01</t>
        </is>
      </c>
      <c r="D29" s="39">
        <f>IFERROR(IF(INDEX('Form 1 - Município'!D2:D500, MATCH(B29&amp;C29, INDEX('Form 1 - Município'!B2:B500&amp;'Form 1 - Município'!C2:C500, 0), 0))="", "", INDEX('Form 1 - Município'!D2:D500, MATCH(B29&amp;C29, INDEX('Form 1 - Município'!B2:B500&amp;'Form 1 - Município'!C2:C500, 0), 0))), "")</f>
        <v/>
      </c>
      <c r="E29" s="40" t="inlineStr">
        <is>
          <t>Enviado</t>
        </is>
      </c>
      <c r="F29" s="39" t="inlineStr">
        <is>
          <t>07/02/2025</t>
        </is>
      </c>
      <c r="G29" s="41" t="inlineStr">
        <is>
          <t>Sim</t>
        </is>
      </c>
      <c r="H29" s="39" t="n"/>
      <c r="I29" s="39" t="n"/>
      <c r="J29" s="39" t="inlineStr">
        <is>
          <t>Não</t>
        </is>
      </c>
      <c r="K29" s="39" t="n"/>
    </row>
    <row r="30">
      <c r="A30" s="42" t="inlineStr">
        <is>
          <t>Maringá</t>
        </is>
      </c>
      <c r="B30" s="39" t="inlineStr">
        <is>
          <t>Kaloré</t>
        </is>
      </c>
      <c r="C30" s="39" t="inlineStr">
        <is>
          <t>01</t>
        </is>
      </c>
      <c r="D30" s="39">
        <f>IFERROR(IF(INDEX('Form 1 - Município'!D2:D500, MATCH(B30&amp;C30, INDEX('Form 1 - Município'!B2:B500&amp;'Form 1 - Município'!C2:C500, 0), 0))="", "", INDEX('Form 1 - Município'!D2:D500, MATCH(B30&amp;C30, INDEX('Form 1 - Município'!B2:B500&amp;'Form 1 - Município'!C2:C500, 0), 0))), "")</f>
        <v/>
      </c>
      <c r="E30" s="40" t="inlineStr">
        <is>
          <t>Enviado</t>
        </is>
      </c>
      <c r="F30" s="39" t="inlineStr">
        <is>
          <t>07/02/2025</t>
        </is>
      </c>
      <c r="G30" s="41" t="inlineStr">
        <is>
          <t>Sim</t>
        </is>
      </c>
      <c r="H30" s="39" t="n"/>
      <c r="I30" s="39" t="n"/>
      <c r="J30" s="39" t="inlineStr">
        <is>
          <t>Não</t>
        </is>
      </c>
      <c r="K30" s="39" t="n"/>
    </row>
    <row r="31">
      <c r="A31" s="46" t="inlineStr">
        <is>
          <t>Curitiba</t>
        </is>
      </c>
      <c r="B31" s="39" t="inlineStr">
        <is>
          <t>Lapa</t>
        </is>
      </c>
      <c r="C31" s="39" t="inlineStr">
        <is>
          <t>01</t>
        </is>
      </c>
      <c r="D31" s="39">
        <f>IFERROR(IF(INDEX('Form 1 - Município'!D2:D500, MATCH(B31&amp;C31, INDEX('Form 1 - Município'!B2:B500&amp;'Form 1 - Município'!C2:C500, 0), 0))="", "", INDEX('Form 1 - Município'!D2:D500, MATCH(B31&amp;C31, INDEX('Form 1 - Município'!B2:B500&amp;'Form 1 - Município'!C2:C500, 0), 0))), "")</f>
        <v/>
      </c>
      <c r="E31" s="40" t="inlineStr">
        <is>
          <t>Enviado</t>
        </is>
      </c>
      <c r="F31" s="39" t="inlineStr">
        <is>
          <t>21/03/2025</t>
        </is>
      </c>
      <c r="G31" s="41" t="inlineStr">
        <is>
          <t>Sim</t>
        </is>
      </c>
      <c r="H31" s="39" t="n"/>
      <c r="I31" s="39" t="n"/>
      <c r="J31" s="39" t="inlineStr">
        <is>
          <t>Não</t>
        </is>
      </c>
      <c r="K31" s="39" t="n"/>
    </row>
    <row r="32">
      <c r="A32" s="47" t="inlineStr">
        <is>
          <t>Laranjeiras do Sul</t>
        </is>
      </c>
      <c r="B32" s="39" t="inlineStr">
        <is>
          <t>Laranjeiras Do Sul</t>
        </is>
      </c>
      <c r="C32" s="39" t="inlineStr">
        <is>
          <t>01</t>
        </is>
      </c>
      <c r="D32" s="39">
        <f>IFERROR(IF(INDEX('Form 1 - Município'!D2:D500, MATCH(B32&amp;C32, INDEX('Form 1 - Município'!B2:B500&amp;'Form 1 - Município'!C2:C500, 0), 0))="", "", INDEX('Form 1 - Município'!D2:D500, MATCH(B32&amp;C32, INDEX('Form 1 - Município'!B2:B500&amp;'Form 1 - Município'!C2:C500, 0), 0))), "")</f>
        <v/>
      </c>
      <c r="E32" s="40" t="inlineStr">
        <is>
          <t>Enviado</t>
        </is>
      </c>
      <c r="F32" s="39" t="inlineStr">
        <is>
          <t>06/02/2025</t>
        </is>
      </c>
      <c r="G32" s="41" t="inlineStr">
        <is>
          <t>Sim</t>
        </is>
      </c>
      <c r="H32" s="39" t="n"/>
      <c r="I32" s="39" t="n"/>
      <c r="J32" s="39" t="inlineStr">
        <is>
          <t>Não</t>
        </is>
      </c>
      <c r="K32" s="39" t="n"/>
    </row>
    <row r="33">
      <c r="A33" s="42" t="inlineStr">
        <is>
          <t>Maringá</t>
        </is>
      </c>
      <c r="B33" s="39" t="inlineStr">
        <is>
          <t>Mandaguaçu</t>
        </is>
      </c>
      <c r="C33" s="39" t="inlineStr">
        <is>
          <t>01</t>
        </is>
      </c>
      <c r="D33" s="39">
        <f>IFERROR(IF(INDEX('Form 1 - Município'!D2:D500, MATCH(B33&amp;C33, INDEX('Form 1 - Município'!B2:B500&amp;'Form 1 - Município'!C2:C500, 0), 0))="", "", INDEX('Form 1 - Município'!D2:D500, MATCH(B33&amp;C33, INDEX('Form 1 - Município'!B2:B500&amp;'Form 1 - Município'!C2:C500, 0), 0))), "")</f>
        <v/>
      </c>
      <c r="E33" s="40" t="inlineStr">
        <is>
          <t>Enviado</t>
        </is>
      </c>
      <c r="F33" s="39" t="inlineStr">
        <is>
          <t>05/02/2025</t>
        </is>
      </c>
      <c r="G33" s="41" t="inlineStr">
        <is>
          <t>Sim</t>
        </is>
      </c>
      <c r="H33" s="39" t="n"/>
      <c r="I33" s="39" t="n"/>
      <c r="J33" s="39" t="inlineStr">
        <is>
          <t>Não</t>
        </is>
      </c>
      <c r="K33" s="39" t="n"/>
    </row>
    <row r="34">
      <c r="A34" s="42" t="inlineStr">
        <is>
          <t>Maringá</t>
        </is>
      </c>
      <c r="B34" s="39" t="inlineStr">
        <is>
          <t>Mandaguari</t>
        </is>
      </c>
      <c r="C34" s="39" t="inlineStr">
        <is>
          <t>01</t>
        </is>
      </c>
      <c r="D34" s="39">
        <f>IFERROR(IF(INDEX('Form 1 - Município'!D2:D500, MATCH(B34&amp;C34, INDEX('Form 1 - Município'!B2:B500&amp;'Form 1 - Município'!C2:C500, 0), 0))="", "", INDEX('Form 1 - Município'!D2:D500, MATCH(B34&amp;C34, INDEX('Form 1 - Município'!B2:B500&amp;'Form 1 - Município'!C2:C500, 0), 0))), "")</f>
        <v/>
      </c>
      <c r="E34" s="40" t="inlineStr">
        <is>
          <t>Enviado</t>
        </is>
      </c>
      <c r="F34" s="39" t="inlineStr">
        <is>
          <t>05/02/2025</t>
        </is>
      </c>
      <c r="G34" s="41" t="inlineStr">
        <is>
          <t>Sim</t>
        </is>
      </c>
      <c r="H34" s="39" t="inlineStr">
        <is>
          <t>excluir ID 76 manter ID89</t>
        </is>
      </c>
      <c r="I34" s="39" t="inlineStr">
        <is>
          <t>Remover ID76</t>
        </is>
      </c>
      <c r="J34" s="39" t="inlineStr">
        <is>
          <t>Sim</t>
        </is>
      </c>
      <c r="K34" s="39" t="inlineStr">
        <is>
          <t>Removido o 76</t>
        </is>
      </c>
    </row>
    <row r="35">
      <c r="A35" s="43" t="inlineStr">
        <is>
          <t>Francisco Beltrão</t>
        </is>
      </c>
      <c r="B35" s="39" t="inlineStr">
        <is>
          <t>Marmeleiro</t>
        </is>
      </c>
      <c r="C35" s="39" t="inlineStr">
        <is>
          <t>01</t>
        </is>
      </c>
      <c r="D35" s="39">
        <f>IFERROR(IF(INDEX('Form 1 - Município'!D2:D500, MATCH(B35&amp;C35, INDEX('Form 1 - Município'!B2:B500&amp;'Form 1 - Município'!C2:C500, 0), 0))="", "", INDEX('Form 1 - Município'!D2:D500, MATCH(B35&amp;C35, INDEX('Form 1 - Município'!B2:B500&amp;'Form 1 - Município'!C2:C500, 0), 0))), "")</f>
        <v/>
      </c>
      <c r="E35" s="40" t="inlineStr">
        <is>
          <t>Enviado</t>
        </is>
      </c>
      <c r="F35" s="39" t="inlineStr">
        <is>
          <t>25/03/2025</t>
        </is>
      </c>
      <c r="G35" s="41" t="inlineStr">
        <is>
          <t>Sim</t>
        </is>
      </c>
      <c r="H35" s="39" t="n"/>
      <c r="I35" s="39" t="n"/>
      <c r="J35" s="39" t="inlineStr">
        <is>
          <t>Não</t>
        </is>
      </c>
      <c r="K35" s="39" t="n"/>
    </row>
    <row r="36">
      <c r="A36" s="45" t="inlineStr">
        <is>
          <t>Guarapuava</t>
        </is>
      </c>
      <c r="B36" s="39" t="inlineStr">
        <is>
          <t>Mato Rico</t>
        </is>
      </c>
      <c r="C36" s="39" t="inlineStr">
        <is>
          <t>01</t>
        </is>
      </c>
      <c r="D36" s="39">
        <f>IFERROR(IF(INDEX('Form 1 - Município'!D2:D500, MATCH(B36&amp;C36, INDEX('Form 1 - Município'!B2:B500&amp;'Form 1 - Município'!C2:C500, 0), 0))="", "", INDEX('Form 1 - Município'!D2:D500, MATCH(B36&amp;C36, INDEX('Form 1 - Município'!B2:B500&amp;'Form 1 - Município'!C2:C500, 0), 0))), "")</f>
        <v/>
      </c>
      <c r="E36" s="51" t="inlineStr">
        <is>
          <t>Duplicado</t>
        </is>
      </c>
      <c r="F36" s="39" t="inlineStr">
        <is>
          <t>06/02/2025, 08/04/2025</t>
        </is>
      </c>
      <c r="G36" s="49" t="inlineStr">
        <is>
          <t>Não</t>
        </is>
      </c>
      <c r="H36" s="39" t="n"/>
      <c r="I36" s="39" t="n"/>
      <c r="J36" s="39" t="inlineStr">
        <is>
          <t>Não</t>
        </is>
      </c>
      <c r="K36" s="39" t="n"/>
    </row>
    <row r="37">
      <c r="A37" s="45" t="inlineStr">
        <is>
          <t>Guarapuava</t>
        </is>
      </c>
      <c r="B37" s="39" t="inlineStr">
        <is>
          <t>Nova Tebas</t>
        </is>
      </c>
      <c r="C37" s="39" t="inlineStr">
        <is>
          <t>01</t>
        </is>
      </c>
      <c r="D37" s="39">
        <f>IFERROR(IF(INDEX('Form 1 - Município'!D2:D500, MATCH(B37&amp;C37, INDEX('Form 1 - Município'!B2:B500&amp;'Form 1 - Município'!C2:C500, 0), 0))="", "", INDEX('Form 1 - Município'!D2:D500, MATCH(B37&amp;C37, INDEX('Form 1 - Município'!B2:B500&amp;'Form 1 - Município'!C2:C500, 0), 0))), "")</f>
        <v/>
      </c>
      <c r="E37" s="40" t="inlineStr">
        <is>
          <t>Enviado</t>
        </is>
      </c>
      <c r="F37" s="39" t="inlineStr">
        <is>
          <t>05/02/2025</t>
        </is>
      </c>
      <c r="G37" s="41" t="inlineStr">
        <is>
          <t>Sim</t>
        </is>
      </c>
      <c r="H37" s="39" t="n"/>
      <c r="I37" s="39" t="n"/>
      <c r="J37" s="39" t="inlineStr">
        <is>
          <t>Não</t>
        </is>
      </c>
      <c r="K37" s="39" t="n"/>
    </row>
    <row r="38">
      <c r="A38" s="44" t="inlineStr">
        <is>
          <t>Londrina</t>
        </is>
      </c>
      <c r="B38" s="39" t="inlineStr">
        <is>
          <t>Ortigueira</t>
        </is>
      </c>
      <c r="C38" s="39" t="inlineStr">
        <is>
          <t>01</t>
        </is>
      </c>
      <c r="D38" s="39">
        <f>IFERROR(IF(INDEX('Form 1 - Município'!D2:D500, MATCH(B38&amp;C38, INDEX('Form 1 - Município'!B2:B500&amp;'Form 1 - Município'!C2:C500, 0), 0))="", "", INDEX('Form 1 - Município'!D2:D500, MATCH(B38&amp;C38, INDEX('Form 1 - Município'!B2:B500&amp;'Form 1 - Município'!C2:C500, 0), 0))), "")</f>
        <v/>
      </c>
      <c r="E38" s="40" t="inlineStr">
        <is>
          <t>Enviado</t>
        </is>
      </c>
      <c r="F38" s="39" t="inlineStr">
        <is>
          <t>28/03/2025</t>
        </is>
      </c>
      <c r="G38" s="41" t="inlineStr">
        <is>
          <t>Sim</t>
        </is>
      </c>
      <c r="H38" s="39" t="n"/>
      <c r="I38" s="39" t="n"/>
      <c r="J38" s="39" t="inlineStr">
        <is>
          <t>Não</t>
        </is>
      </c>
      <c r="K38" s="39" t="n"/>
    </row>
    <row r="39">
      <c r="A39" s="47" t="inlineStr">
        <is>
          <t>Laranjeiras do Sul</t>
        </is>
      </c>
      <c r="B39" s="39" t="inlineStr">
        <is>
          <t>Palmital</t>
        </is>
      </c>
      <c r="C39" s="39" t="inlineStr">
        <is>
          <t>01</t>
        </is>
      </c>
      <c r="D39" s="39">
        <f>IFERROR(IF(INDEX('Form 1 - Município'!D2:D500, MATCH(B39&amp;C39, INDEX('Form 1 - Município'!B2:B500&amp;'Form 1 - Município'!C2:C500, 0), 0))="", "", INDEX('Form 1 - Município'!D2:D500, MATCH(B39&amp;C39, INDEX('Form 1 - Município'!B2:B500&amp;'Form 1 - Município'!C2:C500, 0), 0))), "")</f>
        <v/>
      </c>
      <c r="E39" s="40" t="inlineStr">
        <is>
          <t>Enviado</t>
        </is>
      </c>
      <c r="F39" s="39" t="inlineStr">
        <is>
          <t>21/03/2025</t>
        </is>
      </c>
      <c r="G39" s="41" t="inlineStr">
        <is>
          <t>Sim</t>
        </is>
      </c>
      <c r="H39" s="39" t="n"/>
      <c r="I39" s="39" t="n"/>
      <c r="J39" s="39" t="inlineStr">
        <is>
          <t>Não</t>
        </is>
      </c>
      <c r="K39" s="39" t="n"/>
    </row>
    <row r="40">
      <c r="A40" s="38" t="inlineStr">
        <is>
          <t>Paranavaí</t>
        </is>
      </c>
      <c r="B40" s="39" t="inlineStr">
        <is>
          <t>Paraíso Do Norte</t>
        </is>
      </c>
      <c r="C40" s="39" t="inlineStr">
        <is>
          <t>01</t>
        </is>
      </c>
      <c r="D40" s="39">
        <f>IFERROR(IF(INDEX('Form 1 - Município'!D2:D500, MATCH(B40&amp;C40, INDEX('Form 1 - Município'!B2:B500&amp;'Form 1 - Município'!C2:C500, 0), 0))="", "", INDEX('Form 1 - Município'!D2:D500, MATCH(B40&amp;C40, INDEX('Form 1 - Município'!B2:B500&amp;'Form 1 - Município'!C2:C500, 0), 0))), "")</f>
        <v/>
      </c>
      <c r="E40" s="40" t="inlineStr">
        <is>
          <t>Enviado</t>
        </is>
      </c>
      <c r="F40" s="39" t="inlineStr">
        <is>
          <t>06/02/2025</t>
        </is>
      </c>
      <c r="G40" s="41" t="inlineStr">
        <is>
          <t>Sim</t>
        </is>
      </c>
      <c r="H40" s="39" t="inlineStr">
        <is>
          <t>Ajustar listagem de equipementos existentes</t>
        </is>
      </c>
      <c r="I40" s="39" t="n"/>
      <c r="J40" s="39" t="inlineStr">
        <is>
          <t>Não</t>
        </is>
      </c>
      <c r="K40" s="39" t="n"/>
    </row>
    <row r="41">
      <c r="A41" s="42" t="inlineStr">
        <is>
          <t>Maringá</t>
        </is>
      </c>
      <c r="B41" s="39" t="inlineStr">
        <is>
          <t>Presidente Castelo Branco</t>
        </is>
      </c>
      <c r="C41" s="39" t="inlineStr">
        <is>
          <t>01</t>
        </is>
      </c>
      <c r="D41" s="39">
        <f>IFERROR(IF(INDEX('Form 1 - Município'!D2:D500, MATCH(B41&amp;C41, INDEX('Form 1 - Município'!B2:B500&amp;'Form 1 - Município'!C2:C500, 0), 0))="", "", INDEX('Form 1 - Município'!D2:D500, MATCH(B41&amp;C41, INDEX('Form 1 - Município'!B2:B500&amp;'Form 1 - Município'!C2:C500, 0), 0))), "")</f>
        <v/>
      </c>
      <c r="E41" s="40" t="inlineStr">
        <is>
          <t>Enviado</t>
        </is>
      </c>
      <c r="F41" s="39" t="inlineStr">
        <is>
          <t>06/05/2025</t>
        </is>
      </c>
      <c r="G41" s="41" t="inlineStr">
        <is>
          <t>Sim</t>
        </is>
      </c>
      <c r="H41" s="39" t="inlineStr">
        <is>
          <t>excluir ID 153 manter ID199</t>
        </is>
      </c>
      <c r="I41" s="39" t="inlineStr">
        <is>
          <t>Remover ID 153</t>
        </is>
      </c>
      <c r="J41" s="39" t="inlineStr">
        <is>
          <t>Sim</t>
        </is>
      </c>
      <c r="K41" s="39" t="inlineStr">
        <is>
          <t>Deletado 153</t>
        </is>
      </c>
    </row>
    <row r="42">
      <c r="A42" s="47" t="inlineStr">
        <is>
          <t>Laranjeiras do Sul</t>
        </is>
      </c>
      <c r="B42" s="39" t="inlineStr">
        <is>
          <t>Quedas Do Iguaçu</t>
        </is>
      </c>
      <c r="C42" s="39" t="inlineStr">
        <is>
          <t>01</t>
        </is>
      </c>
      <c r="D42" s="39">
        <f>IFERROR(IF(INDEX('Form 1 - Município'!D2:D500, MATCH(B42&amp;C42, INDEX('Form 1 - Município'!B2:B500&amp;'Form 1 - Município'!C2:C500, 0), 0))="", "", INDEX('Form 1 - Município'!D2:D500, MATCH(B42&amp;C42, INDEX('Form 1 - Município'!B2:B500&amp;'Form 1 - Município'!C2:C500, 0), 0))), "")</f>
        <v/>
      </c>
      <c r="E42" s="40" t="inlineStr">
        <is>
          <t>Enviado</t>
        </is>
      </c>
      <c r="F42" s="39" t="inlineStr">
        <is>
          <t>05/02/2025</t>
        </is>
      </c>
      <c r="G42" s="41" t="inlineStr">
        <is>
          <t>Sim</t>
        </is>
      </c>
      <c r="H42" s="39" t="n"/>
      <c r="I42" s="39" t="n"/>
      <c r="J42" s="39" t="inlineStr">
        <is>
          <t>Não</t>
        </is>
      </c>
      <c r="K42" s="39" t="n"/>
    </row>
    <row r="43">
      <c r="A43" s="43" t="inlineStr">
        <is>
          <t>Francisco Beltrão</t>
        </is>
      </c>
      <c r="B43" s="39" t="inlineStr">
        <is>
          <t>Realeza</t>
        </is>
      </c>
      <c r="C43" s="39" t="inlineStr">
        <is>
          <t>01</t>
        </is>
      </c>
      <c r="D43" s="39">
        <f>IFERROR(IF(INDEX('Form 1 - Município'!D2:D500, MATCH(B43&amp;C43, INDEX('Form 1 - Município'!B2:B500&amp;'Form 1 - Município'!C2:C500, 0), 0))="", "", INDEX('Form 1 - Município'!D2:D500, MATCH(B43&amp;C43, INDEX('Form 1 - Município'!B2:B500&amp;'Form 1 - Município'!C2:C500, 0), 0))), "")</f>
        <v/>
      </c>
      <c r="E43" s="40" t="inlineStr">
        <is>
          <t>Enviado</t>
        </is>
      </c>
      <c r="F43" s="39" t="inlineStr">
        <is>
          <t>21/03/2025</t>
        </is>
      </c>
      <c r="G43" s="41" t="inlineStr">
        <is>
          <t>Sim</t>
        </is>
      </c>
      <c r="H43" s="39" t="n"/>
      <c r="I43" s="39" t="n"/>
      <c r="J43" s="39" t="inlineStr">
        <is>
          <t>Não</t>
        </is>
      </c>
      <c r="K43" s="39" t="n"/>
    </row>
    <row r="44">
      <c r="A44" s="47" t="inlineStr">
        <is>
          <t>Laranjeiras do Sul</t>
        </is>
      </c>
      <c r="B44" s="39" t="inlineStr">
        <is>
          <t>Reserva Do Iguaçu</t>
        </is>
      </c>
      <c r="C44" s="39" t="inlineStr">
        <is>
          <t>01</t>
        </is>
      </c>
      <c r="D44" s="39">
        <f>IFERROR(IF(INDEX('Form 1 - Município'!D2:D500, MATCH(B44&amp;C44, INDEX('Form 1 - Município'!B2:B500&amp;'Form 1 - Município'!C2:C500, 0), 0))="", "", INDEX('Form 1 - Município'!D2:D500, MATCH(B44&amp;C44, INDEX('Form 1 - Município'!B2:B500&amp;'Form 1 - Município'!C2:C500, 0), 0))), "")</f>
        <v/>
      </c>
      <c r="E44" s="40" t="inlineStr">
        <is>
          <t>Enviado</t>
        </is>
      </c>
      <c r="F44" s="39" t="inlineStr">
        <is>
          <t>04/02/2025</t>
        </is>
      </c>
      <c r="G44" s="41" t="inlineStr">
        <is>
          <t>Sim</t>
        </is>
      </c>
      <c r="H44" s="39" t="n"/>
      <c r="I44" s="39" t="n"/>
      <c r="J44" s="39" t="inlineStr">
        <is>
          <t>Não</t>
        </is>
      </c>
      <c r="K44" s="39" t="n"/>
    </row>
    <row r="45">
      <c r="A45" s="44" t="inlineStr">
        <is>
          <t>Londrina</t>
        </is>
      </c>
      <c r="B45" s="39" t="inlineStr">
        <is>
          <t>Ribeirão Claro</t>
        </is>
      </c>
      <c r="C45" s="39" t="inlineStr">
        <is>
          <t>01</t>
        </is>
      </c>
      <c r="D45" s="39">
        <f>IFERROR(IF(INDEX('Form 1 - Município'!D2:D500, MATCH(B45&amp;C45, INDEX('Form 1 - Município'!B2:B500&amp;'Form 1 - Município'!C2:C500, 0), 0))="", "", INDEX('Form 1 - Município'!D2:D500, MATCH(B45&amp;C45, INDEX('Form 1 - Município'!B2:B500&amp;'Form 1 - Município'!C2:C500, 0), 0))), "")</f>
        <v/>
      </c>
      <c r="E45" s="40" t="inlineStr">
        <is>
          <t>Enviado</t>
        </is>
      </c>
      <c r="F45" s="39" t="inlineStr">
        <is>
          <t>05/02/2025</t>
        </is>
      </c>
      <c r="G45" s="41" t="inlineStr">
        <is>
          <t>Sim</t>
        </is>
      </c>
      <c r="H45" s="39" t="n"/>
      <c r="I45" s="39" t="n"/>
      <c r="J45" s="39" t="inlineStr">
        <is>
          <t>Não</t>
        </is>
      </c>
      <c r="K45" s="39" t="n"/>
    </row>
    <row r="46">
      <c r="A46" s="46" t="inlineStr">
        <is>
          <t>Curitiba</t>
        </is>
      </c>
      <c r="B46" s="39" t="inlineStr">
        <is>
          <t>Rio Branco Do Sul</t>
        </is>
      </c>
      <c r="C46" s="39" t="inlineStr">
        <is>
          <t>01</t>
        </is>
      </c>
      <c r="D46" s="39">
        <f>IFERROR(IF(INDEX('Form 1 - Município'!D2:D500, MATCH(B46&amp;C46, INDEX('Form 1 - Município'!B2:B500&amp;'Form 1 - Município'!C2:C500, 0), 0))="", "", INDEX('Form 1 - Município'!D2:D500, MATCH(B46&amp;C46, INDEX('Form 1 - Município'!B2:B500&amp;'Form 1 - Município'!C2:C500, 0), 0))), "")</f>
        <v/>
      </c>
      <c r="E46" s="40" t="inlineStr">
        <is>
          <t>Enviado</t>
        </is>
      </c>
      <c r="F46" s="39" t="inlineStr">
        <is>
          <t>03/04/2025</t>
        </is>
      </c>
      <c r="G46" s="41" t="inlineStr">
        <is>
          <t>Sim</t>
        </is>
      </c>
      <c r="H46" s="39" t="n"/>
      <c r="I46" s="39" t="n"/>
      <c r="J46" s="39" t="inlineStr">
        <is>
          <t>Não</t>
        </is>
      </c>
      <c r="K46" s="39" t="n"/>
    </row>
    <row r="47">
      <c r="A47" s="46" t="inlineStr">
        <is>
          <t>Curitiba</t>
        </is>
      </c>
      <c r="B47" s="39" t="inlineStr">
        <is>
          <t>Rio Branco Do Sul</t>
        </is>
      </c>
      <c r="C47" s="39" t="inlineStr">
        <is>
          <t>02</t>
        </is>
      </c>
      <c r="D47" s="39">
        <f>IFERROR(IF(INDEX('Form 1 - Município'!D2:D500, MATCH(B47&amp;C47, INDEX('Form 1 - Município'!B2:B500&amp;'Form 1 - Município'!C2:C500, 0), 0))="", "", INDEX('Form 1 - Município'!D2:D500, MATCH(B47&amp;C47, INDEX('Form 1 - Município'!B2:B500&amp;'Form 1 - Município'!C2:C500, 0), 0))), "")</f>
        <v/>
      </c>
      <c r="E47" s="40" t="inlineStr">
        <is>
          <t>Enviado</t>
        </is>
      </c>
      <c r="F47" s="39" t="inlineStr">
        <is>
          <t>08/04/2025</t>
        </is>
      </c>
      <c r="G47" s="41" t="inlineStr">
        <is>
          <t>Sim</t>
        </is>
      </c>
      <c r="H47" s="39" t="n"/>
      <c r="I47" s="39" t="n"/>
      <c r="J47" s="39" t="inlineStr">
        <is>
          <t>Não</t>
        </is>
      </c>
      <c r="K47" s="39" t="n"/>
    </row>
    <row r="48">
      <c r="A48" s="46" t="inlineStr">
        <is>
          <t>Curitiba</t>
        </is>
      </c>
      <c r="B48" s="39" t="inlineStr">
        <is>
          <t>Rio Negro</t>
        </is>
      </c>
      <c r="C48" s="39" t="inlineStr">
        <is>
          <t>01</t>
        </is>
      </c>
      <c r="D48" s="39">
        <f>IFERROR(IF(INDEX('Form 1 - Município'!D2:D500, MATCH(B48&amp;C48, INDEX('Form 1 - Município'!B2:B500&amp;'Form 1 - Município'!C2:C500, 0), 0))="", "", INDEX('Form 1 - Município'!D2:D500, MATCH(B48&amp;C48, INDEX('Form 1 - Município'!B2:B500&amp;'Form 1 - Município'!C2:C500, 0), 0))), "")</f>
        <v/>
      </c>
      <c r="E48" s="40" t="inlineStr">
        <is>
          <t>Enviado</t>
        </is>
      </c>
      <c r="F48" s="39" t="inlineStr">
        <is>
          <t>05/02/2025</t>
        </is>
      </c>
      <c r="G48" s="41" t="inlineStr">
        <is>
          <t>Sim</t>
        </is>
      </c>
      <c r="H48" s="39" t="n"/>
      <c r="I48" s="39" t="n"/>
      <c r="J48" s="39" t="inlineStr">
        <is>
          <t>Não</t>
        </is>
      </c>
      <c r="K48" s="39" t="n"/>
    </row>
    <row r="49">
      <c r="A49" s="43" t="inlineStr">
        <is>
          <t>Francisco Beltrão</t>
        </is>
      </c>
      <c r="B49" s="39" t="inlineStr">
        <is>
          <t>Salgado Filho</t>
        </is>
      </c>
      <c r="C49" s="39" t="inlineStr">
        <is>
          <t>01</t>
        </is>
      </c>
      <c r="D49" s="39">
        <f>IFERROR(IF(INDEX('Form 1 - Município'!D2:D500, MATCH(B49&amp;C49, INDEX('Form 1 - Município'!B2:B500&amp;'Form 1 - Município'!C2:C500, 0), 0))="", "", INDEX('Form 1 - Município'!D2:D500, MATCH(B49&amp;C49, INDEX('Form 1 - Município'!B2:B500&amp;'Form 1 - Município'!C2:C500, 0), 0))), "")</f>
        <v/>
      </c>
      <c r="E49" s="40" t="inlineStr">
        <is>
          <t>Enviado</t>
        </is>
      </c>
      <c r="F49" s="39" t="inlineStr">
        <is>
          <t>21/03/2025</t>
        </is>
      </c>
      <c r="G49" s="41" t="inlineStr">
        <is>
          <t>Sim</t>
        </is>
      </c>
      <c r="H49" s="39" t="n"/>
      <c r="I49" s="39" t="n"/>
      <c r="J49" s="39" t="inlineStr">
        <is>
          <t>Não</t>
        </is>
      </c>
      <c r="K49" s="39" t="n"/>
    </row>
    <row r="50">
      <c r="A50" s="47" t="inlineStr">
        <is>
          <t>Laranjeiras do Sul</t>
        </is>
      </c>
      <c r="B50" s="39" t="inlineStr">
        <is>
          <t>Santa Maria Do Oeste</t>
        </is>
      </c>
      <c r="C50" s="39" t="inlineStr">
        <is>
          <t>01</t>
        </is>
      </c>
      <c r="D50" s="39">
        <f>IFERROR(IF(INDEX('Form 1 - Município'!D2:D500, MATCH(B50&amp;C50, INDEX('Form 1 - Município'!B2:B500&amp;'Form 1 - Município'!C2:C500, 0), 0))="", "", INDEX('Form 1 - Município'!D2:D500, MATCH(B50&amp;C50, INDEX('Form 1 - Município'!B2:B500&amp;'Form 1 - Município'!C2:C500, 0), 0))), "")</f>
        <v/>
      </c>
      <c r="E50" s="51" t="inlineStr">
        <is>
          <t>Duplicado</t>
        </is>
      </c>
      <c r="F50" s="39" t="inlineStr">
        <is>
          <t>10/02/2025, 10/04/2025</t>
        </is>
      </c>
      <c r="G50" s="49" t="inlineStr">
        <is>
          <t>Não</t>
        </is>
      </c>
      <c r="H50" s="39" t="n"/>
      <c r="I50" s="39" t="n"/>
      <c r="J50" s="39" t="inlineStr">
        <is>
          <t>Não</t>
        </is>
      </c>
      <c r="K50" s="39" t="n"/>
    </row>
    <row r="51">
      <c r="A51" s="44" t="inlineStr">
        <is>
          <t>Londrina</t>
        </is>
      </c>
      <c r="B51" s="39" t="inlineStr">
        <is>
          <t>Santa Mariana</t>
        </is>
      </c>
      <c r="C51" s="39" t="inlineStr">
        <is>
          <t>01</t>
        </is>
      </c>
      <c r="D51" s="39">
        <f>IFERROR(IF(INDEX('Form 1 - Município'!D2:D500, MATCH(B51&amp;C51, INDEX('Form 1 - Município'!B2:B500&amp;'Form 1 - Município'!C2:C500, 0), 0))="", "", INDEX('Form 1 - Município'!D2:D500, MATCH(B51&amp;C51, INDEX('Form 1 - Município'!B2:B500&amp;'Form 1 - Município'!C2:C500, 0), 0))), "")</f>
        <v/>
      </c>
      <c r="E51" s="40" t="inlineStr">
        <is>
          <t>Enviado</t>
        </is>
      </c>
      <c r="F51" s="39" t="inlineStr">
        <is>
          <t>05/02/2025</t>
        </is>
      </c>
      <c r="G51" s="41" t="inlineStr">
        <is>
          <t>Sim</t>
        </is>
      </c>
      <c r="H51" s="39" t="n"/>
      <c r="I51" s="39" t="n"/>
      <c r="J51" s="39" t="inlineStr">
        <is>
          <t>Não</t>
        </is>
      </c>
      <c r="K51" s="39" t="n"/>
    </row>
    <row r="52">
      <c r="A52" s="38" t="inlineStr">
        <is>
          <t>Paranavaí</t>
        </is>
      </c>
      <c r="B52" s="39" t="inlineStr">
        <is>
          <t>Santa Mônica</t>
        </is>
      </c>
      <c r="C52" s="39" t="inlineStr">
        <is>
          <t>01</t>
        </is>
      </c>
      <c r="D52" s="39">
        <f>IFERROR(IF(INDEX('Form 1 - Município'!D2:D500, MATCH(B52&amp;C52, INDEX('Form 1 - Município'!B2:B500&amp;'Form 1 - Município'!C2:C500, 0), 0))="", "", INDEX('Form 1 - Município'!D2:D500, MATCH(B52&amp;C52, INDEX('Form 1 - Município'!B2:B500&amp;'Form 1 - Município'!C2:C500, 0), 0))), "")</f>
        <v/>
      </c>
      <c r="E52" s="40" t="inlineStr">
        <is>
          <t>Enviado</t>
        </is>
      </c>
      <c r="F52" s="39" t="inlineStr">
        <is>
          <t>28/03/2025</t>
        </is>
      </c>
      <c r="G52" s="49" t="inlineStr">
        <is>
          <t>Não</t>
        </is>
      </c>
      <c r="H52" s="39" t="n"/>
      <c r="I52" s="39" t="n"/>
      <c r="J52" s="39" t="inlineStr">
        <is>
          <t>Não</t>
        </is>
      </c>
      <c r="K52" s="39" t="n"/>
    </row>
    <row r="53">
      <c r="A53" s="44" t="inlineStr">
        <is>
          <t>Londrina</t>
        </is>
      </c>
      <c r="B53" s="39" t="inlineStr">
        <is>
          <t>Santana Do Itararé</t>
        </is>
      </c>
      <c r="C53" s="39" t="inlineStr">
        <is>
          <t>01</t>
        </is>
      </c>
      <c r="D53" s="39">
        <f>IFERROR(IF(INDEX('Form 1 - Município'!D2:D500, MATCH(B53&amp;C53, INDEX('Form 1 - Município'!B2:B500&amp;'Form 1 - Município'!C2:C500, 0), 0))="", "", INDEX('Form 1 - Município'!D2:D500, MATCH(B53&amp;C53, INDEX('Form 1 - Município'!B2:B500&amp;'Form 1 - Município'!C2:C500, 0), 0))), "")</f>
        <v/>
      </c>
      <c r="E53" s="40" t="inlineStr">
        <is>
          <t>Enviado</t>
        </is>
      </c>
      <c r="F53" s="39" t="inlineStr">
        <is>
          <t>27/03/2025</t>
        </is>
      </c>
      <c r="G53" s="41" t="inlineStr">
        <is>
          <t>Sim</t>
        </is>
      </c>
      <c r="H53" s="39" t="n"/>
      <c r="I53" s="39" t="n"/>
      <c r="J53" s="39" t="inlineStr">
        <is>
          <t>Não</t>
        </is>
      </c>
      <c r="K53" s="39" t="n"/>
    </row>
    <row r="54">
      <c r="A54" s="47" t="inlineStr">
        <is>
          <t>Laranjeiras do Sul</t>
        </is>
      </c>
      <c r="B54" s="39" t="inlineStr">
        <is>
          <t>São João</t>
        </is>
      </c>
      <c r="C54" s="39" t="inlineStr">
        <is>
          <t>01</t>
        </is>
      </c>
      <c r="D54" s="39">
        <f>IFERROR(IF(INDEX('Form 1 - Município'!D2:D500, MATCH(B54&amp;C54, INDEX('Form 1 - Município'!B2:B500&amp;'Form 1 - Município'!C2:C500, 0), 0))="", "", INDEX('Form 1 - Município'!D2:D500, MATCH(B54&amp;C54, INDEX('Form 1 - Município'!B2:B500&amp;'Form 1 - Município'!C2:C500, 0), 0))), "")</f>
        <v/>
      </c>
      <c r="E54" s="50" t="inlineStr">
        <is>
          <t>Sem Técnico</t>
        </is>
      </c>
      <c r="F54" s="39" t="n"/>
      <c r="G54" s="49" t="inlineStr">
        <is>
          <t>Não</t>
        </is>
      </c>
      <c r="H54" s="39" t="n"/>
      <c r="I54" s="39" t="n"/>
      <c r="J54" s="39" t="inlineStr">
        <is>
          <t>Não</t>
        </is>
      </c>
      <c r="K54" s="39" t="n"/>
    </row>
    <row r="55">
      <c r="A55" s="38" t="inlineStr">
        <is>
          <t>Paranavaí</t>
        </is>
      </c>
      <c r="B55" s="39" t="inlineStr">
        <is>
          <t>São João Do Caiuá</t>
        </is>
      </c>
      <c r="C55" s="39" t="inlineStr">
        <is>
          <t>01</t>
        </is>
      </c>
      <c r="D55" s="39">
        <f>IFERROR(IF(INDEX('Form 1 - Município'!D2:D500, MATCH(B55&amp;C55, INDEX('Form 1 - Município'!B2:B500&amp;'Form 1 - Município'!C2:C500, 0), 0))="", "", INDEX('Form 1 - Município'!D2:D500, MATCH(B55&amp;C55, INDEX('Form 1 - Município'!B2:B500&amp;'Form 1 - Município'!C2:C500, 0), 0))), "")</f>
        <v/>
      </c>
      <c r="E55" s="40" t="inlineStr">
        <is>
          <t>Enviado</t>
        </is>
      </c>
      <c r="F55" s="39" t="inlineStr">
        <is>
          <t>28/03/2025</t>
        </is>
      </c>
      <c r="G55" s="41" t="inlineStr">
        <is>
          <t>Sim</t>
        </is>
      </c>
      <c r="H55" s="39" t="n"/>
      <c r="I55" s="39" t="inlineStr">
        <is>
          <t>Remover ID163</t>
        </is>
      </c>
      <c r="J55" s="39" t="inlineStr">
        <is>
          <t>Sim</t>
        </is>
      </c>
      <c r="K55" s="39" t="inlineStr">
        <is>
          <t>Deletado 163</t>
        </is>
      </c>
    </row>
    <row r="56">
      <c r="A56" s="42" t="inlineStr">
        <is>
          <t>Maringá</t>
        </is>
      </c>
      <c r="B56" s="39" t="inlineStr">
        <is>
          <t>São João Do Ivaí</t>
        </is>
      </c>
      <c r="C56" s="39" t="inlineStr">
        <is>
          <t>01</t>
        </is>
      </c>
      <c r="D56" s="39">
        <f>IFERROR(IF(INDEX('Form 1 - Município'!D2:D500, MATCH(B56&amp;C56, INDEX('Form 1 - Município'!B2:B500&amp;'Form 1 - Município'!C2:C500, 0), 0))="", "", INDEX('Form 1 - Município'!D2:D500, MATCH(B56&amp;C56, INDEX('Form 1 - Município'!B2:B500&amp;'Form 1 - Município'!C2:C500, 0), 0))), "")</f>
        <v/>
      </c>
      <c r="E56" s="40" t="inlineStr">
        <is>
          <t>Enviado</t>
        </is>
      </c>
      <c r="F56" s="39" t="inlineStr">
        <is>
          <t>05/06/2025</t>
        </is>
      </c>
      <c r="G56" s="41" t="inlineStr">
        <is>
          <t>Sim</t>
        </is>
      </c>
      <c r="H56" s="39" t="inlineStr">
        <is>
          <t>excluir ID 156, ID204  manter ID205</t>
        </is>
      </c>
      <c r="I56" s="39" t="inlineStr">
        <is>
          <t>Remover ID156 e ID 204</t>
        </is>
      </c>
      <c r="J56" s="39" t="inlineStr">
        <is>
          <t>Sim</t>
        </is>
      </c>
      <c r="K56" s="39" t="inlineStr">
        <is>
          <t>Deletados 156 e 204</t>
        </is>
      </c>
    </row>
    <row r="57">
      <c r="A57" s="46" t="inlineStr">
        <is>
          <t>Curitiba</t>
        </is>
      </c>
      <c r="B57" s="39" t="inlineStr">
        <is>
          <t>São João Do Triunfo</t>
        </is>
      </c>
      <c r="C57" s="39" t="inlineStr">
        <is>
          <t>01</t>
        </is>
      </c>
      <c r="D57" s="39">
        <f>IFERROR(IF(INDEX('Form 1 - Município'!D2:D500, MATCH(B57&amp;C57, INDEX('Form 1 - Município'!B2:B500&amp;'Form 1 - Município'!C2:C500, 0), 0))="", "", INDEX('Form 1 - Município'!D2:D500, MATCH(B57&amp;C57, INDEX('Form 1 - Município'!B2:B500&amp;'Form 1 - Município'!C2:C500, 0), 0))), "")</f>
        <v/>
      </c>
      <c r="E57" s="51" t="inlineStr">
        <is>
          <t>Duplicado</t>
        </is>
      </c>
      <c r="F57" s="39" t="inlineStr">
        <is>
          <t>24/07/2025, 20/03/2025</t>
        </is>
      </c>
      <c r="G57" s="41" t="inlineStr">
        <is>
          <t>Sim</t>
        </is>
      </c>
      <c r="H57" s="39" t="n"/>
      <c r="I57" s="39" t="n"/>
      <c r="J57" s="39" t="inlineStr">
        <is>
          <t>Não</t>
        </is>
      </c>
      <c r="K57" s="39" t="n"/>
    </row>
    <row r="58">
      <c r="A58" s="46" t="inlineStr">
        <is>
          <t>Curitiba</t>
        </is>
      </c>
      <c r="B58" s="39" t="inlineStr">
        <is>
          <t>Tijucas Do Sul</t>
        </is>
      </c>
      <c r="C58" s="39" t="inlineStr">
        <is>
          <t>01</t>
        </is>
      </c>
      <c r="D58" s="39">
        <f>IFERROR(IF(INDEX('Form 1 - Município'!D2:D500, MATCH(B58&amp;C58, INDEX('Form 1 - Município'!B2:B500&amp;'Form 1 - Município'!C2:C500, 0), 0))="", "", INDEX('Form 1 - Município'!D2:D500, MATCH(B58&amp;C58, INDEX('Form 1 - Município'!B2:B500&amp;'Form 1 - Município'!C2:C500, 0), 0))), "")</f>
        <v/>
      </c>
      <c r="E58" s="40" t="inlineStr">
        <is>
          <t>Enviado</t>
        </is>
      </c>
      <c r="F58" s="39" t="inlineStr">
        <is>
          <t>10/02/2025</t>
        </is>
      </c>
      <c r="G58" s="41" t="inlineStr">
        <is>
          <t>Sim</t>
        </is>
      </c>
      <c r="H58" s="39" t="inlineStr">
        <is>
          <t xml:space="preserve"> Formulário duplicado (Manterv ID107)</t>
        </is>
      </c>
      <c r="I58" s="39" t="inlineStr">
        <is>
          <t>Remover ID105</t>
        </is>
      </c>
      <c r="J58" s="39" t="inlineStr">
        <is>
          <t>Sim</t>
        </is>
      </c>
      <c r="K58" s="39" t="inlineStr">
        <is>
          <t>Removido o 105</t>
        </is>
      </c>
    </row>
  </sheetData>
  <autoFilter ref="A1:G1"/>
  <conditionalFormatting sqref="G2:G58">
    <cfRule type="cellIs" priority="1" operator="equal" dxfId="4" stopIfTrue="1">
      <formula>"Sim"</formula>
    </cfRule>
    <cfRule type="cellIs" priority="3" operator="equal" dxfId="5" stopIfTrue="1">
      <formula>"Não"</formula>
    </cfRule>
  </conditionalFormatting>
  <conditionalFormatting sqref="J2:J58">
    <cfRule type="cellIs" priority="1" operator="equal" dxfId="4" stopIfTrue="1">
      <formula>"Sim"</formula>
    </cfRule>
    <cfRule type="cellIs" priority="3" operator="equal" dxfId="5" stopIfTrue="1">
      <formula>"Não"</formula>
    </cfRule>
    <cfRule type="cellIs" priority="5" operator="equal" dxfId="6" stopIfTrue="1">
      <formula>"Em Análise"</formula>
    </cfRule>
  </conditionalFormatting>
  <conditionalFormatting sqref="E2:E58">
    <cfRule type="cellIs" priority="6" operator="equal" dxfId="7" stopIfTrue="1">
      <formula>"Enviado"</formula>
    </cfRule>
    <cfRule type="cellIs" priority="7" operator="equal" dxfId="8" stopIfTrue="1">
      <formula>"Atrasado"</formula>
    </cfRule>
    <cfRule type="cellIs" priority="8" operator="equal" dxfId="9" stopIfTrue="1">
      <formula>"Outras Ocorrências"</formula>
    </cfRule>
    <cfRule type="cellIs" priority="9" operator="equal" dxfId="10" stopIfTrue="1">
      <formula>"Sem Técnico"</formula>
    </cfRule>
    <cfRule type="cellIs" priority="10" operator="equal" dxfId="9"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6" customWidth="1" min="5" max="5"/>
    <col width="27" customWidth="1" min="6" max="6"/>
    <col width="27" customWidth="1" min="7" max="7"/>
    <col width="107" customWidth="1" min="8" max="8"/>
    <col width="34" customWidth="1" min="9" max="9"/>
    <col width="25" customWidth="1" min="10" max="10"/>
    <col width="33" customWidth="1" min="11" max="11"/>
  </cols>
  <sheetData>
    <row r="1">
      <c r="A1" s="37" t="inlineStr">
        <is>
          <t>Regional</t>
        </is>
      </c>
      <c r="B1" s="37" t="inlineStr">
        <is>
          <t>Município</t>
        </is>
      </c>
      <c r="C1" s="37" t="inlineStr">
        <is>
          <t>UVR</t>
        </is>
      </c>
      <c r="D1" s="37" t="inlineStr">
        <is>
          <t>Técnico de UVR</t>
        </is>
      </c>
      <c r="E1" s="37" t="inlineStr">
        <is>
          <t>Situação</t>
        </is>
      </c>
      <c r="F1" s="37" t="inlineStr">
        <is>
          <t>Data de Envio</t>
        </is>
      </c>
      <c r="G1" s="37" t="inlineStr">
        <is>
          <t>Validado pelo Regional</t>
        </is>
      </c>
      <c r="H1" s="37" t="inlineStr">
        <is>
          <t>Observações</t>
        </is>
      </c>
      <c r="I1" s="37" t="inlineStr">
        <is>
          <t>Formulários para Deletar (ID)</t>
        </is>
      </c>
      <c r="J1" s="37" t="inlineStr">
        <is>
          <t>Validado Equip de TI</t>
        </is>
      </c>
      <c r="K1" s="37" t="inlineStr">
        <is>
          <t>Resposta Equipe de TI</t>
        </is>
      </c>
    </row>
    <row r="2">
      <c r="A2" s="38" t="inlineStr">
        <is>
          <t>Paranavaí</t>
        </is>
      </c>
      <c r="B2" s="39" t="inlineStr">
        <is>
          <t>Alto Paraná</t>
        </is>
      </c>
      <c r="C2" s="39" t="inlineStr">
        <is>
          <t>01</t>
        </is>
      </c>
      <c r="D2" s="39">
        <f>IFERROR(IF(INDEX('Form 1 - Município'!D2:D500, MATCH(B2&amp;C2, INDEX('Form 1 - Município'!B2:B500&amp;'Form 1 - Município'!C2:C500, 0), 0))="", "", INDEX('Form 1 - Município'!D2:D500, MATCH(B2&amp;C2, INDEX('Form 1 - Município'!B2:B500&amp;'Form 1 - Município'!C2:C500, 0), 0))), "")</f>
        <v/>
      </c>
      <c r="E2" s="40" t="inlineStr">
        <is>
          <t>Enviado</t>
        </is>
      </c>
      <c r="F2" s="39" t="inlineStr">
        <is>
          <t>08/04/2025</t>
        </is>
      </c>
      <c r="G2" s="41" t="inlineStr">
        <is>
          <t>Sim</t>
        </is>
      </c>
      <c r="H2" s="39" t="inlineStr">
        <is>
          <t>Excluir ID 122</t>
        </is>
      </c>
      <c r="I2" s="39" t="inlineStr">
        <is>
          <t>Remover ID122</t>
        </is>
      </c>
      <c r="J2" s="39" t="inlineStr">
        <is>
          <t>Sim</t>
        </is>
      </c>
      <c r="K2" s="39" t="inlineStr">
        <is>
          <t>Removidos 121, 122, 140, 142</t>
        </is>
      </c>
    </row>
    <row r="3">
      <c r="A3" s="38" t="inlineStr">
        <is>
          <t>Paranavaí</t>
        </is>
      </c>
      <c r="B3" s="39" t="inlineStr">
        <is>
          <t>Amaporã</t>
        </is>
      </c>
      <c r="C3" s="39" t="inlineStr">
        <is>
          <t>01</t>
        </is>
      </c>
      <c r="D3" s="39">
        <f>IFERROR(IF(INDEX('Form 1 - Município'!D2:D500, MATCH(B3&amp;C3, INDEX('Form 1 - Município'!B2:B500&amp;'Form 1 - Município'!C2:C500, 0), 0))="", "", INDEX('Form 1 - Município'!D2:D500, MATCH(B3&amp;C3, INDEX('Form 1 - Município'!B2:B500&amp;'Form 1 - Município'!C2:C500, 0), 0))), "")</f>
        <v/>
      </c>
      <c r="E3" s="40" t="inlineStr">
        <is>
          <t>Enviado</t>
        </is>
      </c>
      <c r="F3" s="39" t="inlineStr">
        <is>
          <t>23/03/2025</t>
        </is>
      </c>
      <c r="G3" s="41" t="inlineStr">
        <is>
          <t>Sim</t>
        </is>
      </c>
      <c r="H3" s="39" t="inlineStr">
        <is>
          <t>Lançamento incorreto de dados de comercialização. Já notificada e orientada da técnica. Excluir ID4488</t>
        </is>
      </c>
      <c r="I3" s="39" t="n"/>
      <c r="J3" s="39" t="inlineStr">
        <is>
          <t>Não</t>
        </is>
      </c>
      <c r="K3" s="39" t="n"/>
    </row>
    <row r="4">
      <c r="A4" s="42" t="inlineStr">
        <is>
          <t>Maringá</t>
        </is>
      </c>
      <c r="B4" s="39" t="inlineStr">
        <is>
          <t>Apucarana</t>
        </is>
      </c>
      <c r="C4" s="39" t="inlineStr">
        <is>
          <t>01</t>
        </is>
      </c>
      <c r="D4" s="39">
        <f>IFERROR(IF(INDEX('Form 1 - Município'!D2:D500, MATCH(B4&amp;C4, INDEX('Form 1 - Município'!B2:B500&amp;'Form 1 - Município'!C2:C500, 0), 0))="", "", INDEX('Form 1 - Município'!D2:D500, MATCH(B4&amp;C4, INDEX('Form 1 - Município'!B2:B500&amp;'Form 1 - Município'!C2:C500, 0), 0))), "")</f>
        <v/>
      </c>
      <c r="E4" s="40" t="inlineStr">
        <is>
          <t>Enviado</t>
        </is>
      </c>
      <c r="F4" s="39" t="inlineStr">
        <is>
          <t>06/02/2025</t>
        </is>
      </c>
      <c r="G4" s="41" t="inlineStr">
        <is>
          <t>Sim</t>
        </is>
      </c>
      <c r="H4" s="39" t="n"/>
      <c r="I4" s="39" t="n"/>
      <c r="J4" s="39" t="inlineStr">
        <is>
          <t>Não</t>
        </is>
      </c>
      <c r="K4" s="39" t="n"/>
    </row>
    <row r="5">
      <c r="A5" s="38" t="inlineStr">
        <is>
          <t>Paranavaí</t>
        </is>
      </c>
      <c r="B5" s="39" t="inlineStr">
        <is>
          <t>Atalaia</t>
        </is>
      </c>
      <c r="C5" s="39" t="inlineStr">
        <is>
          <t>01</t>
        </is>
      </c>
      <c r="D5" s="39">
        <f>IFERROR(IF(INDEX('Form 1 - Município'!D2:D500, MATCH(B5&amp;C5, INDEX('Form 1 - Município'!B2:B500&amp;'Form 1 - Município'!C2:C500, 0), 0))="", "", INDEX('Form 1 - Município'!D2:D500, MATCH(B5&amp;C5, INDEX('Form 1 - Município'!B2:B500&amp;'Form 1 - Município'!C2:C500, 0), 0))), "")</f>
        <v/>
      </c>
      <c r="E5" s="40" t="inlineStr">
        <is>
          <t>Enviado</t>
        </is>
      </c>
      <c r="F5" s="39" t="inlineStr">
        <is>
          <t>07/02/2025</t>
        </is>
      </c>
      <c r="G5" s="41" t="inlineStr">
        <is>
          <t>Sim</t>
        </is>
      </c>
      <c r="H5" s="39" t="n"/>
      <c r="I5" s="39" t="n"/>
      <c r="J5" s="39" t="inlineStr">
        <is>
          <t>Não</t>
        </is>
      </c>
      <c r="K5" s="39" t="n"/>
    </row>
    <row r="6">
      <c r="A6" s="43" t="inlineStr">
        <is>
          <t>Francisco Beltrão</t>
        </is>
      </c>
      <c r="B6" s="39" t="inlineStr">
        <is>
          <t>Barracão</t>
        </is>
      </c>
      <c r="C6" s="39" t="inlineStr">
        <is>
          <t>01</t>
        </is>
      </c>
      <c r="D6" s="39">
        <f>IFERROR(IF(INDEX('Form 1 - Município'!D2:D500, MATCH(B6&amp;C6, INDEX('Form 1 - Município'!B2:B500&amp;'Form 1 - Município'!C2:C500, 0), 0))="", "", INDEX('Form 1 - Município'!D2:D500, MATCH(B6&amp;C6, INDEX('Form 1 - Município'!B2:B500&amp;'Form 1 - Município'!C2:C500, 0), 0))), "")</f>
        <v/>
      </c>
      <c r="E6" s="40" t="inlineStr">
        <is>
          <t>Enviado</t>
        </is>
      </c>
      <c r="F6" s="39" t="inlineStr">
        <is>
          <t>05/02/2025</t>
        </is>
      </c>
      <c r="G6" s="41" t="inlineStr">
        <is>
          <t>Sim</t>
        </is>
      </c>
      <c r="H6" s="39" t="n"/>
      <c r="I6" s="39" t="n"/>
      <c r="J6" s="39" t="inlineStr">
        <is>
          <t>Não</t>
        </is>
      </c>
      <c r="K6" s="39" t="n"/>
    </row>
    <row r="7">
      <c r="A7" s="42" t="inlineStr">
        <is>
          <t>Maringá</t>
        </is>
      </c>
      <c r="B7" s="39" t="inlineStr">
        <is>
          <t>Borrazópolis</t>
        </is>
      </c>
      <c r="C7" s="39" t="inlineStr">
        <is>
          <t>01</t>
        </is>
      </c>
      <c r="D7" s="39">
        <f>IFERROR(IF(INDEX('Form 1 - Município'!D2:D500, MATCH(B7&amp;C7, INDEX('Form 1 - Município'!B2:B500&amp;'Form 1 - Município'!C2:C500, 0), 0))="", "", INDEX('Form 1 - Município'!D2:D500, MATCH(B7&amp;C7, INDEX('Form 1 - Município'!B2:B500&amp;'Form 1 - Município'!C2:C500, 0), 0))), "")</f>
        <v/>
      </c>
      <c r="E7" s="40" t="inlineStr">
        <is>
          <t>Enviado</t>
        </is>
      </c>
      <c r="F7" s="39" t="inlineStr">
        <is>
          <t>26/03/2025</t>
        </is>
      </c>
      <c r="G7" s="41" t="inlineStr">
        <is>
          <t>Sim</t>
        </is>
      </c>
      <c r="H7" s="39" t="n"/>
      <c r="I7" s="39" t="n"/>
      <c r="J7" s="39" t="inlineStr">
        <is>
          <t>Não</t>
        </is>
      </c>
      <c r="K7" s="39" t="n"/>
    </row>
    <row r="8">
      <c r="A8" s="44" t="inlineStr">
        <is>
          <t>Londrina</t>
        </is>
      </c>
      <c r="B8" s="39" t="inlineStr">
        <is>
          <t>Cambará</t>
        </is>
      </c>
      <c r="C8" s="39" t="inlineStr">
        <is>
          <t>01</t>
        </is>
      </c>
      <c r="D8" s="39">
        <f>IFERROR(IF(INDEX('Form 1 - Município'!D2:D500, MATCH(B8&amp;C8, INDEX('Form 1 - Município'!B2:B500&amp;'Form 1 - Município'!C2:C500, 0), 0))="", "", INDEX('Form 1 - Município'!D2:D500, MATCH(B8&amp;C8, INDEX('Form 1 - Município'!B2:B500&amp;'Form 1 - Município'!C2:C500, 0), 0))), "")</f>
        <v/>
      </c>
      <c r="E8" s="40" t="inlineStr">
        <is>
          <t>Enviado</t>
        </is>
      </c>
      <c r="F8" s="39" t="inlineStr">
        <is>
          <t>10/02/2025</t>
        </is>
      </c>
      <c r="G8" s="41" t="inlineStr">
        <is>
          <t>Sim</t>
        </is>
      </c>
      <c r="H8" s="39" t="n"/>
      <c r="I8" s="39" t="n"/>
      <c r="J8" s="39" t="inlineStr">
        <is>
          <t>Não</t>
        </is>
      </c>
      <c r="K8" s="39" t="n"/>
    </row>
    <row r="9">
      <c r="A9" s="45" t="inlineStr">
        <is>
          <t>Guarapuava</t>
        </is>
      </c>
      <c r="B9" s="39" t="inlineStr">
        <is>
          <t>Campina Da Lagoa</t>
        </is>
      </c>
      <c r="C9" s="39" t="inlineStr">
        <is>
          <t>01</t>
        </is>
      </c>
      <c r="D9" s="39">
        <f>IFERROR(IF(INDEX('Form 1 - Município'!D2:D500, MATCH(B9&amp;C9, INDEX('Form 1 - Município'!B2:B500&amp;'Form 1 - Município'!C2:C500, 0), 0))="", "", INDEX('Form 1 - Município'!D2:D500, MATCH(B9&amp;C9, INDEX('Form 1 - Município'!B2:B500&amp;'Form 1 - Município'!C2:C500, 0), 0))), "")</f>
        <v/>
      </c>
      <c r="E9" s="40" t="inlineStr">
        <is>
          <t>Enviado</t>
        </is>
      </c>
      <c r="F9" s="39" t="inlineStr">
        <is>
          <t>21/03/2025</t>
        </is>
      </c>
      <c r="G9" s="41" t="inlineStr">
        <is>
          <t>Sim</t>
        </is>
      </c>
      <c r="H9" s="39" t="n"/>
      <c r="I9" s="39" t="n"/>
      <c r="J9" s="39" t="inlineStr">
        <is>
          <t>Não</t>
        </is>
      </c>
      <c r="K9" s="39" t="n"/>
    </row>
    <row r="10">
      <c r="A10" s="46" t="inlineStr">
        <is>
          <t>Curitiba</t>
        </is>
      </c>
      <c r="B10" s="39" t="inlineStr">
        <is>
          <t>Campo Largo</t>
        </is>
      </c>
      <c r="C10" s="39" t="inlineStr">
        <is>
          <t>01</t>
        </is>
      </c>
      <c r="D10" s="39">
        <f>IFERROR(IF(INDEX('Form 1 - Município'!D2:D500, MATCH(B10&amp;C10, INDEX('Form 1 - Município'!B2:B500&amp;'Form 1 - Município'!C2:C500, 0), 0))="", "", INDEX('Form 1 - Município'!D2:D500, MATCH(B10&amp;C10, INDEX('Form 1 - Município'!B2:B500&amp;'Form 1 - Município'!C2:C500, 0), 0))), "")</f>
        <v/>
      </c>
      <c r="E10" s="40" t="inlineStr">
        <is>
          <t>Enviado</t>
        </is>
      </c>
      <c r="F10" s="39" t="inlineStr">
        <is>
          <t>02/04/2025</t>
        </is>
      </c>
      <c r="G10" s="41" t="inlineStr">
        <is>
          <t>Sim</t>
        </is>
      </c>
      <c r="H10" s="39" t="n"/>
      <c r="I10" s="39" t="n"/>
      <c r="J10" s="39" t="inlineStr">
        <is>
          <t>Não</t>
        </is>
      </c>
      <c r="K10" s="39" t="n"/>
    </row>
    <row r="11">
      <c r="A11" s="46" t="inlineStr">
        <is>
          <t>Curitiba</t>
        </is>
      </c>
      <c r="B11" s="39" t="inlineStr">
        <is>
          <t>Campo Largo</t>
        </is>
      </c>
      <c r="C11" s="39" t="inlineStr">
        <is>
          <t>02</t>
        </is>
      </c>
      <c r="D11" s="39">
        <f>IFERROR(IF(INDEX('Form 1 - Município'!D2:D500, MATCH(B11&amp;C11, INDEX('Form 1 - Município'!B2:B500&amp;'Form 1 - Município'!C2:C500, 0), 0))="", "", INDEX('Form 1 - Município'!D2:D500, MATCH(B11&amp;C11, INDEX('Form 1 - Município'!B2:B500&amp;'Form 1 - Município'!C2:C500, 0), 0))), "")</f>
        <v/>
      </c>
      <c r="E11" s="40" t="inlineStr">
        <is>
          <t>Enviado</t>
        </is>
      </c>
      <c r="F11" s="39" t="inlineStr">
        <is>
          <t>02/04/2025</t>
        </is>
      </c>
      <c r="G11" s="41" t="inlineStr">
        <is>
          <t>Sim</t>
        </is>
      </c>
      <c r="H11" s="39" t="n"/>
      <c r="I11" s="39" t="n"/>
      <c r="J11" s="39" t="inlineStr">
        <is>
          <t>Não</t>
        </is>
      </c>
      <c r="K11" s="39" t="n"/>
    </row>
    <row r="12">
      <c r="A12" s="46" t="inlineStr">
        <is>
          <t>Curitiba</t>
        </is>
      </c>
      <c r="B12" s="39" t="inlineStr">
        <is>
          <t>Campo Largo</t>
        </is>
      </c>
      <c r="C12" s="39" t="inlineStr">
        <is>
          <t>03</t>
        </is>
      </c>
      <c r="D12" s="39">
        <f>IFERROR(IF(INDEX('Form 1 - Município'!D2:D500, MATCH(B12&amp;C12, INDEX('Form 1 - Município'!B2:B500&amp;'Form 1 - Município'!C2:C500, 0), 0))="", "", INDEX('Form 1 - Município'!D2:D500, MATCH(B12&amp;C12, INDEX('Form 1 - Município'!B2:B500&amp;'Form 1 - Município'!C2:C500, 0), 0))), "")</f>
        <v/>
      </c>
      <c r="E12" s="40" t="inlineStr">
        <is>
          <t>Enviado</t>
        </is>
      </c>
      <c r="F12" s="39" t="inlineStr">
        <is>
          <t>21/03/2025</t>
        </is>
      </c>
      <c r="G12" s="41" t="inlineStr">
        <is>
          <t>Sim</t>
        </is>
      </c>
      <c r="H12" s="39" t="n"/>
      <c r="I12" s="39" t="n"/>
      <c r="J12" s="39" t="inlineStr">
        <is>
          <t>Não</t>
        </is>
      </c>
      <c r="K12" s="39" t="n"/>
    </row>
    <row r="13">
      <c r="A13" s="46" t="inlineStr">
        <is>
          <t>Curitiba</t>
        </is>
      </c>
      <c r="B13" s="39" t="inlineStr">
        <is>
          <t>Campo Largo</t>
        </is>
      </c>
      <c r="C13" s="39" t="inlineStr">
        <is>
          <t>04</t>
        </is>
      </c>
      <c r="D13" s="39">
        <f>IFERROR(IF(INDEX('Form 1 - Município'!D2:D500, MATCH(B13&amp;C13, INDEX('Form 1 - Município'!B2:B500&amp;'Form 1 - Município'!C2:C500, 0), 0))="", "", INDEX('Form 1 - Município'!D2:D500, MATCH(B13&amp;C13, INDEX('Form 1 - Município'!B2:B500&amp;'Form 1 - Município'!C2:C500, 0), 0))), "")</f>
        <v/>
      </c>
      <c r="E13" s="40" t="inlineStr">
        <is>
          <t>Enviado</t>
        </is>
      </c>
      <c r="F13" s="39" t="inlineStr">
        <is>
          <t>02/04/2025</t>
        </is>
      </c>
      <c r="G13" s="41" t="inlineStr">
        <is>
          <t>Sim</t>
        </is>
      </c>
      <c r="H13" s="39" t="n"/>
      <c r="I13" s="39" t="n"/>
      <c r="J13" s="39" t="inlineStr">
        <is>
          <t>Não</t>
        </is>
      </c>
      <c r="K13" s="39" t="n"/>
    </row>
    <row r="14">
      <c r="A14" s="46" t="inlineStr">
        <is>
          <t>Curitiba</t>
        </is>
      </c>
      <c r="B14" s="39" t="inlineStr">
        <is>
          <t>Campo Largo</t>
        </is>
      </c>
      <c r="C14" s="39" t="inlineStr">
        <is>
          <t>05</t>
        </is>
      </c>
      <c r="D14" s="39">
        <f>IFERROR(IF(INDEX('Form 1 - Município'!D2:D500, MATCH(B14&amp;C14, INDEX('Form 1 - Município'!B2:B500&amp;'Form 1 - Município'!C2:C500, 0), 0))="", "", INDEX('Form 1 - Município'!D2:D500, MATCH(B14&amp;C14, INDEX('Form 1 - Município'!B2:B500&amp;'Form 1 - Município'!C2:C500, 0), 0))), "")</f>
        <v/>
      </c>
      <c r="E14" s="40" t="inlineStr">
        <is>
          <t>Enviado</t>
        </is>
      </c>
      <c r="F14" s="39" t="inlineStr">
        <is>
          <t>02/04/2025</t>
        </is>
      </c>
      <c r="G14" s="41" t="inlineStr">
        <is>
          <t>Sim</t>
        </is>
      </c>
      <c r="H14" s="39" t="n"/>
      <c r="I14" s="39" t="n"/>
      <c r="J14" s="39" t="inlineStr">
        <is>
          <t>Não</t>
        </is>
      </c>
      <c r="K14" s="39" t="n"/>
    </row>
    <row r="15">
      <c r="A15" s="46" t="inlineStr">
        <is>
          <t>Curitiba</t>
        </is>
      </c>
      <c r="B15" s="39" t="inlineStr">
        <is>
          <t>Campo Magro</t>
        </is>
      </c>
      <c r="C15" s="39" t="inlineStr">
        <is>
          <t>01</t>
        </is>
      </c>
      <c r="D15" s="39">
        <f>IFERROR(IF(INDEX('Form 1 - Município'!D2:D500, MATCH(B15&amp;C15, INDEX('Form 1 - Município'!B2:B500&amp;'Form 1 - Município'!C2:C500, 0), 0))="", "", INDEX('Form 1 - Município'!D2:D500, MATCH(B15&amp;C15, INDEX('Form 1 - Município'!B2:B500&amp;'Form 1 - Município'!C2:C500, 0), 0))), "")</f>
        <v/>
      </c>
      <c r="E15" s="40" t="inlineStr">
        <is>
          <t>Enviado</t>
        </is>
      </c>
      <c r="F15" s="39" t="inlineStr">
        <is>
          <t>10/02/2025</t>
        </is>
      </c>
      <c r="G15" s="41" t="inlineStr">
        <is>
          <t>Sim</t>
        </is>
      </c>
      <c r="H15" s="39" t="n"/>
      <c r="I15" s="39" t="n"/>
      <c r="J15" s="39" t="inlineStr">
        <is>
          <t>Não</t>
        </is>
      </c>
      <c r="K15" s="39" t="n"/>
    </row>
    <row r="16">
      <c r="A16" s="43" t="inlineStr">
        <is>
          <t>Francisco Beltrão</t>
        </is>
      </c>
      <c r="B16" s="39" t="inlineStr">
        <is>
          <t>Capanema</t>
        </is>
      </c>
      <c r="C16" s="39" t="inlineStr">
        <is>
          <t>01</t>
        </is>
      </c>
      <c r="D16" s="39">
        <f>IFERROR(IF(INDEX('Form 1 - Município'!D2:D500, MATCH(B16&amp;C16, INDEX('Form 1 - Município'!B2:B500&amp;'Form 1 - Município'!C2:C500, 0), 0))="", "", INDEX('Form 1 - Município'!D2:D500, MATCH(B16&amp;C16, INDEX('Form 1 - Município'!B2:B500&amp;'Form 1 - Município'!C2:C500, 0), 0))), "")</f>
        <v/>
      </c>
      <c r="E16" s="40" t="inlineStr">
        <is>
          <t>Enviado</t>
        </is>
      </c>
      <c r="F16" s="39" t="inlineStr">
        <is>
          <t>06/02/2025</t>
        </is>
      </c>
      <c r="G16" s="41" t="inlineStr">
        <is>
          <t>Sim</t>
        </is>
      </c>
      <c r="H16" s="39" t="n"/>
      <c r="I16" s="39" t="n"/>
      <c r="J16" s="39" t="inlineStr">
        <is>
          <t>Não</t>
        </is>
      </c>
      <c r="K16" s="39" t="n"/>
    </row>
    <row r="17">
      <c r="A17" s="46" t="inlineStr">
        <is>
          <t>Curitiba</t>
        </is>
      </c>
      <c r="B17" s="39" t="inlineStr">
        <is>
          <t>Cerro Azul</t>
        </is>
      </c>
      <c r="C17" s="39" t="inlineStr">
        <is>
          <t>01</t>
        </is>
      </c>
      <c r="D17" s="39">
        <f>IFERROR(IF(INDEX('Form 1 - Município'!D2:D500, MATCH(B17&amp;C17, INDEX('Form 1 - Município'!B2:B500&amp;'Form 1 - Município'!C2:C500, 0), 0))="", "", INDEX('Form 1 - Município'!D2:D500, MATCH(B17&amp;C17, INDEX('Form 1 - Município'!B2:B500&amp;'Form 1 - Município'!C2:C500, 0), 0))), "")</f>
        <v/>
      </c>
      <c r="E17" s="40" t="inlineStr">
        <is>
          <t>Enviado</t>
        </is>
      </c>
      <c r="F17" s="39" t="inlineStr">
        <is>
          <t>26/03/2025</t>
        </is>
      </c>
      <c r="G17" s="41" t="inlineStr">
        <is>
          <t>Sim</t>
        </is>
      </c>
      <c r="H17" s="39" t="inlineStr">
        <is>
          <t>Formulário Duplicado (manter ID 125)</t>
        </is>
      </c>
      <c r="I17" s="39" t="inlineStr">
        <is>
          <t>Remover ID120</t>
        </is>
      </c>
      <c r="J17" s="39" t="inlineStr">
        <is>
          <t>Sim</t>
        </is>
      </c>
      <c r="K17" s="39" t="inlineStr">
        <is>
          <t>Removido o 120</t>
        </is>
      </c>
    </row>
    <row r="18">
      <c r="A18" s="38" t="inlineStr">
        <is>
          <t>Paranavaí</t>
        </is>
      </c>
      <c r="B18" s="39" t="inlineStr">
        <is>
          <t>Colorado</t>
        </is>
      </c>
      <c r="C18" s="39" t="inlineStr">
        <is>
          <t>01</t>
        </is>
      </c>
      <c r="D18" s="39">
        <f>IFERROR(IF(INDEX('Form 1 - Município'!D2:D500, MATCH(B18&amp;C18, INDEX('Form 1 - Município'!B2:B500&amp;'Form 1 - Município'!C2:C500, 0), 0))="", "", INDEX('Form 1 - Município'!D2:D500, MATCH(B18&amp;C18, INDEX('Form 1 - Município'!B2:B500&amp;'Form 1 - Município'!C2:C500, 0), 0))), "")</f>
        <v/>
      </c>
      <c r="E18" s="40" t="inlineStr">
        <is>
          <t>Enviado</t>
        </is>
      </c>
      <c r="F18" s="39" t="inlineStr">
        <is>
          <t>07/02/2025</t>
        </is>
      </c>
      <c r="G18" s="41" t="inlineStr">
        <is>
          <t>Sim</t>
        </is>
      </c>
      <c r="H18" s="39" t="n"/>
      <c r="I18" s="39" t="n"/>
      <c r="J18" s="39" t="inlineStr">
        <is>
          <t>Não</t>
        </is>
      </c>
      <c r="K18" s="39" t="n"/>
    </row>
    <row r="19">
      <c r="A19" s="47" t="inlineStr">
        <is>
          <t>Laranjeiras do Sul</t>
        </is>
      </c>
      <c r="B19" s="39" t="inlineStr">
        <is>
          <t>Coronel Vivida</t>
        </is>
      </c>
      <c r="C19" s="39" t="inlineStr">
        <is>
          <t>01</t>
        </is>
      </c>
      <c r="D19" s="39">
        <f>IFERROR(IF(INDEX('Form 1 - Município'!D2:D500, MATCH(B19&amp;C19, INDEX('Form 1 - Município'!B2:B500&amp;'Form 1 - Município'!C2:C500, 0), 0))="", "", INDEX('Form 1 - Município'!D2:D500, MATCH(B19&amp;C19, INDEX('Form 1 - Município'!B2:B500&amp;'Form 1 - Município'!C2:C500, 0), 0))), "")</f>
        <v/>
      </c>
      <c r="E19" s="48" t="inlineStr">
        <is>
          <t>Atrasado</t>
        </is>
      </c>
      <c r="F19" s="39" t="n"/>
      <c r="G19" s="49" t="inlineStr">
        <is>
          <t>Não</t>
        </is>
      </c>
      <c r="H19" s="39" t="n"/>
      <c r="I19" s="39" t="n"/>
      <c r="J19" s="39" t="inlineStr">
        <is>
          <t>Não</t>
        </is>
      </c>
      <c r="K19" s="39" t="n"/>
    </row>
    <row r="20">
      <c r="A20" s="38" t="inlineStr">
        <is>
          <t>Paranavaí</t>
        </is>
      </c>
      <c r="B20" s="39" t="inlineStr">
        <is>
          <t>Cruzeiro Do Sul</t>
        </is>
      </c>
      <c r="C20" s="39" t="inlineStr">
        <is>
          <t>01</t>
        </is>
      </c>
      <c r="D20" s="39">
        <f>IFERROR(IF(INDEX('Form 1 - Município'!D2:D500, MATCH(B20&amp;C20, INDEX('Form 1 - Município'!B2:B500&amp;'Form 1 - Município'!C2:C500, 0), 0))="", "", INDEX('Form 1 - Município'!D2:D500, MATCH(B20&amp;C20, INDEX('Form 1 - Município'!B2:B500&amp;'Form 1 - Município'!C2:C500, 0), 0))), "")</f>
        <v/>
      </c>
      <c r="E20" s="40" t="inlineStr">
        <is>
          <t>Enviado</t>
        </is>
      </c>
      <c r="F20" s="39" t="inlineStr">
        <is>
          <t>07/02/2025</t>
        </is>
      </c>
      <c r="G20" s="41" t="inlineStr">
        <is>
          <t>Sim</t>
        </is>
      </c>
      <c r="H20" s="39" t="n"/>
      <c r="I20" s="39" t="n"/>
      <c r="J20" s="39" t="inlineStr">
        <is>
          <t>Não</t>
        </is>
      </c>
      <c r="K20" s="39" t="n"/>
    </row>
    <row r="21">
      <c r="A21" s="43" t="inlineStr">
        <is>
          <t>Francisco Beltrão</t>
        </is>
      </c>
      <c r="B21" s="39" t="inlineStr">
        <is>
          <t>Enéas Marques</t>
        </is>
      </c>
      <c r="C21" s="39" t="inlineStr">
        <is>
          <t>01</t>
        </is>
      </c>
      <c r="D21" s="39">
        <f>IFERROR(IF(INDEX('Form 1 - Município'!D2:D500, MATCH(B21&amp;C21, INDEX('Form 1 - Município'!B2:B500&amp;'Form 1 - Município'!C2:C500, 0), 0))="", "", INDEX('Form 1 - Município'!D2:D500, MATCH(B21&amp;C21, INDEX('Form 1 - Município'!B2:B500&amp;'Form 1 - Município'!C2:C500, 0), 0))), "")</f>
        <v/>
      </c>
      <c r="E21" s="51" t="inlineStr">
        <is>
          <t>Duplicado</t>
        </is>
      </c>
      <c r="F21" s="39" t="inlineStr">
        <is>
          <t>26/03/2025, 26/03/2025</t>
        </is>
      </c>
      <c r="G21" s="49" t="inlineStr">
        <is>
          <t>Não</t>
        </is>
      </c>
      <c r="H21" s="39" t="n"/>
      <c r="I21" s="39" t="n"/>
      <c r="J21" s="39" t="inlineStr">
        <is>
          <t>Não</t>
        </is>
      </c>
      <c r="K21" s="39" t="n"/>
    </row>
    <row r="22">
      <c r="A22" s="43" t="inlineStr">
        <is>
          <t>Francisco Beltrão</t>
        </is>
      </c>
      <c r="B22" s="39" t="inlineStr">
        <is>
          <t>Francisco Beltrão</t>
        </is>
      </c>
      <c r="C22" s="39" t="inlineStr">
        <is>
          <t>01</t>
        </is>
      </c>
      <c r="D22" s="39">
        <f>IFERROR(IF(INDEX('Form 1 - Município'!D2:D500, MATCH(B22&amp;C22, INDEX('Form 1 - Município'!B2:B500&amp;'Form 1 - Município'!C2:C500, 0), 0))="", "", INDEX('Form 1 - Município'!D2:D500, MATCH(B22&amp;C22, INDEX('Form 1 - Município'!B2:B500&amp;'Form 1 - Município'!C2:C500, 0), 0))), "")</f>
        <v/>
      </c>
      <c r="E22" s="40" t="inlineStr">
        <is>
          <t>Enviado</t>
        </is>
      </c>
      <c r="F22" s="39" t="inlineStr">
        <is>
          <t>24/02/2025</t>
        </is>
      </c>
      <c r="G22" s="41" t="inlineStr">
        <is>
          <t>Sim</t>
        </is>
      </c>
      <c r="H22" s="39" t="n"/>
      <c r="I22" s="39" t="n"/>
      <c r="J22" s="39" t="inlineStr">
        <is>
          <t>Não</t>
        </is>
      </c>
      <c r="K22" s="39" t="n"/>
    </row>
    <row r="23">
      <c r="A23" s="43" t="inlineStr">
        <is>
          <t>Francisco Beltrão</t>
        </is>
      </c>
      <c r="B23" s="39" t="inlineStr">
        <is>
          <t>Francisco Beltrão</t>
        </is>
      </c>
      <c r="C23" s="39" t="inlineStr">
        <is>
          <t>02</t>
        </is>
      </c>
      <c r="D23" s="39">
        <f>IFERROR(IF(INDEX('Form 1 - Município'!D2:D500, MATCH(B23&amp;C23, INDEX('Form 1 - Município'!B2:B500&amp;'Form 1 - Município'!C2:C500, 0), 0))="", "", INDEX('Form 1 - Município'!D2:D500, MATCH(B23&amp;C23, INDEX('Form 1 - Município'!B2:B500&amp;'Form 1 - Município'!C2:C500, 0), 0))), "")</f>
        <v/>
      </c>
      <c r="E23" s="40" t="inlineStr">
        <is>
          <t>Enviado</t>
        </is>
      </c>
      <c r="F23" s="39" t="inlineStr">
        <is>
          <t>24/02/2025</t>
        </is>
      </c>
      <c r="G23" s="41" t="inlineStr">
        <is>
          <t>Sim</t>
        </is>
      </c>
      <c r="H23" s="39" t="n"/>
      <c r="I23" s="39" t="n"/>
      <c r="J23" s="39" t="inlineStr">
        <is>
          <t>Não</t>
        </is>
      </c>
      <c r="K23" s="39" t="n"/>
    </row>
    <row r="24">
      <c r="A24" s="43" t="inlineStr">
        <is>
          <t>Francisco Beltrão</t>
        </is>
      </c>
      <c r="B24" s="39" t="inlineStr">
        <is>
          <t>Francisco Beltrão</t>
        </is>
      </c>
      <c r="C24" s="39" t="inlineStr">
        <is>
          <t>03</t>
        </is>
      </c>
      <c r="D24" s="39">
        <f>IFERROR(IF(INDEX('Form 1 - Município'!D2:D500, MATCH(B24&amp;C24, INDEX('Form 1 - Município'!B2:B500&amp;'Form 1 - Município'!C2:C500, 0), 0))="", "", INDEX('Form 1 - Município'!D2:D500, MATCH(B24&amp;C24, INDEX('Form 1 - Município'!B2:B500&amp;'Form 1 - Município'!C2:C500, 0), 0))), "")</f>
        <v/>
      </c>
      <c r="E24" s="40" t="inlineStr">
        <is>
          <t>Enviado</t>
        </is>
      </c>
      <c r="F24" s="39" t="inlineStr">
        <is>
          <t>24/02/2025</t>
        </is>
      </c>
      <c r="G24" s="41" t="inlineStr">
        <is>
          <t>Sim</t>
        </is>
      </c>
      <c r="H24" s="39" t="n"/>
      <c r="I24" s="39" t="n"/>
      <c r="J24" s="39" t="inlineStr">
        <is>
          <t>Não</t>
        </is>
      </c>
      <c r="K24" s="39" t="n"/>
    </row>
    <row r="25">
      <c r="A25" s="47" t="inlineStr">
        <is>
          <t>Laranjeiras do Sul</t>
        </is>
      </c>
      <c r="B25" s="39" t="inlineStr">
        <is>
          <t>General Carneiro</t>
        </is>
      </c>
      <c r="C25" s="39" t="inlineStr">
        <is>
          <t>01</t>
        </is>
      </c>
      <c r="D25" s="39">
        <f>IFERROR(IF(INDEX('Form 1 - Município'!D2:D500, MATCH(B25&amp;C25, INDEX('Form 1 - Município'!B2:B500&amp;'Form 1 - Município'!C2:C500, 0), 0))="", "", INDEX('Form 1 - Município'!D2:D500, MATCH(B25&amp;C25, INDEX('Form 1 - Município'!B2:B500&amp;'Form 1 - Município'!C2:C500, 0), 0))), "")</f>
        <v/>
      </c>
      <c r="E25" s="40" t="inlineStr">
        <is>
          <t>Enviado</t>
        </is>
      </c>
      <c r="F25" s="39" t="inlineStr">
        <is>
          <t>26/03/2025</t>
        </is>
      </c>
      <c r="G25" s="41" t="inlineStr">
        <is>
          <t>Sim</t>
        </is>
      </c>
      <c r="H25" s="39" t="n"/>
      <c r="I25" s="39" t="n"/>
      <c r="J25" s="39" t="inlineStr">
        <is>
          <t>Não</t>
        </is>
      </c>
      <c r="K25" s="39" t="n"/>
    </row>
    <row r="26">
      <c r="A26" s="44" t="inlineStr">
        <is>
          <t>Londrina</t>
        </is>
      </c>
      <c r="B26" s="39" t="inlineStr">
        <is>
          <t>Ibaiti</t>
        </is>
      </c>
      <c r="C26" s="39" t="inlineStr">
        <is>
          <t>01</t>
        </is>
      </c>
      <c r="D26" s="39">
        <f>IFERROR(IF(INDEX('Form 1 - Município'!D2:D500, MATCH(B26&amp;C26, INDEX('Form 1 - Município'!B2:B500&amp;'Form 1 - Município'!C2:C500, 0), 0))="", "", INDEX('Form 1 - Município'!D2:D500, MATCH(B26&amp;C26, INDEX('Form 1 - Município'!B2:B500&amp;'Form 1 - Município'!C2:C500, 0), 0))), "")</f>
        <v/>
      </c>
      <c r="E26" s="40" t="inlineStr">
        <is>
          <t>Enviado</t>
        </is>
      </c>
      <c r="F26" s="39" t="inlineStr">
        <is>
          <t>10/02/2025</t>
        </is>
      </c>
      <c r="G26" s="41" t="inlineStr">
        <is>
          <t>Sim</t>
        </is>
      </c>
      <c r="H26" s="39" t="n"/>
      <c r="I26" s="39" t="n"/>
      <c r="J26" s="39" t="inlineStr">
        <is>
          <t>Não</t>
        </is>
      </c>
      <c r="K26" s="39" t="n"/>
    </row>
    <row r="27">
      <c r="A27" s="44" t="inlineStr">
        <is>
          <t>Londrina</t>
        </is>
      </c>
      <c r="B27" s="39" t="inlineStr">
        <is>
          <t>Jaguapitã</t>
        </is>
      </c>
      <c r="C27" s="39" t="inlineStr">
        <is>
          <t>01</t>
        </is>
      </c>
      <c r="D27" s="39">
        <f>IFERROR(IF(INDEX('Form 1 - Município'!D2:D500, MATCH(B27&amp;C27, INDEX('Form 1 - Município'!B2:B500&amp;'Form 1 - Município'!C2:C500, 0), 0))="", "", INDEX('Form 1 - Município'!D2:D500, MATCH(B27&amp;C27, INDEX('Form 1 - Município'!B2:B500&amp;'Form 1 - Município'!C2:C500, 0), 0))), "")</f>
        <v/>
      </c>
      <c r="E27" s="40" t="inlineStr">
        <is>
          <t>Enviado</t>
        </is>
      </c>
      <c r="F27" s="39" t="inlineStr">
        <is>
          <t>18/03/2025</t>
        </is>
      </c>
      <c r="G27" s="41" t="inlineStr">
        <is>
          <t>Sim</t>
        </is>
      </c>
      <c r="H27" s="39" t="n"/>
      <c r="I27" s="39" t="n"/>
      <c r="J27" s="39" t="inlineStr">
        <is>
          <t>Não</t>
        </is>
      </c>
      <c r="K27" s="39" t="n"/>
    </row>
    <row r="28">
      <c r="A28" s="44" t="inlineStr">
        <is>
          <t>Londrina</t>
        </is>
      </c>
      <c r="B28" s="39" t="inlineStr">
        <is>
          <t>Jaguariaíva</t>
        </is>
      </c>
      <c r="C28" s="39" t="inlineStr">
        <is>
          <t>01</t>
        </is>
      </c>
      <c r="D28" s="39">
        <f>IFERROR(IF(INDEX('Form 1 - Município'!D2:D500, MATCH(B28&amp;C28, INDEX('Form 1 - Município'!B2:B500&amp;'Form 1 - Município'!C2:C500, 0), 0))="", "", INDEX('Form 1 - Município'!D2:D500, MATCH(B28&amp;C28, INDEX('Form 1 - Município'!B2:B500&amp;'Form 1 - Município'!C2:C500, 0), 0))), "")</f>
        <v/>
      </c>
      <c r="E28" s="40" t="inlineStr">
        <is>
          <t>Enviado</t>
        </is>
      </c>
      <c r="F28" s="39" t="inlineStr">
        <is>
          <t>11/02/2025</t>
        </is>
      </c>
      <c r="G28" s="41" t="inlineStr">
        <is>
          <t>Sim</t>
        </is>
      </c>
      <c r="H28" s="39" t="n"/>
      <c r="I28" s="39" t="n"/>
      <c r="J28" s="39" t="inlineStr">
        <is>
          <t>Não</t>
        </is>
      </c>
      <c r="K28" s="39" t="n"/>
    </row>
    <row r="29">
      <c r="A29" s="42" t="inlineStr">
        <is>
          <t>Maringá</t>
        </is>
      </c>
      <c r="B29" s="39" t="inlineStr">
        <is>
          <t>Jardim Alegre</t>
        </is>
      </c>
      <c r="C29" s="39" t="inlineStr">
        <is>
          <t>01</t>
        </is>
      </c>
      <c r="D29" s="39">
        <f>IFERROR(IF(INDEX('Form 1 - Município'!D2:D500, MATCH(B29&amp;C29, INDEX('Form 1 - Município'!B2:B500&amp;'Form 1 - Município'!C2:C500, 0), 0))="", "", INDEX('Form 1 - Município'!D2:D500, MATCH(B29&amp;C29, INDEX('Form 1 - Município'!B2:B500&amp;'Form 1 - Município'!C2:C500, 0), 0))), "")</f>
        <v/>
      </c>
      <c r="E29" s="40" t="inlineStr">
        <is>
          <t>Enviado</t>
        </is>
      </c>
      <c r="F29" s="39" t="inlineStr">
        <is>
          <t>07/02/2025</t>
        </is>
      </c>
      <c r="G29" s="41" t="inlineStr">
        <is>
          <t>Sim</t>
        </is>
      </c>
      <c r="H29" s="39" t="n"/>
      <c r="I29" s="39" t="n"/>
      <c r="J29" s="39" t="inlineStr">
        <is>
          <t>Não</t>
        </is>
      </c>
      <c r="K29" s="39" t="n"/>
    </row>
    <row r="30">
      <c r="A30" s="42" t="inlineStr">
        <is>
          <t>Maringá</t>
        </is>
      </c>
      <c r="B30" s="39" t="inlineStr">
        <is>
          <t>Kaloré</t>
        </is>
      </c>
      <c r="C30" s="39" t="inlineStr">
        <is>
          <t>01</t>
        </is>
      </c>
      <c r="D30" s="39">
        <f>IFERROR(IF(INDEX('Form 1 - Município'!D2:D500, MATCH(B30&amp;C30, INDEX('Form 1 - Município'!B2:B500&amp;'Form 1 - Município'!C2:C500, 0), 0))="", "", INDEX('Form 1 - Município'!D2:D500, MATCH(B30&amp;C30, INDEX('Form 1 - Município'!B2:B500&amp;'Form 1 - Município'!C2:C500, 0), 0))), "")</f>
        <v/>
      </c>
      <c r="E30" s="40" t="inlineStr">
        <is>
          <t>Enviado</t>
        </is>
      </c>
      <c r="F30" s="39" t="inlineStr">
        <is>
          <t>07/02/2025</t>
        </is>
      </c>
      <c r="G30" s="41" t="inlineStr">
        <is>
          <t>Sim</t>
        </is>
      </c>
      <c r="H30" s="39" t="n"/>
      <c r="I30" s="39" t="n"/>
      <c r="J30" s="39" t="inlineStr">
        <is>
          <t>Não</t>
        </is>
      </c>
      <c r="K30" s="39" t="n"/>
    </row>
    <row r="31">
      <c r="A31" s="46" t="inlineStr">
        <is>
          <t>Curitiba</t>
        </is>
      </c>
      <c r="B31" s="39" t="inlineStr">
        <is>
          <t>Lapa</t>
        </is>
      </c>
      <c r="C31" s="39" t="inlineStr">
        <is>
          <t>01</t>
        </is>
      </c>
      <c r="D31" s="39">
        <f>IFERROR(IF(INDEX('Form 1 - Município'!D2:D500, MATCH(B31&amp;C31, INDEX('Form 1 - Município'!B2:B500&amp;'Form 1 - Município'!C2:C500, 0), 0))="", "", INDEX('Form 1 - Município'!D2:D500, MATCH(B31&amp;C31, INDEX('Form 1 - Município'!B2:B500&amp;'Form 1 - Município'!C2:C500, 0), 0))), "")</f>
        <v/>
      </c>
      <c r="E31" s="40" t="inlineStr">
        <is>
          <t>Enviado</t>
        </is>
      </c>
      <c r="F31" s="39" t="inlineStr">
        <is>
          <t>21/03/2025</t>
        </is>
      </c>
      <c r="G31" s="41" t="inlineStr">
        <is>
          <t>Sim</t>
        </is>
      </c>
      <c r="H31" s="39" t="n"/>
      <c r="I31" s="39" t="n"/>
      <c r="J31" s="39" t="inlineStr">
        <is>
          <t>Não</t>
        </is>
      </c>
      <c r="K31" s="39" t="n"/>
    </row>
    <row r="32">
      <c r="A32" s="47" t="inlineStr">
        <is>
          <t>Laranjeiras do Sul</t>
        </is>
      </c>
      <c r="B32" s="39" t="inlineStr">
        <is>
          <t>Laranjeiras Do Sul</t>
        </is>
      </c>
      <c r="C32" s="39" t="inlineStr">
        <is>
          <t>01</t>
        </is>
      </c>
      <c r="D32" s="39">
        <f>IFERROR(IF(INDEX('Form 1 - Município'!D2:D500, MATCH(B32&amp;C32, INDEX('Form 1 - Município'!B2:B500&amp;'Form 1 - Município'!C2:C500, 0), 0))="", "", INDEX('Form 1 - Município'!D2:D500, MATCH(B32&amp;C32, INDEX('Form 1 - Município'!B2:B500&amp;'Form 1 - Município'!C2:C500, 0), 0))), "")</f>
        <v/>
      </c>
      <c r="E32" s="40" t="inlineStr">
        <is>
          <t>Enviado</t>
        </is>
      </c>
      <c r="F32" s="39" t="inlineStr">
        <is>
          <t>10/02/2025</t>
        </is>
      </c>
      <c r="G32" s="41" t="inlineStr">
        <is>
          <t>Sim</t>
        </is>
      </c>
      <c r="H32" s="39" t="n"/>
      <c r="I32" s="39" t="n"/>
      <c r="J32" s="39" t="inlineStr">
        <is>
          <t>Não</t>
        </is>
      </c>
      <c r="K32" s="39" t="n"/>
    </row>
    <row r="33">
      <c r="A33" s="42" t="inlineStr">
        <is>
          <t>Maringá</t>
        </is>
      </c>
      <c r="B33" s="39" t="inlineStr">
        <is>
          <t>Mandaguaçu</t>
        </is>
      </c>
      <c r="C33" s="39" t="inlineStr">
        <is>
          <t>01</t>
        </is>
      </c>
      <c r="D33" s="39">
        <f>IFERROR(IF(INDEX('Form 1 - Município'!D2:D500, MATCH(B33&amp;C33, INDEX('Form 1 - Município'!B2:B500&amp;'Form 1 - Município'!C2:C500, 0), 0))="", "", INDEX('Form 1 - Município'!D2:D500, MATCH(B33&amp;C33, INDEX('Form 1 - Município'!B2:B500&amp;'Form 1 - Município'!C2:C500, 0), 0))), "")</f>
        <v/>
      </c>
      <c r="E33" s="40" t="inlineStr">
        <is>
          <t>Enviado</t>
        </is>
      </c>
      <c r="F33" s="39" t="inlineStr">
        <is>
          <t>06/02/2025</t>
        </is>
      </c>
      <c r="G33" s="41" t="inlineStr">
        <is>
          <t>Sim</t>
        </is>
      </c>
      <c r="H33" s="39" t="n"/>
      <c r="I33" s="39" t="n"/>
      <c r="J33" s="39" t="inlineStr">
        <is>
          <t>Não</t>
        </is>
      </c>
      <c r="K33" s="39" t="n"/>
    </row>
    <row r="34">
      <c r="A34" s="42" t="inlineStr">
        <is>
          <t>Maringá</t>
        </is>
      </c>
      <c r="B34" s="39" t="inlineStr">
        <is>
          <t>Mandaguari</t>
        </is>
      </c>
      <c r="C34" s="39" t="inlineStr">
        <is>
          <t>01</t>
        </is>
      </c>
      <c r="D34" s="39">
        <f>IFERROR(IF(INDEX('Form 1 - Município'!D2:D500, MATCH(B34&amp;C34, INDEX('Form 1 - Município'!B2:B500&amp;'Form 1 - Município'!C2:C500, 0), 0))="", "", INDEX('Form 1 - Município'!D2:D500, MATCH(B34&amp;C34, INDEX('Form 1 - Município'!B2:B500&amp;'Form 1 - Município'!C2:C500, 0), 0))), "")</f>
        <v/>
      </c>
      <c r="E34" s="40" t="inlineStr">
        <is>
          <t>Enviado</t>
        </is>
      </c>
      <c r="F34" s="39" t="inlineStr">
        <is>
          <t>04/02/2025</t>
        </is>
      </c>
      <c r="G34" s="41" t="inlineStr">
        <is>
          <t>Sim</t>
        </is>
      </c>
      <c r="H34" s="39" t="n"/>
      <c r="I34" s="39" t="n"/>
      <c r="J34" s="39" t="inlineStr">
        <is>
          <t>Não</t>
        </is>
      </c>
      <c r="K34" s="39" t="n"/>
    </row>
    <row r="35">
      <c r="A35" s="43" t="inlineStr">
        <is>
          <t>Francisco Beltrão</t>
        </is>
      </c>
      <c r="B35" s="39" t="inlineStr">
        <is>
          <t>Marmeleiro</t>
        </is>
      </c>
      <c r="C35" s="39" t="inlineStr">
        <is>
          <t>01</t>
        </is>
      </c>
      <c r="D35" s="39">
        <f>IFERROR(IF(INDEX('Form 1 - Município'!D2:D500, MATCH(B35&amp;C35, INDEX('Form 1 - Município'!B2:B500&amp;'Form 1 - Município'!C2:C500, 0), 0))="", "", INDEX('Form 1 - Município'!D2:D500, MATCH(B35&amp;C35, INDEX('Form 1 - Município'!B2:B500&amp;'Form 1 - Município'!C2:C500, 0), 0))), "")</f>
        <v/>
      </c>
      <c r="E35" s="40" t="inlineStr">
        <is>
          <t>Enviado</t>
        </is>
      </c>
      <c r="F35" s="39" t="inlineStr">
        <is>
          <t>25/03/2025</t>
        </is>
      </c>
      <c r="G35" s="41" t="inlineStr">
        <is>
          <t>Sim</t>
        </is>
      </c>
      <c r="H35" s="39" t="n"/>
      <c r="I35" s="39" t="inlineStr">
        <is>
          <t>Deletar ID172</t>
        </is>
      </c>
      <c r="J35" s="39" t="inlineStr">
        <is>
          <t>Sim</t>
        </is>
      </c>
      <c r="K35" s="39" t="inlineStr">
        <is>
          <t>Deletado 172</t>
        </is>
      </c>
    </row>
    <row r="36">
      <c r="A36" s="45" t="inlineStr">
        <is>
          <t>Guarapuava</t>
        </is>
      </c>
      <c r="B36" s="39" t="inlineStr">
        <is>
          <t>Mato Rico</t>
        </is>
      </c>
      <c r="C36" s="39" t="inlineStr">
        <is>
          <t>01</t>
        </is>
      </c>
      <c r="D36" s="39">
        <f>IFERROR(IF(INDEX('Form 1 - Município'!D2:D500, MATCH(B36&amp;C36, INDEX('Form 1 - Município'!B2:B500&amp;'Form 1 - Município'!C2:C500, 0), 0))="", "", INDEX('Form 1 - Município'!D2:D500, MATCH(B36&amp;C36, INDEX('Form 1 - Município'!B2:B500&amp;'Form 1 - Município'!C2:C500, 0), 0))), "")</f>
        <v/>
      </c>
      <c r="E36" s="40" t="inlineStr">
        <is>
          <t>Enviado</t>
        </is>
      </c>
      <c r="F36" s="39" t="inlineStr">
        <is>
          <t>05/02/2025</t>
        </is>
      </c>
      <c r="G36" s="41" t="inlineStr">
        <is>
          <t>Sim</t>
        </is>
      </c>
      <c r="H36" s="39" t="n"/>
      <c r="I36" s="39" t="n"/>
      <c r="J36" s="39" t="inlineStr">
        <is>
          <t>Não</t>
        </is>
      </c>
      <c r="K36" s="39" t="n"/>
    </row>
    <row r="37">
      <c r="A37" s="45" t="inlineStr">
        <is>
          <t>Guarapuava</t>
        </is>
      </c>
      <c r="B37" s="39" t="inlineStr">
        <is>
          <t>Nova Tebas</t>
        </is>
      </c>
      <c r="C37" s="39" t="inlineStr">
        <is>
          <t>01</t>
        </is>
      </c>
      <c r="D37" s="39">
        <f>IFERROR(IF(INDEX('Form 1 - Município'!D2:D500, MATCH(B37&amp;C37, INDEX('Form 1 - Município'!B2:B500&amp;'Form 1 - Município'!C2:C500, 0), 0))="", "", INDEX('Form 1 - Município'!D2:D500, MATCH(B37&amp;C37, INDEX('Form 1 - Município'!B2:B500&amp;'Form 1 - Município'!C2:C500, 0), 0))), "")</f>
        <v/>
      </c>
      <c r="E37" s="40" t="inlineStr">
        <is>
          <t>Enviado</t>
        </is>
      </c>
      <c r="F37" s="39" t="inlineStr">
        <is>
          <t>05/06/2025</t>
        </is>
      </c>
      <c r="G37" s="41" t="inlineStr">
        <is>
          <t>Sim</t>
        </is>
      </c>
      <c r="H37" s="39" t="n"/>
      <c r="I37" s="39" t="inlineStr">
        <is>
          <t>Deletar ID83</t>
        </is>
      </c>
      <c r="J37" s="39" t="inlineStr">
        <is>
          <t>Sim</t>
        </is>
      </c>
      <c r="K37" s="39" t="inlineStr">
        <is>
          <t>Deletado o ID 83</t>
        </is>
      </c>
    </row>
    <row r="38">
      <c r="A38" s="44" t="inlineStr">
        <is>
          <t>Londrina</t>
        </is>
      </c>
      <c r="B38" s="39" t="inlineStr">
        <is>
          <t>Ortigueira</t>
        </is>
      </c>
      <c r="C38" s="39" t="inlineStr">
        <is>
          <t>01</t>
        </is>
      </c>
      <c r="D38" s="39">
        <f>IFERROR(IF(INDEX('Form 1 - Município'!D2:D500, MATCH(B38&amp;C38, INDEX('Form 1 - Município'!B2:B500&amp;'Form 1 - Município'!C2:C500, 0), 0))="", "", INDEX('Form 1 - Município'!D2:D500, MATCH(B38&amp;C38, INDEX('Form 1 - Município'!B2:B500&amp;'Form 1 - Município'!C2:C500, 0), 0))), "")</f>
        <v/>
      </c>
      <c r="E38" s="40" t="inlineStr">
        <is>
          <t>Enviado</t>
        </is>
      </c>
      <c r="F38" s="39" t="inlineStr">
        <is>
          <t>27/03/2025</t>
        </is>
      </c>
      <c r="G38" s="41" t="inlineStr">
        <is>
          <t>Sim</t>
        </is>
      </c>
      <c r="H38" s="39" t="n"/>
      <c r="I38" s="39" t="n"/>
      <c r="J38" s="39" t="inlineStr">
        <is>
          <t>Não</t>
        </is>
      </c>
      <c r="K38" s="39" t="n"/>
    </row>
    <row r="39">
      <c r="A39" s="47" t="inlineStr">
        <is>
          <t>Laranjeiras do Sul</t>
        </is>
      </c>
      <c r="B39" s="39" t="inlineStr">
        <is>
          <t>Palmital</t>
        </is>
      </c>
      <c r="C39" s="39" t="inlineStr">
        <is>
          <t>01</t>
        </is>
      </c>
      <c r="D39" s="39">
        <f>IFERROR(IF(INDEX('Form 1 - Município'!D2:D500, MATCH(B39&amp;C39, INDEX('Form 1 - Município'!B2:B500&amp;'Form 1 - Município'!C2:C500, 0), 0))="", "", INDEX('Form 1 - Município'!D2:D500, MATCH(B39&amp;C39, INDEX('Form 1 - Município'!B2:B500&amp;'Form 1 - Município'!C2:C500, 0), 0))), "")</f>
        <v/>
      </c>
      <c r="E39" s="40" t="inlineStr">
        <is>
          <t>Enviado</t>
        </is>
      </c>
      <c r="F39" s="39" t="inlineStr">
        <is>
          <t>21/03/2025</t>
        </is>
      </c>
      <c r="G39" s="41" t="inlineStr">
        <is>
          <t>Sim</t>
        </is>
      </c>
      <c r="H39" s="39" t="n"/>
      <c r="I39" s="39" t="n"/>
      <c r="J39" s="39" t="inlineStr">
        <is>
          <t>Não</t>
        </is>
      </c>
      <c r="K39" s="39" t="n"/>
    </row>
    <row r="40">
      <c r="A40" s="38" t="inlineStr">
        <is>
          <t>Paranavaí</t>
        </is>
      </c>
      <c r="B40" s="39" t="inlineStr">
        <is>
          <t>Paraíso Do Norte</t>
        </is>
      </c>
      <c r="C40" s="39" t="inlineStr">
        <is>
          <t>01</t>
        </is>
      </c>
      <c r="D40" s="39">
        <f>IFERROR(IF(INDEX('Form 1 - Município'!D2:D500, MATCH(B40&amp;C40, INDEX('Form 1 - Município'!B2:B500&amp;'Form 1 - Município'!C2:C500, 0), 0))="", "", INDEX('Form 1 - Município'!D2:D500, MATCH(B40&amp;C40, INDEX('Form 1 - Município'!B2:B500&amp;'Form 1 - Município'!C2:C500, 0), 0))), "")</f>
        <v/>
      </c>
      <c r="E40" s="40" t="inlineStr">
        <is>
          <t>Enviado</t>
        </is>
      </c>
      <c r="F40" s="39" t="inlineStr">
        <is>
          <t>06/02/2025</t>
        </is>
      </c>
      <c r="G40" s="41" t="inlineStr">
        <is>
          <t>Sim</t>
        </is>
      </c>
      <c r="H40" s="39" t="n"/>
      <c r="I40" s="39" t="n"/>
      <c r="J40" s="39" t="inlineStr">
        <is>
          <t>Não</t>
        </is>
      </c>
      <c r="K40" s="39" t="n"/>
    </row>
    <row r="41">
      <c r="A41" s="42" t="inlineStr">
        <is>
          <t>Maringá</t>
        </is>
      </c>
      <c r="B41" s="39" t="inlineStr">
        <is>
          <t>Presidente Castelo Branco</t>
        </is>
      </c>
      <c r="C41" s="39" t="inlineStr">
        <is>
          <t>01</t>
        </is>
      </c>
      <c r="D41" s="39">
        <f>IFERROR(IF(INDEX('Form 1 - Município'!D2:D500, MATCH(B41&amp;C41, INDEX('Form 1 - Município'!B2:B500&amp;'Form 1 - Município'!C2:C500, 0), 0))="", "", INDEX('Form 1 - Município'!D2:D500, MATCH(B41&amp;C41, INDEX('Form 1 - Município'!B2:B500&amp;'Form 1 - Município'!C2:C500, 0), 0))), "")</f>
        <v/>
      </c>
      <c r="E41" s="40" t="inlineStr">
        <is>
          <t>Enviado</t>
        </is>
      </c>
      <c r="F41" s="39" t="inlineStr">
        <is>
          <t>27/03/2025</t>
        </is>
      </c>
      <c r="G41" s="41" t="inlineStr">
        <is>
          <t>Sim</t>
        </is>
      </c>
      <c r="H41" s="39" t="n"/>
      <c r="I41" s="39" t="n"/>
      <c r="J41" s="39" t="inlineStr">
        <is>
          <t>Não</t>
        </is>
      </c>
      <c r="K41" s="39" t="n"/>
    </row>
    <row r="42">
      <c r="A42" s="47" t="inlineStr">
        <is>
          <t>Laranjeiras do Sul</t>
        </is>
      </c>
      <c r="B42" s="39" t="inlineStr">
        <is>
          <t>Quedas Do Iguaçu</t>
        </is>
      </c>
      <c r="C42" s="39" t="inlineStr">
        <is>
          <t>01</t>
        </is>
      </c>
      <c r="D42" s="39">
        <f>IFERROR(IF(INDEX('Form 1 - Município'!D2:D500, MATCH(B42&amp;C42, INDEX('Form 1 - Município'!B2:B500&amp;'Form 1 - Município'!C2:C500, 0), 0))="", "", INDEX('Form 1 - Município'!D2:D500, MATCH(B42&amp;C42, INDEX('Form 1 - Município'!B2:B500&amp;'Form 1 - Município'!C2:C500, 0), 0))), "")</f>
        <v/>
      </c>
      <c r="E42" s="40" t="inlineStr">
        <is>
          <t>Enviado</t>
        </is>
      </c>
      <c r="F42" s="39" t="inlineStr">
        <is>
          <t>05/02/2025</t>
        </is>
      </c>
      <c r="G42" s="41" t="inlineStr">
        <is>
          <t>Sim</t>
        </is>
      </c>
      <c r="H42" s="39" t="n"/>
      <c r="I42" s="39" t="n"/>
      <c r="J42" s="39" t="inlineStr">
        <is>
          <t>Não</t>
        </is>
      </c>
      <c r="K42" s="39" t="n"/>
    </row>
    <row r="43">
      <c r="A43" s="43" t="inlineStr">
        <is>
          <t>Francisco Beltrão</t>
        </is>
      </c>
      <c r="B43" s="39" t="inlineStr">
        <is>
          <t>Realeza</t>
        </is>
      </c>
      <c r="C43" s="39" t="inlineStr">
        <is>
          <t>01</t>
        </is>
      </c>
      <c r="D43" s="39">
        <f>IFERROR(IF(INDEX('Form 1 - Município'!D2:D500, MATCH(B43&amp;C43, INDEX('Form 1 - Município'!B2:B500&amp;'Form 1 - Município'!C2:C500, 0), 0))="", "", INDEX('Form 1 - Município'!D2:D500, MATCH(B43&amp;C43, INDEX('Form 1 - Município'!B2:B500&amp;'Form 1 - Município'!C2:C500, 0), 0))), "")</f>
        <v/>
      </c>
      <c r="E43" s="40" t="inlineStr">
        <is>
          <t>Enviado</t>
        </is>
      </c>
      <c r="F43" s="39" t="inlineStr">
        <is>
          <t>21/03/2025</t>
        </is>
      </c>
      <c r="G43" s="41" t="inlineStr">
        <is>
          <t>Sim</t>
        </is>
      </c>
      <c r="H43" s="39" t="n"/>
      <c r="I43" s="39" t="n"/>
      <c r="J43" s="39" t="inlineStr">
        <is>
          <t>Não</t>
        </is>
      </c>
      <c r="K43" s="39" t="n"/>
    </row>
    <row r="44">
      <c r="A44" s="47" t="inlineStr">
        <is>
          <t>Laranjeiras do Sul</t>
        </is>
      </c>
      <c r="B44" s="39" t="inlineStr">
        <is>
          <t>Reserva Do Iguaçu</t>
        </is>
      </c>
      <c r="C44" s="39" t="inlineStr">
        <is>
          <t>01</t>
        </is>
      </c>
      <c r="D44" s="39">
        <f>IFERROR(IF(INDEX('Form 1 - Município'!D2:D500, MATCH(B44&amp;C44, INDEX('Form 1 - Município'!B2:B500&amp;'Form 1 - Município'!C2:C500, 0), 0))="", "", INDEX('Form 1 - Município'!D2:D500, MATCH(B44&amp;C44, INDEX('Form 1 - Município'!B2:B500&amp;'Form 1 - Município'!C2:C500, 0), 0))), "")</f>
        <v/>
      </c>
      <c r="E44" s="40" t="inlineStr">
        <is>
          <t>Enviado</t>
        </is>
      </c>
      <c r="F44" s="39" t="inlineStr">
        <is>
          <t>07/02/2025</t>
        </is>
      </c>
      <c r="G44" s="41" t="inlineStr">
        <is>
          <t>Sim</t>
        </is>
      </c>
      <c r="H44" s="39" t="n"/>
      <c r="I44" s="39" t="n"/>
      <c r="J44" s="39" t="inlineStr">
        <is>
          <t>Não</t>
        </is>
      </c>
      <c r="K44" s="39" t="n"/>
    </row>
    <row r="45">
      <c r="A45" s="44" t="inlineStr">
        <is>
          <t>Londrina</t>
        </is>
      </c>
      <c r="B45" s="39" t="inlineStr">
        <is>
          <t>Ribeirão Claro</t>
        </is>
      </c>
      <c r="C45" s="39" t="inlineStr">
        <is>
          <t>01</t>
        </is>
      </c>
      <c r="D45" s="39">
        <f>IFERROR(IF(INDEX('Form 1 - Município'!D2:D500, MATCH(B45&amp;C45, INDEX('Form 1 - Município'!B2:B500&amp;'Form 1 - Município'!C2:C500, 0), 0))="", "", INDEX('Form 1 - Município'!D2:D500, MATCH(B45&amp;C45, INDEX('Form 1 - Município'!B2:B500&amp;'Form 1 - Município'!C2:C500, 0), 0))), "")</f>
        <v/>
      </c>
      <c r="E45" s="40" t="inlineStr">
        <is>
          <t>Enviado</t>
        </is>
      </c>
      <c r="F45" s="39" t="inlineStr">
        <is>
          <t>05/02/2025</t>
        </is>
      </c>
      <c r="G45" s="41" t="inlineStr">
        <is>
          <t>Sim</t>
        </is>
      </c>
      <c r="H45" s="39" t="n"/>
      <c r="I45" s="39" t="n"/>
      <c r="J45" s="39" t="inlineStr">
        <is>
          <t>Não</t>
        </is>
      </c>
      <c r="K45" s="39" t="n"/>
    </row>
    <row r="46">
      <c r="A46" s="46" t="inlineStr">
        <is>
          <t>Curitiba</t>
        </is>
      </c>
      <c r="B46" s="39" t="inlineStr">
        <is>
          <t>Rio Branco Do Sul</t>
        </is>
      </c>
      <c r="C46" s="39" t="inlineStr">
        <is>
          <t>01</t>
        </is>
      </c>
      <c r="D46" s="39">
        <f>IFERROR(IF(INDEX('Form 1 - Município'!D2:D500, MATCH(B46&amp;C46, INDEX('Form 1 - Município'!B2:B500&amp;'Form 1 - Município'!C2:C500, 0), 0))="", "", INDEX('Form 1 - Município'!D2:D500, MATCH(B46&amp;C46, INDEX('Form 1 - Município'!B2:B500&amp;'Form 1 - Município'!C2:C500, 0), 0))), "")</f>
        <v/>
      </c>
      <c r="E46" s="40" t="inlineStr">
        <is>
          <t>Enviado</t>
        </is>
      </c>
      <c r="F46" s="39" t="inlineStr">
        <is>
          <t>08/04/2025</t>
        </is>
      </c>
      <c r="G46" s="41" t="inlineStr">
        <is>
          <t>Sim</t>
        </is>
      </c>
      <c r="H46" s="39" t="n"/>
      <c r="I46" s="39" t="n"/>
      <c r="J46" s="39" t="inlineStr">
        <is>
          <t>Não</t>
        </is>
      </c>
      <c r="K46" s="39" t="n"/>
    </row>
    <row r="47">
      <c r="A47" s="46" t="inlineStr">
        <is>
          <t>Curitiba</t>
        </is>
      </c>
      <c r="B47" s="39" t="inlineStr">
        <is>
          <t>Rio Branco Do Sul</t>
        </is>
      </c>
      <c r="C47" s="39" t="inlineStr">
        <is>
          <t>02</t>
        </is>
      </c>
      <c r="D47" s="39">
        <f>IFERROR(IF(INDEX('Form 1 - Município'!D2:D500, MATCH(B47&amp;C47, INDEX('Form 1 - Município'!B2:B500&amp;'Form 1 - Município'!C2:C500, 0), 0))="", "", INDEX('Form 1 - Município'!D2:D500, MATCH(B47&amp;C47, INDEX('Form 1 - Município'!B2:B500&amp;'Form 1 - Município'!C2:C500, 0), 0))), "")</f>
        <v/>
      </c>
      <c r="E47" s="40" t="inlineStr">
        <is>
          <t>Enviado</t>
        </is>
      </c>
      <c r="F47" s="39" t="inlineStr">
        <is>
          <t>09/04/2025</t>
        </is>
      </c>
      <c r="G47" s="41" t="inlineStr">
        <is>
          <t>Sim</t>
        </is>
      </c>
      <c r="H47" s="39" t="inlineStr">
        <is>
          <t xml:space="preserve">UVR sem atividade </t>
        </is>
      </c>
      <c r="I47" s="39" t="n"/>
      <c r="J47" s="39" t="inlineStr">
        <is>
          <t>Não</t>
        </is>
      </c>
      <c r="K47" s="39" t="n"/>
    </row>
    <row r="48">
      <c r="A48" s="46" t="inlineStr">
        <is>
          <t>Curitiba</t>
        </is>
      </c>
      <c r="B48" s="39" t="inlineStr">
        <is>
          <t>Rio Negro</t>
        </is>
      </c>
      <c r="C48" s="39" t="inlineStr">
        <is>
          <t>01</t>
        </is>
      </c>
      <c r="D48" s="39">
        <f>IFERROR(IF(INDEX('Form 1 - Município'!D2:D500, MATCH(B48&amp;C48, INDEX('Form 1 - Município'!B2:B500&amp;'Form 1 - Município'!C2:C500, 0), 0))="", "", INDEX('Form 1 - Município'!D2:D500, MATCH(B48&amp;C48, INDEX('Form 1 - Município'!B2:B500&amp;'Form 1 - Município'!C2:C500, 0), 0))), "")</f>
        <v/>
      </c>
      <c r="E48" s="51" t="inlineStr">
        <is>
          <t>Duplicado</t>
        </is>
      </c>
      <c r="F48" s="39" t="inlineStr">
        <is>
          <t>05/02/2025, 07/03/2025</t>
        </is>
      </c>
      <c r="G48" s="49" t="inlineStr">
        <is>
          <t>Não</t>
        </is>
      </c>
      <c r="H48" s="39" t="n"/>
      <c r="I48" s="39" t="n"/>
      <c r="J48" s="39" t="inlineStr">
        <is>
          <t>Não</t>
        </is>
      </c>
      <c r="K48" s="39" t="n"/>
    </row>
    <row r="49">
      <c r="A49" s="43" t="inlineStr">
        <is>
          <t>Francisco Beltrão</t>
        </is>
      </c>
      <c r="B49" s="39" t="inlineStr">
        <is>
          <t>Salgado Filho</t>
        </is>
      </c>
      <c r="C49" s="39" t="inlineStr">
        <is>
          <t>01</t>
        </is>
      </c>
      <c r="D49" s="39">
        <f>IFERROR(IF(INDEX('Form 1 - Município'!D2:D500, MATCH(B49&amp;C49, INDEX('Form 1 - Município'!B2:B500&amp;'Form 1 - Município'!C2:C500, 0), 0))="", "", INDEX('Form 1 - Município'!D2:D500, MATCH(B49&amp;C49, INDEX('Form 1 - Município'!B2:B500&amp;'Form 1 - Município'!C2:C500, 0), 0))), "")</f>
        <v/>
      </c>
      <c r="E49" s="40" t="inlineStr">
        <is>
          <t>Enviado</t>
        </is>
      </c>
      <c r="F49" s="39" t="inlineStr">
        <is>
          <t>20/03/2025</t>
        </is>
      </c>
      <c r="G49" s="41" t="inlineStr">
        <is>
          <t>Sim</t>
        </is>
      </c>
      <c r="H49" s="39" t="n"/>
      <c r="I49" s="39" t="n"/>
      <c r="J49" s="39" t="inlineStr">
        <is>
          <t>Não</t>
        </is>
      </c>
      <c r="K49" s="39" t="n"/>
    </row>
    <row r="50">
      <c r="A50" s="47" t="inlineStr">
        <is>
          <t>Laranjeiras do Sul</t>
        </is>
      </c>
      <c r="B50" s="39" t="inlineStr">
        <is>
          <t>Santa Maria Do Oeste</t>
        </is>
      </c>
      <c r="C50" s="39" t="inlineStr">
        <is>
          <t>01</t>
        </is>
      </c>
      <c r="D50" s="39">
        <f>IFERROR(IF(INDEX('Form 1 - Município'!D2:D500, MATCH(B50&amp;C50, INDEX('Form 1 - Município'!B2:B500&amp;'Form 1 - Município'!C2:C500, 0), 0))="", "", INDEX('Form 1 - Município'!D2:D500, MATCH(B50&amp;C50, INDEX('Form 1 - Município'!B2:B500&amp;'Form 1 - Município'!C2:C500, 0), 0))), "")</f>
        <v/>
      </c>
      <c r="E50" s="40" t="inlineStr">
        <is>
          <t>Enviado</t>
        </is>
      </c>
      <c r="F50" s="39" t="inlineStr">
        <is>
          <t>05/02/2025</t>
        </is>
      </c>
      <c r="G50" s="41" t="inlineStr">
        <is>
          <t>Sim</t>
        </is>
      </c>
      <c r="H50" s="39" t="n"/>
      <c r="I50" s="39" t="n"/>
      <c r="J50" s="39" t="inlineStr">
        <is>
          <t>Não</t>
        </is>
      </c>
      <c r="K50" s="39" t="n"/>
    </row>
    <row r="51">
      <c r="A51" s="44" t="inlineStr">
        <is>
          <t>Londrina</t>
        </is>
      </c>
      <c r="B51" s="39" t="inlineStr">
        <is>
          <t>Santa Mariana</t>
        </is>
      </c>
      <c r="C51" s="39" t="inlineStr">
        <is>
          <t>01</t>
        </is>
      </c>
      <c r="D51" s="39">
        <f>IFERROR(IF(INDEX('Form 1 - Município'!D2:D500, MATCH(B51&amp;C51, INDEX('Form 1 - Município'!B2:B500&amp;'Form 1 - Município'!C2:C500, 0), 0))="", "", INDEX('Form 1 - Município'!D2:D500, MATCH(B51&amp;C51, INDEX('Form 1 - Município'!B2:B500&amp;'Form 1 - Município'!C2:C500, 0), 0))), "")</f>
        <v/>
      </c>
      <c r="E51" s="40" t="inlineStr">
        <is>
          <t>Enviado</t>
        </is>
      </c>
      <c r="F51" s="39" t="inlineStr">
        <is>
          <t>10/02/2025</t>
        </is>
      </c>
      <c r="G51" s="41" t="inlineStr">
        <is>
          <t>Sim</t>
        </is>
      </c>
      <c r="H51" s="39" t="n"/>
      <c r="I51" s="39" t="n"/>
      <c r="J51" s="39" t="inlineStr">
        <is>
          <t>Não</t>
        </is>
      </c>
      <c r="K51" s="39" t="n"/>
    </row>
    <row r="52">
      <c r="A52" s="38" t="inlineStr">
        <is>
          <t>Paranavaí</t>
        </is>
      </c>
      <c r="B52" s="39" t="inlineStr">
        <is>
          <t>Santa Mônica</t>
        </is>
      </c>
      <c r="C52" s="39" t="inlineStr">
        <is>
          <t>01</t>
        </is>
      </c>
      <c r="D52" s="39">
        <f>IFERROR(IF(INDEX('Form 1 - Município'!D2:D500, MATCH(B52&amp;C52, INDEX('Form 1 - Município'!B2:B500&amp;'Form 1 - Município'!C2:C500, 0), 0))="", "", INDEX('Form 1 - Município'!D2:D500, MATCH(B52&amp;C52, INDEX('Form 1 - Município'!B2:B500&amp;'Form 1 - Município'!C2:C500, 0), 0))), "")</f>
        <v/>
      </c>
      <c r="E52" s="40" t="inlineStr">
        <is>
          <t>Enviado</t>
        </is>
      </c>
      <c r="F52" s="39" t="inlineStr">
        <is>
          <t>28/03/2025</t>
        </is>
      </c>
      <c r="G52" s="41" t="inlineStr">
        <is>
          <t>Sim</t>
        </is>
      </c>
      <c r="H52" s="39" t="n"/>
      <c r="I52" s="39" t="n"/>
      <c r="J52" s="39" t="inlineStr">
        <is>
          <t>Não</t>
        </is>
      </c>
      <c r="K52" s="39" t="n"/>
    </row>
    <row r="53">
      <c r="A53" s="44" t="inlineStr">
        <is>
          <t>Londrina</t>
        </is>
      </c>
      <c r="B53" s="39" t="inlineStr">
        <is>
          <t>Santana Do Itararé</t>
        </is>
      </c>
      <c r="C53" s="39" t="inlineStr">
        <is>
          <t>01</t>
        </is>
      </c>
      <c r="D53" s="39">
        <f>IFERROR(IF(INDEX('Form 1 - Município'!D2:D500, MATCH(B53&amp;C53, INDEX('Form 1 - Município'!B2:B500&amp;'Form 1 - Município'!C2:C500, 0), 0))="", "", INDEX('Form 1 - Município'!D2:D500, MATCH(B53&amp;C53, INDEX('Form 1 - Município'!B2:B500&amp;'Form 1 - Município'!C2:C500, 0), 0))), "")</f>
        <v/>
      </c>
      <c r="E53" s="40" t="inlineStr">
        <is>
          <t>Enviado</t>
        </is>
      </c>
      <c r="F53" s="39" t="inlineStr">
        <is>
          <t>27/03/2025</t>
        </is>
      </c>
      <c r="G53" s="41" t="inlineStr">
        <is>
          <t>Sim</t>
        </is>
      </c>
      <c r="H53" s="39" t="n"/>
      <c r="I53" s="39" t="n"/>
      <c r="J53" s="39" t="inlineStr">
        <is>
          <t>Não</t>
        </is>
      </c>
      <c r="K53" s="39" t="n"/>
    </row>
    <row r="54">
      <c r="A54" s="47" t="inlineStr">
        <is>
          <t>Laranjeiras do Sul</t>
        </is>
      </c>
      <c r="B54" s="39" t="inlineStr">
        <is>
          <t>São João</t>
        </is>
      </c>
      <c r="C54" s="39" t="inlineStr">
        <is>
          <t>01</t>
        </is>
      </c>
      <c r="D54" s="39">
        <f>IFERROR(IF(INDEX('Form 1 - Município'!D2:D500, MATCH(B54&amp;C54, INDEX('Form 1 - Município'!B2:B500&amp;'Form 1 - Município'!C2:C500, 0), 0))="", "", INDEX('Form 1 - Município'!D2:D500, MATCH(B54&amp;C54, INDEX('Form 1 - Município'!B2:B500&amp;'Form 1 - Município'!C2:C500, 0), 0))), "")</f>
        <v/>
      </c>
      <c r="E54" s="50" t="inlineStr">
        <is>
          <t>Sem Técnico</t>
        </is>
      </c>
      <c r="F54" s="39" t="n"/>
      <c r="G54" s="49" t="inlineStr">
        <is>
          <t>Não</t>
        </is>
      </c>
      <c r="H54" s="39" t="n"/>
      <c r="I54" s="39" t="n"/>
      <c r="J54" s="39" t="inlineStr">
        <is>
          <t>Não</t>
        </is>
      </c>
      <c r="K54" s="39" t="n"/>
    </row>
    <row r="55">
      <c r="A55" s="38" t="inlineStr">
        <is>
          <t>Paranavaí</t>
        </is>
      </c>
      <c r="B55" s="39" t="inlineStr">
        <is>
          <t>São João Do Caiuá</t>
        </is>
      </c>
      <c r="C55" s="39" t="inlineStr">
        <is>
          <t>01</t>
        </is>
      </c>
      <c r="D55" s="39">
        <f>IFERROR(IF(INDEX('Form 1 - Município'!D2:D500, MATCH(B55&amp;C55, INDEX('Form 1 - Município'!B2:B500&amp;'Form 1 - Município'!C2:C500, 0), 0))="", "", INDEX('Form 1 - Município'!D2:D500, MATCH(B55&amp;C55, INDEX('Form 1 - Município'!B2:B500&amp;'Form 1 - Município'!C2:C500, 0), 0))), "")</f>
        <v/>
      </c>
      <c r="E55" s="40" t="inlineStr">
        <is>
          <t>Enviado</t>
        </is>
      </c>
      <c r="F55" s="39" t="inlineStr">
        <is>
          <t>28/03/2025</t>
        </is>
      </c>
      <c r="G55" s="41" t="inlineStr">
        <is>
          <t>Sim</t>
        </is>
      </c>
      <c r="H55" s="39" t="n"/>
      <c r="I55" s="39" t="inlineStr">
        <is>
          <t>Remover ID136</t>
        </is>
      </c>
      <c r="J55" s="39" t="inlineStr">
        <is>
          <t>Sim</t>
        </is>
      </c>
      <c r="K55" s="39" t="inlineStr">
        <is>
          <t>Deletado 136</t>
        </is>
      </c>
    </row>
    <row r="56">
      <c r="A56" s="42" t="inlineStr">
        <is>
          <t>Maringá</t>
        </is>
      </c>
      <c r="B56" s="39" t="inlineStr">
        <is>
          <t>São João Do Ivaí</t>
        </is>
      </c>
      <c r="C56" s="39" t="inlineStr">
        <is>
          <t>01</t>
        </is>
      </c>
      <c r="D56" s="39">
        <f>IFERROR(IF(INDEX('Form 1 - Município'!D2:D500, MATCH(B56&amp;C56, INDEX('Form 1 - Município'!B2:B500&amp;'Form 1 - Município'!C2:C500, 0), 0))="", "", INDEX('Form 1 - Município'!D2:D500, MATCH(B56&amp;C56, INDEX('Form 1 - Município'!B2:B500&amp;'Form 1 - Município'!C2:C500, 0), 0))), "")</f>
        <v/>
      </c>
      <c r="E56" s="40" t="inlineStr">
        <is>
          <t>Enviado</t>
        </is>
      </c>
      <c r="F56" s="39" t="inlineStr">
        <is>
          <t>27/03/2025</t>
        </is>
      </c>
      <c r="G56" s="41" t="inlineStr">
        <is>
          <t>Sim</t>
        </is>
      </c>
      <c r="H56" s="39" t="n"/>
      <c r="I56" s="39" t="n"/>
      <c r="J56" s="39" t="inlineStr">
        <is>
          <t>Não</t>
        </is>
      </c>
      <c r="K56" s="39" t="n"/>
    </row>
    <row r="57">
      <c r="A57" s="46" t="inlineStr">
        <is>
          <t>Curitiba</t>
        </is>
      </c>
      <c r="B57" s="39" t="inlineStr">
        <is>
          <t>São João Do Triunfo</t>
        </is>
      </c>
      <c r="C57" s="39" t="inlineStr">
        <is>
          <t>01</t>
        </is>
      </c>
      <c r="D57" s="39">
        <f>IFERROR(IF(INDEX('Form 1 - Município'!D2:D500, MATCH(B57&amp;C57, INDEX('Form 1 - Município'!B2:B500&amp;'Form 1 - Município'!C2:C500, 0), 0))="", "", INDEX('Form 1 - Município'!D2:D500, MATCH(B57&amp;C57, INDEX('Form 1 - Município'!B2:B500&amp;'Form 1 - Município'!C2:C500, 0), 0))), "")</f>
        <v/>
      </c>
      <c r="E57" s="51" t="inlineStr">
        <is>
          <t>Duplicado</t>
        </is>
      </c>
      <c r="F57" s="39" t="inlineStr">
        <is>
          <t>21/03/2025, 24/07/2025</t>
        </is>
      </c>
      <c r="G57" s="49" t="inlineStr">
        <is>
          <t>Não</t>
        </is>
      </c>
      <c r="H57" s="39" t="inlineStr">
        <is>
          <t>Formulário Duplicado (manter ID113)</t>
        </is>
      </c>
      <c r="I57" s="39" t="inlineStr">
        <is>
          <t>Remover ID118</t>
        </is>
      </c>
      <c r="J57" s="39" t="inlineStr">
        <is>
          <t>Sim</t>
        </is>
      </c>
      <c r="K57" s="39" t="inlineStr">
        <is>
          <t>Removido o 118</t>
        </is>
      </c>
    </row>
    <row r="58">
      <c r="A58" s="46" t="inlineStr">
        <is>
          <t>Curitiba</t>
        </is>
      </c>
      <c r="B58" s="39" t="inlineStr">
        <is>
          <t>Tijucas Do Sul</t>
        </is>
      </c>
      <c r="C58" s="39" t="inlineStr">
        <is>
          <t>01</t>
        </is>
      </c>
      <c r="D58" s="39">
        <f>IFERROR(IF(INDEX('Form 1 - Município'!D2:D500, MATCH(B58&amp;C58, INDEX('Form 1 - Município'!B2:B500&amp;'Form 1 - Município'!C2:C500, 0), 0))="", "", INDEX('Form 1 - Município'!D2:D500, MATCH(B58&amp;C58, INDEX('Form 1 - Município'!B2:B500&amp;'Form 1 - Município'!C2:C500, 0), 0))), "")</f>
        <v/>
      </c>
      <c r="E58" s="40" t="inlineStr">
        <is>
          <t>Enviado</t>
        </is>
      </c>
      <c r="F58" s="39" t="inlineStr">
        <is>
          <t>10/02/2025</t>
        </is>
      </c>
      <c r="G58" s="41" t="inlineStr">
        <is>
          <t>Sim</t>
        </is>
      </c>
      <c r="H58" s="39" t="n"/>
      <c r="I58" s="39" t="n"/>
      <c r="J58" s="39" t="inlineStr">
        <is>
          <t>Não</t>
        </is>
      </c>
      <c r="K58" s="39" t="n"/>
    </row>
  </sheetData>
  <autoFilter ref="A1:G1"/>
  <conditionalFormatting sqref="G2:G58">
    <cfRule type="cellIs" priority="1" operator="equal" dxfId="4" stopIfTrue="1">
      <formula>"Sim"</formula>
    </cfRule>
    <cfRule type="cellIs" priority="3" operator="equal" dxfId="5" stopIfTrue="1">
      <formula>"Não"</formula>
    </cfRule>
  </conditionalFormatting>
  <conditionalFormatting sqref="J2:J58">
    <cfRule type="cellIs" priority="1" operator="equal" dxfId="4" stopIfTrue="1">
      <formula>"Sim"</formula>
    </cfRule>
    <cfRule type="cellIs" priority="3" operator="equal" dxfId="5" stopIfTrue="1">
      <formula>"Não"</formula>
    </cfRule>
    <cfRule type="cellIs" priority="5" operator="equal" dxfId="6" stopIfTrue="1">
      <formula>"Em Análise"</formula>
    </cfRule>
  </conditionalFormatting>
  <conditionalFormatting sqref="E2:E58">
    <cfRule type="cellIs" priority="6" operator="equal" dxfId="7" stopIfTrue="1">
      <formula>"Enviado"</formula>
    </cfRule>
    <cfRule type="cellIs" priority="7" operator="equal" dxfId="8" stopIfTrue="1">
      <formula>"Atrasado"</formula>
    </cfRule>
    <cfRule type="cellIs" priority="8" operator="equal" dxfId="9" stopIfTrue="1">
      <formula>"Outras Ocorrências"</formula>
    </cfRule>
    <cfRule type="cellIs" priority="9" operator="equal" dxfId="10" stopIfTrue="1">
      <formula>"Sem Técnico"</formula>
    </cfRule>
    <cfRule type="cellIs" priority="10" operator="equal" dxfId="9"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Outras Ocorrências, Sem Técnico, Duplicado"</formula1>
    </dataValidation>
  </dataValidation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2025-09-26T11:30:01Z</dcterms:created>
  <dcterms:modified xsi:type="dcterms:W3CDTF">2025-09-26T11:30:10Z</dcterms:modified>
</cp:coreProperties>
</file>