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 name="Discrepantes" sheetId="22" state="visible" r:id="rId22"/>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 name="_xlnm._FilterDatabase" localSheetId="21" hidden="1">'Discrepantes'!$A$1:$P$313</definedName>
  </definedNames>
  <calcPr calcId="124519" fullCalcOnLoad="1"/>
</workbook>
</file>

<file path=xl/styles.xml><?xml version="1.0" encoding="utf-8"?>
<styleSheet xmlns="http://schemas.openxmlformats.org/spreadsheetml/2006/main">
  <numFmts count="3">
    <numFmt numFmtId="164" formatCode="0.0%"/>
    <numFmt numFmtId="165" formatCode="mmm/yy"/>
    <numFmt numFmtId="166" formatCode="yyyy-mm-dd h:mm:ss"/>
  </numFmts>
  <fonts count="16">
    <font>
      <name val="Calibri"/>
      <family val="2"/>
      <color theme="1"/>
      <sz val="11"/>
      <scheme val="minor"/>
    </font>
    <font>
      <name val="Aptos Narrow"/>
      <color rgb="FFFFFFFF"/>
      <sz val="14"/>
    </font>
    <font>
      <name val="Aptos Narrow"/>
      <b val="1"/>
      <color rgb="FFFFFFFF"/>
      <sz val="14"/>
    </font>
    <font>
      <name val="Aptos Narrow"/>
      <color rgb="FF000000"/>
      <sz val="12"/>
    </font>
    <font>
      <name val="Calibri"/>
      <color rgb="FF000000"/>
      <sz val="11"/>
    </font>
    <font>
      <name val="Calibri"/>
      <b val="1"/>
      <color rgb="FF000000"/>
      <sz val="11"/>
    </font>
    <font>
      <name val="Aptos Narrow"/>
      <b val="1"/>
      <color rgb="FF000000"/>
      <sz val="12"/>
    </font>
    <font>
      <name val="Calibri"/>
      <color rgb="FFFFFFFF"/>
      <sz val="14"/>
    </font>
    <font>
      <name val="Calibri"/>
      <color rgb="FFFFFFFF"/>
      <sz val="16"/>
    </font>
    <font>
      <name val="Calibri"/>
      <color rgb="FF000000"/>
      <sz val="18"/>
    </font>
    <font>
      <name val="Calibri"/>
      <color rgb="FFFFFFFF"/>
      <sz val="12"/>
    </font>
    <font>
      <name val="Aptos Narrow"/>
      <color rgb="FFFFFFFF"/>
      <sz val="12"/>
    </font>
    <font>
      <name val="Arial"/>
      <color rgb="FF000000"/>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rgb="FF376092"/>
        <bgColor rgb="FF366092"/>
      </patternFill>
    </fill>
    <fill>
      <patternFill patternType="solid">
        <fgColor rgb="FFC4D79B"/>
        <bgColor rgb="FFC3D69B"/>
      </patternFill>
    </fill>
    <fill>
      <patternFill patternType="solid">
        <fgColor rgb="FFC3D69B"/>
        <bgColor rgb="FFC4D79B"/>
      </patternFill>
    </fill>
    <fill>
      <patternFill patternType="solid">
        <fgColor rgb="FFF5C6AB"/>
        <bgColor rgb="FFFFC7CE"/>
      </patternFill>
    </fill>
    <fill>
      <patternFill patternType="solid">
        <fgColor rgb="FFFF8585"/>
        <bgColor rgb="FFFF6666"/>
      </patternFill>
    </fill>
    <fill>
      <patternFill patternType="solid">
        <fgColor rgb="FFCCC0DA"/>
        <bgColor rgb="FFE3BFC8"/>
      </patternFill>
    </fill>
    <fill>
      <patternFill patternType="solid">
        <fgColor rgb="FFB8CCE4"/>
        <bgColor rgb="FFA9C5E6"/>
      </patternFill>
    </fill>
    <fill>
      <patternFill patternType="solid">
        <fgColor rgb="FFD9D9D9"/>
        <bgColor rgb="FFDCE6F2"/>
      </patternFill>
    </fill>
    <fill>
      <patternFill patternType="solid">
        <fgColor rgb="FF244062"/>
        <bgColor rgb="FF003366"/>
      </patternFill>
    </fill>
    <fill>
      <patternFill patternType="solid">
        <fgColor rgb="FF95B3D7"/>
        <bgColor rgb="FFA9C5E6"/>
      </patternFill>
    </fill>
    <fill>
      <patternFill patternType="solid">
        <fgColor rgb="FF00B050"/>
        <bgColor rgb="FF31859C"/>
      </patternFill>
    </fill>
    <fill>
      <patternFill patternType="solid">
        <fgColor rgb="FF366092"/>
        <bgColor rgb="FF376092"/>
      </patternFill>
    </fill>
    <fill>
      <patternFill patternType="solid">
        <fgColor rgb="FFFFFF00"/>
        <bgColor rgb="FFBDE83C"/>
      </patternFill>
    </fill>
    <fill>
      <patternFill patternType="solid">
        <fgColor rgb="FFFFC000"/>
        <bgColor rgb="FFFFA500"/>
      </patternFill>
    </fill>
    <fill>
      <patternFill patternType="solid">
        <fgColor rgb="FFFFD2DE"/>
        <bgColor rgb="FFFFC7CE"/>
      </patternFill>
    </fill>
    <fill>
      <patternFill patternType="solid">
        <fgColor rgb="FF91F0D3"/>
        <bgColor rgb="FFB2FFFF"/>
      </patternFill>
    </fill>
    <fill>
      <patternFill patternType="solid">
        <fgColor rgb="FF64778F"/>
        <bgColor rgb="FF7F7F7F"/>
      </patternFill>
    </fill>
    <fill>
      <patternFill patternType="solid">
        <fgColor rgb="FF3172C4"/>
        <bgColor rgb="FF31859C"/>
      </patternFill>
    </fill>
    <fill>
      <patternFill patternType="solid">
        <fgColor rgb="FFDCE6F2"/>
        <bgColor rgb="FFD9D9D9"/>
      </patternFill>
    </fill>
    <fill>
      <patternFill patternType="solid">
        <fgColor rgb="FFADAD00"/>
        <bgColor rgb="FFB88A00"/>
      </patternFill>
    </fill>
    <fill>
      <patternFill patternType="solid">
        <fgColor rgb="FFB88A00"/>
        <bgColor rgb="FFADAD00"/>
      </patternFill>
    </fill>
    <fill>
      <patternFill patternType="solid">
        <fgColor rgb="FFE3BFC8"/>
        <bgColor rgb="FFCCC0DA"/>
      </patternFill>
    </fill>
    <fill>
      <patternFill patternType="solid">
        <fgColor rgb="FF7DC9B2"/>
        <bgColor rgb="FF95B3D7"/>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
      <patternFill patternType="solid">
        <fgColor rgb="00808080"/>
        <bgColor rgb="00808080"/>
      </patternFill>
    </fill>
    <fill>
      <patternFill patternType="solid">
        <fgColor rgb="00FFFF00"/>
        <bgColor rgb="00FFFF00"/>
      </patternFill>
    </fill>
    <fill>
      <patternFill patternType="solid">
        <fgColor rgb="00FFC000"/>
        <bgColor rgb="00FFC000"/>
      </patternFill>
    </fill>
  </fills>
  <borders count="22">
    <border>
      <left/>
      <right/>
      <top/>
      <bottom/>
      <diagonal/>
    </border>
    <border>
      <left style="thin"/>
      <right style="thin"/>
      <top style="thin"/>
      <bottom style="thin"/>
    </border>
    <border>
      <left style="thin"/>
      <right style="thin"/>
      <top style="thin"/>
      <bottom/>
    </border>
    <border>
      <left style="thin"/>
      <right/>
      <top style="thin"/>
      <bottom style="thin"/>
    </border>
    <border>
      <left/>
      <right/>
      <top/>
      <bottom/>
    </border>
    <border>
      <left/>
      <right style="thin"/>
      <top style="thin"/>
      <bottom style="thin"/>
    </border>
    <border>
      <left/>
      <right/>
      <top style="thin"/>
      <bottom style="thin"/>
    </border>
    <border>
      <left/>
      <right style="thin"/>
      <top style="thin"/>
      <bottom/>
    </border>
    <border>
      <left/>
      <right style="thin"/>
      <top/>
      <bottom/>
    </border>
    <border>
      <left/>
      <right style="thin"/>
      <top/>
      <bottom style="thin"/>
    </border>
    <border>
      <left style="thin"/>
      <right style="thin"/>
      <top/>
      <bottom style="thin"/>
    </border>
    <border>
      <left style="thin"/>
      <right/>
      <top/>
      <bottom style="thin"/>
    </border>
    <border>
      <left style="thin"/>
      <right style="thin"/>
      <top/>
      <bottom/>
    </border>
    <border>
      <left style="thin"/>
      <right/>
      <top/>
      <bottom/>
    </border>
    <border>
      <left style="thin"/>
      <right/>
      <top style="thin"/>
      <bottom/>
    </border>
    <border>
      <left/>
      <right/>
      <top style="thin"/>
      <bottom/>
      <diagonal/>
    </border>
    <border>
      <left/>
      <right style="thin"/>
      <top style="thin"/>
      <bottom/>
      <diagonal/>
    </border>
    <border>
      <left/>
      <right style="thin"/>
      <top style="thin"/>
      <bottom style="thin"/>
      <diagonal/>
    </border>
    <border>
      <left/>
      <right/>
      <top style="thin"/>
      <bottom style="thin"/>
      <diagonal/>
    </border>
    <border>
      <left/>
      <right style="thin"/>
      <top/>
      <bottom/>
      <diagonal/>
    </border>
    <border>
      <left/>
      <right style="thin"/>
      <top/>
      <bottom style="thin"/>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6">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horizontal="general"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applyAlignment="1" pivotButton="0" quotePrefix="0" xfId="0">
      <alignment horizontal="general" vertical="bottom"/>
    </xf>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1"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horizontal="general" vertical="center"/>
    </xf>
    <xf numFmtId="0" fontId="10" fillId="13" borderId="1" applyAlignment="1" pivotButton="0" quotePrefix="0" xfId="0">
      <alignment horizontal="center" vertical="center"/>
    </xf>
    <xf numFmtId="0" fontId="4" fillId="11" borderId="5" applyAlignment="1" pivotButton="0" quotePrefix="0" xfId="0">
      <alignment horizontal="center" vertical="center"/>
    </xf>
    <xf numFmtId="0" fontId="4" fillId="3" borderId="1" applyAlignment="1" pivotButton="0" quotePrefix="0" xfId="0">
      <alignment horizontal="center"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4"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5" borderId="5" applyAlignment="1" pivotButton="0" quotePrefix="0" xfId="0">
      <alignment horizontal="center" vertical="center"/>
    </xf>
    <xf numFmtId="164" fontId="4" fillId="6" borderId="1" applyAlignment="1" pivotButton="0" quotePrefix="0" xfId="0">
      <alignment horizontal="center" vertical="center"/>
    </xf>
    <xf numFmtId="0" fontId="4" fillId="16" borderId="5" applyAlignment="1" pivotButton="0" quotePrefix="0" xfId="0">
      <alignment horizontal="center" vertical="center"/>
    </xf>
    <xf numFmtId="164" fontId="4" fillId="7" borderId="1" applyAlignment="1" pivotButton="0" quotePrefix="0" xfId="0">
      <alignment horizontal="center" vertical="center"/>
    </xf>
    <xf numFmtId="0" fontId="4" fillId="17"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horizontal="general"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vertical="bottom"/>
    </xf>
    <xf numFmtId="0" fontId="4" fillId="6" borderId="1" applyAlignment="1" pivotButton="0" quotePrefix="0" xfId="0">
      <alignment horizontal="center" vertical="bottom"/>
    </xf>
    <xf numFmtId="164" fontId="4" fillId="0" borderId="3" applyAlignment="1" pivotButton="0" quotePrefix="0" xfId="0">
      <alignment horizontal="center" vertical="center"/>
    </xf>
    <xf numFmtId="164" fontId="4" fillId="0" borderId="1" applyAlignment="1" pivotButton="0" quotePrefix="0" xfId="0">
      <alignment horizontal="center" vertical="bottom"/>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6" borderId="2" applyAlignment="1" pivotButton="0" quotePrefix="0" xfId="0">
      <alignment horizontal="center" vertical="bottom"/>
    </xf>
    <xf numFmtId="164" fontId="4" fillId="0" borderId="14" applyAlignment="1" pivotButton="0" quotePrefix="0" xfId="0">
      <alignment horizontal="center" vertical="center"/>
    </xf>
    <xf numFmtId="0" fontId="4" fillId="16" borderId="1" applyAlignment="1" pivotButton="0" quotePrefix="0" xfId="0">
      <alignment horizontal="center" vertical="center"/>
    </xf>
    <xf numFmtId="0" fontId="4" fillId="3" borderId="3" applyAlignment="1" pivotButton="0" quotePrefix="0" xfId="0">
      <alignment horizontal="center" vertical="bottom"/>
    </xf>
    <xf numFmtId="164" fontId="4" fillId="0" borderId="5" applyAlignment="1" pivotButton="0" quotePrefix="0" xfId="0">
      <alignment horizontal="center" vertical="center"/>
    </xf>
    <xf numFmtId="0" fontId="4" fillId="17" borderId="1" applyAlignment="1" pivotButton="0" quotePrefix="0" xfId="0">
      <alignment horizontal="center" vertical="center"/>
    </xf>
    <xf numFmtId="0" fontId="4" fillId="6" borderId="10" applyAlignment="1" pivotButton="0" quotePrefix="0" xfId="0">
      <alignment horizontal="center" vertical="bottom"/>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18" borderId="3" applyAlignment="1" pivotButton="0" quotePrefix="0" xfId="0">
      <alignment horizontal="center" vertical="center"/>
    </xf>
    <xf numFmtId="0" fontId="11" fillId="19" borderId="3" applyAlignment="1" pivotButton="0" quotePrefix="0" xfId="0">
      <alignment horizontal="center" vertical="center"/>
    </xf>
    <xf numFmtId="165" fontId="11" fillId="19" borderId="3" applyAlignment="1" pivotButton="0" quotePrefix="0" xfId="0">
      <alignment horizontal="center" vertical="center"/>
    </xf>
    <xf numFmtId="0" fontId="11" fillId="19" borderId="1" applyAlignment="1" pivotButton="0" quotePrefix="0" xfId="0">
      <alignment horizontal="center" vertical="center"/>
    </xf>
    <xf numFmtId="49" fontId="11" fillId="19" borderId="1" applyAlignment="1" pivotButton="0" quotePrefix="0" xfId="0">
      <alignment horizontal="center" vertical="center"/>
    </xf>
    <xf numFmtId="0" fontId="3" fillId="11" borderId="3" applyAlignment="1" pivotButton="0" quotePrefix="0" xfId="0">
      <alignment horizontal="center" vertical="center"/>
    </xf>
    <xf numFmtId="0" fontId="12" fillId="20" borderId="1" applyAlignment="1" pivotButton="0" quotePrefix="0" xfId="0">
      <alignment horizontal="center" vertical="center"/>
    </xf>
    <xf numFmtId="0" fontId="12" fillId="21" borderId="1" applyAlignment="1" pivotButton="0" quotePrefix="0" xfId="0">
      <alignment horizontal="center" vertical="center"/>
    </xf>
    <xf numFmtId="0" fontId="12" fillId="14" borderId="1" applyAlignment="1" pivotButton="0" quotePrefix="0" xfId="0">
      <alignment horizontal="center" vertical="center"/>
    </xf>
    <xf numFmtId="0" fontId="12" fillId="22" borderId="1" applyAlignment="1" pivotButton="0" quotePrefix="0" xfId="0">
      <alignment horizontal="center" vertical="center"/>
    </xf>
    <xf numFmtId="0" fontId="12" fillId="15" borderId="1" applyAlignment="1" pivotButton="0" quotePrefix="0" xfId="0">
      <alignment horizontal="center" vertical="center"/>
    </xf>
    <xf numFmtId="0" fontId="12" fillId="0"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1" fillId="19" borderId="14" applyAlignment="1" pivotButton="0" quotePrefix="0" xfId="0">
      <alignment horizontal="center" vertical="center"/>
    </xf>
    <xf numFmtId="0" fontId="13" fillId="25" borderId="21" applyAlignment="1" pivotButton="0" quotePrefix="0" xfId="0">
      <alignment horizontal="center" vertical="center"/>
    </xf>
    <xf numFmtId="0" fontId="14" fillId="27" borderId="21" applyAlignment="1" pivotButton="0" quotePrefix="0" xfId="0">
      <alignment horizontal="center" vertical="center"/>
    </xf>
    <xf numFmtId="0" fontId="14" fillId="0" borderId="21" applyAlignment="1" pivotButton="0" quotePrefix="0" xfId="0">
      <alignment horizontal="center" vertical="center"/>
    </xf>
    <xf numFmtId="0" fontId="15" fillId="33" borderId="21" applyAlignment="1" pivotButton="0" quotePrefix="0" xfId="0">
      <alignment horizontal="center" vertical="center"/>
    </xf>
    <xf numFmtId="0" fontId="14" fillId="26" borderId="21" applyAlignment="1" pivotButton="0" quotePrefix="0" xfId="0">
      <alignment horizontal="center" vertical="center"/>
    </xf>
    <xf numFmtId="0" fontId="14" fillId="28" borderId="21" applyAlignment="1" pivotButton="0" quotePrefix="0" xfId="0">
      <alignment horizontal="center" vertical="center"/>
    </xf>
    <xf numFmtId="0" fontId="14" fillId="29" borderId="21" applyAlignment="1" pivotButton="0" quotePrefix="0" xfId="0">
      <alignment horizontal="center" vertical="center"/>
    </xf>
    <xf numFmtId="0" fontId="15" fillId="34"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4" fillId="32" borderId="21" applyAlignment="1" pivotButton="0" quotePrefix="0" xfId="0">
      <alignment horizontal="center" vertical="center"/>
    </xf>
    <xf numFmtId="166" fontId="14" fillId="0" borderId="21" applyAlignment="1" pivotButton="0" quotePrefix="0" xfId="0">
      <alignment horizontal="center" vertical="center"/>
    </xf>
    <xf numFmtId="0" fontId="15" fillId="35" borderId="21" applyAlignment="1" pivotButton="0" quotePrefix="0" xfId="0">
      <alignment horizontal="center" vertical="center"/>
    </xf>
    <xf numFmtId="0" fontId="15" fillId="36" borderId="21" applyAlignment="1" pivotButton="0" quotePrefix="0" xfId="0">
      <alignment horizontal="center" vertical="center"/>
    </xf>
    <xf numFmtId="0" fontId="15" fillId="37" borderId="21" applyAlignment="1" pivotButton="0" quotePrefix="0" xfId="0">
      <alignment horizontal="center" vertical="center"/>
    </xf>
    <xf numFmtId="0" fontId="0" fillId="0" borderId="21" applyAlignment="1" pivotButton="0" quotePrefix="0" xfId="0">
      <alignment horizontal="center" vertical="center"/>
    </xf>
    <xf numFmtId="4" fontId="0" fillId="38" borderId="21" applyAlignment="1" pivotButton="0" quotePrefix="0" xfId="0">
      <alignment horizontal="center" vertical="center"/>
    </xf>
    <xf numFmtId="4" fontId="0" fillId="33" borderId="21" applyAlignment="1" pivotButton="0" quotePrefix="0" xfId="0">
      <alignment horizontal="center" vertical="center"/>
    </xf>
    <xf numFmtId="0" fontId="0" fillId="33" borderId="21" applyAlignment="1" pivotButton="0" quotePrefix="0" xfId="0">
      <alignment horizontal="center" vertical="center"/>
    </xf>
    <xf numFmtId="4" fontId="0" fillId="39" borderId="21" applyAlignment="1" pivotButton="0" quotePrefix="0" xfId="0">
      <alignment horizontal="center" vertical="center"/>
    </xf>
    <xf numFmtId="0" fontId="0" fillId="39" borderId="21" applyAlignment="1" pivotButton="0" quotePrefix="0" xfId="0">
      <alignment horizontal="center" vertical="center"/>
    </xf>
    <xf numFmtId="0" fontId="0" fillId="38" borderId="21" applyAlignment="1" pivotButton="0" quotePrefix="0" xfId="0">
      <alignment horizontal="center" vertical="center"/>
    </xf>
  </cellXfs>
  <cellStyles count="1">
    <cellStyle name="Normal" xfId="0" builtinId="0" hidden="0"/>
  </cellStyles>
  <dxfs count="24">
    <dxf>
      <font>
        <color rgb="FF000000"/>
      </font>
      <fill>
        <patternFill>
          <bgColor rgb="FF91F0D3"/>
        </patternFill>
      </fill>
    </dxf>
    <dxf>
      <font>
        <color rgb="FF000000"/>
      </font>
      <fill>
        <patternFill>
          <bgColor rgb="FFFFD2DE"/>
        </patternFill>
      </fill>
    </dxf>
    <dxf>
      <font>
        <color rgb="FF000000"/>
      </font>
      <fill>
        <patternFill>
          <bgColor rgb="FFFFC000"/>
        </patternFill>
      </fill>
    </dxf>
    <dxf>
      <font>
        <color rgb="FF000000"/>
      </font>
      <fill>
        <patternFill>
          <bgColor rgb="FFFFFF00"/>
        </patternFill>
      </fill>
    </dxf>
    <dxf>
      <font>
        <color rgb="FF000000"/>
      </font>
      <fill>
        <patternFill>
          <bgColor rgb="FF95B3D7"/>
        </patternFill>
      </fill>
    </dxf>
    <dxf>
      <fill>
        <patternFill>
          <bgColor rgb="FFD15A5A"/>
        </patternFill>
      </fill>
    </dxf>
    <dxf>
      <font>
        <color rgb="FF000000"/>
      </font>
      <fill>
        <patternFill>
          <bgColor rgb="FFBDE83C"/>
        </patternFill>
      </fill>
    </dxf>
    <dxf>
      <font>
        <color rgb="FF000000"/>
      </font>
      <fill>
        <patternFill>
          <bgColor rgb="FF00B050"/>
        </patternFill>
      </fill>
    </dxf>
    <dxf>
      <font>
        <color rgb="FFFFFFFF"/>
      </font>
      <fill>
        <patternFill>
          <bgColor rgb="FF31859C"/>
        </patternFill>
      </fill>
    </dxf>
    <dxf>
      <font>
        <color rgb="FFFFFFFF"/>
      </font>
      <fill>
        <patternFill>
          <bgColor rgb="FF7F7F7F"/>
        </patternFill>
      </fill>
    </dxf>
    <dxf>
      <font>
        <color rgb="FFFFFFFF"/>
      </font>
      <fill>
        <patternFill>
          <bgColor rgb="FF7030A0"/>
        </patternFill>
      </fill>
    </dxf>
    <dxf>
      <font>
        <color rgb="FFFFFFFF"/>
      </font>
      <fill>
        <patternFill>
          <bgColor rgb="FFAD0000"/>
        </patternFill>
      </fill>
    </dxf>
    <dxf>
      <font>
        <color rgb="FFFFFFFF"/>
      </font>
      <fill>
        <patternFill>
          <bgColor rgb="FF953735"/>
        </patternFill>
      </fill>
    </dxf>
    <dxf>
      <font>
        <color rgb="FFFFFFFF"/>
      </font>
      <fill>
        <patternFill>
          <bgColor rgb="FF9BBB59"/>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000000000001" customWidth="1" min="2" max="2"/>
    <col width="9.279999999999999" customWidth="1" min="6" max="6"/>
    <col width="10.85" customWidth="1" min="9" max="9"/>
    <col width="4.43" customWidth="1" min="17" max="17"/>
    <col width="17.57" customWidth="1" min="18" max="18"/>
    <col width="12.8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ht="15" customHeight="1">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06.25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Valquiria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D14">IFERROR(ROWS(_xlfn._xlws.filter(INDIRECT($A$12&amp;"!A2:E100"),(INDIRECT($A$12&amp;"!A2:A100")=$C14)*(INDIRECT($A$12&amp;"!E2:E100")="Enviado"))), 0)</f>
        <v/>
      </c>
      <c r="E14" s="8">
        <f t="array" ref="E14:E14">IFERROR(ROWS(_xlfn._xlws.filter(INDIRECT($A$12&amp;"!A2:E100"),(INDIRECT($A$12&amp;"!A2:A100")=$C14)*(INDIRECT($A$12&amp;"!E2:E100")="Atrasado"))), 0)</f>
        <v/>
      </c>
      <c r="F14" s="11">
        <f t="array" ref="F14:F14">IFERROR(ROWS(_xlfn._xlws.filter(INDIRECT($A$12&amp;"!A2:E100"),(INDIRECT($A$12&amp;"!A2:A100")=$C14)*(INDIRECT($A$12&amp;"!E2:E100")="Atrasado &gt;= 2"))), 0)</f>
        <v/>
      </c>
      <c r="G14" s="14">
        <f t="array" ref="G14:G14">IFERROR(ROWS(_xlfn._xlws.filter(INDIRECT($A$12&amp;"!A2:E100"),(INDIRECT($A$12&amp;"!A2:A100")=$C14)*(INDIRECT($A$12&amp;"!E2:E100")="Duplicado"))), 0)</f>
        <v/>
      </c>
      <c r="H14" s="17">
        <f t="array" ref="H14:H14">IFERROR(ROWS(_xlfn._xlws.filter(INDIRECT($A$12&amp;"!A2:E100"),(INDIRECT($A$12&amp;"!A2:A100")=$C14)*(INDIRECT($A$12&amp;"!E2:E100")="Outras Ocorrências"))), 0)</f>
        <v/>
      </c>
      <c r="I14" s="20">
        <f t="array" ref="I14:I14">IFERROR(ROWS(_xlfn._xlws.filter(INDIRECT($A$12&amp;"!A2:E100"),(INDIRECT($A$12&amp;"!A2:A100")=$C14)*(INDIRECT($A$12&amp;"!E2:E100")="Sem Técnico"))), 0)</f>
        <v/>
      </c>
      <c r="J14" s="42" t="n"/>
      <c r="K14" s="46">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7" t="inlineStr">
        <is>
          <t>Enviados</t>
        </is>
      </c>
      <c r="S14" s="48">
        <f>VLOOKUP($T$12,$C$14:$I$18,2, FALSE())</f>
        <v/>
      </c>
      <c r="T14" s="49">
        <f>S14/SUM($S$14:$S$19)</f>
        <v/>
      </c>
      <c r="U14" s="26" t="n"/>
    </row>
    <row r="15" ht="21" customHeight="1">
      <c r="B15" s="38" t="n"/>
      <c r="C15" s="50" t="inlineStr">
        <is>
          <t>Bianca</t>
        </is>
      </c>
      <c r="D15" s="45">
        <f t="array" ref="D15:D15">IFERROR(ROWS(_xlfn._xlws.filter(INDIRECT($A$12&amp;"!A2:E100"),(INDIRECT($A$12&amp;"!A2:A100")=$C15)*(INDIRECT($A$12&amp;"!E2:E100")="Enviado"))), 0)</f>
        <v/>
      </c>
      <c r="E15" s="8">
        <f t="array" ref="E15:E15">IFERROR(ROWS(_xlfn._xlws.filter(INDIRECT($A$12&amp;"!A2:E100"),(INDIRECT($A$12&amp;"!A2:A100")=$C15)*(INDIRECT($A$12&amp;"!E2:E100")="Atrasado"))), 0)</f>
        <v/>
      </c>
      <c r="F15" s="11">
        <f t="array" ref="F15:F15">IFERROR(ROWS(_xlfn._xlws.filter(INDIRECT($A$12&amp;"!A2:E100"),(INDIRECT($A$12&amp;"!A2:A100")=$C15)*(INDIRECT($A$12&amp;"!E2:E100")="Atrasado &gt;= 2"))), 0)</f>
        <v/>
      </c>
      <c r="G15" s="14">
        <f t="array" ref="G15:G15">IFERROR(ROWS(_xlfn._xlws.filter(INDIRECT($A$12&amp;"!A2:E100"),(INDIRECT($A$12&amp;"!A2:A100")=$C15)*(INDIRECT($A$12&amp;"!E2:E100")="Duplicado"))), 0)</f>
        <v/>
      </c>
      <c r="H15" s="17">
        <f t="array" ref="H15:H15">IFERROR(ROWS(_xlfn._xlws.filter(INDIRECT($A$12&amp;"!A2:E100"),(INDIRECT($A$12&amp;"!A2:A100")=$C15)*(INDIRECT($A$12&amp;"!E2:E100")="Outras Ocorrências"))), 0)</f>
        <v/>
      </c>
      <c r="I15" s="20">
        <f t="array" ref="I15:I15">IFERROR(ROWS(_xlfn._xlws.filter(INDIRECT($A$12&amp;"!A2:E100"),(INDIRECT($A$12&amp;"!A2:A100")=$C15)*(INDIRECT($A$12&amp;"!E2:E100")="Sem Técnico"))), 0)</f>
        <v/>
      </c>
      <c r="J15" s="42" t="n"/>
      <c r="K15" s="46">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1" t="inlineStr">
        <is>
          <t>Atrasados</t>
        </is>
      </c>
      <c r="S15" s="8">
        <f>VLOOKUP($T$12,$C$14:$I$18,3,FALSE())</f>
        <v/>
      </c>
      <c r="T15" s="52">
        <f>S15/SUM($S$14:$S$19)</f>
        <v/>
      </c>
      <c r="U15" s="26" t="n"/>
    </row>
    <row r="16" ht="18.75" customHeight="1">
      <c r="B16" s="38" t="n"/>
      <c r="C16" s="53" t="inlineStr">
        <is>
          <t>Larissa</t>
        </is>
      </c>
      <c r="D16" s="45">
        <f t="array" ref="D16:D16">IFERROR(ROWS(_xlfn._xlws.filter(INDIRECT($A$12&amp;"!A2:E100"),(INDIRECT($A$12&amp;"!A2:A100")=$C16)*(INDIRECT($A$12&amp;"!E2:E100")="Enviado"))), 0)</f>
        <v/>
      </c>
      <c r="E16" s="8">
        <f t="array" ref="E16:E16">IFERROR(ROWS(_xlfn._xlws.filter(INDIRECT($A$12&amp;"!A2:E100"),(INDIRECT($A$12&amp;"!A2:A100")=$C16)*(INDIRECT($A$12&amp;"!E2:E100")="Atrasado"))), 0)</f>
        <v/>
      </c>
      <c r="F16" s="11">
        <f t="array" ref="F16:F16">IFERROR(ROWS(_xlfn._xlws.filter(INDIRECT($A$12&amp;"!A2:E100"),(INDIRECT($A$12&amp;"!A2:A100")=$C16)*(INDIRECT($A$12&amp;"!E2:E100")="Atrasado &gt;= 2"))), 0)</f>
        <v/>
      </c>
      <c r="G16" s="14">
        <f t="array" ref="G16:G16">IFERROR(ROWS(_xlfn._xlws.filter(INDIRECT($A$12&amp;"!A2:E100"),(INDIRECT($A$12&amp;"!A2:A100")=$C16)*(INDIRECT($A$12&amp;"!E2:E100")="Duplicado"))), 0)</f>
        <v/>
      </c>
      <c r="H16" s="17">
        <f t="array" ref="H16:H16">IFERROR(ROWS(_xlfn._xlws.filter(INDIRECT($A$12&amp;"!A2:E100"),(INDIRECT($A$12&amp;"!A2:A100")=$C16)*(INDIRECT($A$12&amp;"!E2:E100")="Outras Ocorrências"))), 0)</f>
        <v/>
      </c>
      <c r="I16" s="20">
        <f t="array" ref="I16:I16">IFERROR(ROWS(_xlfn._xlws.filter(INDIRECT($A$12&amp;"!A2:E100"),(INDIRECT($A$12&amp;"!A2:A100")=$C16)*(INDIRECT($A$12&amp;"!E2:E100")="Sem Técnico"))), 0)</f>
        <v/>
      </c>
      <c r="J16" s="42" t="n"/>
      <c r="K16" s="46">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1" t="inlineStr">
        <is>
          <t>Atrasados &gt;= 2</t>
        </is>
      </c>
      <c r="S16" s="11">
        <f>VLOOKUP($T$12,$C$14:$I$18,4,FALSE())</f>
        <v/>
      </c>
      <c r="T16" s="54">
        <f>S16/SUM($S$14:$S$19)</f>
        <v/>
      </c>
      <c r="U16" s="26" t="n"/>
    </row>
    <row r="17" ht="18.75" customHeight="1">
      <c r="B17" s="38" t="n"/>
      <c r="C17" s="55" t="inlineStr">
        <is>
          <t>Luana</t>
        </is>
      </c>
      <c r="D17" s="45">
        <f t="array" ref="D17:D17">IFERROR(ROWS(_xlfn._xlws.filter(INDIRECT($A$12&amp;"!A2:E100"),(INDIRECT($A$12&amp;"!A2:A100")=$C17)*(INDIRECT($A$12&amp;"!E2:E100")="Enviado"))), 0)</f>
        <v/>
      </c>
      <c r="E17" s="8">
        <f t="array" ref="E17:E17">IFERROR(ROWS(_xlfn._xlws.filter(INDIRECT($A$12&amp;"!A2:E100"),(INDIRECT($A$12&amp;"!A2:A100")=$C17)*(INDIRECT($A$12&amp;"!E2:E100")="Atrasado"))), 0)</f>
        <v/>
      </c>
      <c r="F17" s="11">
        <f t="array" ref="F17:F17">IFERROR(ROWS(_xlfn._xlws.filter(INDIRECT($A$12&amp;"!A2:E100"),(INDIRECT($A$12&amp;"!A2:A100")=$C17)*(INDIRECT($A$12&amp;"!E2:E100")="Atrasado &gt;= 2"))), 0)</f>
        <v/>
      </c>
      <c r="G17" s="14">
        <f t="array" ref="G17:G17">IFERROR(ROWS(_xlfn._xlws.filter(INDIRECT($A$12&amp;"!A2:E100"),(INDIRECT($A$12&amp;"!A2:A100")=$C17)*(INDIRECT($A$12&amp;"!E2:E100")="Duplicado"))), 0)</f>
        <v/>
      </c>
      <c r="H17" s="17">
        <f t="array" ref="H17:H17">IFERROR(ROWS(_xlfn._xlws.filter(INDIRECT($A$12&amp;"!A2:E100"),(INDIRECT($A$12&amp;"!A2:A100")=$C17)*(INDIRECT($A$12&amp;"!E2:E100")="Outras Ocorrências"))), 0)</f>
        <v/>
      </c>
      <c r="I17" s="20">
        <f t="array" ref="I17:I17">IFERROR(ROWS(_xlfn._xlws.filter(INDIRECT($A$12&amp;"!A2:E100"),(INDIRECT($A$12&amp;"!A2:A100")=$C17)*(INDIRECT($A$12&amp;"!E2:E100")="Sem Técnico"))), 0)</f>
        <v/>
      </c>
      <c r="J17" s="42" t="n"/>
      <c r="K17" s="46">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1" t="inlineStr">
        <is>
          <t>Duplicados</t>
        </is>
      </c>
      <c r="S17" s="14">
        <f>VLOOKUP($T$12,$C$14:$I$18,5,FALSE())</f>
        <v/>
      </c>
      <c r="T17" s="56">
        <f>S17/SUM($S$14:$S$19)</f>
        <v/>
      </c>
      <c r="U17" s="26" t="n"/>
    </row>
    <row r="18" ht="15" customHeight="1">
      <c r="B18" s="38" t="n"/>
      <c r="C18" s="57" t="inlineStr">
        <is>
          <t>Valquiria</t>
        </is>
      </c>
      <c r="D18" s="45">
        <f t="array" ref="D18:D18">IFERROR(ROWS(_xlfn._xlws.filter(INDIRECT($A$12&amp;"!A2:E100"),(INDIRECT($A$12&amp;"!A2:A100")=$C18)*(INDIRECT($A$12&amp;"!E2:E100")="Enviado"))), 0)</f>
        <v/>
      </c>
      <c r="E18" s="8">
        <f t="array" ref="E18:E18">IFERROR(ROWS(_xlfn._xlws.filter(INDIRECT($A$12&amp;"!A2:E100"),(INDIRECT($A$12&amp;"!A2:A100")=$C18)*(INDIRECT($A$12&amp;"!E2:E100")="Atrasado"))), 0)</f>
        <v/>
      </c>
      <c r="F18" s="11">
        <f t="array" ref="F18:F18">IFERROR(ROWS(_xlfn._xlws.filter(INDIRECT($A$12&amp;"!A2:E100"),(INDIRECT($A$12&amp;"!A2:A100")=$C18)*(INDIRECT($A$12&amp;"!E2:E100")="Atrasado &gt;= 2"))), 0)</f>
        <v/>
      </c>
      <c r="G18" s="14">
        <f t="array" ref="G18:G18">IFERROR(ROWS(_xlfn._xlws.filter(INDIRECT($A$12&amp;"!A2:E100"),(INDIRECT($A$12&amp;"!A2:A100")=$C18)*(INDIRECT($A$12&amp;"!E2:E100")="Duplicado"))), 0)</f>
        <v/>
      </c>
      <c r="H18" s="17">
        <f t="array" ref="H18:H18">IFERROR(ROWS(_xlfn._xlws.filter(INDIRECT($A$12&amp;"!A2:E100"),(INDIRECT($A$12&amp;"!A2:A100")=$C18)*(INDIRECT($A$12&amp;"!E2:E100")="Outras Ocorrências"))), 0)</f>
        <v/>
      </c>
      <c r="I18" s="20">
        <f t="array" ref="I18:I18">IFERROR(ROWS(_xlfn._xlws.filter(INDIRECT($A$12&amp;"!A2:E100"),(INDIRECT($A$12&amp;"!A2:A100")=$C18)*(INDIRECT($A$12&amp;"!E2:E100")="Sem Técnico"))), 0)</f>
        <v/>
      </c>
      <c r="J18" s="42" t="n"/>
      <c r="K18" s="58">
        <f>COUNTIF(INDIRECT("Monitoramento!$D$64:$Q$76"), "Enviado")</f>
        <v/>
      </c>
      <c r="L18" s="59">
        <f>COUNTIF(INDIRECT("Monitoramento!$D$64:$Q$76"), "Atrasado")</f>
        <v/>
      </c>
      <c r="M18" s="60">
        <f>COUNTIF(INDIRECT("Monitoramento!$D$64:$Q$76"), "Atrasado &gt;= 2")</f>
        <v/>
      </c>
      <c r="N18" s="61">
        <f>COUNTIF(INDIRECT("Monitoramento!$D$64:$Q$76"), "Duplicado")</f>
        <v/>
      </c>
      <c r="O18" s="62">
        <f>COUNTIF(INDIRECT("Monitoramento!$D$64:$Q$76"), "Outras Ocorrências")</f>
        <v/>
      </c>
      <c r="P18" s="63">
        <f>COUNTIF(INDIRECT("Monitoramento!$D$64:$Q$76"), "Sem Técnico")</f>
        <v/>
      </c>
      <c r="Q18" s="31" t="n"/>
      <c r="R18" s="51" t="inlineStr">
        <is>
          <t>Outas Ocorrências</t>
        </is>
      </c>
      <c r="S18" s="17">
        <f>VLOOKUP($T$12,$C$14:$I$18,6,FALSE())</f>
        <v/>
      </c>
      <c r="T18" s="64">
        <f>S18/SUM($S$14:$S$19)</f>
        <v/>
      </c>
      <c r="U18" s="26" t="n"/>
    </row>
    <row r="19" ht="15" customHeight="1">
      <c r="B19" s="38" t="n"/>
      <c r="C19" s="35" t="inlineStr">
        <is>
          <t>Regionais (Validações)</t>
        </is>
      </c>
      <c r="D19" s="30" t="n"/>
      <c r="E19" s="30" t="n"/>
      <c r="F19" s="30" t="n"/>
      <c r="G19" s="30" t="n"/>
      <c r="H19" s="30" t="n"/>
      <c r="I19" s="28" t="n"/>
      <c r="J19" s="65" t="n"/>
      <c r="K19" s="35" t="inlineStr">
        <is>
          <t>Regionais (Validações)</t>
        </is>
      </c>
      <c r="L19" s="30" t="n"/>
      <c r="M19" s="30" t="n"/>
      <c r="N19" s="30" t="n"/>
      <c r="O19" s="30" t="n"/>
      <c r="P19" s="28" t="n"/>
      <c r="Q19" s="31" t="n"/>
      <c r="R19" s="51" t="inlineStr">
        <is>
          <t>Sem Técnico</t>
        </is>
      </c>
      <c r="S19" s="63">
        <f>VLOOKUP($T$12,$C$14:$I$18,7,FALSE())</f>
        <v/>
      </c>
      <c r="T19" s="66">
        <f>S19/SUM($S$14:$S$19)</f>
        <v/>
      </c>
      <c r="U19" s="26" t="n"/>
    </row>
    <row r="20" ht="15" customHeight="1">
      <c r="B20" s="38" t="n"/>
      <c r="C20" s="36" t="inlineStr">
        <is>
          <t>Regional</t>
        </is>
      </c>
      <c r="D20" s="28" t="n"/>
      <c r="E20" s="36" t="inlineStr">
        <is>
          <t>Validados</t>
        </is>
      </c>
      <c r="F20" s="28" t="n"/>
      <c r="G20" s="36" t="inlineStr">
        <is>
          <t>Não Validados</t>
        </is>
      </c>
      <c r="H20" s="28" t="n"/>
      <c r="I20" s="67" t="inlineStr">
        <is>
          <t>% Val.</t>
        </is>
      </c>
      <c r="J20" s="42" t="n"/>
      <c r="K20" s="40" t="inlineStr">
        <is>
          <t>Validados</t>
        </is>
      </c>
      <c r="L20" s="68" t="n"/>
      <c r="M20" s="40" t="inlineStr">
        <is>
          <t>Não Validados</t>
        </is>
      </c>
      <c r="N20" s="68" t="n"/>
      <c r="O20" s="40" t="inlineStr">
        <is>
          <t>% Validados</t>
        </is>
      </c>
      <c r="P20" s="68" t="n"/>
      <c r="Q20" s="31" t="n"/>
      <c r="R20" s="69" t="inlineStr">
        <is>
          <t>% Validação</t>
        </is>
      </c>
      <c r="S20" s="70">
        <f>VLOOKUP($T$12,$C$21:$I$25,7,FALSE())</f>
        <v/>
      </c>
      <c r="T20" s="34" t="n"/>
      <c r="U20" s="26" t="n"/>
    </row>
    <row r="21" ht="15" customHeight="1">
      <c r="B21" s="38" t="n"/>
      <c r="C21" s="37" t="inlineStr">
        <is>
          <t>Gabriel</t>
        </is>
      </c>
      <c r="D21" s="28" t="n"/>
      <c r="E21" s="71">
        <f t="array" ref="E21:E21">IFERROR(ROWS(_xlfn._xlws.filter(INDIRECT($A$12&amp;"!A2:E100"),(INDIRECT($A$12&amp;"!A2:A100")=$C21)*(INDIRECT($A$12&amp;"!G2:G100")="Sim"))), 0)</f>
        <v/>
      </c>
      <c r="F21" s="28" t="n"/>
      <c r="G21" s="72">
        <f t="array" ref="G21:G21">IFERROR(ROWS(_xlfn._xlws.filter(INDIRECT($A$12&amp;"!A2:E100"),(INDIRECT($A$12&amp;"!A2:A100")=$C21)*(INDIRECT($A$12&amp;"!G2:G100")="Não"))), 0)</f>
        <v/>
      </c>
      <c r="H21" s="28" t="n"/>
      <c r="I21" s="73">
        <f>E21/SUM(E21:H21)</f>
        <v/>
      </c>
      <c r="J21" s="42" t="n"/>
      <c r="K21" s="71">
        <f>COUNTIF(INDIRECT("Regionais!D2:Q15"), "Sim")</f>
        <v/>
      </c>
      <c r="L21" s="28" t="n"/>
      <c r="M21" s="72">
        <f>COUNTIF(INDIRECT("Regionais!D2:Q15"), "Não")</f>
        <v/>
      </c>
      <c r="N21" s="28" t="n"/>
      <c r="O21" s="74">
        <f>IFERROR(K21/SUM(K21:N21), 0)</f>
        <v/>
      </c>
      <c r="P21" s="28" t="n"/>
      <c r="Q21" s="31" t="n"/>
      <c r="R21" s="43" t="inlineStr">
        <is>
          <t>Envios - Acumulado (Total)</t>
        </is>
      </c>
      <c r="S21" s="30" t="n"/>
      <c r="T21" s="28" t="n"/>
      <c r="U21" s="26" t="n"/>
    </row>
    <row r="22" ht="15" customHeight="1">
      <c r="B22" s="38" t="n"/>
      <c r="C22" s="75" t="inlineStr">
        <is>
          <t>Bianca</t>
        </is>
      </c>
      <c r="D22" s="28" t="n"/>
      <c r="E22" s="71">
        <f t="array" ref="E22:E22">IFERROR(ROWS(_xlfn._xlws.filter(INDIRECT($A$12&amp;"!A2:E100"),(INDIRECT($A$12&amp;"!A2:A100")=$C22)*(INDIRECT($A$12&amp;"!G2:G100")="Sim"))), 0)</f>
        <v/>
      </c>
      <c r="F22" s="28" t="n"/>
      <c r="G22" s="72">
        <f t="array" ref="G22:G22">IFERROR(ROWS(_xlfn._xlws.filter(INDIRECT($A$12&amp;"!A2:E100"),(INDIRECT($A$12&amp;"!A2:A100")=$C22)*(INDIRECT($A$12&amp;"!G2:G100")="Não"))), 0)</f>
        <v/>
      </c>
      <c r="H22" s="28" t="n"/>
      <c r="I22" s="73">
        <f>E22/SUM(E22:H22)</f>
        <v/>
      </c>
      <c r="J22" s="42" t="n"/>
      <c r="K22" s="71">
        <f>COUNTIF(INDIRECT("Regionais!D18:Q31"), "Sim")</f>
        <v/>
      </c>
      <c r="L22" s="28" t="n"/>
      <c r="M22" s="72">
        <f>COUNTIF(INDIRECT("Regionais!D18:Q31"), "Não")</f>
        <v/>
      </c>
      <c r="N22" s="28" t="n"/>
      <c r="O22" s="74">
        <f>IFERROR(K22/SUM(K22:N22), 0)</f>
        <v/>
      </c>
      <c r="P22" s="28" t="n"/>
      <c r="Q22" s="31" t="n"/>
      <c r="R22" s="47" t="inlineStr">
        <is>
          <t>Enviados</t>
        </is>
      </c>
      <c r="S22" s="48">
        <f>VLOOKUP($T$12,$C$13:$P$18,9,FALSE())</f>
        <v/>
      </c>
      <c r="T22" s="49">
        <f>S22/SUM($S$22:$S$27)</f>
        <v/>
      </c>
      <c r="U22" s="26" t="n"/>
    </row>
    <row r="23" ht="15" customHeight="1">
      <c r="B23" s="38" t="n"/>
      <c r="C23" s="76" t="inlineStr">
        <is>
          <t>Larissa</t>
        </is>
      </c>
      <c r="D23" s="28" t="n"/>
      <c r="E23" s="71">
        <f t="array" ref="E23:E23">IFERROR(ROWS(_xlfn._xlws.filter(INDIRECT($A$12&amp;"!A2:E100"),(INDIRECT($A$12&amp;"!A2:A100")=$C23)*(INDIRECT($A$12&amp;"!G2:G100")="Sim"))), 0)</f>
        <v/>
      </c>
      <c r="F23" s="28" t="n"/>
      <c r="G23" s="77">
        <f t="array" ref="G23:G23">IFERROR(ROWS(_xlfn._xlws.filter(INDIRECT($A$12&amp;"!A2:E100"),(INDIRECT($A$12&amp;"!A2:A100")=$C23)*(INDIRECT($A$12&amp;"!G2:G100")="Não"))), 0)</f>
        <v/>
      </c>
      <c r="H23" s="34" t="n"/>
      <c r="I23" s="78">
        <f>E23/SUM(E23:H23)</f>
        <v/>
      </c>
      <c r="J23" s="42" t="n"/>
      <c r="K23" s="71">
        <f>COUNTIF(INDIRECT("Regionais!D34:Q45"), "Sim")</f>
        <v/>
      </c>
      <c r="L23" s="28" t="n"/>
      <c r="M23" s="72">
        <f>COUNTIF(INDIRECT("Regionais!D34:Q45"), "Não")</f>
        <v/>
      </c>
      <c r="N23" s="28" t="n"/>
      <c r="O23" s="74">
        <f>IFERROR(K23/SUM(K23:N23), 0)</f>
        <v/>
      </c>
      <c r="P23" s="28" t="n"/>
      <c r="Q23" s="31" t="n"/>
      <c r="R23" s="51" t="inlineStr">
        <is>
          <t>Atrasados</t>
        </is>
      </c>
      <c r="S23" s="8">
        <f>VLOOKUP($T$12,$C$13:$P$18,10,FALSE())</f>
        <v/>
      </c>
      <c r="T23" s="52">
        <f>S23/SUM($S$22:$S$27)</f>
        <v/>
      </c>
      <c r="U23" s="26" t="n"/>
    </row>
    <row r="24" ht="15" customHeight="1">
      <c r="B24" s="38" t="n"/>
      <c r="C24" s="79" t="inlineStr">
        <is>
          <t>Luana</t>
        </is>
      </c>
      <c r="D24" s="28" t="n"/>
      <c r="E24" s="80">
        <f t="array" ref="E24:E24">IFERROR(ROWS(_xlfn._xlws.filter(INDIRECT($A$12&amp;"!A2:E100"),(INDIRECT($A$12&amp;"!A2:A100")=$C24)*(INDIRECT($A$12&amp;"!G2:G100")="Sim"))), 0)</f>
        <v/>
      </c>
      <c r="F24" s="30" t="n"/>
      <c r="G24" s="72">
        <f t="array" ref="G24:G24">IFERROR(ROWS(_xlfn._xlws.filter(INDIRECT($A$12&amp;"!A2:E100"),(INDIRECT($A$12&amp;"!A2:A100")=$C24)*(INDIRECT($A$12&amp;"!G2:G100")="Não"))), 0)</f>
        <v/>
      </c>
      <c r="H24" s="28" t="n"/>
      <c r="I24" s="81">
        <f>E24/SUM(E24:H24)</f>
        <v/>
      </c>
      <c r="J24" s="26" t="n"/>
      <c r="K24" s="71">
        <f>COUNTIF(INDIRECT("Regionais!D48:Q61"), "Sim")</f>
        <v/>
      </c>
      <c r="L24" s="28" t="n"/>
      <c r="M24" s="72">
        <f>COUNTIF(INDIRECT("Regionais!D48:Q61"), "Não")</f>
        <v/>
      </c>
      <c r="N24" s="28" t="n"/>
      <c r="O24" s="74">
        <f>IFERROR(K24/SUM(K24:N24), 0)</f>
        <v/>
      </c>
      <c r="P24" s="28" t="n"/>
      <c r="Q24" s="31" t="n"/>
      <c r="R24" s="51" t="inlineStr">
        <is>
          <t>Atrasados &gt;= 2</t>
        </is>
      </c>
      <c r="S24" s="11">
        <f>VLOOKUP($T$12,$C$13:$P$18,11,FALSE())</f>
        <v/>
      </c>
      <c r="T24" s="54">
        <f>S24/SUM($S$22:$S$27)</f>
        <v/>
      </c>
      <c r="U24" s="26" t="n"/>
    </row>
    <row r="25" ht="15" customHeight="1">
      <c r="B25" s="38" t="n"/>
      <c r="C25" s="82" t="inlineStr">
        <is>
          <t>Valquiria</t>
        </is>
      </c>
      <c r="D25" s="28" t="n"/>
      <c r="E25" s="71">
        <f t="array" ref="E25:E25">IFERROR(ROWS(_xlfn._xlws.filter(INDIRECT($A$12&amp;"!A2:E100"),(INDIRECT($A$12&amp;"!A2:A100")=$C25)*(INDIRECT($A$12&amp;"!G2:G100")="Sim"))), 0)</f>
        <v/>
      </c>
      <c r="F25" s="28" t="n"/>
      <c r="G25" s="83">
        <f t="array" ref="G25:G25">IFERROR(ROWS(_xlfn._xlws.filter(INDIRECT($A$12&amp;"!A2:E100"),(INDIRECT($A$12&amp;"!A2:A100")=$C25)*(INDIRECT($A$12&amp;"!G2:G100")="Não"))), 0)</f>
        <v/>
      </c>
      <c r="H25" s="68" t="n"/>
      <c r="I25" s="84">
        <f>E25/SUM(E25:H25)</f>
        <v/>
      </c>
      <c r="J25" s="26" t="n"/>
      <c r="K25" s="71">
        <f>COUNTIF(INDIRECT("Regionais!D64:Q76"), "Sim")</f>
        <v/>
      </c>
      <c r="L25" s="28" t="n"/>
      <c r="M25" s="72">
        <f>COUNTIF(INDIRECT("Regionais!D64:Q76"), "Não")</f>
        <v/>
      </c>
      <c r="N25" s="28" t="n"/>
      <c r="O25" s="74">
        <f>IFERROR(K25/SUM(K25:N25), 0)</f>
        <v/>
      </c>
      <c r="P25" s="28" t="n"/>
      <c r="Q25" s="31" t="n"/>
      <c r="R25" s="51" t="inlineStr">
        <is>
          <t>Duplicados</t>
        </is>
      </c>
      <c r="S25" s="14">
        <f>VLOOKUP($T$12,$C$13:$P$18,12,FALSE())</f>
        <v/>
      </c>
      <c r="T25" s="56">
        <f>S25/SUM($S$22:$S$27)</f>
        <v/>
      </c>
      <c r="U25" s="26" t="n"/>
    </row>
    <row r="26" ht="15" customHeight="1">
      <c r="A26" s="31" t="n"/>
      <c r="B26" s="31" t="n"/>
      <c r="C26" s="31" t="n"/>
      <c r="D26" s="31" t="n"/>
      <c r="E26" s="31" t="n"/>
      <c r="F26" s="31" t="n"/>
      <c r="G26" s="31" t="n"/>
      <c r="H26" s="31" t="n"/>
      <c r="I26" s="31" t="n"/>
      <c r="J26" s="26" t="n"/>
      <c r="K26" s="31" t="n"/>
      <c r="L26" s="31" t="n"/>
      <c r="M26" s="31" t="n"/>
      <c r="N26" s="31" t="n"/>
      <c r="O26" s="31" t="n"/>
      <c r="P26" s="31" t="n"/>
      <c r="Q26" s="31" t="n"/>
      <c r="R26" s="51" t="inlineStr">
        <is>
          <t>Outas Ocorrências</t>
        </is>
      </c>
      <c r="S26" s="17">
        <f>VLOOKUP($T$12,$C$13:$P$18,13,FALSE())</f>
        <v/>
      </c>
      <c r="T26" s="64">
        <f>S26/SUM($S$22:$S$27)</f>
        <v/>
      </c>
      <c r="U26" s="26" t="n"/>
    </row>
    <row r="27" ht="15" customHeight="1">
      <c r="A27" s="31" t="n"/>
      <c r="B27" s="31" t="n"/>
      <c r="C27" s="31" t="n"/>
      <c r="D27" s="31" t="n"/>
      <c r="E27" s="31" t="n"/>
      <c r="F27" s="31" t="n"/>
      <c r="G27" s="31" t="n"/>
      <c r="H27" s="31" t="n"/>
      <c r="I27" s="31" t="n"/>
      <c r="J27" s="26" t="n"/>
      <c r="K27" s="31" t="n"/>
      <c r="L27" s="31" t="n"/>
      <c r="M27" s="31" t="n"/>
      <c r="N27" s="31" t="n"/>
      <c r="O27" s="31" t="n"/>
      <c r="P27" s="31" t="n"/>
      <c r="Q27" s="31" t="n"/>
      <c r="R27" s="51" t="inlineStr">
        <is>
          <t>Sem Técnico</t>
        </is>
      </c>
      <c r="S27" s="63">
        <f>VLOOKUP($T$12,$C$13:$P$18,14,FALSE())</f>
        <v/>
      </c>
      <c r="T27" s="66">
        <f>S27/SUM($S$22:$S$27)</f>
        <v/>
      </c>
      <c r="U27" s="26" t="n"/>
    </row>
    <row r="28" ht="15" customHeight="1">
      <c r="A28" s="31" t="n"/>
      <c r="B28" s="31" t="n"/>
      <c r="C28" s="31" t="n"/>
      <c r="D28" s="31" t="n"/>
      <c r="E28" s="31" t="n"/>
      <c r="F28" s="31" t="n"/>
      <c r="G28" s="31" t="n"/>
      <c r="H28" s="31" t="n"/>
      <c r="I28" s="31" t="n"/>
      <c r="J28" s="26" t="n"/>
      <c r="K28" s="31" t="n"/>
      <c r="L28" s="31" t="n"/>
      <c r="M28" s="31" t="n"/>
      <c r="N28" s="31" t="n"/>
      <c r="O28" s="31" t="n"/>
      <c r="P28" s="31" t="n"/>
      <c r="Q28" s="31" t="n"/>
      <c r="R28" s="85" t="inlineStr">
        <is>
          <t>% Validação</t>
        </is>
      </c>
      <c r="S28" s="86">
        <f>VLOOKUP($T$12,$C$20:$P$25,13,FALSE())</f>
        <v/>
      </c>
      <c r="T28" s="28" t="n"/>
      <c r="U28" s="26" t="n"/>
    </row>
    <row r="29" ht="15" customHeight="1">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C21:D21"/>
    <mergeCell ref="M21:N21"/>
    <mergeCell ref="K19:P19"/>
    <mergeCell ref="O21:P21"/>
    <mergeCell ref="G24:H24"/>
    <mergeCell ref="O25:P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rank="0" priority="2" equalAverage="0" operator="equal" aboveAverage="0" dxfId="0" text="" percent="0" bottom="0">
      <formula>"Valquiria"</formula>
    </cfRule>
    <cfRule type="cellIs" rank="0" priority="3" equalAverage="0" operator="equal" aboveAverage="0" dxfId="1" text="" percent="0" bottom="0">
      <formula>"Luana"</formula>
    </cfRule>
    <cfRule type="cellIs" rank="0" priority="4" equalAverage="0" operator="equal" aboveAverage="0" dxfId="2" text="" percent="0" bottom="0">
      <formula>"Larissa"</formula>
    </cfRule>
    <cfRule type="cellIs" rank="0" priority="5" equalAverage="0" operator="equal" aboveAverage="0" dxfId="3" text="" percent="0" bottom="0">
      <formula>"Bianca"</formula>
    </cfRule>
    <cfRule type="cellIs" rank="0" priority="6" equalAverage="0" operator="equal" aboveAverage="0" dxfId="4" text="" percent="0" bottom="0">
      <formula>"Gabriel"</formula>
    </cfRule>
  </conditionalFormatting>
  <conditionalFormatting sqref="I21:I25 O21:O25 S20 S28">
    <cfRule type="cellIs" rank="0" priority="7" equalAverage="0" operator="lessThanOrEqual" aboveAverage="0" dxfId="5" text="" percent="0" bottom="0">
      <formula>0.25</formula>
    </cfRule>
    <cfRule type="cellIs" rank="0" priority="8" equalAverage="0" operator="lessThanOrEqual" aboveAverage="0" dxfId="2" text="" percent="0" bottom="0">
      <formula>0.5</formula>
    </cfRule>
    <cfRule type="cellIs" rank="0" priority="9" equalAverage="0" operator="lessThanOrEqual" aboveAverage="0" dxfId="6" text="" percent="0" bottom="0">
      <formula>0.75</formula>
    </cfRule>
    <cfRule type="cellIs" rank="0" priority="10" equalAverage="0" operator="lessThanOrEqual" aboveAverage="0" dxfId="7" text="" percent="0" bottom="0">
      <formula>1</formula>
    </cfRule>
  </conditionalFormatting>
  <dataValidations count="2">
    <dataValidation sqref="A12" showDropDown="0" showInputMessage="1" showErrorMessage="1" allowBlank="1" type="list" errorStyle="stop" operator="between">
      <formula1>"11.24,12.24,01.25,02.25,03.25,04.25,05.25,06.25,07.25,08.25,09.25,10.25,11.25,12.25"</formula1>
      <formula2>0</formula2>
    </dataValidation>
    <dataValidation sqref="T12" showDropDown="0" showInputMessage="1" showErrorMessage="1" allowBlank="1" type="list" errorStyle="stop" operator="between">
      <formula1>"Gabriel,Bianca,Larissa,Luana,Valquiria"</formula1>
      <formula2>0</formula2>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 customWidth="1" min="2" max="2"/>
    <col width="14.57" customWidth="1" min="4" max="4"/>
    <col width="15.14" customWidth="1" min="5" max="5"/>
    <col width="15.71" customWidth="1" min="6" max="6"/>
    <col width="15" customWidth="1" min="7" max="7"/>
    <col width="17.28" customWidth="1" min="8" max="8"/>
    <col width="17" customWidth="1" min="9" max="9"/>
    <col width="18.43" customWidth="1" min="10" max="10"/>
    <col width="17.28" customWidth="1" min="11" max="11"/>
    <col width="16.57" customWidth="1" min="12" max="12"/>
    <col width="17.71" customWidth="1" min="13" max="13"/>
    <col width="18.71" customWidth="1" min="14" max="14"/>
    <col width="15.57" customWidth="1" min="15" max="15"/>
    <col width="16.14" customWidth="1" min="16" max="16"/>
    <col width="17.57" customWidth="1" min="17" max="17"/>
  </cols>
  <sheetData>
    <row r="1" ht="15.75" customHeight="1">
      <c r="A1" s="87" t="inlineStr">
        <is>
          <t>Regional</t>
        </is>
      </c>
      <c r="B1" s="88" t="inlineStr">
        <is>
          <t>Municípios</t>
        </is>
      </c>
      <c r="C1" s="88" t="inlineStr">
        <is>
          <t>UVR</t>
        </is>
      </c>
      <c r="D1" s="89" t="inlineStr">
        <is>
          <t>11.24</t>
        </is>
      </c>
      <c r="E1" s="88" t="inlineStr">
        <is>
          <t>12.24</t>
        </is>
      </c>
      <c r="F1" s="90" t="inlineStr">
        <is>
          <t>01.25</t>
        </is>
      </c>
      <c r="G1" s="90" t="inlineStr">
        <is>
          <t>02.25</t>
        </is>
      </c>
      <c r="H1" s="90" t="inlineStr">
        <is>
          <t>03.25</t>
        </is>
      </c>
      <c r="I1" s="90" t="inlineStr">
        <is>
          <t>04.25</t>
        </is>
      </c>
      <c r="J1" s="90" t="inlineStr">
        <is>
          <t>05.25</t>
        </is>
      </c>
      <c r="K1" s="90" t="inlineStr">
        <is>
          <t>06.25</t>
        </is>
      </c>
      <c r="L1" s="91" t="inlineStr">
        <is>
          <t>07.25</t>
        </is>
      </c>
      <c r="M1" s="91" t="inlineStr">
        <is>
          <t>08.25</t>
        </is>
      </c>
      <c r="N1" s="91" t="inlineStr">
        <is>
          <t>09.25</t>
        </is>
      </c>
      <c r="O1" s="91" t="inlineStr">
        <is>
          <t>10.25</t>
        </is>
      </c>
      <c r="P1" s="91" t="inlineStr">
        <is>
          <t>11.25</t>
        </is>
      </c>
      <c r="Q1" s="91" t="inlineStr">
        <is>
          <t>12.25</t>
        </is>
      </c>
    </row>
    <row r="2" ht="15.75" customHeight="1">
      <c r="A2" s="92" t="inlineStr">
        <is>
          <t>Gabriel</t>
        </is>
      </c>
      <c r="B2" s="51" t="inlineStr">
        <is>
          <t>Altônia</t>
        </is>
      </c>
      <c r="C2" s="51" t="n">
        <v>1</v>
      </c>
      <c r="D2" s="93">
        <f t="array" ref="D2:D2">IF(
    VLOOKUP(
        $A2,
        _xlfn._xlws.filter(
            INDIRECT("'"&amp;D$1&amp;"'!A2:E1000"), (INDIRECT("'"&amp;D$1&amp;"'!B2:B1000")=$B2) * (INDIRECT("'"&amp;D$1&amp;"'!C2:C1000")=$C2)
        ),
        5,
        FALSE()
    )=0,
    "",
    VLOOKUP(
        $A2,
        _xlfn._xlws.filter(
            INDIRECT("'"&amp;D$1&amp;"'!A2:E1000"), (INDIRECT("'"&amp;D$1&amp;"'!B2:B1000")=$B2) * (INDIRECT("'"&amp;D$1&amp;"'!C2:C1000")=$C2)
        ),
        5,
        FALSE()
    )
)</f>
        <v/>
      </c>
      <c r="E2" s="93">
        <f t="array" ref="E2:E2">IF(
    VLOOKUP(
        $A2,
        _xlfn._xlws.filter(
            INDIRECT("'"&amp;E$1&amp;"'!A2:E1000"), (INDIRECT("'"&amp;E$1&amp;"'!B2:B1000")=$B2) * (INDIRECT("'"&amp;E$1&amp;"'!C2:C1000")=$C2)
        ),
        5,
        FALSE()
    )=0,
    "",
    VLOOKUP(
        $A2,
        _xlfn._xlws.filter(
            INDIRECT("'"&amp;E$1&amp;"'!A2:E1000"), (INDIRECT("'"&amp;E$1&amp;"'!B2:B1000")=$B2) * (INDIRECT("'"&amp;E$1&amp;"'!C2:C1000")=$C2)
        ),
        5,
        FALSE()
    )
)</f>
        <v/>
      </c>
      <c r="F2" s="93">
        <f t="array" ref="F2:F2">IF(
    VLOOKUP(
        $A2,
        _xlfn._xlws.filter(
            INDIRECT("'"&amp;F$1&amp;"'!A2:E1000"), (INDIRECT("'"&amp;F$1&amp;"'!B2:B1000")=$B2) * (INDIRECT("'"&amp;F$1&amp;"'!C2:C1000")=$C2)
        ),
        5,
        FALSE()
    )=0,
    "",
    VLOOKUP(
        $A2,
        _xlfn._xlws.filter(
            INDIRECT("'"&amp;F$1&amp;"'!A2:E1000"), (INDIRECT("'"&amp;F$1&amp;"'!B2:B1000")=$B2) * (INDIRECT("'"&amp;F$1&amp;"'!C2:C1000")=$C2)
        ),
        5,
        FALSE()
    )
)</f>
        <v/>
      </c>
      <c r="G2" s="93">
        <f t="array" ref="G2:G2">IF(
    VLOOKUP(
        $A2,
        _xlfn._xlws.filter(
            INDIRECT("'"&amp;G$1&amp;"'!A2:E1000"), (INDIRECT("'"&amp;G$1&amp;"'!B2:B1000")=$B2) * (INDIRECT("'"&amp;G$1&amp;"'!C2:C1000")=$C2)
        ),
        5,
        FALSE()
    )=0,
    "",
    VLOOKUP(
        $A2,
        _xlfn._xlws.filter(
            INDIRECT("'"&amp;G$1&amp;"'!A2:E1000"), (INDIRECT("'"&amp;G$1&amp;"'!B2:B1000")=$B2) * (INDIRECT("'"&amp;G$1&amp;"'!C2:C1000")=$C2)
        ),
        5,
        FALSE()
    )
)</f>
        <v/>
      </c>
      <c r="H2" s="93">
        <f t="array" ref="H2:H2">IF(
    VLOOKUP(
        $A2,
        _xlfn._xlws.filter(
            INDIRECT("'"&amp;H$1&amp;"'!A2:E1000"), (INDIRECT("'"&amp;H$1&amp;"'!B2:B1000")=$B2) * (INDIRECT("'"&amp;H$1&amp;"'!C2:C1000")=$C2)
        ),
        5,
        FALSE()
    )=0,
    "",
    VLOOKUP(
        $A2,
        _xlfn._xlws.filter(
            INDIRECT("'"&amp;H$1&amp;"'!A2:E1000"), (INDIRECT("'"&amp;H$1&amp;"'!B2:B1000")=$B2) * (INDIRECT("'"&amp;H$1&amp;"'!C2:C1000")=$C2)
        ),
        5,
        FALSE()
    )
)</f>
        <v/>
      </c>
      <c r="I2" s="93">
        <f t="array" ref="I2:I2">IF(
    VLOOKUP(
        $A2,
        _xlfn._xlws.filter(
            INDIRECT("'"&amp;I$1&amp;"'!A2:E1000"), (INDIRECT("'"&amp;I$1&amp;"'!B2:B1000")=$B2) * (INDIRECT("'"&amp;I$1&amp;"'!C2:C1000")=$C2)
        ),
        5,
        FALSE()
    )=0,
    "",
    VLOOKUP(
        $A2,
        _xlfn._xlws.filter(
            INDIRECT("'"&amp;I$1&amp;"'!A2:E1000"), (INDIRECT("'"&amp;I$1&amp;"'!B2:B1000")=$B2) * (INDIRECT("'"&amp;I$1&amp;"'!C2:C1000")=$C2)
        ),
        5,
        FALSE()
    )
)</f>
        <v/>
      </c>
      <c r="J2" s="93">
        <f t="array" ref="J2:J2">IF(
    VLOOKUP(
        $A2,
        _xlfn._xlws.filter(
            INDIRECT("'"&amp;J$1&amp;"'!A2:E1000"), (INDIRECT("'"&amp;J$1&amp;"'!B2:B1000")=$B2) * (INDIRECT("'"&amp;J$1&amp;"'!C2:C1000")=$C2)
        ),
        5,
        FALSE()
    )=0,
    "",
    VLOOKUP(
        $A2,
        _xlfn._xlws.filter(
            INDIRECT("'"&amp;J$1&amp;"'!A2:E1000"), (INDIRECT("'"&amp;J$1&amp;"'!B2:B1000")=$B2) * (INDIRECT("'"&amp;J$1&amp;"'!C2:C1000")=$C2)
        ),
        5,
        FALSE()
    )
)</f>
        <v/>
      </c>
      <c r="K2" s="93">
        <f t="array" ref="K2:K2">IF(
    VLOOKUP(
        $A2,
        _xlfn._xlws.filter(
            INDIRECT("'"&amp;K$1&amp;"'!A2:E1000"), (INDIRECT("'"&amp;K$1&amp;"'!B2:B1000")=$B2) * (INDIRECT("'"&amp;K$1&amp;"'!C2:C1000")=$C2)
        ),
        5,
        FALSE()
    )=0,
    "",
    VLOOKUP(
        $A2,
        _xlfn._xlws.filter(
            INDIRECT("'"&amp;K$1&amp;"'!A2:E1000"), (INDIRECT("'"&amp;K$1&amp;"'!B2:B1000")=$B2) * (INDIRECT("'"&amp;K$1&amp;"'!C2:C1000")=$C2)
        ),
        5,
        FALSE()
    )
)</f>
        <v/>
      </c>
      <c r="L2" s="93">
        <f t="array" ref="L2:L2">IF(
    VLOOKUP(
        $A2,
        _xlfn._xlws.filter(
            INDIRECT("'"&amp;L$1&amp;"'!A2:E1000"), (INDIRECT("'"&amp;L$1&amp;"'!B2:B1000")=$B2) * (INDIRECT("'"&amp;L$1&amp;"'!C2:C1000")=$C2)
        ),
        5,
        FALSE()
    )=0,
    "",
    VLOOKUP(
        $A2,
        _xlfn._xlws.filter(
            INDIRECT("'"&amp;L$1&amp;"'!A2:E1000"), (INDIRECT("'"&amp;L$1&amp;"'!B2:B1000")=$B2) * (INDIRECT("'"&amp;L$1&amp;"'!C2:C1000")=$C2)
        ),
        5,
        FALSE()
    )
)</f>
        <v/>
      </c>
      <c r="M2" s="93">
        <f t="array" ref="M2:M2">IF(
    VLOOKUP(
        $A2,
        _xlfn._xlws.filter(
            INDIRECT("'"&amp;M$1&amp;"'!A2:E1000"), (INDIRECT("'"&amp;M$1&amp;"'!B2:B1000")=$B2) * (INDIRECT("'"&amp;M$1&amp;"'!C2:C1000")=$C2)
        ),
        5,
        FALSE()
    )=0,
    "",
    VLOOKUP(
        $A2,
        _xlfn._xlws.filter(
            INDIRECT("'"&amp;M$1&amp;"'!A2:E1000"), (INDIRECT("'"&amp;M$1&amp;"'!B2:B1000")=$B2) * (INDIRECT("'"&amp;M$1&amp;"'!C2:C1000")=$C2)
        ),
        5,
        FALSE()
    )
)</f>
        <v/>
      </c>
      <c r="N2" s="93">
        <f t="array" ref="N2:N2">IF(
    VLOOKUP(
        $A2,
        _xlfn._xlws.filter(
            INDIRECT("'"&amp;N$1&amp;"'!A2:E1000"), (INDIRECT("'"&amp;N$1&amp;"'!B2:B1000")=$B2) * (INDIRECT("'"&amp;N$1&amp;"'!C2:C1000")=$C2)
        ),
        5,
        FALSE()
    )=0,
    "",
    VLOOKUP(
        $A2,
        _xlfn._xlws.filter(
            INDIRECT("'"&amp;N$1&amp;"'!A2:E1000"), (INDIRECT("'"&amp;N$1&amp;"'!B2:B1000")=$B2) * (INDIRECT("'"&amp;N$1&amp;"'!C2:C1000")=$C2)
        ),
        5,
        FALSE()
    )
)</f>
        <v/>
      </c>
      <c r="O2" s="93">
        <f t="array" ref="O2:O2">IF(
    VLOOKUP(
        $A2,
        _xlfn._xlws.filter(
            INDIRECT("'"&amp;O$1&amp;"'!A2:E1000"), (INDIRECT("'"&amp;O$1&amp;"'!B2:B1000")=$B2) * (INDIRECT("'"&amp;O$1&amp;"'!C2:C1000")=$C2)
        ),
        5,
        FALSE()
    )=0,
    "",
    VLOOKUP(
        $A2,
        _xlfn._xlws.filter(
            INDIRECT("'"&amp;O$1&amp;"'!A2:E1000"), (INDIRECT("'"&amp;O$1&amp;"'!B2:B1000")=$B2) * (INDIRECT("'"&amp;O$1&amp;"'!C2:C1000")=$C2)
        ),
        5,
        FALSE()
    )
)</f>
        <v/>
      </c>
      <c r="P2" s="93">
        <f t="array" ref="P2:P2">IF(
    VLOOKUP(
        $A2,
        _xlfn._xlws.filter(
            INDIRECT("'"&amp;P$1&amp;"'!A2:E1000"), (INDIRECT("'"&amp;P$1&amp;"'!B2:B1000")=$B2) * (INDIRECT("'"&amp;P$1&amp;"'!C2:C1000")=$C2)
        ),
        5,
        FALSE()
    )=0,
    "",
    VLOOKUP(
        $A2,
        _xlfn._xlws.filter(
            INDIRECT("'"&amp;P$1&amp;"'!A2:E1000"), (INDIRECT("'"&amp;P$1&amp;"'!B2:B1000")=$B2) * (INDIRECT("'"&amp;P$1&amp;"'!C2:C1000")=$C2)
        ),
        5,
        FALSE()
    )
)</f>
        <v/>
      </c>
      <c r="Q2" s="93">
        <f t="array" ref="Q2: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2" t="inlineStr">
        <is>
          <t>Gabriel</t>
        </is>
      </c>
      <c r="B3" s="51" t="inlineStr">
        <is>
          <t>Assis Chateaubriand</t>
        </is>
      </c>
      <c r="C3" s="51" t="n">
        <v>1</v>
      </c>
      <c r="D3" s="93">
        <f t="array" ref="D3:D3">IF(
    VLOOKUP(
        $A3,
        _xlfn._xlws.filter(
            INDIRECT("'"&amp;D$1&amp;"'!A2:E1000"), (INDIRECT("'"&amp;D$1&amp;"'!B2:B1000")=$B3) * (INDIRECT("'"&amp;D$1&amp;"'!C2:C1000")=$C3)
        ),
        5,
        FALSE()
    )=0,
    "",
    VLOOKUP(
        $A3,
        _xlfn._xlws.filter(
            INDIRECT("'"&amp;D$1&amp;"'!A2:E1000"), (INDIRECT("'"&amp;D$1&amp;"'!B2:B1000")=$B3) * (INDIRECT("'"&amp;D$1&amp;"'!C2:C1000")=$C3)
        ),
        5,
        FALSE()
    )
)</f>
        <v/>
      </c>
      <c r="E3" s="93">
        <f t="array" ref="E3:E3">IF(
    VLOOKUP(
        $A3,
        _xlfn._xlws.filter(
            INDIRECT("'"&amp;E$1&amp;"'!A2:E1000"), (INDIRECT("'"&amp;E$1&amp;"'!B2:B1000")=$B3) * (INDIRECT("'"&amp;E$1&amp;"'!C2:C1000")=$C3)
        ),
        5,
        FALSE()
    )=0,
    "",
    VLOOKUP(
        $A3,
        _xlfn._xlws.filter(
            INDIRECT("'"&amp;E$1&amp;"'!A2:E1000"), (INDIRECT("'"&amp;E$1&amp;"'!B2:B1000")=$B3) * (INDIRECT("'"&amp;E$1&amp;"'!C2:C1000")=$C3)
        ),
        5,
        FALSE()
    )
)</f>
        <v/>
      </c>
      <c r="F3" s="93">
        <f t="array" ref="F3:F3">IF(
    VLOOKUP(
        $A3,
        _xlfn._xlws.filter(
            INDIRECT("'"&amp;F$1&amp;"'!A2:E1000"), (INDIRECT("'"&amp;F$1&amp;"'!B2:B1000")=$B3) * (INDIRECT("'"&amp;F$1&amp;"'!C2:C1000")=$C3)
        ),
        5,
        FALSE()
    )=0,
    "",
    VLOOKUP(
        $A3,
        _xlfn._xlws.filter(
            INDIRECT("'"&amp;F$1&amp;"'!A2:E1000"), (INDIRECT("'"&amp;F$1&amp;"'!B2:B1000")=$B3) * (INDIRECT("'"&amp;F$1&amp;"'!C2:C1000")=$C3)
        ),
        5,
        FALSE()
    )
)</f>
        <v/>
      </c>
      <c r="G3" s="93">
        <f t="array" ref="G3:G3">IF(
    VLOOKUP(
        $A3,
        _xlfn._xlws.filter(
            INDIRECT("'"&amp;G$1&amp;"'!A2:E1000"), (INDIRECT("'"&amp;G$1&amp;"'!B2:B1000")=$B3) * (INDIRECT("'"&amp;G$1&amp;"'!C2:C1000")=$C3)
        ),
        5,
        FALSE()
    )=0,
    "",
    VLOOKUP(
        $A3,
        _xlfn._xlws.filter(
            INDIRECT("'"&amp;G$1&amp;"'!A2:E1000"), (INDIRECT("'"&amp;G$1&amp;"'!B2:B1000")=$B3) * (INDIRECT("'"&amp;G$1&amp;"'!C2:C1000")=$C3)
        ),
        5,
        FALSE()
    )
)</f>
        <v/>
      </c>
      <c r="H3" s="93">
        <f t="array" ref="H3:H3">IF(
    VLOOKUP(
        $A3,
        _xlfn._xlws.filter(
            INDIRECT("'"&amp;H$1&amp;"'!A2:E1000"), (INDIRECT("'"&amp;H$1&amp;"'!B2:B1000")=$B3) * (INDIRECT("'"&amp;H$1&amp;"'!C2:C1000")=$C3)
        ),
        5,
        FALSE()
    )=0,
    "",
    VLOOKUP(
        $A3,
        _xlfn._xlws.filter(
            INDIRECT("'"&amp;H$1&amp;"'!A2:E1000"), (INDIRECT("'"&amp;H$1&amp;"'!B2:B1000")=$B3) * (INDIRECT("'"&amp;H$1&amp;"'!C2:C1000")=$C3)
        ),
        5,
        FALSE()
    )
)</f>
        <v/>
      </c>
      <c r="I3" s="93">
        <f t="array" ref="I3:I3">IF(
    VLOOKUP(
        $A3,
        _xlfn._xlws.filter(
            INDIRECT("'"&amp;I$1&amp;"'!A2:E1000"), (INDIRECT("'"&amp;I$1&amp;"'!B2:B1000")=$B3) * (INDIRECT("'"&amp;I$1&amp;"'!C2:C1000")=$C3)
        ),
        5,
        FALSE()
    )=0,
    "",
    VLOOKUP(
        $A3,
        _xlfn._xlws.filter(
            INDIRECT("'"&amp;I$1&amp;"'!A2:E1000"), (INDIRECT("'"&amp;I$1&amp;"'!B2:B1000")=$B3) * (INDIRECT("'"&amp;I$1&amp;"'!C2:C1000")=$C3)
        ),
        5,
        FALSE()
    )
)</f>
        <v/>
      </c>
      <c r="J3" s="93">
        <f t="array" ref="J3:J3">IF(
    VLOOKUP(
        $A3,
        _xlfn._xlws.filter(
            INDIRECT("'"&amp;J$1&amp;"'!A2:E1000"), (INDIRECT("'"&amp;J$1&amp;"'!B2:B1000")=$B3) * (INDIRECT("'"&amp;J$1&amp;"'!C2:C1000")=$C3)
        ),
        5,
        FALSE()
    )=0,
    "",
    VLOOKUP(
        $A3,
        _xlfn._xlws.filter(
            INDIRECT("'"&amp;J$1&amp;"'!A2:E1000"), (INDIRECT("'"&amp;J$1&amp;"'!B2:B1000")=$B3) * (INDIRECT("'"&amp;J$1&amp;"'!C2:C1000")=$C3)
        ),
        5,
        FALSE()
    )
)</f>
        <v/>
      </c>
      <c r="K3" s="93">
        <f t="array" ref="K3:K3">IF(
    VLOOKUP(
        $A3,
        _xlfn._xlws.filter(
            INDIRECT("'"&amp;K$1&amp;"'!A2:E1000"), (INDIRECT("'"&amp;K$1&amp;"'!B2:B1000")=$B3) * (INDIRECT("'"&amp;K$1&amp;"'!C2:C1000")=$C3)
        ),
        5,
        FALSE()
    )=0,
    "",
    VLOOKUP(
        $A3,
        _xlfn._xlws.filter(
            INDIRECT("'"&amp;K$1&amp;"'!A2:E1000"), (INDIRECT("'"&amp;K$1&amp;"'!B2:B1000")=$B3) * (INDIRECT("'"&amp;K$1&amp;"'!C2:C1000")=$C3)
        ),
        5,
        FALSE()
    )
)</f>
        <v/>
      </c>
      <c r="L3" s="93">
        <f t="array" ref="L3:L3">IF(
    VLOOKUP(
        $A3,
        _xlfn._xlws.filter(
            INDIRECT("'"&amp;L$1&amp;"'!A2:E1000"), (INDIRECT("'"&amp;L$1&amp;"'!B2:B1000")=$B3) * (INDIRECT("'"&amp;L$1&amp;"'!C2:C1000")=$C3)
        ),
        5,
        FALSE()
    )=0,
    "",
    VLOOKUP(
        $A3,
        _xlfn._xlws.filter(
            INDIRECT("'"&amp;L$1&amp;"'!A2:E1000"), (INDIRECT("'"&amp;L$1&amp;"'!B2:B1000")=$B3) * (INDIRECT("'"&amp;L$1&amp;"'!C2:C1000")=$C3)
        ),
        5,
        FALSE()
    )
)</f>
        <v/>
      </c>
      <c r="M3" s="93">
        <f t="array" ref="M3:M3">IF(
    VLOOKUP(
        $A3,
        _xlfn._xlws.filter(
            INDIRECT("'"&amp;M$1&amp;"'!A2:E1000"), (INDIRECT("'"&amp;M$1&amp;"'!B2:B1000")=$B3) * (INDIRECT("'"&amp;M$1&amp;"'!C2:C1000")=$C3)
        ),
        5,
        FALSE()
    )=0,
    "",
    VLOOKUP(
        $A3,
        _xlfn._xlws.filter(
            INDIRECT("'"&amp;M$1&amp;"'!A2:E1000"), (INDIRECT("'"&amp;M$1&amp;"'!B2:B1000")=$B3) * (INDIRECT("'"&amp;M$1&amp;"'!C2:C1000")=$C3)
        ),
        5,
        FALSE()
    )
)</f>
        <v/>
      </c>
      <c r="N3" s="93">
        <f t="array" ref="N3:N3">IF(
    VLOOKUP(
        $A3,
        _xlfn._xlws.filter(
            INDIRECT("'"&amp;N$1&amp;"'!A2:E1000"), (INDIRECT("'"&amp;N$1&amp;"'!B2:B1000")=$B3) * (INDIRECT("'"&amp;N$1&amp;"'!C2:C1000")=$C3)
        ),
        5,
        FALSE()
    )=0,
    "",
    VLOOKUP(
        $A3,
        _xlfn._xlws.filter(
            INDIRECT("'"&amp;N$1&amp;"'!A2:E1000"), (INDIRECT("'"&amp;N$1&amp;"'!B2:B1000")=$B3) * (INDIRECT("'"&amp;N$1&amp;"'!C2:C1000")=$C3)
        ),
        5,
        FALSE()
    )
)</f>
        <v/>
      </c>
      <c r="O3" s="93">
        <f t="array" ref="O3:O3">IF(
    VLOOKUP(
        $A3,
        _xlfn._xlws.filter(
            INDIRECT("'"&amp;O$1&amp;"'!A2:E1000"), (INDIRECT("'"&amp;O$1&amp;"'!B2:B1000")=$B3) * (INDIRECT("'"&amp;O$1&amp;"'!C2:C1000")=$C3)
        ),
        5,
        FALSE()
    )=0,
    "",
    VLOOKUP(
        $A3,
        _xlfn._xlws.filter(
            INDIRECT("'"&amp;O$1&amp;"'!A2:E1000"), (INDIRECT("'"&amp;O$1&amp;"'!B2:B1000")=$B3) * (INDIRECT("'"&amp;O$1&amp;"'!C2:C1000")=$C3)
        ),
        5,
        FALSE()
    )
)</f>
        <v/>
      </c>
      <c r="P3" s="93">
        <f t="array" ref="P3:P3">IF(
    VLOOKUP(
        $A3,
        _xlfn._xlws.filter(
            INDIRECT("'"&amp;P$1&amp;"'!A2:E1000"), (INDIRECT("'"&amp;P$1&amp;"'!B2:B1000")=$B3) * (INDIRECT("'"&amp;P$1&amp;"'!C2:C1000")=$C3)
        ),
        5,
        FALSE()
    )=0,
    "",
    VLOOKUP(
        $A3,
        _xlfn._xlws.filter(
            INDIRECT("'"&amp;P$1&amp;"'!A2:E1000"), (INDIRECT("'"&amp;P$1&amp;"'!B2:B1000")=$B3) * (INDIRECT("'"&amp;P$1&amp;"'!C2:C1000")=$C3)
        ),
        5,
        FALSE()
    )
)</f>
        <v/>
      </c>
      <c r="Q3" s="93">
        <f t="array" ref="Q3: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2" t="inlineStr">
        <is>
          <t>Gabriel</t>
        </is>
      </c>
      <c r="B4" s="51" t="inlineStr">
        <is>
          <t>Brasilândia do Sul</t>
        </is>
      </c>
      <c r="C4" s="51" t="n">
        <v>1</v>
      </c>
      <c r="D4" s="93">
        <f t="array" ref="D4:D4">IF(
    VLOOKUP(
        $A4,
        _xlfn._xlws.filter(
            INDIRECT("'"&amp;D$1&amp;"'!A2:E1000"), (INDIRECT("'"&amp;D$1&amp;"'!B2:B1000")=$B4) * (INDIRECT("'"&amp;D$1&amp;"'!C2:C1000")=$C4)
        ),
        5,
        FALSE()
    )=0,
    "",
    VLOOKUP(
        $A4,
        _xlfn._xlws.filter(
            INDIRECT("'"&amp;D$1&amp;"'!A2:E1000"), (INDIRECT("'"&amp;D$1&amp;"'!B2:B1000")=$B4) * (INDIRECT("'"&amp;D$1&amp;"'!C2:C1000")=$C4)
        ),
        5,
        FALSE()
    )
)</f>
        <v/>
      </c>
      <c r="E4" s="93">
        <f t="array" ref="E4:E4">IF(
    VLOOKUP(
        $A4,
        _xlfn._xlws.filter(
            INDIRECT("'"&amp;E$1&amp;"'!A2:E1000"), (INDIRECT("'"&amp;E$1&amp;"'!B2:B1000")=$B4) * (INDIRECT("'"&amp;E$1&amp;"'!C2:C1000")=$C4)
        ),
        5,
        FALSE()
    )=0,
    "",
    VLOOKUP(
        $A4,
        _xlfn._xlws.filter(
            INDIRECT("'"&amp;E$1&amp;"'!A2:E1000"), (INDIRECT("'"&amp;E$1&amp;"'!B2:B1000")=$B4) * (INDIRECT("'"&amp;E$1&amp;"'!C2:C1000")=$C4)
        ),
        5,
        FALSE()
    )
)</f>
        <v/>
      </c>
      <c r="F4" s="93">
        <f t="array" ref="F4:F4">IF(
    VLOOKUP(
        $A4,
        _xlfn._xlws.filter(
            INDIRECT("'"&amp;F$1&amp;"'!A2:E1000"), (INDIRECT("'"&amp;F$1&amp;"'!B2:B1000")=$B4) * (INDIRECT("'"&amp;F$1&amp;"'!C2:C1000")=$C4)
        ),
        5,
        FALSE()
    )=0,
    "",
    VLOOKUP(
        $A4,
        _xlfn._xlws.filter(
            INDIRECT("'"&amp;F$1&amp;"'!A2:E1000"), (INDIRECT("'"&amp;F$1&amp;"'!B2:B1000")=$B4) * (INDIRECT("'"&amp;F$1&amp;"'!C2:C1000")=$C4)
        ),
        5,
        FALSE()
    )
)</f>
        <v/>
      </c>
      <c r="G4" s="93">
        <f t="array" ref="G4:G4">IF(
    VLOOKUP(
        $A4,
        _xlfn._xlws.filter(
            INDIRECT("'"&amp;G$1&amp;"'!A2:E1000"), (INDIRECT("'"&amp;G$1&amp;"'!B2:B1000")=$B4) * (INDIRECT("'"&amp;G$1&amp;"'!C2:C1000")=$C4)
        ),
        5,
        FALSE()
    )=0,
    "",
    VLOOKUP(
        $A4,
        _xlfn._xlws.filter(
            INDIRECT("'"&amp;G$1&amp;"'!A2:E1000"), (INDIRECT("'"&amp;G$1&amp;"'!B2:B1000")=$B4) * (INDIRECT("'"&amp;G$1&amp;"'!C2:C1000")=$C4)
        ),
        5,
        FALSE()
    )
)</f>
        <v/>
      </c>
      <c r="H4" s="93">
        <f t="array" ref="H4:H4">IF(
    VLOOKUP(
        $A4,
        _xlfn._xlws.filter(
            INDIRECT("'"&amp;H$1&amp;"'!A2:E1000"), (INDIRECT("'"&amp;H$1&amp;"'!B2:B1000")=$B4) * (INDIRECT("'"&amp;H$1&amp;"'!C2:C1000")=$C4)
        ),
        5,
        FALSE()
    )=0,
    "",
    VLOOKUP(
        $A4,
        _xlfn._xlws.filter(
            INDIRECT("'"&amp;H$1&amp;"'!A2:E1000"), (INDIRECT("'"&amp;H$1&amp;"'!B2:B1000")=$B4) * (INDIRECT("'"&amp;H$1&amp;"'!C2:C1000")=$C4)
        ),
        5,
        FALSE()
    )
)</f>
        <v/>
      </c>
      <c r="I4" s="93">
        <f t="array" ref="I4:I4">IF(
    VLOOKUP(
        $A4,
        _xlfn._xlws.filter(
            INDIRECT("'"&amp;I$1&amp;"'!A2:E1000"), (INDIRECT("'"&amp;I$1&amp;"'!B2:B1000")=$B4) * (INDIRECT("'"&amp;I$1&amp;"'!C2:C1000")=$C4)
        ),
        5,
        FALSE()
    )=0,
    "",
    VLOOKUP(
        $A4,
        _xlfn._xlws.filter(
            INDIRECT("'"&amp;I$1&amp;"'!A2:E1000"), (INDIRECT("'"&amp;I$1&amp;"'!B2:B1000")=$B4) * (INDIRECT("'"&amp;I$1&amp;"'!C2:C1000")=$C4)
        ),
        5,
        FALSE()
    )
)</f>
        <v/>
      </c>
      <c r="J4" s="93">
        <f t="array" ref="J4:J4">IF(
    VLOOKUP(
        $A4,
        _xlfn._xlws.filter(
            INDIRECT("'"&amp;J$1&amp;"'!A2:E1000"), (INDIRECT("'"&amp;J$1&amp;"'!B2:B1000")=$B4) * (INDIRECT("'"&amp;J$1&amp;"'!C2:C1000")=$C4)
        ),
        5,
        FALSE()
    )=0,
    "",
    VLOOKUP(
        $A4,
        _xlfn._xlws.filter(
            INDIRECT("'"&amp;J$1&amp;"'!A2:E1000"), (INDIRECT("'"&amp;J$1&amp;"'!B2:B1000")=$B4) * (INDIRECT("'"&amp;J$1&amp;"'!C2:C1000")=$C4)
        ),
        5,
        FALSE()
    )
)</f>
        <v/>
      </c>
      <c r="K4" s="93">
        <f t="array" ref="K4:K4">IF(
    VLOOKUP(
        $A4,
        _xlfn._xlws.filter(
            INDIRECT("'"&amp;K$1&amp;"'!A2:E1000"), (INDIRECT("'"&amp;K$1&amp;"'!B2:B1000")=$B4) * (INDIRECT("'"&amp;K$1&amp;"'!C2:C1000")=$C4)
        ),
        5,
        FALSE()
    )=0,
    "",
    VLOOKUP(
        $A4,
        _xlfn._xlws.filter(
            INDIRECT("'"&amp;K$1&amp;"'!A2:E1000"), (INDIRECT("'"&amp;K$1&amp;"'!B2:B1000")=$B4) * (INDIRECT("'"&amp;K$1&amp;"'!C2:C1000")=$C4)
        ),
        5,
        FALSE()
    )
)</f>
        <v/>
      </c>
      <c r="L4" s="93">
        <f t="array" ref="L4:L4">IF(
    VLOOKUP(
        $A4,
        _xlfn._xlws.filter(
            INDIRECT("'"&amp;L$1&amp;"'!A2:E1000"), (INDIRECT("'"&amp;L$1&amp;"'!B2:B1000")=$B4) * (INDIRECT("'"&amp;L$1&amp;"'!C2:C1000")=$C4)
        ),
        5,
        FALSE()
    )=0,
    "",
    VLOOKUP(
        $A4,
        _xlfn._xlws.filter(
            INDIRECT("'"&amp;L$1&amp;"'!A2:E1000"), (INDIRECT("'"&amp;L$1&amp;"'!B2:B1000")=$B4) * (INDIRECT("'"&amp;L$1&amp;"'!C2:C1000")=$C4)
        ),
        5,
        FALSE()
    )
)</f>
        <v/>
      </c>
      <c r="M4" s="93">
        <f t="array" ref="M4:M4">IF(
    VLOOKUP(
        $A4,
        _xlfn._xlws.filter(
            INDIRECT("'"&amp;M$1&amp;"'!A2:E1000"), (INDIRECT("'"&amp;M$1&amp;"'!B2:B1000")=$B4) * (INDIRECT("'"&amp;M$1&amp;"'!C2:C1000")=$C4)
        ),
        5,
        FALSE()
    )=0,
    "",
    VLOOKUP(
        $A4,
        _xlfn._xlws.filter(
            INDIRECT("'"&amp;M$1&amp;"'!A2:E1000"), (INDIRECT("'"&amp;M$1&amp;"'!B2:B1000")=$B4) * (INDIRECT("'"&amp;M$1&amp;"'!C2:C1000")=$C4)
        ),
        5,
        FALSE()
    )
)</f>
        <v/>
      </c>
      <c r="N4" s="93">
        <f t="array" ref="N4:N4">IF(
    VLOOKUP(
        $A4,
        _xlfn._xlws.filter(
            INDIRECT("'"&amp;N$1&amp;"'!A2:E1000"), (INDIRECT("'"&amp;N$1&amp;"'!B2:B1000")=$B4) * (INDIRECT("'"&amp;N$1&amp;"'!C2:C1000")=$C4)
        ),
        5,
        FALSE()
    )=0,
    "",
    VLOOKUP(
        $A4,
        _xlfn._xlws.filter(
            INDIRECT("'"&amp;N$1&amp;"'!A2:E1000"), (INDIRECT("'"&amp;N$1&amp;"'!B2:B1000")=$B4) * (INDIRECT("'"&amp;N$1&amp;"'!C2:C1000")=$C4)
        ),
        5,
        FALSE()
    )
)</f>
        <v/>
      </c>
      <c r="O4" s="93">
        <f t="array" ref="O4:O4">IF(
    VLOOKUP(
        $A4,
        _xlfn._xlws.filter(
            INDIRECT("'"&amp;O$1&amp;"'!A2:E1000"), (INDIRECT("'"&amp;O$1&amp;"'!B2:B1000")=$B4) * (INDIRECT("'"&amp;O$1&amp;"'!C2:C1000")=$C4)
        ),
        5,
        FALSE()
    )=0,
    "",
    VLOOKUP(
        $A4,
        _xlfn._xlws.filter(
            INDIRECT("'"&amp;O$1&amp;"'!A2:E1000"), (INDIRECT("'"&amp;O$1&amp;"'!B2:B1000")=$B4) * (INDIRECT("'"&amp;O$1&amp;"'!C2:C1000")=$C4)
        ),
        5,
        FALSE()
    )
)</f>
        <v/>
      </c>
      <c r="P4" s="93">
        <f t="array" ref="P4:P4">IF(
    VLOOKUP(
        $A4,
        _xlfn._xlws.filter(
            INDIRECT("'"&amp;P$1&amp;"'!A2:E1000"), (INDIRECT("'"&amp;P$1&amp;"'!B2:B1000")=$B4) * (INDIRECT("'"&amp;P$1&amp;"'!C2:C1000")=$C4)
        ),
        5,
        FALSE()
    )=0,
    "",
    VLOOKUP(
        $A4,
        _xlfn._xlws.filter(
            INDIRECT("'"&amp;P$1&amp;"'!A2:E1000"), (INDIRECT("'"&amp;P$1&amp;"'!B2:B1000")=$B4) * (INDIRECT("'"&amp;P$1&amp;"'!C2:C1000")=$C4)
        ),
        5,
        FALSE()
    )
)</f>
        <v/>
      </c>
      <c r="Q4" s="93">
        <f t="array" ref="Q4: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2" t="inlineStr">
        <is>
          <t>Gabriel</t>
        </is>
      </c>
      <c r="B5" s="51" t="inlineStr">
        <is>
          <t>Francisco Alves</t>
        </is>
      </c>
      <c r="C5" s="51" t="n">
        <v>1</v>
      </c>
      <c r="D5" s="93">
        <f t="array" ref="D5:D5">IF(
    VLOOKUP(
        $A5,
        _xlfn._xlws.filter(
            INDIRECT("'"&amp;D$1&amp;"'!A2:E1000"), (INDIRECT("'"&amp;D$1&amp;"'!B2:B1000")=$B5) * (INDIRECT("'"&amp;D$1&amp;"'!C2:C1000")=$C5)
        ),
        5,
        FALSE()
    )=0,
    "",
    VLOOKUP(
        $A5,
        _xlfn._xlws.filter(
            INDIRECT("'"&amp;D$1&amp;"'!A2:E1000"), (INDIRECT("'"&amp;D$1&amp;"'!B2:B1000")=$B5) * (INDIRECT("'"&amp;D$1&amp;"'!C2:C1000")=$C5)
        ),
        5,
        FALSE()
    )
)</f>
        <v/>
      </c>
      <c r="E5" s="93">
        <f t="array" ref="E5:E5">IF(
    VLOOKUP(
        $A5,
        _xlfn._xlws.filter(
            INDIRECT("'"&amp;E$1&amp;"'!A2:E1000"), (INDIRECT("'"&amp;E$1&amp;"'!B2:B1000")=$B5) * (INDIRECT("'"&amp;E$1&amp;"'!C2:C1000")=$C5)
        ),
        5,
        FALSE()
    )=0,
    "",
    VLOOKUP(
        $A5,
        _xlfn._xlws.filter(
            INDIRECT("'"&amp;E$1&amp;"'!A2:E1000"), (INDIRECT("'"&amp;E$1&amp;"'!B2:B1000")=$B5) * (INDIRECT("'"&amp;E$1&amp;"'!C2:C1000")=$C5)
        ),
        5,
        FALSE()
    )
)</f>
        <v/>
      </c>
      <c r="F5" s="93">
        <f t="array" ref="F5:F5">IF(
    VLOOKUP(
        $A5,
        _xlfn._xlws.filter(
            INDIRECT("'"&amp;F$1&amp;"'!A2:E1000"), (INDIRECT("'"&amp;F$1&amp;"'!B2:B1000")=$B5) * (INDIRECT("'"&amp;F$1&amp;"'!C2:C1000")=$C5)
        ),
        5,
        FALSE()
    )=0,
    "",
    VLOOKUP(
        $A5,
        _xlfn._xlws.filter(
            INDIRECT("'"&amp;F$1&amp;"'!A2:E1000"), (INDIRECT("'"&amp;F$1&amp;"'!B2:B1000")=$B5) * (INDIRECT("'"&amp;F$1&amp;"'!C2:C1000")=$C5)
        ),
        5,
        FALSE()
    )
)</f>
        <v/>
      </c>
      <c r="G5" s="93">
        <f t="array" ref="G5:G5">IF(
    VLOOKUP(
        $A5,
        _xlfn._xlws.filter(
            INDIRECT("'"&amp;G$1&amp;"'!A2:E1000"), (INDIRECT("'"&amp;G$1&amp;"'!B2:B1000")=$B5) * (INDIRECT("'"&amp;G$1&amp;"'!C2:C1000")=$C5)
        ),
        5,
        FALSE()
    )=0,
    "",
    VLOOKUP(
        $A5,
        _xlfn._xlws.filter(
            INDIRECT("'"&amp;G$1&amp;"'!A2:E1000"), (INDIRECT("'"&amp;G$1&amp;"'!B2:B1000")=$B5) * (INDIRECT("'"&amp;G$1&amp;"'!C2:C1000")=$C5)
        ),
        5,
        FALSE()
    )
)</f>
        <v/>
      </c>
      <c r="H5" s="93">
        <f t="array" ref="H5:H5">IF(
    VLOOKUP(
        $A5,
        _xlfn._xlws.filter(
            INDIRECT("'"&amp;H$1&amp;"'!A2:E1000"), (INDIRECT("'"&amp;H$1&amp;"'!B2:B1000")=$B5) * (INDIRECT("'"&amp;H$1&amp;"'!C2:C1000")=$C5)
        ),
        5,
        FALSE()
    )=0,
    "",
    VLOOKUP(
        $A5,
        _xlfn._xlws.filter(
            INDIRECT("'"&amp;H$1&amp;"'!A2:E1000"), (INDIRECT("'"&amp;H$1&amp;"'!B2:B1000")=$B5) * (INDIRECT("'"&amp;H$1&amp;"'!C2:C1000")=$C5)
        ),
        5,
        FALSE()
    )
)</f>
        <v/>
      </c>
      <c r="I5" s="93">
        <f t="array" ref="I5:I5">IF(
    VLOOKUP(
        $A5,
        _xlfn._xlws.filter(
            INDIRECT("'"&amp;I$1&amp;"'!A2:E1000"), (INDIRECT("'"&amp;I$1&amp;"'!B2:B1000")=$B5) * (INDIRECT("'"&amp;I$1&amp;"'!C2:C1000")=$C5)
        ),
        5,
        FALSE()
    )=0,
    "",
    VLOOKUP(
        $A5,
        _xlfn._xlws.filter(
            INDIRECT("'"&amp;I$1&amp;"'!A2:E1000"), (INDIRECT("'"&amp;I$1&amp;"'!B2:B1000")=$B5) * (INDIRECT("'"&amp;I$1&amp;"'!C2:C1000")=$C5)
        ),
        5,
        FALSE()
    )
)</f>
        <v/>
      </c>
      <c r="J5" s="93">
        <f t="array" ref="J5:J5">IF(
    VLOOKUP(
        $A5,
        _xlfn._xlws.filter(
            INDIRECT("'"&amp;J$1&amp;"'!A2:E1000"), (INDIRECT("'"&amp;J$1&amp;"'!B2:B1000")=$B5) * (INDIRECT("'"&amp;J$1&amp;"'!C2:C1000")=$C5)
        ),
        5,
        FALSE()
    )=0,
    "",
    VLOOKUP(
        $A5,
        _xlfn._xlws.filter(
            INDIRECT("'"&amp;J$1&amp;"'!A2:E1000"), (INDIRECT("'"&amp;J$1&amp;"'!B2:B1000")=$B5) * (INDIRECT("'"&amp;J$1&amp;"'!C2:C1000")=$C5)
        ),
        5,
        FALSE()
    )
)</f>
        <v/>
      </c>
      <c r="K5" s="93">
        <f t="array" ref="K5:K5">IF(
    VLOOKUP(
        $A5,
        _xlfn._xlws.filter(
            INDIRECT("'"&amp;K$1&amp;"'!A2:E1000"), (INDIRECT("'"&amp;K$1&amp;"'!B2:B1000")=$B5) * (INDIRECT("'"&amp;K$1&amp;"'!C2:C1000")=$C5)
        ),
        5,
        FALSE()
    )=0,
    "",
    VLOOKUP(
        $A5,
        _xlfn._xlws.filter(
            INDIRECT("'"&amp;K$1&amp;"'!A2:E1000"), (INDIRECT("'"&amp;K$1&amp;"'!B2:B1000")=$B5) * (INDIRECT("'"&amp;K$1&amp;"'!C2:C1000")=$C5)
        ),
        5,
        FALSE()
    )
)</f>
        <v/>
      </c>
      <c r="L5" s="93">
        <f t="array" ref="L5:L5">IF(
    VLOOKUP(
        $A5,
        _xlfn._xlws.filter(
            INDIRECT("'"&amp;L$1&amp;"'!A2:E1000"), (INDIRECT("'"&amp;L$1&amp;"'!B2:B1000")=$B5) * (INDIRECT("'"&amp;L$1&amp;"'!C2:C1000")=$C5)
        ),
        5,
        FALSE()
    )=0,
    "",
    VLOOKUP(
        $A5,
        _xlfn._xlws.filter(
            INDIRECT("'"&amp;L$1&amp;"'!A2:E1000"), (INDIRECT("'"&amp;L$1&amp;"'!B2:B1000")=$B5) * (INDIRECT("'"&amp;L$1&amp;"'!C2:C1000")=$C5)
        ),
        5,
        FALSE()
    )
)</f>
        <v/>
      </c>
      <c r="M5" s="93">
        <f t="array" ref="M5:M5">IF(
    VLOOKUP(
        $A5,
        _xlfn._xlws.filter(
            INDIRECT("'"&amp;M$1&amp;"'!A2:E1000"), (INDIRECT("'"&amp;M$1&amp;"'!B2:B1000")=$B5) * (INDIRECT("'"&amp;M$1&amp;"'!C2:C1000")=$C5)
        ),
        5,
        FALSE()
    )=0,
    "",
    VLOOKUP(
        $A5,
        _xlfn._xlws.filter(
            INDIRECT("'"&amp;M$1&amp;"'!A2:E1000"), (INDIRECT("'"&amp;M$1&amp;"'!B2:B1000")=$B5) * (INDIRECT("'"&amp;M$1&amp;"'!C2:C1000")=$C5)
        ),
        5,
        FALSE()
    )
)</f>
        <v/>
      </c>
      <c r="N5" s="93">
        <f t="array" ref="N5:N5">IF(
    VLOOKUP(
        $A5,
        _xlfn._xlws.filter(
            INDIRECT("'"&amp;N$1&amp;"'!A2:E1000"), (INDIRECT("'"&amp;N$1&amp;"'!B2:B1000")=$B5) * (INDIRECT("'"&amp;N$1&amp;"'!C2:C1000")=$C5)
        ),
        5,
        FALSE()
    )=0,
    "",
    VLOOKUP(
        $A5,
        _xlfn._xlws.filter(
            INDIRECT("'"&amp;N$1&amp;"'!A2:E1000"), (INDIRECT("'"&amp;N$1&amp;"'!B2:B1000")=$B5) * (INDIRECT("'"&amp;N$1&amp;"'!C2:C1000")=$C5)
        ),
        5,
        FALSE()
    )
)</f>
        <v/>
      </c>
      <c r="O5" s="93">
        <f t="array" ref="O5:O5">IF(
    VLOOKUP(
        $A5,
        _xlfn._xlws.filter(
            INDIRECT("'"&amp;O$1&amp;"'!A2:E1000"), (INDIRECT("'"&amp;O$1&amp;"'!B2:B1000")=$B5) * (INDIRECT("'"&amp;O$1&amp;"'!C2:C1000")=$C5)
        ),
        5,
        FALSE()
    )=0,
    "",
    VLOOKUP(
        $A5,
        _xlfn._xlws.filter(
            INDIRECT("'"&amp;O$1&amp;"'!A2:E1000"), (INDIRECT("'"&amp;O$1&amp;"'!B2:B1000")=$B5) * (INDIRECT("'"&amp;O$1&amp;"'!C2:C1000")=$C5)
        ),
        5,
        FALSE()
    )
)</f>
        <v/>
      </c>
      <c r="P5" s="93">
        <f t="array" ref="P5:P5">IF(
    VLOOKUP(
        $A5,
        _xlfn._xlws.filter(
            INDIRECT("'"&amp;P$1&amp;"'!A2:E1000"), (INDIRECT("'"&amp;P$1&amp;"'!B2:B1000")=$B5) * (INDIRECT("'"&amp;P$1&amp;"'!C2:C1000")=$C5)
        ),
        5,
        FALSE()
    )=0,
    "",
    VLOOKUP(
        $A5,
        _xlfn._xlws.filter(
            INDIRECT("'"&amp;P$1&amp;"'!A2:E1000"), (INDIRECT("'"&amp;P$1&amp;"'!B2:B1000")=$B5) * (INDIRECT("'"&amp;P$1&amp;"'!C2:C1000")=$C5)
        ),
        5,
        FALSE()
    )
)</f>
        <v/>
      </c>
      <c r="Q5" s="93">
        <f t="array" ref="Q5: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2" t="inlineStr">
        <is>
          <t>Gabriel</t>
        </is>
      </c>
      <c r="B6" s="51" t="inlineStr">
        <is>
          <t>Guaira</t>
        </is>
      </c>
      <c r="C6" s="51" t="n">
        <v>1</v>
      </c>
      <c r="D6" s="93">
        <f t="array" ref="D6:D6">IF(
    VLOOKUP(
        $A6,
        _xlfn._xlws.filter(
            INDIRECT("'"&amp;D$1&amp;"'!A2:E1000"), (INDIRECT("'"&amp;D$1&amp;"'!B2:B1000")=$B6) * (INDIRECT("'"&amp;D$1&amp;"'!C2:C1000")=$C6)
        ),
        5,
        FALSE()
    )=0,
    "",
    VLOOKUP(
        $A6,
        _xlfn._xlws.filter(
            INDIRECT("'"&amp;D$1&amp;"'!A2:E1000"), (INDIRECT("'"&amp;D$1&amp;"'!B2:B1000")=$B6) * (INDIRECT("'"&amp;D$1&amp;"'!C2:C1000")=$C6)
        ),
        5,
        FALSE()
    )
)</f>
        <v/>
      </c>
      <c r="E6" s="93">
        <f t="array" ref="E6:E6">IF(
    VLOOKUP(
        $A6,
        _xlfn._xlws.filter(
            INDIRECT("'"&amp;E$1&amp;"'!A2:E1000"), (INDIRECT("'"&amp;E$1&amp;"'!B2:B1000")=$B6) * (INDIRECT("'"&amp;E$1&amp;"'!C2:C1000")=$C6)
        ),
        5,
        FALSE()
    )=0,
    "",
    VLOOKUP(
        $A6,
        _xlfn._xlws.filter(
            INDIRECT("'"&amp;E$1&amp;"'!A2:E1000"), (INDIRECT("'"&amp;E$1&amp;"'!B2:B1000")=$B6) * (INDIRECT("'"&amp;E$1&amp;"'!C2:C1000")=$C6)
        ),
        5,
        FALSE()
    )
)</f>
        <v/>
      </c>
      <c r="F6" s="93">
        <f t="array" ref="F6:F6">IF(
    VLOOKUP(
        $A6,
        _xlfn._xlws.filter(
            INDIRECT("'"&amp;F$1&amp;"'!A2:E1000"), (INDIRECT("'"&amp;F$1&amp;"'!B2:B1000")=$B6) * (INDIRECT("'"&amp;F$1&amp;"'!C2:C1000")=$C6)
        ),
        5,
        FALSE()
    )=0,
    "",
    VLOOKUP(
        $A6,
        _xlfn._xlws.filter(
            INDIRECT("'"&amp;F$1&amp;"'!A2:E1000"), (INDIRECT("'"&amp;F$1&amp;"'!B2:B1000")=$B6) * (INDIRECT("'"&amp;F$1&amp;"'!C2:C1000")=$C6)
        ),
        5,
        FALSE()
    )
)</f>
        <v/>
      </c>
      <c r="G6" s="93">
        <f t="array" ref="G6:G6">IF(
    VLOOKUP(
        $A6,
        _xlfn._xlws.filter(
            INDIRECT("'"&amp;G$1&amp;"'!A2:E1000"), (INDIRECT("'"&amp;G$1&amp;"'!B2:B1000")=$B6) * (INDIRECT("'"&amp;G$1&amp;"'!C2:C1000")=$C6)
        ),
        5,
        FALSE()
    )=0,
    "",
    VLOOKUP(
        $A6,
        _xlfn._xlws.filter(
            INDIRECT("'"&amp;G$1&amp;"'!A2:E1000"), (INDIRECT("'"&amp;G$1&amp;"'!B2:B1000")=$B6) * (INDIRECT("'"&amp;G$1&amp;"'!C2:C1000")=$C6)
        ),
        5,
        FALSE()
    )
)</f>
        <v/>
      </c>
      <c r="H6" s="93">
        <f t="array" ref="H6:H6">IF(
    VLOOKUP(
        $A6,
        _xlfn._xlws.filter(
            INDIRECT("'"&amp;H$1&amp;"'!A2:E1000"), (INDIRECT("'"&amp;H$1&amp;"'!B2:B1000")=$B6) * (INDIRECT("'"&amp;H$1&amp;"'!C2:C1000")=$C6)
        ),
        5,
        FALSE()
    )=0,
    "",
    VLOOKUP(
        $A6,
        _xlfn._xlws.filter(
            INDIRECT("'"&amp;H$1&amp;"'!A2:E1000"), (INDIRECT("'"&amp;H$1&amp;"'!B2:B1000")=$B6) * (INDIRECT("'"&amp;H$1&amp;"'!C2:C1000")=$C6)
        ),
        5,
        FALSE()
    )
)</f>
        <v/>
      </c>
      <c r="I6" s="93">
        <f t="array" ref="I6:I6">IF(
    VLOOKUP(
        $A6,
        _xlfn._xlws.filter(
            INDIRECT("'"&amp;I$1&amp;"'!A2:E1000"), (INDIRECT("'"&amp;I$1&amp;"'!B2:B1000")=$B6) * (INDIRECT("'"&amp;I$1&amp;"'!C2:C1000")=$C6)
        ),
        5,
        FALSE()
    )=0,
    "",
    VLOOKUP(
        $A6,
        _xlfn._xlws.filter(
            INDIRECT("'"&amp;I$1&amp;"'!A2:E1000"), (INDIRECT("'"&amp;I$1&amp;"'!B2:B1000")=$B6) * (INDIRECT("'"&amp;I$1&amp;"'!C2:C1000")=$C6)
        ),
        5,
        FALSE()
    )
)</f>
        <v/>
      </c>
      <c r="J6" s="93">
        <f t="array" ref="J6:J6">IF(
    VLOOKUP(
        $A6,
        _xlfn._xlws.filter(
            INDIRECT("'"&amp;J$1&amp;"'!A2:E1000"), (INDIRECT("'"&amp;J$1&amp;"'!B2:B1000")=$B6) * (INDIRECT("'"&amp;J$1&amp;"'!C2:C1000")=$C6)
        ),
        5,
        FALSE()
    )=0,
    "",
    VLOOKUP(
        $A6,
        _xlfn._xlws.filter(
            INDIRECT("'"&amp;J$1&amp;"'!A2:E1000"), (INDIRECT("'"&amp;J$1&amp;"'!B2:B1000")=$B6) * (INDIRECT("'"&amp;J$1&amp;"'!C2:C1000")=$C6)
        ),
        5,
        FALSE()
    )
)</f>
        <v/>
      </c>
      <c r="K6" s="93">
        <f t="array" ref="K6:K6">IF(
    VLOOKUP(
        $A6,
        _xlfn._xlws.filter(
            INDIRECT("'"&amp;K$1&amp;"'!A2:E1000"), (INDIRECT("'"&amp;K$1&amp;"'!B2:B1000")=$B6) * (INDIRECT("'"&amp;K$1&amp;"'!C2:C1000")=$C6)
        ),
        5,
        FALSE()
    )=0,
    "",
    VLOOKUP(
        $A6,
        _xlfn._xlws.filter(
            INDIRECT("'"&amp;K$1&amp;"'!A2:E1000"), (INDIRECT("'"&amp;K$1&amp;"'!B2:B1000")=$B6) * (INDIRECT("'"&amp;K$1&amp;"'!C2:C1000")=$C6)
        ),
        5,
        FALSE()
    )
)</f>
        <v/>
      </c>
      <c r="L6" s="93">
        <f t="array" ref="L6:L6">IF(
    VLOOKUP(
        $A6,
        _xlfn._xlws.filter(
            INDIRECT("'"&amp;L$1&amp;"'!A2:E1000"), (INDIRECT("'"&amp;L$1&amp;"'!B2:B1000")=$B6) * (INDIRECT("'"&amp;L$1&amp;"'!C2:C1000")=$C6)
        ),
        5,
        FALSE()
    )=0,
    "",
    VLOOKUP(
        $A6,
        _xlfn._xlws.filter(
            INDIRECT("'"&amp;L$1&amp;"'!A2:E1000"), (INDIRECT("'"&amp;L$1&amp;"'!B2:B1000")=$B6) * (INDIRECT("'"&amp;L$1&amp;"'!C2:C1000")=$C6)
        ),
        5,
        FALSE()
    )
)</f>
        <v/>
      </c>
      <c r="M6" s="93">
        <f t="array" ref="M6:M6">IF(
    VLOOKUP(
        $A6,
        _xlfn._xlws.filter(
            INDIRECT("'"&amp;M$1&amp;"'!A2:E1000"), (INDIRECT("'"&amp;M$1&amp;"'!B2:B1000")=$B6) * (INDIRECT("'"&amp;M$1&amp;"'!C2:C1000")=$C6)
        ),
        5,
        FALSE()
    )=0,
    "",
    VLOOKUP(
        $A6,
        _xlfn._xlws.filter(
            INDIRECT("'"&amp;M$1&amp;"'!A2:E1000"), (INDIRECT("'"&amp;M$1&amp;"'!B2:B1000")=$B6) * (INDIRECT("'"&amp;M$1&amp;"'!C2:C1000")=$C6)
        ),
        5,
        FALSE()
    )
)</f>
        <v/>
      </c>
      <c r="N6" s="93">
        <f t="array" ref="N6:N6">IF(
    VLOOKUP(
        $A6,
        _xlfn._xlws.filter(
            INDIRECT("'"&amp;N$1&amp;"'!A2:E1000"), (INDIRECT("'"&amp;N$1&amp;"'!B2:B1000")=$B6) * (INDIRECT("'"&amp;N$1&amp;"'!C2:C1000")=$C6)
        ),
        5,
        FALSE()
    )=0,
    "",
    VLOOKUP(
        $A6,
        _xlfn._xlws.filter(
            INDIRECT("'"&amp;N$1&amp;"'!A2:E1000"), (INDIRECT("'"&amp;N$1&amp;"'!B2:B1000")=$B6) * (INDIRECT("'"&amp;N$1&amp;"'!C2:C1000")=$C6)
        ),
        5,
        FALSE()
    )
)</f>
        <v/>
      </c>
      <c r="O6" s="93">
        <f t="array" ref="O6:O6">IF(
    VLOOKUP(
        $A6,
        _xlfn._xlws.filter(
            INDIRECT("'"&amp;O$1&amp;"'!A2:E1000"), (INDIRECT("'"&amp;O$1&amp;"'!B2:B1000")=$B6) * (INDIRECT("'"&amp;O$1&amp;"'!C2:C1000")=$C6)
        ),
        5,
        FALSE()
    )=0,
    "",
    VLOOKUP(
        $A6,
        _xlfn._xlws.filter(
            INDIRECT("'"&amp;O$1&amp;"'!A2:E1000"), (INDIRECT("'"&amp;O$1&amp;"'!B2:B1000")=$B6) * (INDIRECT("'"&amp;O$1&amp;"'!C2:C1000")=$C6)
        ),
        5,
        FALSE()
    )
)</f>
        <v/>
      </c>
      <c r="P6" s="93">
        <f t="array" ref="P6:P6">IF(
    VLOOKUP(
        $A6,
        _xlfn._xlws.filter(
            INDIRECT("'"&amp;P$1&amp;"'!A2:E1000"), (INDIRECT("'"&amp;P$1&amp;"'!B2:B1000")=$B6) * (INDIRECT("'"&amp;P$1&amp;"'!C2:C1000")=$C6)
        ),
        5,
        FALSE()
    )=0,
    "",
    VLOOKUP(
        $A6,
        _xlfn._xlws.filter(
            INDIRECT("'"&amp;P$1&amp;"'!A2:E1000"), (INDIRECT("'"&amp;P$1&amp;"'!B2:B1000")=$B6) * (INDIRECT("'"&amp;P$1&amp;"'!C2:C1000")=$C6)
        ),
        5,
        FALSE()
    )
)</f>
        <v/>
      </c>
      <c r="Q6" s="93">
        <f t="array" ref="Q6: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2" t="inlineStr">
        <is>
          <t>Gabriel</t>
        </is>
      </c>
      <c r="B7" s="51" t="inlineStr">
        <is>
          <t>Maripa</t>
        </is>
      </c>
      <c r="C7" s="51" t="n">
        <v>1</v>
      </c>
      <c r="D7" s="93">
        <f t="array" ref="D7:D7">IF(
    VLOOKUP(
        $A7,
        _xlfn._xlws.filter(
            INDIRECT("'"&amp;D$1&amp;"'!A2:E1000"), (INDIRECT("'"&amp;D$1&amp;"'!B2:B1000")=$B7) * (INDIRECT("'"&amp;D$1&amp;"'!C2:C1000")=$C7)
        ),
        5,
        FALSE()
    )=0,
    "",
    VLOOKUP(
        $A7,
        _xlfn._xlws.filter(
            INDIRECT("'"&amp;D$1&amp;"'!A2:E1000"), (INDIRECT("'"&amp;D$1&amp;"'!B2:B1000")=$B7) * (INDIRECT("'"&amp;D$1&amp;"'!C2:C1000")=$C7)
        ),
        5,
        FALSE()
    )
)</f>
        <v/>
      </c>
      <c r="E7" s="93">
        <f t="array" ref="E7:E7">IF(
    VLOOKUP(
        $A7,
        _xlfn._xlws.filter(
            INDIRECT("'"&amp;E$1&amp;"'!A2:E1000"), (INDIRECT("'"&amp;E$1&amp;"'!B2:B1000")=$B7) * (INDIRECT("'"&amp;E$1&amp;"'!C2:C1000")=$C7)
        ),
        5,
        FALSE()
    )=0,
    "",
    VLOOKUP(
        $A7,
        _xlfn._xlws.filter(
            INDIRECT("'"&amp;E$1&amp;"'!A2:E1000"), (INDIRECT("'"&amp;E$1&amp;"'!B2:B1000")=$B7) * (INDIRECT("'"&amp;E$1&amp;"'!C2:C1000")=$C7)
        ),
        5,
        FALSE()
    )
)</f>
        <v/>
      </c>
      <c r="F7" s="93">
        <f t="array" ref="F7:F7">IF(
    VLOOKUP(
        $A7,
        _xlfn._xlws.filter(
            INDIRECT("'"&amp;F$1&amp;"'!A2:E1000"), (INDIRECT("'"&amp;F$1&amp;"'!B2:B1000")=$B7) * (INDIRECT("'"&amp;F$1&amp;"'!C2:C1000")=$C7)
        ),
        5,
        FALSE()
    )=0,
    "",
    VLOOKUP(
        $A7,
        _xlfn._xlws.filter(
            INDIRECT("'"&amp;F$1&amp;"'!A2:E1000"), (INDIRECT("'"&amp;F$1&amp;"'!B2:B1000")=$B7) * (INDIRECT("'"&amp;F$1&amp;"'!C2:C1000")=$C7)
        ),
        5,
        FALSE()
    )
)</f>
        <v/>
      </c>
      <c r="G7" s="93">
        <f t="array" ref="G7:G7">IF(
    VLOOKUP(
        $A7,
        _xlfn._xlws.filter(
            INDIRECT("'"&amp;G$1&amp;"'!A2:E1000"), (INDIRECT("'"&amp;G$1&amp;"'!B2:B1000")=$B7) * (INDIRECT("'"&amp;G$1&amp;"'!C2:C1000")=$C7)
        ),
        5,
        FALSE()
    )=0,
    "",
    VLOOKUP(
        $A7,
        _xlfn._xlws.filter(
            INDIRECT("'"&amp;G$1&amp;"'!A2:E1000"), (INDIRECT("'"&amp;G$1&amp;"'!B2:B1000")=$B7) * (INDIRECT("'"&amp;G$1&amp;"'!C2:C1000")=$C7)
        ),
        5,
        FALSE()
    )
)</f>
        <v/>
      </c>
      <c r="H7" s="93">
        <f t="array" ref="H7:H7">IF(
    VLOOKUP(
        $A7,
        _xlfn._xlws.filter(
            INDIRECT("'"&amp;H$1&amp;"'!A2:E1000"), (INDIRECT("'"&amp;H$1&amp;"'!B2:B1000")=$B7) * (INDIRECT("'"&amp;H$1&amp;"'!C2:C1000")=$C7)
        ),
        5,
        FALSE()
    )=0,
    "",
    VLOOKUP(
        $A7,
        _xlfn._xlws.filter(
            INDIRECT("'"&amp;H$1&amp;"'!A2:E1000"), (INDIRECT("'"&amp;H$1&amp;"'!B2:B1000")=$B7) * (INDIRECT("'"&amp;H$1&amp;"'!C2:C1000")=$C7)
        ),
        5,
        FALSE()
    )
)</f>
        <v/>
      </c>
      <c r="I7" s="93">
        <f t="array" ref="I7:I7">IF(
    VLOOKUP(
        $A7,
        _xlfn._xlws.filter(
            INDIRECT("'"&amp;I$1&amp;"'!A2:E1000"), (INDIRECT("'"&amp;I$1&amp;"'!B2:B1000")=$B7) * (INDIRECT("'"&amp;I$1&amp;"'!C2:C1000")=$C7)
        ),
        5,
        FALSE()
    )=0,
    "",
    VLOOKUP(
        $A7,
        _xlfn._xlws.filter(
            INDIRECT("'"&amp;I$1&amp;"'!A2:E1000"), (INDIRECT("'"&amp;I$1&amp;"'!B2:B1000")=$B7) * (INDIRECT("'"&amp;I$1&amp;"'!C2:C1000")=$C7)
        ),
        5,
        FALSE()
    )
)</f>
        <v/>
      </c>
      <c r="J7" s="93">
        <f t="array" ref="J7:J7">IF(
    VLOOKUP(
        $A7,
        _xlfn._xlws.filter(
            INDIRECT("'"&amp;J$1&amp;"'!A2:E1000"), (INDIRECT("'"&amp;J$1&amp;"'!B2:B1000")=$B7) * (INDIRECT("'"&amp;J$1&amp;"'!C2:C1000")=$C7)
        ),
        5,
        FALSE()
    )=0,
    "",
    VLOOKUP(
        $A7,
        _xlfn._xlws.filter(
            INDIRECT("'"&amp;J$1&amp;"'!A2:E1000"), (INDIRECT("'"&amp;J$1&amp;"'!B2:B1000")=$B7) * (INDIRECT("'"&amp;J$1&amp;"'!C2:C1000")=$C7)
        ),
        5,
        FALSE()
    )
)</f>
        <v/>
      </c>
      <c r="K7" s="93">
        <f t="array" ref="K7:K7">IF(
    VLOOKUP(
        $A7,
        _xlfn._xlws.filter(
            INDIRECT("'"&amp;K$1&amp;"'!A2:E1000"), (INDIRECT("'"&amp;K$1&amp;"'!B2:B1000")=$B7) * (INDIRECT("'"&amp;K$1&amp;"'!C2:C1000")=$C7)
        ),
        5,
        FALSE()
    )=0,
    "",
    VLOOKUP(
        $A7,
        _xlfn._xlws.filter(
            INDIRECT("'"&amp;K$1&amp;"'!A2:E1000"), (INDIRECT("'"&amp;K$1&amp;"'!B2:B1000")=$B7) * (INDIRECT("'"&amp;K$1&amp;"'!C2:C1000")=$C7)
        ),
        5,
        FALSE()
    )
)</f>
        <v/>
      </c>
      <c r="L7" s="93">
        <f t="array" ref="L7:L7">IF(
    VLOOKUP(
        $A7,
        _xlfn._xlws.filter(
            INDIRECT("'"&amp;L$1&amp;"'!A2:E1000"), (INDIRECT("'"&amp;L$1&amp;"'!B2:B1000")=$B7) * (INDIRECT("'"&amp;L$1&amp;"'!C2:C1000")=$C7)
        ),
        5,
        FALSE()
    )=0,
    "",
    VLOOKUP(
        $A7,
        _xlfn._xlws.filter(
            INDIRECT("'"&amp;L$1&amp;"'!A2:E1000"), (INDIRECT("'"&amp;L$1&amp;"'!B2:B1000")=$B7) * (INDIRECT("'"&amp;L$1&amp;"'!C2:C1000")=$C7)
        ),
        5,
        FALSE()
    )
)</f>
        <v/>
      </c>
      <c r="M7" s="93">
        <f t="array" ref="M7:M7">IF(
    VLOOKUP(
        $A7,
        _xlfn._xlws.filter(
            INDIRECT("'"&amp;M$1&amp;"'!A2:E1000"), (INDIRECT("'"&amp;M$1&amp;"'!B2:B1000")=$B7) * (INDIRECT("'"&amp;M$1&amp;"'!C2:C1000")=$C7)
        ),
        5,
        FALSE()
    )=0,
    "",
    VLOOKUP(
        $A7,
        _xlfn._xlws.filter(
            INDIRECT("'"&amp;M$1&amp;"'!A2:E1000"), (INDIRECT("'"&amp;M$1&amp;"'!B2:B1000")=$B7) * (INDIRECT("'"&amp;M$1&amp;"'!C2:C1000")=$C7)
        ),
        5,
        FALSE()
    )
)</f>
        <v/>
      </c>
      <c r="N7" s="93">
        <f t="array" ref="N7:N7">IF(
    VLOOKUP(
        $A7,
        _xlfn._xlws.filter(
            INDIRECT("'"&amp;N$1&amp;"'!A2:E1000"), (INDIRECT("'"&amp;N$1&amp;"'!B2:B1000")=$B7) * (INDIRECT("'"&amp;N$1&amp;"'!C2:C1000")=$C7)
        ),
        5,
        FALSE()
    )=0,
    "",
    VLOOKUP(
        $A7,
        _xlfn._xlws.filter(
            INDIRECT("'"&amp;N$1&amp;"'!A2:E1000"), (INDIRECT("'"&amp;N$1&amp;"'!B2:B1000")=$B7) * (INDIRECT("'"&amp;N$1&amp;"'!C2:C1000")=$C7)
        ),
        5,
        FALSE()
    )
)</f>
        <v/>
      </c>
      <c r="O7" s="93">
        <f t="array" ref="O7:O7">IF(
    VLOOKUP(
        $A7,
        _xlfn._xlws.filter(
            INDIRECT("'"&amp;O$1&amp;"'!A2:E1000"), (INDIRECT("'"&amp;O$1&amp;"'!B2:B1000")=$B7) * (INDIRECT("'"&amp;O$1&amp;"'!C2:C1000")=$C7)
        ),
        5,
        FALSE()
    )=0,
    "",
    VLOOKUP(
        $A7,
        _xlfn._xlws.filter(
            INDIRECT("'"&amp;O$1&amp;"'!A2:E1000"), (INDIRECT("'"&amp;O$1&amp;"'!B2:B1000")=$B7) * (INDIRECT("'"&amp;O$1&amp;"'!C2:C1000")=$C7)
        ),
        5,
        FALSE()
    )
)</f>
        <v/>
      </c>
      <c r="P7" s="93">
        <f t="array" ref="P7:P7">IF(
    VLOOKUP(
        $A7,
        _xlfn._xlws.filter(
            INDIRECT("'"&amp;P$1&amp;"'!A2:E1000"), (INDIRECT("'"&amp;P$1&amp;"'!B2:B1000")=$B7) * (INDIRECT("'"&amp;P$1&amp;"'!C2:C1000")=$C7)
        ),
        5,
        FALSE()
    )=0,
    "",
    VLOOKUP(
        $A7,
        _xlfn._xlws.filter(
            INDIRECT("'"&amp;P$1&amp;"'!A2:E1000"), (INDIRECT("'"&amp;P$1&amp;"'!B2:B1000")=$B7) * (INDIRECT("'"&amp;P$1&amp;"'!C2:C1000")=$C7)
        ),
        5,
        FALSE()
    )
)</f>
        <v/>
      </c>
      <c r="Q7" s="93">
        <f t="array" ref="Q7: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2" t="inlineStr">
        <is>
          <t>Gabriel</t>
        </is>
      </c>
      <c r="B8" s="51" t="inlineStr">
        <is>
          <t>Mercedes</t>
        </is>
      </c>
      <c r="C8" s="51" t="n">
        <v>1</v>
      </c>
      <c r="D8" s="93">
        <f t="array" ref="D8:D8">IF(
    VLOOKUP(
        $A8,
        _xlfn._xlws.filter(
            INDIRECT("'"&amp;D$1&amp;"'!A2:E1000"), (INDIRECT("'"&amp;D$1&amp;"'!B2:B1000")=$B8) * (INDIRECT("'"&amp;D$1&amp;"'!C2:C1000")=$C8)
        ),
        5,
        FALSE()
    )=0,
    "",
    VLOOKUP(
        $A8,
        _xlfn._xlws.filter(
            INDIRECT("'"&amp;D$1&amp;"'!A2:E1000"), (INDIRECT("'"&amp;D$1&amp;"'!B2:B1000")=$B8) * (INDIRECT("'"&amp;D$1&amp;"'!C2:C1000")=$C8)
        ),
        5,
        FALSE()
    )
)</f>
        <v/>
      </c>
      <c r="E8" s="93">
        <f t="array" ref="E8:E8">IF(
    VLOOKUP(
        $A8,
        _xlfn._xlws.filter(
            INDIRECT("'"&amp;E$1&amp;"'!A2:E1000"), (INDIRECT("'"&amp;E$1&amp;"'!B2:B1000")=$B8) * (INDIRECT("'"&amp;E$1&amp;"'!C2:C1000")=$C8)
        ),
        5,
        FALSE()
    )=0,
    "",
    VLOOKUP(
        $A8,
        _xlfn._xlws.filter(
            INDIRECT("'"&amp;E$1&amp;"'!A2:E1000"), (INDIRECT("'"&amp;E$1&amp;"'!B2:B1000")=$B8) * (INDIRECT("'"&amp;E$1&amp;"'!C2:C1000")=$C8)
        ),
        5,
        FALSE()
    )
)</f>
        <v/>
      </c>
      <c r="F8" s="93">
        <f t="array" ref="F8:F8">IF(
    VLOOKUP(
        $A8,
        _xlfn._xlws.filter(
            INDIRECT("'"&amp;F$1&amp;"'!A2:E1000"), (INDIRECT("'"&amp;F$1&amp;"'!B2:B1000")=$B8) * (INDIRECT("'"&amp;F$1&amp;"'!C2:C1000")=$C8)
        ),
        5,
        FALSE()
    )=0,
    "",
    VLOOKUP(
        $A8,
        _xlfn._xlws.filter(
            INDIRECT("'"&amp;F$1&amp;"'!A2:E1000"), (INDIRECT("'"&amp;F$1&amp;"'!B2:B1000")=$B8) * (INDIRECT("'"&amp;F$1&amp;"'!C2:C1000")=$C8)
        ),
        5,
        FALSE()
    )
)</f>
        <v/>
      </c>
      <c r="G8" s="93">
        <f t="array" ref="G8:G8">IF(
    VLOOKUP(
        $A8,
        _xlfn._xlws.filter(
            INDIRECT("'"&amp;G$1&amp;"'!A2:E1000"), (INDIRECT("'"&amp;G$1&amp;"'!B2:B1000")=$B8) * (INDIRECT("'"&amp;G$1&amp;"'!C2:C1000")=$C8)
        ),
        5,
        FALSE()
    )=0,
    "",
    VLOOKUP(
        $A8,
        _xlfn._xlws.filter(
            INDIRECT("'"&amp;G$1&amp;"'!A2:E1000"), (INDIRECT("'"&amp;G$1&amp;"'!B2:B1000")=$B8) * (INDIRECT("'"&amp;G$1&amp;"'!C2:C1000")=$C8)
        ),
        5,
        FALSE()
    )
)</f>
        <v/>
      </c>
      <c r="H8" s="93">
        <f t="array" ref="H8:H8">IF(
    VLOOKUP(
        $A8,
        _xlfn._xlws.filter(
            INDIRECT("'"&amp;H$1&amp;"'!A2:E1000"), (INDIRECT("'"&amp;H$1&amp;"'!B2:B1000")=$B8) * (INDIRECT("'"&amp;H$1&amp;"'!C2:C1000")=$C8)
        ),
        5,
        FALSE()
    )=0,
    "",
    VLOOKUP(
        $A8,
        _xlfn._xlws.filter(
            INDIRECT("'"&amp;H$1&amp;"'!A2:E1000"), (INDIRECT("'"&amp;H$1&amp;"'!B2:B1000")=$B8) * (INDIRECT("'"&amp;H$1&amp;"'!C2:C1000")=$C8)
        ),
        5,
        FALSE()
    )
)</f>
        <v/>
      </c>
      <c r="I8" s="93">
        <f t="array" ref="I8:I8">IF(
    VLOOKUP(
        $A8,
        _xlfn._xlws.filter(
            INDIRECT("'"&amp;I$1&amp;"'!A2:E1000"), (INDIRECT("'"&amp;I$1&amp;"'!B2:B1000")=$B8) * (INDIRECT("'"&amp;I$1&amp;"'!C2:C1000")=$C8)
        ),
        5,
        FALSE()
    )=0,
    "",
    VLOOKUP(
        $A8,
        _xlfn._xlws.filter(
            INDIRECT("'"&amp;I$1&amp;"'!A2:E1000"), (INDIRECT("'"&amp;I$1&amp;"'!B2:B1000")=$B8) * (INDIRECT("'"&amp;I$1&amp;"'!C2:C1000")=$C8)
        ),
        5,
        FALSE()
    )
)</f>
        <v/>
      </c>
      <c r="J8" s="93">
        <f t="array" ref="J8:J8">IF(
    VLOOKUP(
        $A8,
        _xlfn._xlws.filter(
            INDIRECT("'"&amp;J$1&amp;"'!A2:E1000"), (INDIRECT("'"&amp;J$1&amp;"'!B2:B1000")=$B8) * (INDIRECT("'"&amp;J$1&amp;"'!C2:C1000")=$C8)
        ),
        5,
        FALSE()
    )=0,
    "",
    VLOOKUP(
        $A8,
        _xlfn._xlws.filter(
            INDIRECT("'"&amp;J$1&amp;"'!A2:E1000"), (INDIRECT("'"&amp;J$1&amp;"'!B2:B1000")=$B8) * (INDIRECT("'"&amp;J$1&amp;"'!C2:C1000")=$C8)
        ),
        5,
        FALSE()
    )
)</f>
        <v/>
      </c>
      <c r="K8" s="93">
        <f t="array" ref="K8:K8">IF(
    VLOOKUP(
        $A8,
        _xlfn._xlws.filter(
            INDIRECT("'"&amp;K$1&amp;"'!A2:E1000"), (INDIRECT("'"&amp;K$1&amp;"'!B2:B1000")=$B8) * (INDIRECT("'"&amp;K$1&amp;"'!C2:C1000")=$C8)
        ),
        5,
        FALSE()
    )=0,
    "",
    VLOOKUP(
        $A8,
        _xlfn._xlws.filter(
            INDIRECT("'"&amp;K$1&amp;"'!A2:E1000"), (INDIRECT("'"&amp;K$1&amp;"'!B2:B1000")=$B8) * (INDIRECT("'"&amp;K$1&amp;"'!C2:C1000")=$C8)
        ),
        5,
        FALSE()
    )
)</f>
        <v/>
      </c>
      <c r="L8" s="93">
        <f t="array" ref="L8:L8">IF(
    VLOOKUP(
        $A8,
        _xlfn._xlws.filter(
            INDIRECT("'"&amp;L$1&amp;"'!A2:E1000"), (INDIRECT("'"&amp;L$1&amp;"'!B2:B1000")=$B8) * (INDIRECT("'"&amp;L$1&amp;"'!C2:C1000")=$C8)
        ),
        5,
        FALSE()
    )=0,
    "",
    VLOOKUP(
        $A8,
        _xlfn._xlws.filter(
            INDIRECT("'"&amp;L$1&amp;"'!A2:E1000"), (INDIRECT("'"&amp;L$1&amp;"'!B2:B1000")=$B8) * (INDIRECT("'"&amp;L$1&amp;"'!C2:C1000")=$C8)
        ),
        5,
        FALSE()
    )
)</f>
        <v/>
      </c>
      <c r="M8" s="93">
        <f t="array" ref="M8:M8">IF(
    VLOOKUP(
        $A8,
        _xlfn._xlws.filter(
            INDIRECT("'"&amp;M$1&amp;"'!A2:E1000"), (INDIRECT("'"&amp;M$1&amp;"'!B2:B1000")=$B8) * (INDIRECT("'"&amp;M$1&amp;"'!C2:C1000")=$C8)
        ),
        5,
        FALSE()
    )=0,
    "",
    VLOOKUP(
        $A8,
        _xlfn._xlws.filter(
            INDIRECT("'"&amp;M$1&amp;"'!A2:E1000"), (INDIRECT("'"&amp;M$1&amp;"'!B2:B1000")=$B8) * (INDIRECT("'"&amp;M$1&amp;"'!C2:C1000")=$C8)
        ),
        5,
        FALSE()
    )
)</f>
        <v/>
      </c>
      <c r="N8" s="93">
        <f t="array" ref="N8:N8">IF(
    VLOOKUP(
        $A8,
        _xlfn._xlws.filter(
            INDIRECT("'"&amp;N$1&amp;"'!A2:E1000"), (INDIRECT("'"&amp;N$1&amp;"'!B2:B1000")=$B8) * (INDIRECT("'"&amp;N$1&amp;"'!C2:C1000")=$C8)
        ),
        5,
        FALSE()
    )=0,
    "",
    VLOOKUP(
        $A8,
        _xlfn._xlws.filter(
            INDIRECT("'"&amp;N$1&amp;"'!A2:E1000"), (INDIRECT("'"&amp;N$1&amp;"'!B2:B1000")=$B8) * (INDIRECT("'"&amp;N$1&amp;"'!C2:C1000")=$C8)
        ),
        5,
        FALSE()
    )
)</f>
        <v/>
      </c>
      <c r="O8" s="93">
        <f t="array" ref="O8:O8">IF(
    VLOOKUP(
        $A8,
        _xlfn._xlws.filter(
            INDIRECT("'"&amp;O$1&amp;"'!A2:E1000"), (INDIRECT("'"&amp;O$1&amp;"'!B2:B1000")=$B8) * (INDIRECT("'"&amp;O$1&amp;"'!C2:C1000")=$C8)
        ),
        5,
        FALSE()
    )=0,
    "",
    VLOOKUP(
        $A8,
        _xlfn._xlws.filter(
            INDIRECT("'"&amp;O$1&amp;"'!A2:E1000"), (INDIRECT("'"&amp;O$1&amp;"'!B2:B1000")=$B8) * (INDIRECT("'"&amp;O$1&amp;"'!C2:C1000")=$C8)
        ),
        5,
        FALSE()
    )
)</f>
        <v/>
      </c>
      <c r="P8" s="93">
        <f t="array" ref="P8:P8">IF(
    VLOOKUP(
        $A8,
        _xlfn._xlws.filter(
            INDIRECT("'"&amp;P$1&amp;"'!A2:E1000"), (INDIRECT("'"&amp;P$1&amp;"'!B2:B1000")=$B8) * (INDIRECT("'"&amp;P$1&amp;"'!C2:C1000")=$C8)
        ),
        5,
        FALSE()
    )=0,
    "",
    VLOOKUP(
        $A8,
        _xlfn._xlws.filter(
            INDIRECT("'"&amp;P$1&amp;"'!A2:E1000"), (INDIRECT("'"&amp;P$1&amp;"'!B2:B1000")=$B8) * (INDIRECT("'"&amp;P$1&amp;"'!C2:C1000")=$C8)
        ),
        5,
        FALSE()
    )
)</f>
        <v/>
      </c>
      <c r="Q8" s="93">
        <f t="array" ref="Q8: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2" t="inlineStr">
        <is>
          <t>Gabriel</t>
        </is>
      </c>
      <c r="B9" s="51" t="inlineStr">
        <is>
          <t>Mundo Novo</t>
        </is>
      </c>
      <c r="C9" s="51" t="n">
        <v>1</v>
      </c>
      <c r="D9" s="93">
        <f t="array" ref="D9:D9">IF(
    VLOOKUP(
        $A9,
        _xlfn._xlws.filter(
            INDIRECT("'"&amp;D$1&amp;"'!A2:E1000"), (INDIRECT("'"&amp;D$1&amp;"'!B2:B1000")=$B9) * (INDIRECT("'"&amp;D$1&amp;"'!C2:C1000")=$C9)
        ),
        5,
        FALSE()
    )=0,
    "",
    VLOOKUP(
        $A9,
        _xlfn._xlws.filter(
            INDIRECT("'"&amp;D$1&amp;"'!A2:E1000"), (INDIRECT("'"&amp;D$1&amp;"'!B2:B1000")=$B9) * (INDIRECT("'"&amp;D$1&amp;"'!C2:C1000")=$C9)
        ),
        5,
        FALSE()
    )
)</f>
        <v/>
      </c>
      <c r="E9" s="93">
        <f t="array" ref="E9:E9">IF(
    VLOOKUP(
        $A9,
        _xlfn._xlws.filter(
            INDIRECT("'"&amp;E$1&amp;"'!A2:E1000"), (INDIRECT("'"&amp;E$1&amp;"'!B2:B1000")=$B9) * (INDIRECT("'"&amp;E$1&amp;"'!C2:C1000")=$C9)
        ),
        5,
        FALSE()
    )=0,
    "",
    VLOOKUP(
        $A9,
        _xlfn._xlws.filter(
            INDIRECT("'"&amp;E$1&amp;"'!A2:E1000"), (INDIRECT("'"&amp;E$1&amp;"'!B2:B1000")=$B9) * (INDIRECT("'"&amp;E$1&amp;"'!C2:C1000")=$C9)
        ),
        5,
        FALSE()
    )
)</f>
        <v/>
      </c>
      <c r="F9" s="93">
        <f t="array" ref="F9:F9">IF(
    VLOOKUP(
        $A9,
        _xlfn._xlws.filter(
            INDIRECT("'"&amp;F$1&amp;"'!A2:E1000"), (INDIRECT("'"&amp;F$1&amp;"'!B2:B1000")=$B9) * (INDIRECT("'"&amp;F$1&amp;"'!C2:C1000")=$C9)
        ),
        5,
        FALSE()
    )=0,
    "",
    VLOOKUP(
        $A9,
        _xlfn._xlws.filter(
            INDIRECT("'"&amp;F$1&amp;"'!A2:E1000"), (INDIRECT("'"&amp;F$1&amp;"'!B2:B1000")=$B9) * (INDIRECT("'"&amp;F$1&amp;"'!C2:C1000")=$C9)
        ),
        5,
        FALSE()
    )
)</f>
        <v/>
      </c>
      <c r="G9" s="93">
        <f t="array" ref="G9:G9">IF(
    VLOOKUP(
        $A9,
        _xlfn._xlws.filter(
            INDIRECT("'"&amp;G$1&amp;"'!A2:E1000"), (INDIRECT("'"&amp;G$1&amp;"'!B2:B1000")=$B9) * (INDIRECT("'"&amp;G$1&amp;"'!C2:C1000")=$C9)
        ),
        5,
        FALSE()
    )=0,
    "",
    VLOOKUP(
        $A9,
        _xlfn._xlws.filter(
            INDIRECT("'"&amp;G$1&amp;"'!A2:E1000"), (INDIRECT("'"&amp;G$1&amp;"'!B2:B1000")=$B9) * (INDIRECT("'"&amp;G$1&amp;"'!C2:C1000")=$C9)
        ),
        5,
        FALSE()
    )
)</f>
        <v/>
      </c>
      <c r="H9" s="93">
        <f t="array" ref="H9:H9">IF(
    VLOOKUP(
        $A9,
        _xlfn._xlws.filter(
            INDIRECT("'"&amp;H$1&amp;"'!A2:E1000"), (INDIRECT("'"&amp;H$1&amp;"'!B2:B1000")=$B9) * (INDIRECT("'"&amp;H$1&amp;"'!C2:C1000")=$C9)
        ),
        5,
        FALSE()
    )=0,
    "",
    VLOOKUP(
        $A9,
        _xlfn._xlws.filter(
            INDIRECT("'"&amp;H$1&amp;"'!A2:E1000"), (INDIRECT("'"&amp;H$1&amp;"'!B2:B1000")=$B9) * (INDIRECT("'"&amp;H$1&amp;"'!C2:C1000")=$C9)
        ),
        5,
        FALSE()
    )
)</f>
        <v/>
      </c>
      <c r="I9" s="93">
        <f t="array" ref="I9:I9">IF(
    VLOOKUP(
        $A9,
        _xlfn._xlws.filter(
            INDIRECT("'"&amp;I$1&amp;"'!A2:E1000"), (INDIRECT("'"&amp;I$1&amp;"'!B2:B1000")=$B9) * (INDIRECT("'"&amp;I$1&amp;"'!C2:C1000")=$C9)
        ),
        5,
        FALSE()
    )=0,
    "",
    VLOOKUP(
        $A9,
        _xlfn._xlws.filter(
            INDIRECT("'"&amp;I$1&amp;"'!A2:E1000"), (INDIRECT("'"&amp;I$1&amp;"'!B2:B1000")=$B9) * (INDIRECT("'"&amp;I$1&amp;"'!C2:C1000")=$C9)
        ),
        5,
        FALSE()
    )
)</f>
        <v/>
      </c>
      <c r="J9" s="93">
        <f t="array" ref="J9:J9">IF(
    VLOOKUP(
        $A9,
        _xlfn._xlws.filter(
            INDIRECT("'"&amp;J$1&amp;"'!A2:E1000"), (INDIRECT("'"&amp;J$1&amp;"'!B2:B1000")=$B9) * (INDIRECT("'"&amp;J$1&amp;"'!C2:C1000")=$C9)
        ),
        5,
        FALSE()
    )=0,
    "",
    VLOOKUP(
        $A9,
        _xlfn._xlws.filter(
            INDIRECT("'"&amp;J$1&amp;"'!A2:E1000"), (INDIRECT("'"&amp;J$1&amp;"'!B2:B1000")=$B9) * (INDIRECT("'"&amp;J$1&amp;"'!C2:C1000")=$C9)
        ),
        5,
        FALSE()
    )
)</f>
        <v/>
      </c>
      <c r="K9" s="93">
        <f t="array" ref="K9:K9">IF(
    VLOOKUP(
        $A9,
        _xlfn._xlws.filter(
            INDIRECT("'"&amp;K$1&amp;"'!A2:E1000"), (INDIRECT("'"&amp;K$1&amp;"'!B2:B1000")=$B9) * (INDIRECT("'"&amp;K$1&amp;"'!C2:C1000")=$C9)
        ),
        5,
        FALSE()
    )=0,
    "",
    VLOOKUP(
        $A9,
        _xlfn._xlws.filter(
            INDIRECT("'"&amp;K$1&amp;"'!A2:E1000"), (INDIRECT("'"&amp;K$1&amp;"'!B2:B1000")=$B9) * (INDIRECT("'"&amp;K$1&amp;"'!C2:C1000")=$C9)
        ),
        5,
        FALSE()
    )
)</f>
        <v/>
      </c>
      <c r="L9" s="93">
        <f t="array" ref="L9:L9">IF(
    VLOOKUP(
        $A9,
        _xlfn._xlws.filter(
            INDIRECT("'"&amp;L$1&amp;"'!A2:E1000"), (INDIRECT("'"&amp;L$1&amp;"'!B2:B1000")=$B9) * (INDIRECT("'"&amp;L$1&amp;"'!C2:C1000")=$C9)
        ),
        5,
        FALSE()
    )=0,
    "",
    VLOOKUP(
        $A9,
        _xlfn._xlws.filter(
            INDIRECT("'"&amp;L$1&amp;"'!A2:E1000"), (INDIRECT("'"&amp;L$1&amp;"'!B2:B1000")=$B9) * (INDIRECT("'"&amp;L$1&amp;"'!C2:C1000")=$C9)
        ),
        5,
        FALSE()
    )
)</f>
        <v/>
      </c>
      <c r="M9" s="93">
        <f t="array" ref="M9:M9">IF(
    VLOOKUP(
        $A9,
        _xlfn._xlws.filter(
            INDIRECT("'"&amp;M$1&amp;"'!A2:E1000"), (INDIRECT("'"&amp;M$1&amp;"'!B2:B1000")=$B9) * (INDIRECT("'"&amp;M$1&amp;"'!C2:C1000")=$C9)
        ),
        5,
        FALSE()
    )=0,
    "",
    VLOOKUP(
        $A9,
        _xlfn._xlws.filter(
            INDIRECT("'"&amp;M$1&amp;"'!A2:E1000"), (INDIRECT("'"&amp;M$1&amp;"'!B2:B1000")=$B9) * (INDIRECT("'"&amp;M$1&amp;"'!C2:C1000")=$C9)
        ),
        5,
        FALSE()
    )
)</f>
        <v/>
      </c>
      <c r="N9" s="93">
        <f t="array" ref="N9:N9">IF(
    VLOOKUP(
        $A9,
        _xlfn._xlws.filter(
            INDIRECT("'"&amp;N$1&amp;"'!A2:E1000"), (INDIRECT("'"&amp;N$1&amp;"'!B2:B1000")=$B9) * (INDIRECT("'"&amp;N$1&amp;"'!C2:C1000")=$C9)
        ),
        5,
        FALSE()
    )=0,
    "",
    VLOOKUP(
        $A9,
        _xlfn._xlws.filter(
            INDIRECT("'"&amp;N$1&amp;"'!A2:E1000"), (INDIRECT("'"&amp;N$1&amp;"'!B2:B1000")=$B9) * (INDIRECT("'"&amp;N$1&amp;"'!C2:C1000")=$C9)
        ),
        5,
        FALSE()
    )
)</f>
        <v/>
      </c>
      <c r="O9" s="93">
        <f t="array" ref="O9:O9">IF(
    VLOOKUP(
        $A9,
        _xlfn._xlws.filter(
            INDIRECT("'"&amp;O$1&amp;"'!A2:E1000"), (INDIRECT("'"&amp;O$1&amp;"'!B2:B1000")=$B9) * (INDIRECT("'"&amp;O$1&amp;"'!C2:C1000")=$C9)
        ),
        5,
        FALSE()
    )=0,
    "",
    VLOOKUP(
        $A9,
        _xlfn._xlws.filter(
            INDIRECT("'"&amp;O$1&amp;"'!A2:E1000"), (INDIRECT("'"&amp;O$1&amp;"'!B2:B1000")=$B9) * (INDIRECT("'"&amp;O$1&amp;"'!C2:C1000")=$C9)
        ),
        5,
        FALSE()
    )
)</f>
        <v/>
      </c>
      <c r="P9" s="93">
        <f t="array" ref="P9:P9">IF(
    VLOOKUP(
        $A9,
        _xlfn._xlws.filter(
            INDIRECT("'"&amp;P$1&amp;"'!A2:E1000"), (INDIRECT("'"&amp;P$1&amp;"'!B2:B1000")=$B9) * (INDIRECT("'"&amp;P$1&amp;"'!C2:C1000")=$C9)
        ),
        5,
        FALSE()
    )=0,
    "",
    VLOOKUP(
        $A9,
        _xlfn._xlws.filter(
            INDIRECT("'"&amp;P$1&amp;"'!A2:E1000"), (INDIRECT("'"&amp;P$1&amp;"'!B2:B1000")=$B9) * (INDIRECT("'"&amp;P$1&amp;"'!C2:C1000")=$C9)
        ),
        5,
        FALSE()
    )
)</f>
        <v/>
      </c>
      <c r="Q9" s="93">
        <f t="array" ref="Q9: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2" t="inlineStr">
        <is>
          <t>Gabriel</t>
        </is>
      </c>
      <c r="B10" s="51" t="inlineStr">
        <is>
          <t>Nova Santa Rosa</t>
        </is>
      </c>
      <c r="C10" s="51" t="n">
        <v>1</v>
      </c>
      <c r="D10" s="93">
        <f t="array" ref="D10:D10">IF(
    VLOOKUP(
        $A10,
        _xlfn._xlws.filter(
            INDIRECT("'"&amp;D$1&amp;"'!A2:E1000"), (INDIRECT("'"&amp;D$1&amp;"'!B2:B1000")=$B10) * (INDIRECT("'"&amp;D$1&amp;"'!C2:C1000")=$C10)
        ),
        5,
        FALSE()
    )=0,
    "",
    VLOOKUP(
        $A10,
        _xlfn._xlws.filter(
            INDIRECT("'"&amp;D$1&amp;"'!A2:E1000"), (INDIRECT("'"&amp;D$1&amp;"'!B2:B1000")=$B10) * (INDIRECT("'"&amp;D$1&amp;"'!C2:C1000")=$C10)
        ),
        5,
        FALSE()
    )
)</f>
        <v/>
      </c>
      <c r="E10" s="93">
        <f t="array" ref="E10:E10">IF(
    VLOOKUP(
        $A10,
        _xlfn._xlws.filter(
            INDIRECT("'"&amp;E$1&amp;"'!A2:E1000"), (INDIRECT("'"&amp;E$1&amp;"'!B2:B1000")=$B10) * (INDIRECT("'"&amp;E$1&amp;"'!C2:C1000")=$C10)
        ),
        5,
        FALSE()
    )=0,
    "",
    VLOOKUP(
        $A10,
        _xlfn._xlws.filter(
            INDIRECT("'"&amp;E$1&amp;"'!A2:E1000"), (INDIRECT("'"&amp;E$1&amp;"'!B2:B1000")=$B10) * (INDIRECT("'"&amp;E$1&amp;"'!C2:C1000")=$C10)
        ),
        5,
        FALSE()
    )
)</f>
        <v/>
      </c>
      <c r="F10" s="93">
        <f t="array" ref="F10:F10">IF(
    VLOOKUP(
        $A10,
        _xlfn._xlws.filter(
            INDIRECT("'"&amp;F$1&amp;"'!A2:E1000"), (INDIRECT("'"&amp;F$1&amp;"'!B2:B1000")=$B10) * (INDIRECT("'"&amp;F$1&amp;"'!C2:C1000")=$C10)
        ),
        5,
        FALSE()
    )=0,
    "",
    VLOOKUP(
        $A10,
        _xlfn._xlws.filter(
            INDIRECT("'"&amp;F$1&amp;"'!A2:E1000"), (INDIRECT("'"&amp;F$1&amp;"'!B2:B1000")=$B10) * (INDIRECT("'"&amp;F$1&amp;"'!C2:C1000")=$C10)
        ),
        5,
        FALSE()
    )
)</f>
        <v/>
      </c>
      <c r="G10" s="93">
        <f t="array" ref="G10:G10">IF(
    VLOOKUP(
        $A10,
        _xlfn._xlws.filter(
            INDIRECT("'"&amp;G$1&amp;"'!A2:E1000"), (INDIRECT("'"&amp;G$1&amp;"'!B2:B1000")=$B10) * (INDIRECT("'"&amp;G$1&amp;"'!C2:C1000")=$C10)
        ),
        5,
        FALSE()
    )=0,
    "",
    VLOOKUP(
        $A10,
        _xlfn._xlws.filter(
            INDIRECT("'"&amp;G$1&amp;"'!A2:E1000"), (INDIRECT("'"&amp;G$1&amp;"'!B2:B1000")=$B10) * (INDIRECT("'"&amp;G$1&amp;"'!C2:C1000")=$C10)
        ),
        5,
        FALSE()
    )
)</f>
        <v/>
      </c>
      <c r="H10" s="93">
        <f t="array" ref="H10:H10">IF(
    VLOOKUP(
        $A10,
        _xlfn._xlws.filter(
            INDIRECT("'"&amp;H$1&amp;"'!A2:E1000"), (INDIRECT("'"&amp;H$1&amp;"'!B2:B1000")=$B10) * (INDIRECT("'"&amp;H$1&amp;"'!C2:C1000")=$C10)
        ),
        5,
        FALSE()
    )=0,
    "",
    VLOOKUP(
        $A10,
        _xlfn._xlws.filter(
            INDIRECT("'"&amp;H$1&amp;"'!A2:E1000"), (INDIRECT("'"&amp;H$1&amp;"'!B2:B1000")=$B10) * (INDIRECT("'"&amp;H$1&amp;"'!C2:C1000")=$C10)
        ),
        5,
        FALSE()
    )
)</f>
        <v/>
      </c>
      <c r="I10" s="93">
        <f t="array" ref="I10:I10">IF(
    VLOOKUP(
        $A10,
        _xlfn._xlws.filter(
            INDIRECT("'"&amp;I$1&amp;"'!A2:E1000"), (INDIRECT("'"&amp;I$1&amp;"'!B2:B1000")=$B10) * (INDIRECT("'"&amp;I$1&amp;"'!C2:C1000")=$C10)
        ),
        5,
        FALSE()
    )=0,
    "",
    VLOOKUP(
        $A10,
        _xlfn._xlws.filter(
            INDIRECT("'"&amp;I$1&amp;"'!A2:E1000"), (INDIRECT("'"&amp;I$1&amp;"'!B2:B1000")=$B10) * (INDIRECT("'"&amp;I$1&amp;"'!C2:C1000")=$C10)
        ),
        5,
        FALSE()
    )
)</f>
        <v/>
      </c>
      <c r="J10" s="93">
        <f t="array" ref="J10:J10">IF(
    VLOOKUP(
        $A10,
        _xlfn._xlws.filter(
            INDIRECT("'"&amp;J$1&amp;"'!A2:E1000"), (INDIRECT("'"&amp;J$1&amp;"'!B2:B1000")=$B10) * (INDIRECT("'"&amp;J$1&amp;"'!C2:C1000")=$C10)
        ),
        5,
        FALSE()
    )=0,
    "",
    VLOOKUP(
        $A10,
        _xlfn._xlws.filter(
            INDIRECT("'"&amp;J$1&amp;"'!A2:E1000"), (INDIRECT("'"&amp;J$1&amp;"'!B2:B1000")=$B10) * (INDIRECT("'"&amp;J$1&amp;"'!C2:C1000")=$C10)
        ),
        5,
        FALSE()
    )
)</f>
        <v/>
      </c>
      <c r="K10" s="93">
        <f t="array" ref="K10:K10">IF(
    VLOOKUP(
        $A10,
        _xlfn._xlws.filter(
            INDIRECT("'"&amp;K$1&amp;"'!A2:E1000"), (INDIRECT("'"&amp;K$1&amp;"'!B2:B1000")=$B10) * (INDIRECT("'"&amp;K$1&amp;"'!C2:C1000")=$C10)
        ),
        5,
        FALSE()
    )=0,
    "",
    VLOOKUP(
        $A10,
        _xlfn._xlws.filter(
            INDIRECT("'"&amp;K$1&amp;"'!A2:E1000"), (INDIRECT("'"&amp;K$1&amp;"'!B2:B1000")=$B10) * (INDIRECT("'"&amp;K$1&amp;"'!C2:C1000")=$C10)
        ),
        5,
        FALSE()
    )
)</f>
        <v/>
      </c>
      <c r="L10" s="93">
        <f t="array" ref="L10:L10">IF(
    VLOOKUP(
        $A10,
        _xlfn._xlws.filter(
            INDIRECT("'"&amp;L$1&amp;"'!A2:E1000"), (INDIRECT("'"&amp;L$1&amp;"'!B2:B1000")=$B10) * (INDIRECT("'"&amp;L$1&amp;"'!C2:C1000")=$C10)
        ),
        5,
        FALSE()
    )=0,
    "",
    VLOOKUP(
        $A10,
        _xlfn._xlws.filter(
            INDIRECT("'"&amp;L$1&amp;"'!A2:E1000"), (INDIRECT("'"&amp;L$1&amp;"'!B2:B1000")=$B10) * (INDIRECT("'"&amp;L$1&amp;"'!C2:C1000")=$C10)
        ),
        5,
        FALSE()
    )
)</f>
        <v/>
      </c>
      <c r="M10" s="93">
        <f t="array" ref="M10:M10">IF(
    VLOOKUP(
        $A10,
        _xlfn._xlws.filter(
            INDIRECT("'"&amp;M$1&amp;"'!A2:E1000"), (INDIRECT("'"&amp;M$1&amp;"'!B2:B1000")=$B10) * (INDIRECT("'"&amp;M$1&amp;"'!C2:C1000")=$C10)
        ),
        5,
        FALSE()
    )=0,
    "",
    VLOOKUP(
        $A10,
        _xlfn._xlws.filter(
            INDIRECT("'"&amp;M$1&amp;"'!A2:E1000"), (INDIRECT("'"&amp;M$1&amp;"'!B2:B1000")=$B10) * (INDIRECT("'"&amp;M$1&amp;"'!C2:C1000")=$C10)
        ),
        5,
        FALSE()
    )
)</f>
        <v/>
      </c>
      <c r="N10" s="93">
        <f t="array" ref="N10:N10">IF(
    VLOOKUP(
        $A10,
        _xlfn._xlws.filter(
            INDIRECT("'"&amp;N$1&amp;"'!A2:E1000"), (INDIRECT("'"&amp;N$1&amp;"'!B2:B1000")=$B10) * (INDIRECT("'"&amp;N$1&amp;"'!C2:C1000")=$C10)
        ),
        5,
        FALSE()
    )=0,
    "",
    VLOOKUP(
        $A10,
        _xlfn._xlws.filter(
            INDIRECT("'"&amp;N$1&amp;"'!A2:E1000"), (INDIRECT("'"&amp;N$1&amp;"'!B2:B1000")=$B10) * (INDIRECT("'"&amp;N$1&amp;"'!C2:C1000")=$C10)
        ),
        5,
        FALSE()
    )
)</f>
        <v/>
      </c>
      <c r="O10" s="93">
        <f t="array" ref="O10:O10">IF(
    VLOOKUP(
        $A10,
        _xlfn._xlws.filter(
            INDIRECT("'"&amp;O$1&amp;"'!A2:E1000"), (INDIRECT("'"&amp;O$1&amp;"'!B2:B1000")=$B10) * (INDIRECT("'"&amp;O$1&amp;"'!C2:C1000")=$C10)
        ),
        5,
        FALSE()
    )=0,
    "",
    VLOOKUP(
        $A10,
        _xlfn._xlws.filter(
            INDIRECT("'"&amp;O$1&amp;"'!A2:E1000"), (INDIRECT("'"&amp;O$1&amp;"'!B2:B1000")=$B10) * (INDIRECT("'"&amp;O$1&amp;"'!C2:C1000")=$C10)
        ),
        5,
        FALSE()
    )
)</f>
        <v/>
      </c>
      <c r="P10" s="93">
        <f t="array" ref="P10:P10">IF(
    VLOOKUP(
        $A10,
        _xlfn._xlws.filter(
            INDIRECT("'"&amp;P$1&amp;"'!A2:E1000"), (INDIRECT("'"&amp;P$1&amp;"'!B2:B1000")=$B10) * (INDIRECT("'"&amp;P$1&amp;"'!C2:C1000")=$C10)
        ),
        5,
        FALSE()
    )=0,
    "",
    VLOOKUP(
        $A10,
        _xlfn._xlws.filter(
            INDIRECT("'"&amp;P$1&amp;"'!A2:E1000"), (INDIRECT("'"&amp;P$1&amp;"'!B2:B1000")=$B10) * (INDIRECT("'"&amp;P$1&amp;"'!C2:C1000")=$C10)
        ),
        5,
        FALSE()
    )
)</f>
        <v/>
      </c>
      <c r="Q10" s="93">
        <f t="array" ref="Q10: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2" t="inlineStr">
        <is>
          <t>Gabriel</t>
        </is>
      </c>
      <c r="B11" s="51" t="inlineStr">
        <is>
          <t>Ouro Verde do Oeste</t>
        </is>
      </c>
      <c r="C11" s="51" t="n">
        <v>1</v>
      </c>
      <c r="D11" s="93">
        <f t="array" ref="D11:D11">IF(
    VLOOKUP(
        $A11,
        _xlfn._xlws.filter(
            INDIRECT("'"&amp;D$1&amp;"'!A2:E1000"), (INDIRECT("'"&amp;D$1&amp;"'!B2:B1000")=$B11) * (INDIRECT("'"&amp;D$1&amp;"'!C2:C1000")=$C11)
        ),
        5,
        FALSE()
    )=0,
    "",
    VLOOKUP(
        $A11,
        _xlfn._xlws.filter(
            INDIRECT("'"&amp;D$1&amp;"'!A2:E1000"), (INDIRECT("'"&amp;D$1&amp;"'!B2:B1000")=$B11) * (INDIRECT("'"&amp;D$1&amp;"'!C2:C1000")=$C11)
        ),
        5,
        FALSE()
    )
)</f>
        <v/>
      </c>
      <c r="E11" s="93">
        <f t="array" ref="E11:E11">IF(
    VLOOKUP(
        $A11,
        _xlfn._xlws.filter(
            INDIRECT("'"&amp;E$1&amp;"'!A2:E1000"), (INDIRECT("'"&amp;E$1&amp;"'!B2:B1000")=$B11) * (INDIRECT("'"&amp;E$1&amp;"'!C2:C1000")=$C11)
        ),
        5,
        FALSE()
    )=0,
    "",
    VLOOKUP(
        $A11,
        _xlfn._xlws.filter(
            INDIRECT("'"&amp;E$1&amp;"'!A2:E1000"), (INDIRECT("'"&amp;E$1&amp;"'!B2:B1000")=$B11) * (INDIRECT("'"&amp;E$1&amp;"'!C2:C1000")=$C11)
        ),
        5,
        FALSE()
    )
)</f>
        <v/>
      </c>
      <c r="F11" s="93">
        <f t="array" ref="F11:F11">IF(
    VLOOKUP(
        $A11,
        _xlfn._xlws.filter(
            INDIRECT("'"&amp;F$1&amp;"'!A2:E1000"), (INDIRECT("'"&amp;F$1&amp;"'!B2:B1000")=$B11) * (INDIRECT("'"&amp;F$1&amp;"'!C2:C1000")=$C11)
        ),
        5,
        FALSE()
    )=0,
    "",
    VLOOKUP(
        $A11,
        _xlfn._xlws.filter(
            INDIRECT("'"&amp;F$1&amp;"'!A2:E1000"), (INDIRECT("'"&amp;F$1&amp;"'!B2:B1000")=$B11) * (INDIRECT("'"&amp;F$1&amp;"'!C2:C1000")=$C11)
        ),
        5,
        FALSE()
    )
)</f>
        <v/>
      </c>
      <c r="G11" s="93">
        <f t="array" ref="G11:G11">IF(
    VLOOKUP(
        $A11,
        _xlfn._xlws.filter(
            INDIRECT("'"&amp;G$1&amp;"'!A2:E1000"), (INDIRECT("'"&amp;G$1&amp;"'!B2:B1000")=$B11) * (INDIRECT("'"&amp;G$1&amp;"'!C2:C1000")=$C11)
        ),
        5,
        FALSE()
    )=0,
    "",
    VLOOKUP(
        $A11,
        _xlfn._xlws.filter(
            INDIRECT("'"&amp;G$1&amp;"'!A2:E1000"), (INDIRECT("'"&amp;G$1&amp;"'!B2:B1000")=$B11) * (INDIRECT("'"&amp;G$1&amp;"'!C2:C1000")=$C11)
        ),
        5,
        FALSE()
    )
)</f>
        <v/>
      </c>
      <c r="H11" s="93">
        <f t="array" ref="H11:H11">IF(
    VLOOKUP(
        $A11,
        _xlfn._xlws.filter(
            INDIRECT("'"&amp;H$1&amp;"'!A2:E1000"), (INDIRECT("'"&amp;H$1&amp;"'!B2:B1000")=$B11) * (INDIRECT("'"&amp;H$1&amp;"'!C2:C1000")=$C11)
        ),
        5,
        FALSE()
    )=0,
    "",
    VLOOKUP(
        $A11,
        _xlfn._xlws.filter(
            INDIRECT("'"&amp;H$1&amp;"'!A2:E1000"), (INDIRECT("'"&amp;H$1&amp;"'!B2:B1000")=$B11) * (INDIRECT("'"&amp;H$1&amp;"'!C2:C1000")=$C11)
        ),
        5,
        FALSE()
    )
)</f>
        <v/>
      </c>
      <c r="I11" s="93">
        <f t="array" ref="I11:I11">IF(
    VLOOKUP(
        $A11,
        _xlfn._xlws.filter(
            INDIRECT("'"&amp;I$1&amp;"'!A2:E1000"), (INDIRECT("'"&amp;I$1&amp;"'!B2:B1000")=$B11) * (INDIRECT("'"&amp;I$1&amp;"'!C2:C1000")=$C11)
        ),
        5,
        FALSE()
    )=0,
    "",
    VLOOKUP(
        $A11,
        _xlfn._xlws.filter(
            INDIRECT("'"&amp;I$1&amp;"'!A2:E1000"), (INDIRECT("'"&amp;I$1&amp;"'!B2:B1000")=$B11) * (INDIRECT("'"&amp;I$1&amp;"'!C2:C1000")=$C11)
        ),
        5,
        FALSE()
    )
)</f>
        <v/>
      </c>
      <c r="J11" s="93">
        <f t="array" ref="J11:J11">IF(
    VLOOKUP(
        $A11,
        _xlfn._xlws.filter(
            INDIRECT("'"&amp;J$1&amp;"'!A2:E1000"), (INDIRECT("'"&amp;J$1&amp;"'!B2:B1000")=$B11) * (INDIRECT("'"&amp;J$1&amp;"'!C2:C1000")=$C11)
        ),
        5,
        FALSE()
    )=0,
    "",
    VLOOKUP(
        $A11,
        _xlfn._xlws.filter(
            INDIRECT("'"&amp;J$1&amp;"'!A2:E1000"), (INDIRECT("'"&amp;J$1&amp;"'!B2:B1000")=$B11) * (INDIRECT("'"&amp;J$1&amp;"'!C2:C1000")=$C11)
        ),
        5,
        FALSE()
    )
)</f>
        <v/>
      </c>
      <c r="K11" s="93">
        <f t="array" ref="K11:K11">IF(
    VLOOKUP(
        $A11,
        _xlfn._xlws.filter(
            INDIRECT("'"&amp;K$1&amp;"'!A2:E1000"), (INDIRECT("'"&amp;K$1&amp;"'!B2:B1000")=$B11) * (INDIRECT("'"&amp;K$1&amp;"'!C2:C1000")=$C11)
        ),
        5,
        FALSE()
    )=0,
    "",
    VLOOKUP(
        $A11,
        _xlfn._xlws.filter(
            INDIRECT("'"&amp;K$1&amp;"'!A2:E1000"), (INDIRECT("'"&amp;K$1&amp;"'!B2:B1000")=$B11) * (INDIRECT("'"&amp;K$1&amp;"'!C2:C1000")=$C11)
        ),
        5,
        FALSE()
    )
)</f>
        <v/>
      </c>
      <c r="L11" s="93">
        <f t="array" ref="L11:L11">IF(
    VLOOKUP(
        $A11,
        _xlfn._xlws.filter(
            INDIRECT("'"&amp;L$1&amp;"'!A2:E1000"), (INDIRECT("'"&amp;L$1&amp;"'!B2:B1000")=$B11) * (INDIRECT("'"&amp;L$1&amp;"'!C2:C1000")=$C11)
        ),
        5,
        FALSE()
    )=0,
    "",
    VLOOKUP(
        $A11,
        _xlfn._xlws.filter(
            INDIRECT("'"&amp;L$1&amp;"'!A2:E1000"), (INDIRECT("'"&amp;L$1&amp;"'!B2:B1000")=$B11) * (INDIRECT("'"&amp;L$1&amp;"'!C2:C1000")=$C11)
        ),
        5,
        FALSE()
    )
)</f>
        <v/>
      </c>
      <c r="M11" s="93">
        <f t="array" ref="M11:M11">IF(
    VLOOKUP(
        $A11,
        _xlfn._xlws.filter(
            INDIRECT("'"&amp;M$1&amp;"'!A2:E1000"), (INDIRECT("'"&amp;M$1&amp;"'!B2:B1000")=$B11) * (INDIRECT("'"&amp;M$1&amp;"'!C2:C1000")=$C11)
        ),
        5,
        FALSE()
    )=0,
    "",
    VLOOKUP(
        $A11,
        _xlfn._xlws.filter(
            INDIRECT("'"&amp;M$1&amp;"'!A2:E1000"), (INDIRECT("'"&amp;M$1&amp;"'!B2:B1000")=$B11) * (INDIRECT("'"&amp;M$1&amp;"'!C2:C1000")=$C11)
        ),
        5,
        FALSE()
    )
)</f>
        <v/>
      </c>
      <c r="N11" s="93">
        <f t="array" ref="N11:N11">IF(
    VLOOKUP(
        $A11,
        _xlfn._xlws.filter(
            INDIRECT("'"&amp;N$1&amp;"'!A2:E1000"), (INDIRECT("'"&amp;N$1&amp;"'!B2:B1000")=$B11) * (INDIRECT("'"&amp;N$1&amp;"'!C2:C1000")=$C11)
        ),
        5,
        FALSE()
    )=0,
    "",
    VLOOKUP(
        $A11,
        _xlfn._xlws.filter(
            INDIRECT("'"&amp;N$1&amp;"'!A2:E1000"), (INDIRECT("'"&amp;N$1&amp;"'!B2:B1000")=$B11) * (INDIRECT("'"&amp;N$1&amp;"'!C2:C1000")=$C11)
        ),
        5,
        FALSE()
    )
)</f>
        <v/>
      </c>
      <c r="O11" s="93">
        <f t="array" ref="O11:O11">IF(
    VLOOKUP(
        $A11,
        _xlfn._xlws.filter(
            INDIRECT("'"&amp;O$1&amp;"'!A2:E1000"), (INDIRECT("'"&amp;O$1&amp;"'!B2:B1000")=$B11) * (INDIRECT("'"&amp;O$1&amp;"'!C2:C1000")=$C11)
        ),
        5,
        FALSE()
    )=0,
    "",
    VLOOKUP(
        $A11,
        _xlfn._xlws.filter(
            INDIRECT("'"&amp;O$1&amp;"'!A2:E1000"), (INDIRECT("'"&amp;O$1&amp;"'!B2:B1000")=$B11) * (INDIRECT("'"&amp;O$1&amp;"'!C2:C1000")=$C11)
        ),
        5,
        FALSE()
    )
)</f>
        <v/>
      </c>
      <c r="P11" s="93">
        <f t="array" ref="P11:P11">IF(
    VLOOKUP(
        $A11,
        _xlfn._xlws.filter(
            INDIRECT("'"&amp;P$1&amp;"'!A2:E1000"), (INDIRECT("'"&amp;P$1&amp;"'!B2:B1000")=$B11) * (INDIRECT("'"&amp;P$1&amp;"'!C2:C1000")=$C11)
        ),
        5,
        FALSE()
    )=0,
    "",
    VLOOKUP(
        $A11,
        _xlfn._xlws.filter(
            INDIRECT("'"&amp;P$1&amp;"'!A2:E1000"), (INDIRECT("'"&amp;P$1&amp;"'!B2:B1000")=$B11) * (INDIRECT("'"&amp;P$1&amp;"'!C2:C1000")=$C11)
        ),
        5,
        FALSE()
    )
)</f>
        <v/>
      </c>
      <c r="Q11" s="93">
        <f t="array" ref="Q11: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2" t="inlineStr">
        <is>
          <t>Gabriel</t>
        </is>
      </c>
      <c r="B12" s="51" t="inlineStr">
        <is>
          <t>Palotina</t>
        </is>
      </c>
      <c r="C12" s="51" t="n">
        <v>1</v>
      </c>
      <c r="D12" s="93">
        <f t="array" ref="D12:D12">IF(
    VLOOKUP(
        $A12,
        _xlfn._xlws.filter(
            INDIRECT("'"&amp;D$1&amp;"'!A2:E1000"), (INDIRECT("'"&amp;D$1&amp;"'!B2:B1000")=$B12) * (INDIRECT("'"&amp;D$1&amp;"'!C2:C1000")=$C12)
        ),
        5,
        FALSE()
    )=0,
    "",
    VLOOKUP(
        $A12,
        _xlfn._xlws.filter(
            INDIRECT("'"&amp;D$1&amp;"'!A2:E1000"), (INDIRECT("'"&amp;D$1&amp;"'!B2:B1000")=$B12) * (INDIRECT("'"&amp;D$1&amp;"'!C2:C1000")=$C12)
        ),
        5,
        FALSE()
    )
)</f>
        <v/>
      </c>
      <c r="E12" s="93">
        <f t="array" ref="E12:E12">IF(
    VLOOKUP(
        $A12,
        _xlfn._xlws.filter(
            INDIRECT("'"&amp;E$1&amp;"'!A2:E1000"), (INDIRECT("'"&amp;E$1&amp;"'!B2:B1000")=$B12) * (INDIRECT("'"&amp;E$1&amp;"'!C2:C1000")=$C12)
        ),
        5,
        FALSE()
    )=0,
    "",
    VLOOKUP(
        $A12,
        _xlfn._xlws.filter(
            INDIRECT("'"&amp;E$1&amp;"'!A2:E1000"), (INDIRECT("'"&amp;E$1&amp;"'!B2:B1000")=$B12) * (INDIRECT("'"&amp;E$1&amp;"'!C2:C1000")=$C12)
        ),
        5,
        FALSE()
    )
)</f>
        <v/>
      </c>
      <c r="F12" s="93">
        <f t="array" ref="F12:F12">IF(
    VLOOKUP(
        $A12,
        _xlfn._xlws.filter(
            INDIRECT("'"&amp;F$1&amp;"'!A2:E1000"), (INDIRECT("'"&amp;F$1&amp;"'!B2:B1000")=$B12) * (INDIRECT("'"&amp;F$1&amp;"'!C2:C1000")=$C12)
        ),
        5,
        FALSE()
    )=0,
    "",
    VLOOKUP(
        $A12,
        _xlfn._xlws.filter(
            INDIRECT("'"&amp;F$1&amp;"'!A2:E1000"), (INDIRECT("'"&amp;F$1&amp;"'!B2:B1000")=$B12) * (INDIRECT("'"&amp;F$1&amp;"'!C2:C1000")=$C12)
        ),
        5,
        FALSE()
    )
)</f>
        <v/>
      </c>
      <c r="G12" s="93">
        <f t="array" ref="G12:G12">IF(
    VLOOKUP(
        $A12,
        _xlfn._xlws.filter(
            INDIRECT("'"&amp;G$1&amp;"'!A2:E1000"), (INDIRECT("'"&amp;G$1&amp;"'!B2:B1000")=$B12) * (INDIRECT("'"&amp;G$1&amp;"'!C2:C1000")=$C12)
        ),
        5,
        FALSE()
    )=0,
    "",
    VLOOKUP(
        $A12,
        _xlfn._xlws.filter(
            INDIRECT("'"&amp;G$1&amp;"'!A2:E1000"), (INDIRECT("'"&amp;G$1&amp;"'!B2:B1000")=$B12) * (INDIRECT("'"&amp;G$1&amp;"'!C2:C1000")=$C12)
        ),
        5,
        FALSE()
    )
)</f>
        <v/>
      </c>
      <c r="H12" s="93">
        <f t="array" ref="H12:H12">IF(
    VLOOKUP(
        $A12,
        _xlfn._xlws.filter(
            INDIRECT("'"&amp;H$1&amp;"'!A2:E1000"), (INDIRECT("'"&amp;H$1&amp;"'!B2:B1000")=$B12) * (INDIRECT("'"&amp;H$1&amp;"'!C2:C1000")=$C12)
        ),
        5,
        FALSE()
    )=0,
    "",
    VLOOKUP(
        $A12,
        _xlfn._xlws.filter(
            INDIRECT("'"&amp;H$1&amp;"'!A2:E1000"), (INDIRECT("'"&amp;H$1&amp;"'!B2:B1000")=$B12) * (INDIRECT("'"&amp;H$1&amp;"'!C2:C1000")=$C12)
        ),
        5,
        FALSE()
    )
)</f>
        <v/>
      </c>
      <c r="I12" s="93">
        <f t="array" ref="I12:I12">IF(
    VLOOKUP(
        $A12,
        _xlfn._xlws.filter(
            INDIRECT("'"&amp;I$1&amp;"'!A2:E1000"), (INDIRECT("'"&amp;I$1&amp;"'!B2:B1000")=$B12) * (INDIRECT("'"&amp;I$1&amp;"'!C2:C1000")=$C12)
        ),
        5,
        FALSE()
    )=0,
    "",
    VLOOKUP(
        $A12,
        _xlfn._xlws.filter(
            INDIRECT("'"&amp;I$1&amp;"'!A2:E1000"), (INDIRECT("'"&amp;I$1&amp;"'!B2:B1000")=$B12) * (INDIRECT("'"&amp;I$1&amp;"'!C2:C1000")=$C12)
        ),
        5,
        FALSE()
    )
)</f>
        <v/>
      </c>
      <c r="J12" s="93">
        <f t="array" ref="J12:J12">IF(
    VLOOKUP(
        $A12,
        _xlfn._xlws.filter(
            INDIRECT("'"&amp;J$1&amp;"'!A2:E1000"), (INDIRECT("'"&amp;J$1&amp;"'!B2:B1000")=$B12) * (INDIRECT("'"&amp;J$1&amp;"'!C2:C1000")=$C12)
        ),
        5,
        FALSE()
    )=0,
    "",
    VLOOKUP(
        $A12,
        _xlfn._xlws.filter(
            INDIRECT("'"&amp;J$1&amp;"'!A2:E1000"), (INDIRECT("'"&amp;J$1&amp;"'!B2:B1000")=$B12) * (INDIRECT("'"&amp;J$1&amp;"'!C2:C1000")=$C12)
        ),
        5,
        FALSE()
    )
)</f>
        <v/>
      </c>
      <c r="K12" s="93">
        <f t="array" ref="K12:K12">IF(
    VLOOKUP(
        $A12,
        _xlfn._xlws.filter(
            INDIRECT("'"&amp;K$1&amp;"'!A2:E1000"), (INDIRECT("'"&amp;K$1&amp;"'!B2:B1000")=$B12) * (INDIRECT("'"&amp;K$1&amp;"'!C2:C1000")=$C12)
        ),
        5,
        FALSE()
    )=0,
    "",
    VLOOKUP(
        $A12,
        _xlfn._xlws.filter(
            INDIRECT("'"&amp;K$1&amp;"'!A2:E1000"), (INDIRECT("'"&amp;K$1&amp;"'!B2:B1000")=$B12) * (INDIRECT("'"&amp;K$1&amp;"'!C2:C1000")=$C12)
        ),
        5,
        FALSE()
    )
)</f>
        <v/>
      </c>
      <c r="L12" s="93">
        <f t="array" ref="L12:L12">IF(
    VLOOKUP(
        $A12,
        _xlfn._xlws.filter(
            INDIRECT("'"&amp;L$1&amp;"'!A2:E1000"), (INDIRECT("'"&amp;L$1&amp;"'!B2:B1000")=$B12) * (INDIRECT("'"&amp;L$1&amp;"'!C2:C1000")=$C12)
        ),
        5,
        FALSE()
    )=0,
    "",
    VLOOKUP(
        $A12,
        _xlfn._xlws.filter(
            INDIRECT("'"&amp;L$1&amp;"'!A2:E1000"), (INDIRECT("'"&amp;L$1&amp;"'!B2:B1000")=$B12) * (INDIRECT("'"&amp;L$1&amp;"'!C2:C1000")=$C12)
        ),
        5,
        FALSE()
    )
)</f>
        <v/>
      </c>
      <c r="M12" s="93">
        <f t="array" ref="M12:M12">IF(
    VLOOKUP(
        $A12,
        _xlfn._xlws.filter(
            INDIRECT("'"&amp;M$1&amp;"'!A2:E1000"), (INDIRECT("'"&amp;M$1&amp;"'!B2:B1000")=$B12) * (INDIRECT("'"&amp;M$1&amp;"'!C2:C1000")=$C12)
        ),
        5,
        FALSE()
    )=0,
    "",
    VLOOKUP(
        $A12,
        _xlfn._xlws.filter(
            INDIRECT("'"&amp;M$1&amp;"'!A2:E1000"), (INDIRECT("'"&amp;M$1&amp;"'!B2:B1000")=$B12) * (INDIRECT("'"&amp;M$1&amp;"'!C2:C1000")=$C12)
        ),
        5,
        FALSE()
    )
)</f>
        <v/>
      </c>
      <c r="N12" s="93">
        <f t="array" ref="N12:N12">IF(
    VLOOKUP(
        $A12,
        _xlfn._xlws.filter(
            INDIRECT("'"&amp;N$1&amp;"'!A2:E1000"), (INDIRECT("'"&amp;N$1&amp;"'!B2:B1000")=$B12) * (INDIRECT("'"&amp;N$1&amp;"'!C2:C1000")=$C12)
        ),
        5,
        FALSE()
    )=0,
    "",
    VLOOKUP(
        $A12,
        _xlfn._xlws.filter(
            INDIRECT("'"&amp;N$1&amp;"'!A2:E1000"), (INDIRECT("'"&amp;N$1&amp;"'!B2:B1000")=$B12) * (INDIRECT("'"&amp;N$1&amp;"'!C2:C1000")=$C12)
        ),
        5,
        FALSE()
    )
)</f>
        <v/>
      </c>
      <c r="O12" s="93">
        <f t="array" ref="O12:O12">IF(
    VLOOKUP(
        $A12,
        _xlfn._xlws.filter(
            INDIRECT("'"&amp;O$1&amp;"'!A2:E1000"), (INDIRECT("'"&amp;O$1&amp;"'!B2:B1000")=$B12) * (INDIRECT("'"&amp;O$1&amp;"'!C2:C1000")=$C12)
        ),
        5,
        FALSE()
    )=0,
    "",
    VLOOKUP(
        $A12,
        _xlfn._xlws.filter(
            INDIRECT("'"&amp;O$1&amp;"'!A2:E1000"), (INDIRECT("'"&amp;O$1&amp;"'!B2:B1000")=$B12) * (INDIRECT("'"&amp;O$1&amp;"'!C2:C1000")=$C12)
        ),
        5,
        FALSE()
    )
)</f>
        <v/>
      </c>
      <c r="P12" s="93">
        <f t="array" ref="P12:P12">IF(
    VLOOKUP(
        $A12,
        _xlfn._xlws.filter(
            INDIRECT("'"&amp;P$1&amp;"'!A2:E1000"), (INDIRECT("'"&amp;P$1&amp;"'!B2:B1000")=$B12) * (INDIRECT("'"&amp;P$1&amp;"'!C2:C1000")=$C12)
        ),
        5,
        FALSE()
    )=0,
    "",
    VLOOKUP(
        $A12,
        _xlfn._xlws.filter(
            INDIRECT("'"&amp;P$1&amp;"'!A2:E1000"), (INDIRECT("'"&amp;P$1&amp;"'!B2:B1000")=$B12) * (INDIRECT("'"&amp;P$1&amp;"'!C2:C1000")=$C12)
        ),
        5,
        FALSE()
    )
)</f>
        <v/>
      </c>
      <c r="Q12" s="93">
        <f t="array" ref="Q12: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2" t="inlineStr">
        <is>
          <t>Gabriel</t>
        </is>
      </c>
      <c r="B13" s="51" t="inlineStr">
        <is>
          <t>Quatro Pontes</t>
        </is>
      </c>
      <c r="C13" s="51" t="n">
        <v>1</v>
      </c>
      <c r="D13" s="93">
        <f t="array" ref="D13:D13">IF(
    VLOOKUP(
        $A13,
        _xlfn._xlws.filter(
            INDIRECT("'"&amp;D$1&amp;"'!A2:E1000"), (INDIRECT("'"&amp;D$1&amp;"'!B2:B1000")=$B13) * (INDIRECT("'"&amp;D$1&amp;"'!C2:C1000")=$C13)
        ),
        5,
        FALSE()
    )=0,
    "",
    VLOOKUP(
        $A13,
        _xlfn._xlws.filter(
            INDIRECT("'"&amp;D$1&amp;"'!A2:E1000"), (INDIRECT("'"&amp;D$1&amp;"'!B2:B1000")=$B13) * (INDIRECT("'"&amp;D$1&amp;"'!C2:C1000")=$C13)
        ),
        5,
        FALSE()
    )
)</f>
        <v/>
      </c>
      <c r="E13" s="93">
        <f t="array" ref="E13:E13">IF(
    VLOOKUP(
        $A13,
        _xlfn._xlws.filter(
            INDIRECT("'"&amp;E$1&amp;"'!A2:E1000"), (INDIRECT("'"&amp;E$1&amp;"'!B2:B1000")=$B13) * (INDIRECT("'"&amp;E$1&amp;"'!C2:C1000")=$C13)
        ),
        5,
        FALSE()
    )=0,
    "",
    VLOOKUP(
        $A13,
        _xlfn._xlws.filter(
            INDIRECT("'"&amp;E$1&amp;"'!A2:E1000"), (INDIRECT("'"&amp;E$1&amp;"'!B2:B1000")=$B13) * (INDIRECT("'"&amp;E$1&amp;"'!C2:C1000")=$C13)
        ),
        5,
        FALSE()
    )
)</f>
        <v/>
      </c>
      <c r="F13" s="93">
        <f t="array" ref="F13:F13">IF(
    VLOOKUP(
        $A13,
        _xlfn._xlws.filter(
            INDIRECT("'"&amp;F$1&amp;"'!A2:E1000"), (INDIRECT("'"&amp;F$1&amp;"'!B2:B1000")=$B13) * (INDIRECT("'"&amp;F$1&amp;"'!C2:C1000")=$C13)
        ),
        5,
        FALSE()
    )=0,
    "",
    VLOOKUP(
        $A13,
        _xlfn._xlws.filter(
            INDIRECT("'"&amp;F$1&amp;"'!A2:E1000"), (INDIRECT("'"&amp;F$1&amp;"'!B2:B1000")=$B13) * (INDIRECT("'"&amp;F$1&amp;"'!C2:C1000")=$C13)
        ),
        5,
        FALSE()
    )
)</f>
        <v/>
      </c>
      <c r="G13" s="93">
        <f t="array" ref="G13:G13">IF(
    VLOOKUP(
        $A13,
        _xlfn._xlws.filter(
            INDIRECT("'"&amp;G$1&amp;"'!A2:E1000"), (INDIRECT("'"&amp;G$1&amp;"'!B2:B1000")=$B13) * (INDIRECT("'"&amp;G$1&amp;"'!C2:C1000")=$C13)
        ),
        5,
        FALSE()
    )=0,
    "",
    VLOOKUP(
        $A13,
        _xlfn._xlws.filter(
            INDIRECT("'"&amp;G$1&amp;"'!A2:E1000"), (INDIRECT("'"&amp;G$1&amp;"'!B2:B1000")=$B13) * (INDIRECT("'"&amp;G$1&amp;"'!C2:C1000")=$C13)
        ),
        5,
        FALSE()
    )
)</f>
        <v/>
      </c>
      <c r="H13" s="93">
        <f t="array" ref="H13:H13">IF(
    VLOOKUP(
        $A13,
        _xlfn._xlws.filter(
            INDIRECT("'"&amp;H$1&amp;"'!A2:E1000"), (INDIRECT("'"&amp;H$1&amp;"'!B2:B1000")=$B13) * (INDIRECT("'"&amp;H$1&amp;"'!C2:C1000")=$C13)
        ),
        5,
        FALSE()
    )=0,
    "",
    VLOOKUP(
        $A13,
        _xlfn._xlws.filter(
            INDIRECT("'"&amp;H$1&amp;"'!A2:E1000"), (INDIRECT("'"&amp;H$1&amp;"'!B2:B1000")=$B13) * (INDIRECT("'"&amp;H$1&amp;"'!C2:C1000")=$C13)
        ),
        5,
        FALSE()
    )
)</f>
        <v/>
      </c>
      <c r="I13" s="93">
        <f t="array" ref="I13:I13">IF(
    VLOOKUP(
        $A13,
        _xlfn._xlws.filter(
            INDIRECT("'"&amp;I$1&amp;"'!A2:E1000"), (INDIRECT("'"&amp;I$1&amp;"'!B2:B1000")=$B13) * (INDIRECT("'"&amp;I$1&amp;"'!C2:C1000")=$C13)
        ),
        5,
        FALSE()
    )=0,
    "",
    VLOOKUP(
        $A13,
        _xlfn._xlws.filter(
            INDIRECT("'"&amp;I$1&amp;"'!A2:E1000"), (INDIRECT("'"&amp;I$1&amp;"'!B2:B1000")=$B13) * (INDIRECT("'"&amp;I$1&amp;"'!C2:C1000")=$C13)
        ),
        5,
        FALSE()
    )
)</f>
        <v/>
      </c>
      <c r="J13" s="93">
        <f t="array" ref="J13:J13">IF(
    VLOOKUP(
        $A13,
        _xlfn._xlws.filter(
            INDIRECT("'"&amp;J$1&amp;"'!A2:E1000"), (INDIRECT("'"&amp;J$1&amp;"'!B2:B1000")=$B13) * (INDIRECT("'"&amp;J$1&amp;"'!C2:C1000")=$C13)
        ),
        5,
        FALSE()
    )=0,
    "",
    VLOOKUP(
        $A13,
        _xlfn._xlws.filter(
            INDIRECT("'"&amp;J$1&amp;"'!A2:E1000"), (INDIRECT("'"&amp;J$1&amp;"'!B2:B1000")=$B13) * (INDIRECT("'"&amp;J$1&amp;"'!C2:C1000")=$C13)
        ),
        5,
        FALSE()
    )
)</f>
        <v/>
      </c>
      <c r="K13" s="93">
        <f t="array" ref="K13:K13">IF(
    VLOOKUP(
        $A13,
        _xlfn._xlws.filter(
            INDIRECT("'"&amp;K$1&amp;"'!A2:E1000"), (INDIRECT("'"&amp;K$1&amp;"'!B2:B1000")=$B13) * (INDIRECT("'"&amp;K$1&amp;"'!C2:C1000")=$C13)
        ),
        5,
        FALSE()
    )=0,
    "",
    VLOOKUP(
        $A13,
        _xlfn._xlws.filter(
            INDIRECT("'"&amp;K$1&amp;"'!A2:E1000"), (INDIRECT("'"&amp;K$1&amp;"'!B2:B1000")=$B13) * (INDIRECT("'"&amp;K$1&amp;"'!C2:C1000")=$C13)
        ),
        5,
        FALSE()
    )
)</f>
        <v/>
      </c>
      <c r="L13" s="93">
        <f t="array" ref="L13:L13">IF(
    VLOOKUP(
        $A13,
        _xlfn._xlws.filter(
            INDIRECT("'"&amp;L$1&amp;"'!A2:E1000"), (INDIRECT("'"&amp;L$1&amp;"'!B2:B1000")=$B13) * (INDIRECT("'"&amp;L$1&amp;"'!C2:C1000")=$C13)
        ),
        5,
        FALSE()
    )=0,
    "",
    VLOOKUP(
        $A13,
        _xlfn._xlws.filter(
            INDIRECT("'"&amp;L$1&amp;"'!A2:E1000"), (INDIRECT("'"&amp;L$1&amp;"'!B2:B1000")=$B13) * (INDIRECT("'"&amp;L$1&amp;"'!C2:C1000")=$C13)
        ),
        5,
        FALSE()
    )
)</f>
        <v/>
      </c>
      <c r="M13" s="93">
        <f t="array" ref="M13:M13">IF(
    VLOOKUP(
        $A13,
        _xlfn._xlws.filter(
            INDIRECT("'"&amp;M$1&amp;"'!A2:E1000"), (INDIRECT("'"&amp;M$1&amp;"'!B2:B1000")=$B13) * (INDIRECT("'"&amp;M$1&amp;"'!C2:C1000")=$C13)
        ),
        5,
        FALSE()
    )=0,
    "",
    VLOOKUP(
        $A13,
        _xlfn._xlws.filter(
            INDIRECT("'"&amp;M$1&amp;"'!A2:E1000"), (INDIRECT("'"&amp;M$1&amp;"'!B2:B1000")=$B13) * (INDIRECT("'"&amp;M$1&amp;"'!C2:C1000")=$C13)
        ),
        5,
        FALSE()
    )
)</f>
        <v/>
      </c>
      <c r="N13" s="93">
        <f t="array" ref="N13:N13">IF(
    VLOOKUP(
        $A13,
        _xlfn._xlws.filter(
            INDIRECT("'"&amp;N$1&amp;"'!A2:E1000"), (INDIRECT("'"&amp;N$1&amp;"'!B2:B1000")=$B13) * (INDIRECT("'"&amp;N$1&amp;"'!C2:C1000")=$C13)
        ),
        5,
        FALSE()
    )=0,
    "",
    VLOOKUP(
        $A13,
        _xlfn._xlws.filter(
            INDIRECT("'"&amp;N$1&amp;"'!A2:E1000"), (INDIRECT("'"&amp;N$1&amp;"'!B2:B1000")=$B13) * (INDIRECT("'"&amp;N$1&amp;"'!C2:C1000")=$C13)
        ),
        5,
        FALSE()
    )
)</f>
        <v/>
      </c>
      <c r="O13" s="93">
        <f t="array" ref="O13:O13">IF(
    VLOOKUP(
        $A13,
        _xlfn._xlws.filter(
            INDIRECT("'"&amp;O$1&amp;"'!A2:E1000"), (INDIRECT("'"&amp;O$1&amp;"'!B2:B1000")=$B13) * (INDIRECT("'"&amp;O$1&amp;"'!C2:C1000")=$C13)
        ),
        5,
        FALSE()
    )=0,
    "",
    VLOOKUP(
        $A13,
        _xlfn._xlws.filter(
            INDIRECT("'"&amp;O$1&amp;"'!A2:E1000"), (INDIRECT("'"&amp;O$1&amp;"'!B2:B1000")=$B13) * (INDIRECT("'"&amp;O$1&amp;"'!C2:C1000")=$C13)
        ),
        5,
        FALSE()
    )
)</f>
        <v/>
      </c>
      <c r="P13" s="93">
        <f t="array" ref="P13:P13">IF(
    VLOOKUP(
        $A13,
        _xlfn._xlws.filter(
            INDIRECT("'"&amp;P$1&amp;"'!A2:E1000"), (INDIRECT("'"&amp;P$1&amp;"'!B2:B1000")=$B13) * (INDIRECT("'"&amp;P$1&amp;"'!C2:C1000")=$C13)
        ),
        5,
        FALSE()
    )=0,
    "",
    VLOOKUP(
        $A13,
        _xlfn._xlws.filter(
            INDIRECT("'"&amp;P$1&amp;"'!A2:E1000"), (INDIRECT("'"&amp;P$1&amp;"'!B2:B1000")=$B13) * (INDIRECT("'"&amp;P$1&amp;"'!C2:C1000")=$C13)
        ),
        5,
        FALSE()
    )
)</f>
        <v/>
      </c>
      <c r="Q13" s="93">
        <f t="array" ref="Q13: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2" t="inlineStr">
        <is>
          <t>Gabriel</t>
        </is>
      </c>
      <c r="B14" s="51" t="inlineStr">
        <is>
          <t>Terra Roxa</t>
        </is>
      </c>
      <c r="C14" s="51" t="n">
        <v>1</v>
      </c>
      <c r="D14" s="93">
        <f t="array" ref="D14:D14">IF(
    VLOOKUP(
        $A14,
        _xlfn._xlws.filter(
            INDIRECT("'"&amp;D$1&amp;"'!A2:E1000"), (INDIRECT("'"&amp;D$1&amp;"'!B2:B1000")=$B14) * (INDIRECT("'"&amp;D$1&amp;"'!C2:C1000")=$C14)
        ),
        5,
        FALSE()
    )=0,
    "",
    VLOOKUP(
        $A14,
        _xlfn._xlws.filter(
            INDIRECT("'"&amp;D$1&amp;"'!A2:E1000"), (INDIRECT("'"&amp;D$1&amp;"'!B2:B1000")=$B14) * (INDIRECT("'"&amp;D$1&amp;"'!C2:C1000")=$C14)
        ),
        5,
        FALSE()
    )
)</f>
        <v/>
      </c>
      <c r="E14" s="93">
        <f t="array" ref="E14:E14">IF(
    VLOOKUP(
        $A14,
        _xlfn._xlws.filter(
            INDIRECT("'"&amp;E$1&amp;"'!A2:E1000"), (INDIRECT("'"&amp;E$1&amp;"'!B2:B1000")=$B14) * (INDIRECT("'"&amp;E$1&amp;"'!C2:C1000")=$C14)
        ),
        5,
        FALSE()
    )=0,
    "",
    VLOOKUP(
        $A14,
        _xlfn._xlws.filter(
            INDIRECT("'"&amp;E$1&amp;"'!A2:E1000"), (INDIRECT("'"&amp;E$1&amp;"'!B2:B1000")=$B14) * (INDIRECT("'"&amp;E$1&amp;"'!C2:C1000")=$C14)
        ),
        5,
        FALSE()
    )
)</f>
        <v/>
      </c>
      <c r="F14" s="93">
        <f t="array" ref="F14:F14">IF(
    VLOOKUP(
        $A14,
        _xlfn._xlws.filter(
            INDIRECT("'"&amp;F$1&amp;"'!A2:E1000"), (INDIRECT("'"&amp;F$1&amp;"'!B2:B1000")=$B14) * (INDIRECT("'"&amp;F$1&amp;"'!C2:C1000")=$C14)
        ),
        5,
        FALSE()
    )=0,
    "",
    VLOOKUP(
        $A14,
        _xlfn._xlws.filter(
            INDIRECT("'"&amp;F$1&amp;"'!A2:E1000"), (INDIRECT("'"&amp;F$1&amp;"'!B2:B1000")=$B14) * (INDIRECT("'"&amp;F$1&amp;"'!C2:C1000")=$C14)
        ),
        5,
        FALSE()
    )
)</f>
        <v/>
      </c>
      <c r="G14" s="93">
        <f t="array" ref="G14:G14">IF(
    VLOOKUP(
        $A14,
        _xlfn._xlws.filter(
            INDIRECT("'"&amp;G$1&amp;"'!A2:E1000"), (INDIRECT("'"&amp;G$1&amp;"'!B2:B1000")=$B14) * (INDIRECT("'"&amp;G$1&amp;"'!C2:C1000")=$C14)
        ),
        5,
        FALSE()
    )=0,
    "",
    VLOOKUP(
        $A14,
        _xlfn._xlws.filter(
            INDIRECT("'"&amp;G$1&amp;"'!A2:E1000"), (INDIRECT("'"&amp;G$1&amp;"'!B2:B1000")=$B14) * (INDIRECT("'"&amp;G$1&amp;"'!C2:C1000")=$C14)
        ),
        5,
        FALSE()
    )
)</f>
        <v/>
      </c>
      <c r="H14" s="93">
        <f t="array" ref="H14:H14">IF(
    VLOOKUP(
        $A14,
        _xlfn._xlws.filter(
            INDIRECT("'"&amp;H$1&amp;"'!A2:E1000"), (INDIRECT("'"&amp;H$1&amp;"'!B2:B1000")=$B14) * (INDIRECT("'"&amp;H$1&amp;"'!C2:C1000")=$C14)
        ),
        5,
        FALSE()
    )=0,
    "",
    VLOOKUP(
        $A14,
        _xlfn._xlws.filter(
            INDIRECT("'"&amp;H$1&amp;"'!A2:E1000"), (INDIRECT("'"&amp;H$1&amp;"'!B2:B1000")=$B14) * (INDIRECT("'"&amp;H$1&amp;"'!C2:C1000")=$C14)
        ),
        5,
        FALSE()
    )
)</f>
        <v/>
      </c>
      <c r="I14" s="93">
        <f t="array" ref="I14:I14">IF(
    VLOOKUP(
        $A14,
        _xlfn._xlws.filter(
            INDIRECT("'"&amp;I$1&amp;"'!A2:E1000"), (INDIRECT("'"&amp;I$1&amp;"'!B2:B1000")=$B14) * (INDIRECT("'"&amp;I$1&amp;"'!C2:C1000")=$C14)
        ),
        5,
        FALSE()
    )=0,
    "",
    VLOOKUP(
        $A14,
        _xlfn._xlws.filter(
            INDIRECT("'"&amp;I$1&amp;"'!A2:E1000"), (INDIRECT("'"&amp;I$1&amp;"'!B2:B1000")=$B14) * (INDIRECT("'"&amp;I$1&amp;"'!C2:C1000")=$C14)
        ),
        5,
        FALSE()
    )
)</f>
        <v/>
      </c>
      <c r="J14" s="93">
        <f t="array" ref="J14:J14">IF(
    VLOOKUP(
        $A14,
        _xlfn._xlws.filter(
            INDIRECT("'"&amp;J$1&amp;"'!A2:E1000"), (INDIRECT("'"&amp;J$1&amp;"'!B2:B1000")=$B14) * (INDIRECT("'"&amp;J$1&amp;"'!C2:C1000")=$C14)
        ),
        5,
        FALSE()
    )=0,
    "",
    VLOOKUP(
        $A14,
        _xlfn._xlws.filter(
            INDIRECT("'"&amp;J$1&amp;"'!A2:E1000"), (INDIRECT("'"&amp;J$1&amp;"'!B2:B1000")=$B14) * (INDIRECT("'"&amp;J$1&amp;"'!C2:C1000")=$C14)
        ),
        5,
        FALSE()
    )
)</f>
        <v/>
      </c>
      <c r="K14" s="93">
        <f t="array" ref="K14:K14">IF(
    VLOOKUP(
        $A14,
        _xlfn._xlws.filter(
            INDIRECT("'"&amp;K$1&amp;"'!A2:E1000"), (INDIRECT("'"&amp;K$1&amp;"'!B2:B1000")=$B14) * (INDIRECT("'"&amp;K$1&amp;"'!C2:C1000")=$C14)
        ),
        5,
        FALSE()
    )=0,
    "",
    VLOOKUP(
        $A14,
        _xlfn._xlws.filter(
            INDIRECT("'"&amp;K$1&amp;"'!A2:E1000"), (INDIRECT("'"&amp;K$1&amp;"'!B2:B1000")=$B14) * (INDIRECT("'"&amp;K$1&amp;"'!C2:C1000")=$C14)
        ),
        5,
        FALSE()
    )
)</f>
        <v/>
      </c>
      <c r="L14" s="93">
        <f t="array" ref="L14:L14">IF(
    VLOOKUP(
        $A14,
        _xlfn._xlws.filter(
            INDIRECT("'"&amp;L$1&amp;"'!A2:E1000"), (INDIRECT("'"&amp;L$1&amp;"'!B2:B1000")=$B14) * (INDIRECT("'"&amp;L$1&amp;"'!C2:C1000")=$C14)
        ),
        5,
        FALSE()
    )=0,
    "",
    VLOOKUP(
        $A14,
        _xlfn._xlws.filter(
            INDIRECT("'"&amp;L$1&amp;"'!A2:E1000"), (INDIRECT("'"&amp;L$1&amp;"'!B2:B1000")=$B14) * (INDIRECT("'"&amp;L$1&amp;"'!C2:C1000")=$C14)
        ),
        5,
        FALSE()
    )
)</f>
        <v/>
      </c>
      <c r="M14" s="93">
        <f t="array" ref="M14:M14">IF(
    VLOOKUP(
        $A14,
        _xlfn._xlws.filter(
            INDIRECT("'"&amp;M$1&amp;"'!A2:E1000"), (INDIRECT("'"&amp;M$1&amp;"'!B2:B1000")=$B14) * (INDIRECT("'"&amp;M$1&amp;"'!C2:C1000")=$C14)
        ),
        5,
        FALSE()
    )=0,
    "",
    VLOOKUP(
        $A14,
        _xlfn._xlws.filter(
            INDIRECT("'"&amp;M$1&amp;"'!A2:E1000"), (INDIRECT("'"&amp;M$1&amp;"'!B2:B1000")=$B14) * (INDIRECT("'"&amp;M$1&amp;"'!C2:C1000")=$C14)
        ),
        5,
        FALSE()
    )
)</f>
        <v/>
      </c>
      <c r="N14" s="93">
        <f t="array" ref="N14:N14">IF(
    VLOOKUP(
        $A14,
        _xlfn._xlws.filter(
            INDIRECT("'"&amp;N$1&amp;"'!A2:E1000"), (INDIRECT("'"&amp;N$1&amp;"'!B2:B1000")=$B14) * (INDIRECT("'"&amp;N$1&amp;"'!C2:C1000")=$C14)
        ),
        5,
        FALSE()
    )=0,
    "",
    VLOOKUP(
        $A14,
        _xlfn._xlws.filter(
            INDIRECT("'"&amp;N$1&amp;"'!A2:E1000"), (INDIRECT("'"&amp;N$1&amp;"'!B2:B1000")=$B14) * (INDIRECT("'"&amp;N$1&amp;"'!C2:C1000")=$C14)
        ),
        5,
        FALSE()
    )
)</f>
        <v/>
      </c>
      <c r="O14" s="93">
        <f t="array" ref="O14:O14">IF(
    VLOOKUP(
        $A14,
        _xlfn._xlws.filter(
            INDIRECT("'"&amp;O$1&amp;"'!A2:E1000"), (INDIRECT("'"&amp;O$1&amp;"'!B2:B1000")=$B14) * (INDIRECT("'"&amp;O$1&amp;"'!C2:C1000")=$C14)
        ),
        5,
        FALSE()
    )=0,
    "",
    VLOOKUP(
        $A14,
        _xlfn._xlws.filter(
            INDIRECT("'"&amp;O$1&amp;"'!A2:E1000"), (INDIRECT("'"&amp;O$1&amp;"'!B2:B1000")=$B14) * (INDIRECT("'"&amp;O$1&amp;"'!C2:C1000")=$C14)
        ),
        5,
        FALSE()
    )
)</f>
        <v/>
      </c>
      <c r="P14" s="93">
        <f t="array" ref="P14:P14">IF(
    VLOOKUP(
        $A14,
        _xlfn._xlws.filter(
            INDIRECT("'"&amp;P$1&amp;"'!A2:E1000"), (INDIRECT("'"&amp;P$1&amp;"'!B2:B1000")=$B14) * (INDIRECT("'"&amp;P$1&amp;"'!C2:C1000")=$C14)
        ),
        5,
        FALSE()
    )=0,
    "",
    VLOOKUP(
        $A14,
        _xlfn._xlws.filter(
            INDIRECT("'"&amp;P$1&amp;"'!A2:E1000"), (INDIRECT("'"&amp;P$1&amp;"'!B2:B1000")=$B14) * (INDIRECT("'"&amp;P$1&amp;"'!C2:C1000")=$C14)
        ),
        5,
        FALSE()
    )
)</f>
        <v/>
      </c>
      <c r="Q14" s="93">
        <f t="array" ref="Q14: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2" t="inlineStr">
        <is>
          <t>Gabriel</t>
        </is>
      </c>
      <c r="B15" s="51" t="inlineStr">
        <is>
          <t>Toledo</t>
        </is>
      </c>
      <c r="C15" s="51" t="n">
        <v>1</v>
      </c>
      <c r="D15" s="93">
        <f t="array" ref="D15:D15">IF(
    VLOOKUP(
        $A15,
        _xlfn._xlws.filter(
            INDIRECT("'"&amp;D$1&amp;"'!A2:E1000"), (INDIRECT("'"&amp;D$1&amp;"'!B2:B1000")=$B15) * (INDIRECT("'"&amp;D$1&amp;"'!C2:C1000")=$C15)
        ),
        5,
        FALSE()
    )=0,
    "",
    VLOOKUP(
        $A15,
        _xlfn._xlws.filter(
            INDIRECT("'"&amp;D$1&amp;"'!A2:E1000"), (INDIRECT("'"&amp;D$1&amp;"'!B2:B1000")=$B15) * (INDIRECT("'"&amp;D$1&amp;"'!C2:C1000")=$C15)
        ),
        5,
        FALSE()
    )
)</f>
        <v/>
      </c>
      <c r="E15" s="93">
        <f t="array" ref="E15:E15">IF(
    VLOOKUP(
        $A15,
        _xlfn._xlws.filter(
            INDIRECT("'"&amp;E$1&amp;"'!A2:E1000"), (INDIRECT("'"&amp;E$1&amp;"'!B2:B1000")=$B15) * (INDIRECT("'"&amp;E$1&amp;"'!C2:C1000")=$C15)
        ),
        5,
        FALSE()
    )=0,
    "",
    VLOOKUP(
        $A15,
        _xlfn._xlws.filter(
            INDIRECT("'"&amp;E$1&amp;"'!A2:E1000"), (INDIRECT("'"&amp;E$1&amp;"'!B2:B1000")=$B15) * (INDIRECT("'"&amp;E$1&amp;"'!C2:C1000")=$C15)
        ),
        5,
        FALSE()
    )
)</f>
        <v/>
      </c>
      <c r="F15" s="93">
        <f t="array" ref="F15:F15">IF(
    VLOOKUP(
        $A15,
        _xlfn._xlws.filter(
            INDIRECT("'"&amp;F$1&amp;"'!A2:E1000"), (INDIRECT("'"&amp;F$1&amp;"'!B2:B1000")=$B15) * (INDIRECT("'"&amp;F$1&amp;"'!C2:C1000")=$C15)
        ),
        5,
        FALSE()
    )=0,
    "",
    VLOOKUP(
        $A15,
        _xlfn._xlws.filter(
            INDIRECT("'"&amp;F$1&amp;"'!A2:E1000"), (INDIRECT("'"&amp;F$1&amp;"'!B2:B1000")=$B15) * (INDIRECT("'"&amp;F$1&amp;"'!C2:C1000")=$C15)
        ),
        5,
        FALSE()
    )
)</f>
        <v/>
      </c>
      <c r="G15" s="93">
        <f t="array" ref="G15:G15">IF(
    VLOOKUP(
        $A15,
        _xlfn._xlws.filter(
            INDIRECT("'"&amp;G$1&amp;"'!A2:E1000"), (INDIRECT("'"&amp;G$1&amp;"'!B2:B1000")=$B15) * (INDIRECT("'"&amp;G$1&amp;"'!C2:C1000")=$C15)
        ),
        5,
        FALSE()
    )=0,
    "",
    VLOOKUP(
        $A15,
        _xlfn._xlws.filter(
            INDIRECT("'"&amp;G$1&amp;"'!A2:E1000"), (INDIRECT("'"&amp;G$1&amp;"'!B2:B1000")=$B15) * (INDIRECT("'"&amp;G$1&amp;"'!C2:C1000")=$C15)
        ),
        5,
        FALSE()
    )
)</f>
        <v/>
      </c>
      <c r="H15" s="93">
        <f t="array" ref="H15:H15">IF(
    VLOOKUP(
        $A15,
        _xlfn._xlws.filter(
            INDIRECT("'"&amp;H$1&amp;"'!A2:E1000"), (INDIRECT("'"&amp;H$1&amp;"'!B2:B1000")=$B15) * (INDIRECT("'"&amp;H$1&amp;"'!C2:C1000")=$C15)
        ),
        5,
        FALSE()
    )=0,
    "",
    VLOOKUP(
        $A15,
        _xlfn._xlws.filter(
            INDIRECT("'"&amp;H$1&amp;"'!A2:E1000"), (INDIRECT("'"&amp;H$1&amp;"'!B2:B1000")=$B15) * (INDIRECT("'"&amp;H$1&amp;"'!C2:C1000")=$C15)
        ),
        5,
        FALSE()
    )
)</f>
        <v/>
      </c>
      <c r="I15" s="93">
        <f t="array" ref="I15:I15">IF(
    VLOOKUP(
        $A15,
        _xlfn._xlws.filter(
            INDIRECT("'"&amp;I$1&amp;"'!A2:E1000"), (INDIRECT("'"&amp;I$1&amp;"'!B2:B1000")=$B15) * (INDIRECT("'"&amp;I$1&amp;"'!C2:C1000")=$C15)
        ),
        5,
        FALSE()
    )=0,
    "",
    VLOOKUP(
        $A15,
        _xlfn._xlws.filter(
            INDIRECT("'"&amp;I$1&amp;"'!A2:E1000"), (INDIRECT("'"&amp;I$1&amp;"'!B2:B1000")=$B15) * (INDIRECT("'"&amp;I$1&amp;"'!C2:C1000")=$C15)
        ),
        5,
        FALSE()
    )
)</f>
        <v/>
      </c>
      <c r="J15" s="93">
        <f t="array" ref="J15:J15">IF(
    VLOOKUP(
        $A15,
        _xlfn._xlws.filter(
            INDIRECT("'"&amp;J$1&amp;"'!A2:E1000"), (INDIRECT("'"&amp;J$1&amp;"'!B2:B1000")=$B15) * (INDIRECT("'"&amp;J$1&amp;"'!C2:C1000")=$C15)
        ),
        5,
        FALSE()
    )=0,
    "",
    VLOOKUP(
        $A15,
        _xlfn._xlws.filter(
            INDIRECT("'"&amp;J$1&amp;"'!A2:E1000"), (INDIRECT("'"&amp;J$1&amp;"'!B2:B1000")=$B15) * (INDIRECT("'"&amp;J$1&amp;"'!C2:C1000")=$C15)
        ),
        5,
        FALSE()
    )
)</f>
        <v/>
      </c>
      <c r="K15" s="93">
        <f t="array" ref="K15:K15">IF(
    VLOOKUP(
        $A15,
        _xlfn._xlws.filter(
            INDIRECT("'"&amp;K$1&amp;"'!A2:E1000"), (INDIRECT("'"&amp;K$1&amp;"'!B2:B1000")=$B15) * (INDIRECT("'"&amp;K$1&amp;"'!C2:C1000")=$C15)
        ),
        5,
        FALSE()
    )=0,
    "",
    VLOOKUP(
        $A15,
        _xlfn._xlws.filter(
            INDIRECT("'"&amp;K$1&amp;"'!A2:E1000"), (INDIRECT("'"&amp;K$1&amp;"'!B2:B1000")=$B15) * (INDIRECT("'"&amp;K$1&amp;"'!C2:C1000")=$C15)
        ),
        5,
        FALSE()
    )
)</f>
        <v/>
      </c>
      <c r="L15" s="93">
        <f t="array" ref="L15:L15">IF(
    VLOOKUP(
        $A15,
        _xlfn._xlws.filter(
            INDIRECT("'"&amp;L$1&amp;"'!A2:E1000"), (INDIRECT("'"&amp;L$1&amp;"'!B2:B1000")=$B15) * (INDIRECT("'"&amp;L$1&amp;"'!C2:C1000")=$C15)
        ),
        5,
        FALSE()
    )=0,
    "",
    VLOOKUP(
        $A15,
        _xlfn._xlws.filter(
            INDIRECT("'"&amp;L$1&amp;"'!A2:E1000"), (INDIRECT("'"&amp;L$1&amp;"'!B2:B1000")=$B15) * (INDIRECT("'"&amp;L$1&amp;"'!C2:C1000")=$C15)
        ),
        5,
        FALSE()
    )
)</f>
        <v/>
      </c>
      <c r="M15" s="93">
        <f t="array" ref="M15:M15">IF(
    VLOOKUP(
        $A15,
        _xlfn._xlws.filter(
            INDIRECT("'"&amp;M$1&amp;"'!A2:E1000"), (INDIRECT("'"&amp;M$1&amp;"'!B2:B1000")=$B15) * (INDIRECT("'"&amp;M$1&amp;"'!C2:C1000")=$C15)
        ),
        5,
        FALSE()
    )=0,
    "",
    VLOOKUP(
        $A15,
        _xlfn._xlws.filter(
            INDIRECT("'"&amp;M$1&amp;"'!A2:E1000"), (INDIRECT("'"&amp;M$1&amp;"'!B2:B1000")=$B15) * (INDIRECT("'"&amp;M$1&amp;"'!C2:C1000")=$C15)
        ),
        5,
        FALSE()
    )
)</f>
        <v/>
      </c>
      <c r="N15" s="93">
        <f t="array" ref="N15:N15">IF(
    VLOOKUP(
        $A15,
        _xlfn._xlws.filter(
            INDIRECT("'"&amp;N$1&amp;"'!A2:E1000"), (INDIRECT("'"&amp;N$1&amp;"'!B2:B1000")=$B15) * (INDIRECT("'"&amp;N$1&amp;"'!C2:C1000")=$C15)
        ),
        5,
        FALSE()
    )=0,
    "",
    VLOOKUP(
        $A15,
        _xlfn._xlws.filter(
            INDIRECT("'"&amp;N$1&amp;"'!A2:E1000"), (INDIRECT("'"&amp;N$1&amp;"'!B2:B1000")=$B15) * (INDIRECT("'"&amp;N$1&amp;"'!C2:C1000")=$C15)
        ),
        5,
        FALSE()
    )
)</f>
        <v/>
      </c>
      <c r="O15" s="93">
        <f t="array" ref="O15:O15">IF(
    VLOOKUP(
        $A15,
        _xlfn._xlws.filter(
            INDIRECT("'"&amp;O$1&amp;"'!A2:E1000"), (INDIRECT("'"&amp;O$1&amp;"'!B2:B1000")=$B15) * (INDIRECT("'"&amp;O$1&amp;"'!C2:C1000")=$C15)
        ),
        5,
        FALSE()
    )=0,
    "",
    VLOOKUP(
        $A15,
        _xlfn._xlws.filter(
            INDIRECT("'"&amp;O$1&amp;"'!A2:E1000"), (INDIRECT("'"&amp;O$1&amp;"'!B2:B1000")=$B15) * (INDIRECT("'"&amp;O$1&amp;"'!C2:C1000")=$C15)
        ),
        5,
        FALSE()
    )
)</f>
        <v/>
      </c>
      <c r="P15" s="93">
        <f t="array" ref="P15:P15">IF(
    VLOOKUP(
        $A15,
        _xlfn._xlws.filter(
            INDIRECT("'"&amp;P$1&amp;"'!A2:E1000"), (INDIRECT("'"&amp;P$1&amp;"'!B2:B1000")=$B15) * (INDIRECT("'"&amp;P$1&amp;"'!C2:C1000")=$C15)
        ),
        5,
        FALSE()
    )=0,
    "",
    VLOOKUP(
        $A15,
        _xlfn._xlws.filter(
            INDIRECT("'"&amp;P$1&amp;"'!A2:E1000"), (INDIRECT("'"&amp;P$1&amp;"'!B2:B1000")=$B15) * (INDIRECT("'"&amp;P$1&amp;"'!C2:C1000")=$C15)
        ),
        5,
        FALSE()
    )
)</f>
        <v/>
      </c>
      <c r="Q15" s="93">
        <f t="array" ref="Q15: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4" t="inlineStr">
        <is>
          <t>Regional</t>
        </is>
      </c>
      <c r="B17" s="88" t="inlineStr">
        <is>
          <t>Municípios</t>
        </is>
      </c>
      <c r="C17" s="88" t="inlineStr">
        <is>
          <t>UVR</t>
        </is>
      </c>
      <c r="D17" s="89" t="inlineStr">
        <is>
          <t>11.24</t>
        </is>
      </c>
      <c r="E17" s="88" t="inlineStr">
        <is>
          <t>12.24</t>
        </is>
      </c>
      <c r="F17" s="90" t="inlineStr">
        <is>
          <t>01.25</t>
        </is>
      </c>
      <c r="G17" s="90" t="inlineStr">
        <is>
          <t>02.25</t>
        </is>
      </c>
      <c r="H17" s="90" t="inlineStr">
        <is>
          <t>03.25</t>
        </is>
      </c>
      <c r="I17" s="90" t="inlineStr">
        <is>
          <t>04.25</t>
        </is>
      </c>
      <c r="J17" s="90" t="inlineStr">
        <is>
          <t>05.25</t>
        </is>
      </c>
      <c r="K17" s="90" t="inlineStr">
        <is>
          <t>06.25</t>
        </is>
      </c>
      <c r="L17" s="91" t="inlineStr">
        <is>
          <t>07.25</t>
        </is>
      </c>
      <c r="M17" s="91" t="inlineStr">
        <is>
          <t>08.25</t>
        </is>
      </c>
      <c r="N17" s="91" t="inlineStr">
        <is>
          <t>09.25</t>
        </is>
      </c>
      <c r="O17" s="91" t="inlineStr">
        <is>
          <t>10.25</t>
        </is>
      </c>
      <c r="P17" s="91" t="inlineStr">
        <is>
          <t>11.25</t>
        </is>
      </c>
      <c r="Q17" s="91" t="inlineStr">
        <is>
          <t>12.25</t>
        </is>
      </c>
    </row>
    <row r="18" ht="15" customHeight="1">
      <c r="A18" s="95" t="inlineStr">
        <is>
          <t>Bianca</t>
        </is>
      </c>
      <c r="B18" s="51" t="inlineStr">
        <is>
          <t>Anahy</t>
        </is>
      </c>
      <c r="C18" s="51" t="n">
        <v>1</v>
      </c>
      <c r="D18" s="93">
        <f t="array" ref="D18:D18">IF(
    VLOOKUP(
        $A18,
        _xlfn._xlws.filter(
            INDIRECT("'"&amp;D$1&amp;"'!A2:E1000"), (INDIRECT("'"&amp;D$1&amp;"'!B2:B1000")=$B18) * (INDIRECT("'"&amp;D$1&amp;"'!C2:C1000")=$C18)
        ),
        5,
        FALSE()
    )=0,
    "",
    VLOOKUP(
        $A18,
        _xlfn._xlws.filter(
            INDIRECT("'"&amp;D$1&amp;"'!A2:E1000"), (INDIRECT("'"&amp;D$1&amp;"'!B2:B1000")=$B18) * (INDIRECT("'"&amp;D$1&amp;"'!C2:C1000")=$C18)
        ),
        5,
        FALSE()
    )
)</f>
        <v/>
      </c>
      <c r="E18" s="93">
        <f t="array" ref="E18:E18">IF(
    VLOOKUP(
        $A18,
        _xlfn._xlws.filter(
            INDIRECT("'"&amp;E$1&amp;"'!A2:E1000"), (INDIRECT("'"&amp;E$1&amp;"'!B2:B1000")=$B18) * (INDIRECT("'"&amp;E$1&amp;"'!C2:C1000")=$C18)
        ),
        5,
        FALSE()
    )=0,
    "",
    VLOOKUP(
        $A18,
        _xlfn._xlws.filter(
            INDIRECT("'"&amp;E$1&amp;"'!A2:E1000"), (INDIRECT("'"&amp;E$1&amp;"'!B2:B1000")=$B18) * (INDIRECT("'"&amp;E$1&amp;"'!C2:C1000")=$C18)
        ),
        5,
        FALSE()
    )
)</f>
        <v/>
      </c>
      <c r="F18" s="93">
        <f t="array" ref="F18:F18">IF(
    VLOOKUP(
        $A18,
        _xlfn._xlws.filter(
            INDIRECT("'"&amp;F$1&amp;"'!A2:E1000"), (INDIRECT("'"&amp;F$1&amp;"'!B2:B1000")=$B18) * (INDIRECT("'"&amp;F$1&amp;"'!C2:C1000")=$C18)
        ),
        5,
        FALSE()
    )=0,
    "",
    VLOOKUP(
        $A18,
        _xlfn._xlws.filter(
            INDIRECT("'"&amp;F$1&amp;"'!A2:E1000"), (INDIRECT("'"&amp;F$1&amp;"'!B2:B1000")=$B18) * (INDIRECT("'"&amp;F$1&amp;"'!C2:C1000")=$C18)
        ),
        5,
        FALSE()
    )
)</f>
        <v/>
      </c>
      <c r="G18" s="93">
        <f t="array" ref="G18:G18">IF(
    VLOOKUP(
        $A18,
        _xlfn._xlws.filter(
            INDIRECT("'"&amp;G$1&amp;"'!A2:E1000"), (INDIRECT("'"&amp;G$1&amp;"'!B2:B1000")=$B18) * (INDIRECT("'"&amp;G$1&amp;"'!C2:C1000")=$C18)
        ),
        5,
        FALSE()
    )=0,
    "",
    VLOOKUP(
        $A18,
        _xlfn._xlws.filter(
            INDIRECT("'"&amp;G$1&amp;"'!A2:E1000"), (INDIRECT("'"&amp;G$1&amp;"'!B2:B1000")=$B18) * (INDIRECT("'"&amp;G$1&amp;"'!C2:C1000")=$C18)
        ),
        5,
        FALSE()
    )
)</f>
        <v/>
      </c>
      <c r="H18" s="93">
        <f t="array" ref="H18:H18">IF(
    VLOOKUP(
        $A18,
        _xlfn._xlws.filter(
            INDIRECT("'"&amp;H$1&amp;"'!A2:E1000"), (INDIRECT("'"&amp;H$1&amp;"'!B2:B1000")=$B18) * (INDIRECT("'"&amp;H$1&amp;"'!C2:C1000")=$C18)
        ),
        5,
        FALSE()
    )=0,
    "",
    VLOOKUP(
        $A18,
        _xlfn._xlws.filter(
            INDIRECT("'"&amp;H$1&amp;"'!A2:E1000"), (INDIRECT("'"&amp;H$1&amp;"'!B2:B1000")=$B18) * (INDIRECT("'"&amp;H$1&amp;"'!C2:C1000")=$C18)
        ),
        5,
        FALSE()
    )
)</f>
        <v/>
      </c>
      <c r="I18" s="93">
        <f t="array" ref="I18:I18">IF(
    VLOOKUP(
        $A18,
        _xlfn._xlws.filter(
            INDIRECT("'"&amp;I$1&amp;"'!A2:E1000"), (INDIRECT("'"&amp;I$1&amp;"'!B2:B1000")=$B18) * (INDIRECT("'"&amp;I$1&amp;"'!C2:C1000")=$C18)
        ),
        5,
        FALSE()
    )=0,
    "",
    VLOOKUP(
        $A18,
        _xlfn._xlws.filter(
            INDIRECT("'"&amp;I$1&amp;"'!A2:E1000"), (INDIRECT("'"&amp;I$1&amp;"'!B2:B1000")=$B18) * (INDIRECT("'"&amp;I$1&amp;"'!C2:C1000")=$C18)
        ),
        5,
        FALSE()
    )
)</f>
        <v/>
      </c>
      <c r="J18" s="93">
        <f t="array" ref="J18:J18">IF(
    VLOOKUP(
        $A18,
        _xlfn._xlws.filter(
            INDIRECT("'"&amp;J$1&amp;"'!A2:E1000"), (INDIRECT("'"&amp;J$1&amp;"'!B2:B1000")=$B18) * (INDIRECT("'"&amp;J$1&amp;"'!C2:C1000")=$C18)
        ),
        5,
        FALSE()
    )=0,
    "",
    VLOOKUP(
        $A18,
        _xlfn._xlws.filter(
            INDIRECT("'"&amp;J$1&amp;"'!A2:E1000"), (INDIRECT("'"&amp;J$1&amp;"'!B2:B1000")=$B18) * (INDIRECT("'"&amp;J$1&amp;"'!C2:C1000")=$C18)
        ),
        5,
        FALSE()
    )
)</f>
        <v/>
      </c>
      <c r="K18" s="93">
        <f t="array" ref="K18:K18">IF(
    VLOOKUP(
        $A18,
        _xlfn._xlws.filter(
            INDIRECT("'"&amp;K$1&amp;"'!A2:E1000"), (INDIRECT("'"&amp;K$1&amp;"'!B2:B1000")=$B18) * (INDIRECT("'"&amp;K$1&amp;"'!C2:C1000")=$C18)
        ),
        5,
        FALSE()
    )=0,
    "",
    VLOOKUP(
        $A18,
        _xlfn._xlws.filter(
            INDIRECT("'"&amp;K$1&amp;"'!A2:E1000"), (INDIRECT("'"&amp;K$1&amp;"'!B2:B1000")=$B18) * (INDIRECT("'"&amp;K$1&amp;"'!C2:C1000")=$C18)
        ),
        5,
        FALSE()
    )
)</f>
        <v/>
      </c>
      <c r="L18" s="93">
        <f t="array" ref="L18:L18">IF(
    VLOOKUP(
        $A18,
        _xlfn._xlws.filter(
            INDIRECT("'"&amp;L$1&amp;"'!A2:E1000"), (INDIRECT("'"&amp;L$1&amp;"'!B2:B1000")=$B18) * (INDIRECT("'"&amp;L$1&amp;"'!C2:C1000")=$C18)
        ),
        5,
        FALSE()
    )=0,
    "",
    VLOOKUP(
        $A18,
        _xlfn._xlws.filter(
            INDIRECT("'"&amp;L$1&amp;"'!A2:E1000"), (INDIRECT("'"&amp;L$1&amp;"'!B2:B1000")=$B18) * (INDIRECT("'"&amp;L$1&amp;"'!C2:C1000")=$C18)
        ),
        5,
        FALSE()
    )
)</f>
        <v/>
      </c>
      <c r="M18" s="93">
        <f t="array" ref="M18:M18">IF(
    VLOOKUP(
        $A18,
        _xlfn._xlws.filter(
            INDIRECT("'"&amp;M$1&amp;"'!A2:E1000"), (INDIRECT("'"&amp;M$1&amp;"'!B2:B1000")=$B18) * (INDIRECT("'"&amp;M$1&amp;"'!C2:C1000")=$C18)
        ),
        5,
        FALSE()
    )=0,
    "",
    VLOOKUP(
        $A18,
        _xlfn._xlws.filter(
            INDIRECT("'"&amp;M$1&amp;"'!A2:E1000"), (INDIRECT("'"&amp;M$1&amp;"'!B2:B1000")=$B18) * (INDIRECT("'"&amp;M$1&amp;"'!C2:C1000")=$C18)
        ),
        5,
        FALSE()
    )
)</f>
        <v/>
      </c>
      <c r="N18" s="93">
        <f t="array" ref="N18:N18">IF(
    VLOOKUP(
        $A18,
        _xlfn._xlws.filter(
            INDIRECT("'"&amp;N$1&amp;"'!A2:E1000"), (INDIRECT("'"&amp;N$1&amp;"'!B2:B1000")=$B18) * (INDIRECT("'"&amp;N$1&amp;"'!C2:C1000")=$C18)
        ),
        5,
        FALSE()
    )=0,
    "",
    VLOOKUP(
        $A18,
        _xlfn._xlws.filter(
            INDIRECT("'"&amp;N$1&amp;"'!A2:E1000"), (INDIRECT("'"&amp;N$1&amp;"'!B2:B1000")=$B18) * (INDIRECT("'"&amp;N$1&amp;"'!C2:C1000")=$C18)
        ),
        5,
        FALSE()
    )
)</f>
        <v/>
      </c>
      <c r="O18" s="93">
        <f t="array" ref="O18:O18">IF(
    VLOOKUP(
        $A18,
        _xlfn._xlws.filter(
            INDIRECT("'"&amp;O$1&amp;"'!A2:E1000"), (INDIRECT("'"&amp;O$1&amp;"'!B2:B1000")=$B18) * (INDIRECT("'"&amp;O$1&amp;"'!C2:C1000")=$C18)
        ),
        5,
        FALSE()
    )=0,
    "",
    VLOOKUP(
        $A18,
        _xlfn._xlws.filter(
            INDIRECT("'"&amp;O$1&amp;"'!A2:E1000"), (INDIRECT("'"&amp;O$1&amp;"'!B2:B1000")=$B18) * (INDIRECT("'"&amp;O$1&amp;"'!C2:C1000")=$C18)
        ),
        5,
        FALSE()
    )
)</f>
        <v/>
      </c>
      <c r="P18" s="93">
        <f t="array" ref="P18:P18">IF(
    VLOOKUP(
        $A18,
        _xlfn._xlws.filter(
            INDIRECT("'"&amp;P$1&amp;"'!A2:E1000"), (INDIRECT("'"&amp;P$1&amp;"'!B2:B1000")=$B18) * (INDIRECT("'"&amp;P$1&amp;"'!C2:C1000")=$C18)
        ),
        5,
        FALSE()
    )=0,
    "",
    VLOOKUP(
        $A18,
        _xlfn._xlws.filter(
            INDIRECT("'"&amp;P$1&amp;"'!A2:E1000"), (INDIRECT("'"&amp;P$1&amp;"'!B2:B1000")=$B18) * (INDIRECT("'"&amp;P$1&amp;"'!C2:C1000")=$C18)
        ),
        5,
        FALSE()
    )
)</f>
        <v/>
      </c>
      <c r="Q18" s="93">
        <f t="array" ref="Q18:Q18">IF(
    VLOOKUP(
        $A18,
        _xlfn._xlws.filter(
            INDIRECT("'"&amp;Q$1&amp;"'!A2:E1000"), (INDIRECT("'"&amp;Q$1&amp;"'!B2:B1000")=$B18) * (INDIRECT("'"&amp;Q$1&amp;"'!C2:C1000")=$C18)
        ),
        5,
        FALSE()
    )=0,
    "",
    VLOOKUP(
        $A18,
        _xlfn._xlws.filter(
            INDIRECT("'"&amp;Q$1&amp;"'!A2:E1000"), (INDIRECT("'"&amp;Q$1&amp;"'!B2:B1000")=$B18) * (INDIRECT("'"&amp;Q$1&amp;"'!C2:C1000")=$C18)
        ),
        5,
        FALSE()
    )
)</f>
        <v/>
      </c>
    </row>
    <row r="19" ht="15" customHeight="1">
      <c r="A19" s="95" t="inlineStr">
        <is>
          <t>Bianca</t>
        </is>
      </c>
      <c r="B19" s="51" t="inlineStr">
        <is>
          <t>Boa Vista da Aparecida</t>
        </is>
      </c>
      <c r="C19" s="51" t="n">
        <v>1</v>
      </c>
      <c r="D19" s="93">
        <f t="array" ref="D19:D19">IF(
    VLOOKUP(
        $A19,
        _xlfn._xlws.filter(
            INDIRECT("'"&amp;D$1&amp;"'!A2:E1000"), (INDIRECT("'"&amp;D$1&amp;"'!B2:B1000")=$B19) * (INDIRECT("'"&amp;D$1&amp;"'!C2:C1000")=$C19)
        ),
        5,
        FALSE()
    )=0,
    "",
    VLOOKUP(
        $A19,
        _xlfn._xlws.filter(
            INDIRECT("'"&amp;D$1&amp;"'!A2:E1000"), (INDIRECT("'"&amp;D$1&amp;"'!B2:B1000")=$B19) * (INDIRECT("'"&amp;D$1&amp;"'!C2:C1000")=$C19)
        ),
        5,
        FALSE()
    )
)</f>
        <v/>
      </c>
      <c r="E19" s="93">
        <f t="array" ref="E19:E19">IF(
    VLOOKUP(
        $A19,
        _xlfn._xlws.filter(
            INDIRECT("'"&amp;E$1&amp;"'!A2:E1000"), (INDIRECT("'"&amp;E$1&amp;"'!B2:B1000")=$B19) * (INDIRECT("'"&amp;E$1&amp;"'!C2:C1000")=$C19)
        ),
        5,
        FALSE()
    )=0,
    "",
    VLOOKUP(
        $A19,
        _xlfn._xlws.filter(
            INDIRECT("'"&amp;E$1&amp;"'!A2:E1000"), (INDIRECT("'"&amp;E$1&amp;"'!B2:B1000")=$B19) * (INDIRECT("'"&amp;E$1&amp;"'!C2:C1000")=$C19)
        ),
        5,
        FALSE()
    )
)</f>
        <v/>
      </c>
      <c r="F19" s="93">
        <f t="array" ref="F19:F19">IF(
    VLOOKUP(
        $A19,
        _xlfn._xlws.filter(
            INDIRECT("'"&amp;F$1&amp;"'!A2:E1000"), (INDIRECT("'"&amp;F$1&amp;"'!B2:B1000")=$B19) * (INDIRECT("'"&amp;F$1&amp;"'!C2:C1000")=$C19)
        ),
        5,
        FALSE()
    )=0,
    "",
    VLOOKUP(
        $A19,
        _xlfn._xlws.filter(
            INDIRECT("'"&amp;F$1&amp;"'!A2:E1000"), (INDIRECT("'"&amp;F$1&amp;"'!B2:B1000")=$B19) * (INDIRECT("'"&amp;F$1&amp;"'!C2:C1000")=$C19)
        ),
        5,
        FALSE()
    )
)</f>
        <v/>
      </c>
      <c r="G19" s="93">
        <f t="array" ref="G19:G19">IF(
    VLOOKUP(
        $A19,
        _xlfn._xlws.filter(
            INDIRECT("'"&amp;G$1&amp;"'!A2:E1000"), (INDIRECT("'"&amp;G$1&amp;"'!B2:B1000")=$B19) * (INDIRECT("'"&amp;G$1&amp;"'!C2:C1000")=$C19)
        ),
        5,
        FALSE()
    )=0,
    "",
    VLOOKUP(
        $A19,
        _xlfn._xlws.filter(
            INDIRECT("'"&amp;G$1&amp;"'!A2:E1000"), (INDIRECT("'"&amp;G$1&amp;"'!B2:B1000")=$B19) * (INDIRECT("'"&amp;G$1&amp;"'!C2:C1000")=$C19)
        ),
        5,
        FALSE()
    )
)</f>
        <v/>
      </c>
      <c r="H19" s="93">
        <f t="array" ref="H19:H19">IF(
    VLOOKUP(
        $A19,
        _xlfn._xlws.filter(
            INDIRECT("'"&amp;H$1&amp;"'!A2:E1000"), (INDIRECT("'"&amp;H$1&amp;"'!B2:B1000")=$B19) * (INDIRECT("'"&amp;H$1&amp;"'!C2:C1000")=$C19)
        ),
        5,
        FALSE()
    )=0,
    "",
    VLOOKUP(
        $A19,
        _xlfn._xlws.filter(
            INDIRECT("'"&amp;H$1&amp;"'!A2:E1000"), (INDIRECT("'"&amp;H$1&amp;"'!B2:B1000")=$B19) * (INDIRECT("'"&amp;H$1&amp;"'!C2:C1000")=$C19)
        ),
        5,
        FALSE()
    )
)</f>
        <v/>
      </c>
      <c r="I19" s="93">
        <f t="array" ref="I19:I19">IF(
    VLOOKUP(
        $A19,
        _xlfn._xlws.filter(
            INDIRECT("'"&amp;I$1&amp;"'!A2:E1000"), (INDIRECT("'"&amp;I$1&amp;"'!B2:B1000")=$B19) * (INDIRECT("'"&amp;I$1&amp;"'!C2:C1000")=$C19)
        ),
        5,
        FALSE()
    )=0,
    "",
    VLOOKUP(
        $A19,
        _xlfn._xlws.filter(
            INDIRECT("'"&amp;I$1&amp;"'!A2:E1000"), (INDIRECT("'"&amp;I$1&amp;"'!B2:B1000")=$B19) * (INDIRECT("'"&amp;I$1&amp;"'!C2:C1000")=$C19)
        ),
        5,
        FALSE()
    )
)</f>
        <v/>
      </c>
      <c r="J19" s="93">
        <f t="array" ref="J19:J19">IF(
    VLOOKUP(
        $A19,
        _xlfn._xlws.filter(
            INDIRECT("'"&amp;J$1&amp;"'!A2:E1000"), (INDIRECT("'"&amp;J$1&amp;"'!B2:B1000")=$B19) * (INDIRECT("'"&amp;J$1&amp;"'!C2:C1000")=$C19)
        ),
        5,
        FALSE()
    )=0,
    "",
    VLOOKUP(
        $A19,
        _xlfn._xlws.filter(
            INDIRECT("'"&amp;J$1&amp;"'!A2:E1000"), (INDIRECT("'"&amp;J$1&amp;"'!B2:B1000")=$B19) * (INDIRECT("'"&amp;J$1&amp;"'!C2:C1000")=$C19)
        ),
        5,
        FALSE()
    )
)</f>
        <v/>
      </c>
      <c r="K19" s="93">
        <f t="array" ref="K19:K19">IF(
    VLOOKUP(
        $A19,
        _xlfn._xlws.filter(
            INDIRECT("'"&amp;K$1&amp;"'!A2:E1000"), (INDIRECT("'"&amp;K$1&amp;"'!B2:B1000")=$B19) * (INDIRECT("'"&amp;K$1&amp;"'!C2:C1000")=$C19)
        ),
        5,
        FALSE()
    )=0,
    "",
    VLOOKUP(
        $A19,
        _xlfn._xlws.filter(
            INDIRECT("'"&amp;K$1&amp;"'!A2:E1000"), (INDIRECT("'"&amp;K$1&amp;"'!B2:B1000")=$B19) * (INDIRECT("'"&amp;K$1&amp;"'!C2:C1000")=$C19)
        ),
        5,
        FALSE()
    )
)</f>
        <v/>
      </c>
      <c r="L19" s="93">
        <f t="array" ref="L19:L19">IF(
    VLOOKUP(
        $A19,
        _xlfn._xlws.filter(
            INDIRECT("'"&amp;L$1&amp;"'!A2:E1000"), (INDIRECT("'"&amp;L$1&amp;"'!B2:B1000")=$B19) * (INDIRECT("'"&amp;L$1&amp;"'!C2:C1000")=$C19)
        ),
        5,
        FALSE()
    )=0,
    "",
    VLOOKUP(
        $A19,
        _xlfn._xlws.filter(
            INDIRECT("'"&amp;L$1&amp;"'!A2:E1000"), (INDIRECT("'"&amp;L$1&amp;"'!B2:B1000")=$B19) * (INDIRECT("'"&amp;L$1&amp;"'!C2:C1000")=$C19)
        ),
        5,
        FALSE()
    )
)</f>
        <v/>
      </c>
      <c r="M19" s="93">
        <f t="array" ref="M19:M19">IF(
    VLOOKUP(
        $A19,
        _xlfn._xlws.filter(
            INDIRECT("'"&amp;M$1&amp;"'!A2:E1000"), (INDIRECT("'"&amp;M$1&amp;"'!B2:B1000")=$B19) * (INDIRECT("'"&amp;M$1&amp;"'!C2:C1000")=$C19)
        ),
        5,
        FALSE()
    )=0,
    "",
    VLOOKUP(
        $A19,
        _xlfn._xlws.filter(
            INDIRECT("'"&amp;M$1&amp;"'!A2:E1000"), (INDIRECT("'"&amp;M$1&amp;"'!B2:B1000")=$B19) * (INDIRECT("'"&amp;M$1&amp;"'!C2:C1000")=$C19)
        ),
        5,
        FALSE()
    )
)</f>
        <v/>
      </c>
      <c r="N19" s="93">
        <f t="array" ref="N19:N19">IF(
    VLOOKUP(
        $A19,
        _xlfn._xlws.filter(
            INDIRECT("'"&amp;N$1&amp;"'!A2:E1000"), (INDIRECT("'"&amp;N$1&amp;"'!B2:B1000")=$B19) * (INDIRECT("'"&amp;N$1&amp;"'!C2:C1000")=$C19)
        ),
        5,
        FALSE()
    )=0,
    "",
    VLOOKUP(
        $A19,
        _xlfn._xlws.filter(
            INDIRECT("'"&amp;N$1&amp;"'!A2:E1000"), (INDIRECT("'"&amp;N$1&amp;"'!B2:B1000")=$B19) * (INDIRECT("'"&amp;N$1&amp;"'!C2:C1000")=$C19)
        ),
        5,
        FALSE()
    )
)</f>
        <v/>
      </c>
      <c r="O19" s="93">
        <f t="array" ref="O19:O19">IF(
    VLOOKUP(
        $A19,
        _xlfn._xlws.filter(
            INDIRECT("'"&amp;O$1&amp;"'!A2:E1000"), (INDIRECT("'"&amp;O$1&amp;"'!B2:B1000")=$B19) * (INDIRECT("'"&amp;O$1&amp;"'!C2:C1000")=$C19)
        ),
        5,
        FALSE()
    )=0,
    "",
    VLOOKUP(
        $A19,
        _xlfn._xlws.filter(
            INDIRECT("'"&amp;O$1&amp;"'!A2:E1000"), (INDIRECT("'"&amp;O$1&amp;"'!B2:B1000")=$B19) * (INDIRECT("'"&amp;O$1&amp;"'!C2:C1000")=$C19)
        ),
        5,
        FALSE()
    )
)</f>
        <v/>
      </c>
      <c r="P19" s="93">
        <f t="array" ref="P19:P19">IF(
    VLOOKUP(
        $A19,
        _xlfn._xlws.filter(
            INDIRECT("'"&amp;P$1&amp;"'!A2:E1000"), (INDIRECT("'"&amp;P$1&amp;"'!B2:B1000")=$B19) * (INDIRECT("'"&amp;P$1&amp;"'!C2:C1000")=$C19)
        ),
        5,
        FALSE()
    )=0,
    "",
    VLOOKUP(
        $A19,
        _xlfn._xlws.filter(
            INDIRECT("'"&amp;P$1&amp;"'!A2:E1000"), (INDIRECT("'"&amp;P$1&amp;"'!B2:B1000")=$B19) * (INDIRECT("'"&amp;P$1&amp;"'!C2:C1000")=$C19)
        ),
        5,
        FALSE()
    )
)</f>
        <v/>
      </c>
      <c r="Q19" s="93">
        <f t="array" ref="Q19:Q19">IF(
    VLOOKUP(
        $A19,
        _xlfn._xlws.filter(
            INDIRECT("'"&amp;Q$1&amp;"'!A2:E1000"), (INDIRECT("'"&amp;Q$1&amp;"'!B2:B1000")=$B19) * (INDIRECT("'"&amp;Q$1&amp;"'!C2:C1000")=$C19)
        ),
        5,
        FALSE()
    )=0,
    "",
    VLOOKUP(
        $A19,
        _xlfn._xlws.filter(
            INDIRECT("'"&amp;Q$1&amp;"'!A2:E1000"), (INDIRECT("'"&amp;Q$1&amp;"'!B2:B1000")=$B19) * (INDIRECT("'"&amp;Q$1&amp;"'!C2:C1000")=$C19)
        ),
        5,
        FALSE()
    )
)</f>
        <v/>
      </c>
    </row>
    <row r="20" ht="15" customHeight="1">
      <c r="A20" s="95" t="inlineStr">
        <is>
          <t>Bianca</t>
        </is>
      </c>
      <c r="B20" s="51" t="inlineStr">
        <is>
          <t>Braganey</t>
        </is>
      </c>
      <c r="C20" s="51" t="n">
        <v>1</v>
      </c>
      <c r="D20" s="93">
        <f t="array" ref="D20:D20">IF(
    VLOOKUP(
        $A20,
        _xlfn._xlws.filter(
            INDIRECT("'"&amp;D$1&amp;"'!A2:E1000"), (INDIRECT("'"&amp;D$1&amp;"'!B2:B1000")=$B20) * (INDIRECT("'"&amp;D$1&amp;"'!C2:C1000")=$C20)
        ),
        5,
        FALSE()
    )=0,
    "",
    VLOOKUP(
        $A20,
        _xlfn._xlws.filter(
            INDIRECT("'"&amp;D$1&amp;"'!A2:E1000"), (INDIRECT("'"&amp;D$1&amp;"'!B2:B1000")=$B20) * (INDIRECT("'"&amp;D$1&amp;"'!C2:C1000")=$C20)
        ),
        5,
        FALSE()
    )
)</f>
        <v/>
      </c>
      <c r="E20" s="93">
        <f t="array" ref="E20:E20">IF(
    VLOOKUP(
        $A20,
        _xlfn._xlws.filter(
            INDIRECT("'"&amp;E$1&amp;"'!A2:E1000"), (INDIRECT("'"&amp;E$1&amp;"'!B2:B1000")=$B20) * (INDIRECT("'"&amp;E$1&amp;"'!C2:C1000")=$C20)
        ),
        5,
        FALSE()
    )=0,
    "",
    VLOOKUP(
        $A20,
        _xlfn._xlws.filter(
            INDIRECT("'"&amp;E$1&amp;"'!A2:E1000"), (INDIRECT("'"&amp;E$1&amp;"'!B2:B1000")=$B20) * (INDIRECT("'"&amp;E$1&amp;"'!C2:C1000")=$C20)
        ),
        5,
        FALSE()
    )
)</f>
        <v/>
      </c>
      <c r="F20" s="93">
        <f t="array" ref="F20:F20">IF(
    VLOOKUP(
        $A20,
        _xlfn._xlws.filter(
            INDIRECT("'"&amp;F$1&amp;"'!A2:E1000"), (INDIRECT("'"&amp;F$1&amp;"'!B2:B1000")=$B20) * (INDIRECT("'"&amp;F$1&amp;"'!C2:C1000")=$C20)
        ),
        5,
        FALSE()
    )=0,
    "",
    VLOOKUP(
        $A20,
        _xlfn._xlws.filter(
            INDIRECT("'"&amp;F$1&amp;"'!A2:E1000"), (INDIRECT("'"&amp;F$1&amp;"'!B2:B1000")=$B20) * (INDIRECT("'"&amp;F$1&amp;"'!C2:C1000")=$C20)
        ),
        5,
        FALSE()
    )
)</f>
        <v/>
      </c>
      <c r="G20" s="93">
        <f t="array" ref="G20:G20">IF(
    VLOOKUP(
        $A20,
        _xlfn._xlws.filter(
            INDIRECT("'"&amp;G$1&amp;"'!A2:E1000"), (INDIRECT("'"&amp;G$1&amp;"'!B2:B1000")=$B20) * (INDIRECT("'"&amp;G$1&amp;"'!C2:C1000")=$C20)
        ),
        5,
        FALSE()
    )=0,
    "",
    VLOOKUP(
        $A20,
        _xlfn._xlws.filter(
            INDIRECT("'"&amp;G$1&amp;"'!A2:E1000"), (INDIRECT("'"&amp;G$1&amp;"'!B2:B1000")=$B20) * (INDIRECT("'"&amp;G$1&amp;"'!C2:C1000")=$C20)
        ),
        5,
        FALSE()
    )
)</f>
        <v/>
      </c>
      <c r="H20" s="93">
        <f t="array" ref="H20:H20">IF(
    VLOOKUP(
        $A20,
        _xlfn._xlws.filter(
            INDIRECT("'"&amp;H$1&amp;"'!A2:E1000"), (INDIRECT("'"&amp;H$1&amp;"'!B2:B1000")=$B20) * (INDIRECT("'"&amp;H$1&amp;"'!C2:C1000")=$C20)
        ),
        5,
        FALSE()
    )=0,
    "",
    VLOOKUP(
        $A20,
        _xlfn._xlws.filter(
            INDIRECT("'"&amp;H$1&amp;"'!A2:E1000"), (INDIRECT("'"&amp;H$1&amp;"'!B2:B1000")=$B20) * (INDIRECT("'"&amp;H$1&amp;"'!C2:C1000")=$C20)
        ),
        5,
        FALSE()
    )
)</f>
        <v/>
      </c>
      <c r="I20" s="93">
        <f t="array" ref="I20:I20">IF(
    VLOOKUP(
        $A20,
        _xlfn._xlws.filter(
            INDIRECT("'"&amp;I$1&amp;"'!A2:E1000"), (INDIRECT("'"&amp;I$1&amp;"'!B2:B1000")=$B20) * (INDIRECT("'"&amp;I$1&amp;"'!C2:C1000")=$C20)
        ),
        5,
        FALSE()
    )=0,
    "",
    VLOOKUP(
        $A20,
        _xlfn._xlws.filter(
            INDIRECT("'"&amp;I$1&amp;"'!A2:E1000"), (INDIRECT("'"&amp;I$1&amp;"'!B2:B1000")=$B20) * (INDIRECT("'"&amp;I$1&amp;"'!C2:C1000")=$C20)
        ),
        5,
        FALSE()
    )
)</f>
        <v/>
      </c>
      <c r="J20" s="93">
        <f t="array" ref="J20:J20">IF(
    VLOOKUP(
        $A20,
        _xlfn._xlws.filter(
            INDIRECT("'"&amp;J$1&amp;"'!A2:E1000"), (INDIRECT("'"&amp;J$1&amp;"'!B2:B1000")=$B20) * (INDIRECT("'"&amp;J$1&amp;"'!C2:C1000")=$C20)
        ),
        5,
        FALSE()
    )=0,
    "",
    VLOOKUP(
        $A20,
        _xlfn._xlws.filter(
            INDIRECT("'"&amp;J$1&amp;"'!A2:E1000"), (INDIRECT("'"&amp;J$1&amp;"'!B2:B1000")=$B20) * (INDIRECT("'"&amp;J$1&amp;"'!C2:C1000")=$C20)
        ),
        5,
        FALSE()
    )
)</f>
        <v/>
      </c>
      <c r="K20" s="93">
        <f t="array" ref="K20:K20">IF(
    VLOOKUP(
        $A20,
        _xlfn._xlws.filter(
            INDIRECT("'"&amp;K$1&amp;"'!A2:E1000"), (INDIRECT("'"&amp;K$1&amp;"'!B2:B1000")=$B20) * (INDIRECT("'"&amp;K$1&amp;"'!C2:C1000")=$C20)
        ),
        5,
        FALSE()
    )=0,
    "",
    VLOOKUP(
        $A20,
        _xlfn._xlws.filter(
            INDIRECT("'"&amp;K$1&amp;"'!A2:E1000"), (INDIRECT("'"&amp;K$1&amp;"'!B2:B1000")=$B20) * (INDIRECT("'"&amp;K$1&amp;"'!C2:C1000")=$C20)
        ),
        5,
        FALSE()
    )
)</f>
        <v/>
      </c>
      <c r="L20" s="93">
        <f t="array" ref="L20:L20">IF(
    VLOOKUP(
        $A20,
        _xlfn._xlws.filter(
            INDIRECT("'"&amp;L$1&amp;"'!A2:E1000"), (INDIRECT("'"&amp;L$1&amp;"'!B2:B1000")=$B20) * (INDIRECT("'"&amp;L$1&amp;"'!C2:C1000")=$C20)
        ),
        5,
        FALSE()
    )=0,
    "",
    VLOOKUP(
        $A20,
        _xlfn._xlws.filter(
            INDIRECT("'"&amp;L$1&amp;"'!A2:E1000"), (INDIRECT("'"&amp;L$1&amp;"'!B2:B1000")=$B20) * (INDIRECT("'"&amp;L$1&amp;"'!C2:C1000")=$C20)
        ),
        5,
        FALSE()
    )
)</f>
        <v/>
      </c>
      <c r="M20" s="93">
        <f t="array" ref="M20:M20">IF(
    VLOOKUP(
        $A20,
        _xlfn._xlws.filter(
            INDIRECT("'"&amp;M$1&amp;"'!A2:E1000"), (INDIRECT("'"&amp;M$1&amp;"'!B2:B1000")=$B20) * (INDIRECT("'"&amp;M$1&amp;"'!C2:C1000")=$C20)
        ),
        5,
        FALSE()
    )=0,
    "",
    VLOOKUP(
        $A20,
        _xlfn._xlws.filter(
            INDIRECT("'"&amp;M$1&amp;"'!A2:E1000"), (INDIRECT("'"&amp;M$1&amp;"'!B2:B1000")=$B20) * (INDIRECT("'"&amp;M$1&amp;"'!C2:C1000")=$C20)
        ),
        5,
        FALSE()
    )
)</f>
        <v/>
      </c>
      <c r="N20" s="93">
        <f t="array" ref="N20:N20">IF(
    VLOOKUP(
        $A20,
        _xlfn._xlws.filter(
            INDIRECT("'"&amp;N$1&amp;"'!A2:E1000"), (INDIRECT("'"&amp;N$1&amp;"'!B2:B1000")=$B20) * (INDIRECT("'"&amp;N$1&amp;"'!C2:C1000")=$C20)
        ),
        5,
        FALSE()
    )=0,
    "",
    VLOOKUP(
        $A20,
        _xlfn._xlws.filter(
            INDIRECT("'"&amp;N$1&amp;"'!A2:E1000"), (INDIRECT("'"&amp;N$1&amp;"'!B2:B1000")=$B20) * (INDIRECT("'"&amp;N$1&amp;"'!C2:C1000")=$C20)
        ),
        5,
        FALSE()
    )
)</f>
        <v/>
      </c>
      <c r="O20" s="93">
        <f t="array" ref="O20:O20">IF(
    VLOOKUP(
        $A20,
        _xlfn._xlws.filter(
            INDIRECT("'"&amp;O$1&amp;"'!A2:E1000"), (INDIRECT("'"&amp;O$1&amp;"'!B2:B1000")=$B20) * (INDIRECT("'"&amp;O$1&amp;"'!C2:C1000")=$C20)
        ),
        5,
        FALSE()
    )=0,
    "",
    VLOOKUP(
        $A20,
        _xlfn._xlws.filter(
            INDIRECT("'"&amp;O$1&amp;"'!A2:E1000"), (INDIRECT("'"&amp;O$1&amp;"'!B2:B1000")=$B20) * (INDIRECT("'"&amp;O$1&amp;"'!C2:C1000")=$C20)
        ),
        5,
        FALSE()
    )
)</f>
        <v/>
      </c>
      <c r="P20" s="93">
        <f t="array" ref="P20:P20">IF(
    VLOOKUP(
        $A20,
        _xlfn._xlws.filter(
            INDIRECT("'"&amp;P$1&amp;"'!A2:E1000"), (INDIRECT("'"&amp;P$1&amp;"'!B2:B1000")=$B20) * (INDIRECT("'"&amp;P$1&amp;"'!C2:C1000")=$C20)
        ),
        5,
        FALSE()
    )=0,
    "",
    VLOOKUP(
        $A20,
        _xlfn._xlws.filter(
            INDIRECT("'"&amp;P$1&amp;"'!A2:E1000"), (INDIRECT("'"&amp;P$1&amp;"'!B2:B1000")=$B20) * (INDIRECT("'"&amp;P$1&amp;"'!C2:C1000")=$C20)
        ),
        5,
        FALSE()
    )
)</f>
        <v/>
      </c>
      <c r="Q20" s="93">
        <f t="array" ref="Q20:Q20">IF(
    VLOOKUP(
        $A20,
        _xlfn._xlws.filter(
            INDIRECT("'"&amp;Q$1&amp;"'!A2:E1000"), (INDIRECT("'"&amp;Q$1&amp;"'!B2:B1000")=$B20) * (INDIRECT("'"&amp;Q$1&amp;"'!C2:C1000")=$C20)
        ),
        5,
        FALSE()
    )=0,
    "",
    VLOOKUP(
        $A20,
        _xlfn._xlws.filter(
            INDIRECT("'"&amp;Q$1&amp;"'!A2:E1000"), (INDIRECT("'"&amp;Q$1&amp;"'!B2:B1000")=$B20) * (INDIRECT("'"&amp;Q$1&amp;"'!C2:C1000")=$C20)
        ),
        5,
        FALSE()
    )
)</f>
        <v/>
      </c>
    </row>
    <row r="21" ht="15" customHeight="1">
      <c r="A21" s="95" t="inlineStr">
        <is>
          <t>Bianca</t>
        </is>
      </c>
      <c r="B21" s="51" t="inlineStr">
        <is>
          <t>Campo Bonito</t>
        </is>
      </c>
      <c r="C21" s="51" t="n">
        <v>1</v>
      </c>
      <c r="D21" s="93">
        <f t="array" ref="D21:D21">IF(
    VLOOKUP(
        $A21,
        _xlfn._xlws.filter(
            INDIRECT("'"&amp;D$1&amp;"'!A2:E1000"), (INDIRECT("'"&amp;D$1&amp;"'!B2:B1000")=$B21) * (INDIRECT("'"&amp;D$1&amp;"'!C2:C1000")=$C21)
        ),
        5,
        FALSE()
    )=0,
    "",
    VLOOKUP(
        $A21,
        _xlfn._xlws.filter(
            INDIRECT("'"&amp;D$1&amp;"'!A2:E1000"), (INDIRECT("'"&amp;D$1&amp;"'!B2:B1000")=$B21) * (INDIRECT("'"&amp;D$1&amp;"'!C2:C1000")=$C21)
        ),
        5,
        FALSE()
    )
)</f>
        <v/>
      </c>
      <c r="E21" s="93">
        <f t="array" ref="E21:E21">IF(
    VLOOKUP(
        $A21,
        _xlfn._xlws.filter(
            INDIRECT("'"&amp;E$1&amp;"'!A2:E1000"), (INDIRECT("'"&amp;E$1&amp;"'!B2:B1000")=$B21) * (INDIRECT("'"&amp;E$1&amp;"'!C2:C1000")=$C21)
        ),
        5,
        FALSE()
    )=0,
    "",
    VLOOKUP(
        $A21,
        _xlfn._xlws.filter(
            INDIRECT("'"&amp;E$1&amp;"'!A2:E1000"), (INDIRECT("'"&amp;E$1&amp;"'!B2:B1000")=$B21) * (INDIRECT("'"&amp;E$1&amp;"'!C2:C1000")=$C21)
        ),
        5,
        FALSE()
    )
)</f>
        <v/>
      </c>
      <c r="F21" s="93">
        <f t="array" ref="F21:F21">IF(
    VLOOKUP(
        $A21,
        _xlfn._xlws.filter(
            INDIRECT("'"&amp;F$1&amp;"'!A2:E1000"), (INDIRECT("'"&amp;F$1&amp;"'!B2:B1000")=$B21) * (INDIRECT("'"&amp;F$1&amp;"'!C2:C1000")=$C21)
        ),
        5,
        FALSE()
    )=0,
    "",
    VLOOKUP(
        $A21,
        _xlfn._xlws.filter(
            INDIRECT("'"&amp;F$1&amp;"'!A2:E1000"), (INDIRECT("'"&amp;F$1&amp;"'!B2:B1000")=$B21) * (INDIRECT("'"&amp;F$1&amp;"'!C2:C1000")=$C21)
        ),
        5,
        FALSE()
    )
)</f>
        <v/>
      </c>
      <c r="G21" s="93">
        <f t="array" ref="G21:G21">IF(
    VLOOKUP(
        $A21,
        _xlfn._xlws.filter(
            INDIRECT("'"&amp;G$1&amp;"'!A2:E1000"), (INDIRECT("'"&amp;G$1&amp;"'!B2:B1000")=$B21) * (INDIRECT("'"&amp;G$1&amp;"'!C2:C1000")=$C21)
        ),
        5,
        FALSE()
    )=0,
    "",
    VLOOKUP(
        $A21,
        _xlfn._xlws.filter(
            INDIRECT("'"&amp;G$1&amp;"'!A2:E1000"), (INDIRECT("'"&amp;G$1&amp;"'!B2:B1000")=$B21) * (INDIRECT("'"&amp;G$1&amp;"'!C2:C1000")=$C21)
        ),
        5,
        FALSE()
    )
)</f>
        <v/>
      </c>
      <c r="H21" s="93">
        <f t="array" ref="H21:H21">IF(
    VLOOKUP(
        $A21,
        _xlfn._xlws.filter(
            INDIRECT("'"&amp;H$1&amp;"'!A2:E1000"), (INDIRECT("'"&amp;H$1&amp;"'!B2:B1000")=$B21) * (INDIRECT("'"&amp;H$1&amp;"'!C2:C1000")=$C21)
        ),
        5,
        FALSE()
    )=0,
    "",
    VLOOKUP(
        $A21,
        _xlfn._xlws.filter(
            INDIRECT("'"&amp;H$1&amp;"'!A2:E1000"), (INDIRECT("'"&amp;H$1&amp;"'!B2:B1000")=$B21) * (INDIRECT("'"&amp;H$1&amp;"'!C2:C1000")=$C21)
        ),
        5,
        FALSE()
    )
)</f>
        <v/>
      </c>
      <c r="I21" s="93">
        <f t="array" ref="I21:I21">IF(
    VLOOKUP(
        $A21,
        _xlfn._xlws.filter(
            INDIRECT("'"&amp;I$1&amp;"'!A2:E1000"), (INDIRECT("'"&amp;I$1&amp;"'!B2:B1000")=$B21) * (INDIRECT("'"&amp;I$1&amp;"'!C2:C1000")=$C21)
        ),
        5,
        FALSE()
    )=0,
    "",
    VLOOKUP(
        $A21,
        _xlfn._xlws.filter(
            INDIRECT("'"&amp;I$1&amp;"'!A2:E1000"), (INDIRECT("'"&amp;I$1&amp;"'!B2:B1000")=$B21) * (INDIRECT("'"&amp;I$1&amp;"'!C2:C1000")=$C21)
        ),
        5,
        FALSE()
    )
)</f>
        <v/>
      </c>
      <c r="J21" s="93">
        <f t="array" ref="J21:J21">IF(
    VLOOKUP(
        $A21,
        _xlfn._xlws.filter(
            INDIRECT("'"&amp;J$1&amp;"'!A2:E1000"), (INDIRECT("'"&amp;J$1&amp;"'!B2:B1000")=$B21) * (INDIRECT("'"&amp;J$1&amp;"'!C2:C1000")=$C21)
        ),
        5,
        FALSE()
    )=0,
    "",
    VLOOKUP(
        $A21,
        _xlfn._xlws.filter(
            INDIRECT("'"&amp;J$1&amp;"'!A2:E1000"), (INDIRECT("'"&amp;J$1&amp;"'!B2:B1000")=$B21) * (INDIRECT("'"&amp;J$1&amp;"'!C2:C1000")=$C21)
        ),
        5,
        FALSE()
    )
)</f>
        <v/>
      </c>
      <c r="K21" s="93">
        <f t="array" ref="K21:K21">IF(
    VLOOKUP(
        $A21,
        _xlfn._xlws.filter(
            INDIRECT("'"&amp;K$1&amp;"'!A2:E1000"), (INDIRECT("'"&amp;K$1&amp;"'!B2:B1000")=$B21) * (INDIRECT("'"&amp;K$1&amp;"'!C2:C1000")=$C21)
        ),
        5,
        FALSE()
    )=0,
    "",
    VLOOKUP(
        $A21,
        _xlfn._xlws.filter(
            INDIRECT("'"&amp;K$1&amp;"'!A2:E1000"), (INDIRECT("'"&amp;K$1&amp;"'!B2:B1000")=$B21) * (INDIRECT("'"&amp;K$1&amp;"'!C2:C1000")=$C21)
        ),
        5,
        FALSE()
    )
)</f>
        <v/>
      </c>
      <c r="L21" s="93">
        <f t="array" ref="L21:L21">IF(
    VLOOKUP(
        $A21,
        _xlfn._xlws.filter(
            INDIRECT("'"&amp;L$1&amp;"'!A2:E1000"), (INDIRECT("'"&amp;L$1&amp;"'!B2:B1000")=$B21) * (INDIRECT("'"&amp;L$1&amp;"'!C2:C1000")=$C21)
        ),
        5,
        FALSE()
    )=0,
    "",
    VLOOKUP(
        $A21,
        _xlfn._xlws.filter(
            INDIRECT("'"&amp;L$1&amp;"'!A2:E1000"), (INDIRECT("'"&amp;L$1&amp;"'!B2:B1000")=$B21) * (INDIRECT("'"&amp;L$1&amp;"'!C2:C1000")=$C21)
        ),
        5,
        FALSE()
    )
)</f>
        <v/>
      </c>
      <c r="M21" s="93">
        <f t="array" ref="M21:M21">IF(
    VLOOKUP(
        $A21,
        _xlfn._xlws.filter(
            INDIRECT("'"&amp;M$1&amp;"'!A2:E1000"), (INDIRECT("'"&amp;M$1&amp;"'!B2:B1000")=$B21) * (INDIRECT("'"&amp;M$1&amp;"'!C2:C1000")=$C21)
        ),
        5,
        FALSE()
    )=0,
    "",
    VLOOKUP(
        $A21,
        _xlfn._xlws.filter(
            INDIRECT("'"&amp;M$1&amp;"'!A2:E1000"), (INDIRECT("'"&amp;M$1&amp;"'!B2:B1000")=$B21) * (INDIRECT("'"&amp;M$1&amp;"'!C2:C1000")=$C21)
        ),
        5,
        FALSE()
    )
)</f>
        <v/>
      </c>
      <c r="N21" s="93">
        <f t="array" ref="N21:N21">IF(
    VLOOKUP(
        $A21,
        _xlfn._xlws.filter(
            INDIRECT("'"&amp;N$1&amp;"'!A2:E1000"), (INDIRECT("'"&amp;N$1&amp;"'!B2:B1000")=$B21) * (INDIRECT("'"&amp;N$1&amp;"'!C2:C1000")=$C21)
        ),
        5,
        FALSE()
    )=0,
    "",
    VLOOKUP(
        $A21,
        _xlfn._xlws.filter(
            INDIRECT("'"&amp;N$1&amp;"'!A2:E1000"), (INDIRECT("'"&amp;N$1&amp;"'!B2:B1000")=$B21) * (INDIRECT("'"&amp;N$1&amp;"'!C2:C1000")=$C21)
        ),
        5,
        FALSE()
    )
)</f>
        <v/>
      </c>
      <c r="O21" s="93">
        <f t="array" ref="O21:O21">IF(
    VLOOKUP(
        $A21,
        _xlfn._xlws.filter(
            INDIRECT("'"&amp;O$1&amp;"'!A2:E1000"), (INDIRECT("'"&amp;O$1&amp;"'!B2:B1000")=$B21) * (INDIRECT("'"&amp;O$1&amp;"'!C2:C1000")=$C21)
        ),
        5,
        FALSE()
    )=0,
    "",
    VLOOKUP(
        $A21,
        _xlfn._xlws.filter(
            INDIRECT("'"&amp;O$1&amp;"'!A2:E1000"), (INDIRECT("'"&amp;O$1&amp;"'!B2:B1000")=$B21) * (INDIRECT("'"&amp;O$1&amp;"'!C2:C1000")=$C21)
        ),
        5,
        FALSE()
    )
)</f>
        <v/>
      </c>
      <c r="P21" s="93">
        <f t="array" ref="P21:P21">IF(
    VLOOKUP(
        $A21,
        _xlfn._xlws.filter(
            INDIRECT("'"&amp;P$1&amp;"'!A2:E1000"), (INDIRECT("'"&amp;P$1&amp;"'!B2:B1000")=$B21) * (INDIRECT("'"&amp;P$1&amp;"'!C2:C1000")=$C21)
        ),
        5,
        FALSE()
    )=0,
    "",
    VLOOKUP(
        $A21,
        _xlfn._xlws.filter(
            INDIRECT("'"&amp;P$1&amp;"'!A2:E1000"), (INDIRECT("'"&amp;P$1&amp;"'!B2:B1000")=$B21) * (INDIRECT("'"&amp;P$1&amp;"'!C2:C1000")=$C21)
        ),
        5,
        FALSE()
    )
)</f>
        <v/>
      </c>
      <c r="Q21" s="93">
        <f t="array" ref="Q21:Q21">IF(
    VLOOKUP(
        $A21,
        _xlfn._xlws.filter(
            INDIRECT("'"&amp;Q$1&amp;"'!A2:E1000"), (INDIRECT("'"&amp;Q$1&amp;"'!B2:B1000")=$B21) * (INDIRECT("'"&amp;Q$1&amp;"'!C2:C1000")=$C21)
        ),
        5,
        FALSE()
    )=0,
    "",
    VLOOKUP(
        $A21,
        _xlfn._xlws.filter(
            INDIRECT("'"&amp;Q$1&amp;"'!A2:E1000"), (INDIRECT("'"&amp;Q$1&amp;"'!B2:B1000")=$B21) * (INDIRECT("'"&amp;Q$1&amp;"'!C2:C1000")=$C21)
        ),
        5,
        FALSE()
    )
)</f>
        <v/>
      </c>
    </row>
    <row r="22" ht="15" customHeight="1">
      <c r="A22" s="95" t="inlineStr">
        <is>
          <t>Bianca</t>
        </is>
      </c>
      <c r="B22" s="51" t="inlineStr">
        <is>
          <t>Capitão Leonidas Marques</t>
        </is>
      </c>
      <c r="C22" s="51" t="n">
        <v>1</v>
      </c>
      <c r="D22" s="93">
        <f t="array" ref="D22:D22">IF(
    VLOOKUP(
        $A22,
        _xlfn._xlws.filter(
            INDIRECT("'"&amp;D$1&amp;"'!A2:E1000"), (INDIRECT("'"&amp;D$1&amp;"'!B2:B1000")=$B22) * (INDIRECT("'"&amp;D$1&amp;"'!C2:C1000")=$C22)
        ),
        5,
        FALSE()
    )=0,
    "",
    VLOOKUP(
        $A22,
        _xlfn._xlws.filter(
            INDIRECT("'"&amp;D$1&amp;"'!A2:E1000"), (INDIRECT("'"&amp;D$1&amp;"'!B2:B1000")=$B22) * (INDIRECT("'"&amp;D$1&amp;"'!C2:C1000")=$C22)
        ),
        5,
        FALSE()
    )
)</f>
        <v/>
      </c>
      <c r="E22" s="93">
        <f t="array" ref="E22:E22">IF(
    VLOOKUP(
        $A22,
        _xlfn._xlws.filter(
            INDIRECT("'"&amp;E$1&amp;"'!A2:E1000"), (INDIRECT("'"&amp;E$1&amp;"'!B2:B1000")=$B22) * (INDIRECT("'"&amp;E$1&amp;"'!C2:C1000")=$C22)
        ),
        5,
        FALSE()
    )=0,
    "",
    VLOOKUP(
        $A22,
        _xlfn._xlws.filter(
            INDIRECT("'"&amp;E$1&amp;"'!A2:E1000"), (INDIRECT("'"&amp;E$1&amp;"'!B2:B1000")=$B22) * (INDIRECT("'"&amp;E$1&amp;"'!C2:C1000")=$C22)
        ),
        5,
        FALSE()
    )
)</f>
        <v/>
      </c>
      <c r="F22" s="93">
        <f t="array" ref="F22:F22">IF(
    VLOOKUP(
        $A22,
        _xlfn._xlws.filter(
            INDIRECT("'"&amp;F$1&amp;"'!A2:E1000"), (INDIRECT("'"&amp;F$1&amp;"'!B2:B1000")=$B22) * (INDIRECT("'"&amp;F$1&amp;"'!C2:C1000")=$C22)
        ),
        5,
        FALSE()
    )=0,
    "",
    VLOOKUP(
        $A22,
        _xlfn._xlws.filter(
            INDIRECT("'"&amp;F$1&amp;"'!A2:E1000"), (INDIRECT("'"&amp;F$1&amp;"'!B2:B1000")=$B22) * (INDIRECT("'"&amp;F$1&amp;"'!C2:C1000")=$C22)
        ),
        5,
        FALSE()
    )
)</f>
        <v/>
      </c>
      <c r="G22" s="93">
        <f t="array" ref="G22:G22">IF(
    VLOOKUP(
        $A22,
        _xlfn._xlws.filter(
            INDIRECT("'"&amp;G$1&amp;"'!A2:E1000"), (INDIRECT("'"&amp;G$1&amp;"'!B2:B1000")=$B22) * (INDIRECT("'"&amp;G$1&amp;"'!C2:C1000")=$C22)
        ),
        5,
        FALSE()
    )=0,
    "",
    VLOOKUP(
        $A22,
        _xlfn._xlws.filter(
            INDIRECT("'"&amp;G$1&amp;"'!A2:E1000"), (INDIRECT("'"&amp;G$1&amp;"'!B2:B1000")=$B22) * (INDIRECT("'"&amp;G$1&amp;"'!C2:C1000")=$C22)
        ),
        5,
        FALSE()
    )
)</f>
        <v/>
      </c>
      <c r="H22" s="93">
        <f t="array" ref="H22:H22">IF(
    VLOOKUP(
        $A22,
        _xlfn._xlws.filter(
            INDIRECT("'"&amp;H$1&amp;"'!A2:E1000"), (INDIRECT("'"&amp;H$1&amp;"'!B2:B1000")=$B22) * (INDIRECT("'"&amp;H$1&amp;"'!C2:C1000")=$C22)
        ),
        5,
        FALSE()
    )=0,
    "",
    VLOOKUP(
        $A22,
        _xlfn._xlws.filter(
            INDIRECT("'"&amp;H$1&amp;"'!A2:E1000"), (INDIRECT("'"&amp;H$1&amp;"'!B2:B1000")=$B22) * (INDIRECT("'"&amp;H$1&amp;"'!C2:C1000")=$C22)
        ),
        5,
        FALSE()
    )
)</f>
        <v/>
      </c>
      <c r="I22" s="93">
        <f t="array" ref="I22:I22">IF(
    VLOOKUP(
        $A22,
        _xlfn._xlws.filter(
            INDIRECT("'"&amp;I$1&amp;"'!A2:E1000"), (INDIRECT("'"&amp;I$1&amp;"'!B2:B1000")=$B22) * (INDIRECT("'"&amp;I$1&amp;"'!C2:C1000")=$C22)
        ),
        5,
        FALSE()
    )=0,
    "",
    VLOOKUP(
        $A22,
        _xlfn._xlws.filter(
            INDIRECT("'"&amp;I$1&amp;"'!A2:E1000"), (INDIRECT("'"&amp;I$1&amp;"'!B2:B1000")=$B22) * (INDIRECT("'"&amp;I$1&amp;"'!C2:C1000")=$C22)
        ),
        5,
        FALSE()
    )
)</f>
        <v/>
      </c>
      <c r="J22" s="93">
        <f t="array" ref="J22:J22">IF(
    VLOOKUP(
        $A22,
        _xlfn._xlws.filter(
            INDIRECT("'"&amp;J$1&amp;"'!A2:E1000"), (INDIRECT("'"&amp;J$1&amp;"'!B2:B1000")=$B22) * (INDIRECT("'"&amp;J$1&amp;"'!C2:C1000")=$C22)
        ),
        5,
        FALSE()
    )=0,
    "",
    VLOOKUP(
        $A22,
        _xlfn._xlws.filter(
            INDIRECT("'"&amp;J$1&amp;"'!A2:E1000"), (INDIRECT("'"&amp;J$1&amp;"'!B2:B1000")=$B22) * (INDIRECT("'"&amp;J$1&amp;"'!C2:C1000")=$C22)
        ),
        5,
        FALSE()
    )
)</f>
        <v/>
      </c>
      <c r="K22" s="93">
        <f t="array" ref="K22:K22">IF(
    VLOOKUP(
        $A22,
        _xlfn._xlws.filter(
            INDIRECT("'"&amp;K$1&amp;"'!A2:E1000"), (INDIRECT("'"&amp;K$1&amp;"'!B2:B1000")=$B22) * (INDIRECT("'"&amp;K$1&amp;"'!C2:C1000")=$C22)
        ),
        5,
        FALSE()
    )=0,
    "",
    VLOOKUP(
        $A22,
        _xlfn._xlws.filter(
            INDIRECT("'"&amp;K$1&amp;"'!A2:E1000"), (INDIRECT("'"&amp;K$1&amp;"'!B2:B1000")=$B22) * (INDIRECT("'"&amp;K$1&amp;"'!C2:C1000")=$C22)
        ),
        5,
        FALSE()
    )
)</f>
        <v/>
      </c>
      <c r="L22" s="93">
        <f t="array" ref="L22:L22">IF(
    VLOOKUP(
        $A22,
        _xlfn._xlws.filter(
            INDIRECT("'"&amp;L$1&amp;"'!A2:E1000"), (INDIRECT("'"&amp;L$1&amp;"'!B2:B1000")=$B22) * (INDIRECT("'"&amp;L$1&amp;"'!C2:C1000")=$C22)
        ),
        5,
        FALSE()
    )=0,
    "",
    VLOOKUP(
        $A22,
        _xlfn._xlws.filter(
            INDIRECT("'"&amp;L$1&amp;"'!A2:E1000"), (INDIRECT("'"&amp;L$1&amp;"'!B2:B1000")=$B22) * (INDIRECT("'"&amp;L$1&amp;"'!C2:C1000")=$C22)
        ),
        5,
        FALSE()
    )
)</f>
        <v/>
      </c>
      <c r="M22" s="93">
        <f t="array" ref="M22:M22">IF(
    VLOOKUP(
        $A22,
        _xlfn._xlws.filter(
            INDIRECT("'"&amp;M$1&amp;"'!A2:E1000"), (INDIRECT("'"&amp;M$1&amp;"'!B2:B1000")=$B22) * (INDIRECT("'"&amp;M$1&amp;"'!C2:C1000")=$C22)
        ),
        5,
        FALSE()
    )=0,
    "",
    VLOOKUP(
        $A22,
        _xlfn._xlws.filter(
            INDIRECT("'"&amp;M$1&amp;"'!A2:E1000"), (INDIRECT("'"&amp;M$1&amp;"'!B2:B1000")=$B22) * (INDIRECT("'"&amp;M$1&amp;"'!C2:C1000")=$C22)
        ),
        5,
        FALSE()
    )
)</f>
        <v/>
      </c>
      <c r="N22" s="93">
        <f t="array" ref="N22:N22">IF(
    VLOOKUP(
        $A22,
        _xlfn._xlws.filter(
            INDIRECT("'"&amp;N$1&amp;"'!A2:E1000"), (INDIRECT("'"&amp;N$1&amp;"'!B2:B1000")=$B22) * (INDIRECT("'"&amp;N$1&amp;"'!C2:C1000")=$C22)
        ),
        5,
        FALSE()
    )=0,
    "",
    VLOOKUP(
        $A22,
        _xlfn._xlws.filter(
            INDIRECT("'"&amp;N$1&amp;"'!A2:E1000"), (INDIRECT("'"&amp;N$1&amp;"'!B2:B1000")=$B22) * (INDIRECT("'"&amp;N$1&amp;"'!C2:C1000")=$C22)
        ),
        5,
        FALSE()
    )
)</f>
        <v/>
      </c>
      <c r="O22" s="93">
        <f t="array" ref="O22:O22">IF(
    VLOOKUP(
        $A22,
        _xlfn._xlws.filter(
            INDIRECT("'"&amp;O$1&amp;"'!A2:E1000"), (INDIRECT("'"&amp;O$1&amp;"'!B2:B1000")=$B22) * (INDIRECT("'"&amp;O$1&amp;"'!C2:C1000")=$C22)
        ),
        5,
        FALSE()
    )=0,
    "",
    VLOOKUP(
        $A22,
        _xlfn._xlws.filter(
            INDIRECT("'"&amp;O$1&amp;"'!A2:E1000"), (INDIRECT("'"&amp;O$1&amp;"'!B2:B1000")=$B22) * (INDIRECT("'"&amp;O$1&amp;"'!C2:C1000")=$C22)
        ),
        5,
        FALSE()
    )
)</f>
        <v/>
      </c>
      <c r="P22" s="93">
        <f t="array" ref="P22:P22">IF(
    VLOOKUP(
        $A22,
        _xlfn._xlws.filter(
            INDIRECT("'"&amp;P$1&amp;"'!A2:E1000"), (INDIRECT("'"&amp;P$1&amp;"'!B2:B1000")=$B22) * (INDIRECT("'"&amp;P$1&amp;"'!C2:C1000")=$C22)
        ),
        5,
        FALSE()
    )=0,
    "",
    VLOOKUP(
        $A22,
        _xlfn._xlws.filter(
            INDIRECT("'"&amp;P$1&amp;"'!A2:E1000"), (INDIRECT("'"&amp;P$1&amp;"'!B2:B1000")=$B22) * (INDIRECT("'"&amp;P$1&amp;"'!C2:C1000")=$C22)
        ),
        5,
        FALSE()
    )
)</f>
        <v/>
      </c>
      <c r="Q22" s="93">
        <f t="array" ref="Q22:Q22">IF(
    VLOOKUP(
        $A22,
        _xlfn._xlws.filter(
            INDIRECT("'"&amp;Q$1&amp;"'!A2:E1000"), (INDIRECT("'"&amp;Q$1&amp;"'!B2:B1000")=$B22) * (INDIRECT("'"&amp;Q$1&amp;"'!C2:C1000")=$C22)
        ),
        5,
        FALSE()
    )=0,
    "",
    VLOOKUP(
        $A22,
        _xlfn._xlws.filter(
            INDIRECT("'"&amp;Q$1&amp;"'!A2:E1000"), (INDIRECT("'"&amp;Q$1&amp;"'!B2:B1000")=$B22) * (INDIRECT("'"&amp;Q$1&amp;"'!C2:C1000")=$C22)
        ),
        5,
        FALSE()
    )
)</f>
        <v/>
      </c>
    </row>
    <row r="23" ht="15" customHeight="1">
      <c r="A23" s="95" t="inlineStr">
        <is>
          <t>Bianca</t>
        </is>
      </c>
      <c r="B23" s="51" t="inlineStr">
        <is>
          <t>Catanduvas</t>
        </is>
      </c>
      <c r="C23" s="51" t="n">
        <v>1</v>
      </c>
      <c r="D23" s="93">
        <f t="array" ref="D23:D23">IF(
    VLOOKUP(
        $A23,
        _xlfn._xlws.filter(
            INDIRECT("'"&amp;D$1&amp;"'!A2:E1000"), (INDIRECT("'"&amp;D$1&amp;"'!B2:B1000")=$B23) * (INDIRECT("'"&amp;D$1&amp;"'!C2:C1000")=$C23)
        ),
        5,
        FALSE()
    )=0,
    "",
    VLOOKUP(
        $A23,
        _xlfn._xlws.filter(
            INDIRECT("'"&amp;D$1&amp;"'!A2:E1000"), (INDIRECT("'"&amp;D$1&amp;"'!B2:B1000")=$B23) * (INDIRECT("'"&amp;D$1&amp;"'!C2:C1000")=$C23)
        ),
        5,
        FALSE()
    )
)</f>
        <v/>
      </c>
      <c r="E23" s="93">
        <f t="array" ref="E23:E23">IF(
    VLOOKUP(
        $A23,
        _xlfn._xlws.filter(
            INDIRECT("'"&amp;E$1&amp;"'!A2:E1000"), (INDIRECT("'"&amp;E$1&amp;"'!B2:B1000")=$B23) * (INDIRECT("'"&amp;E$1&amp;"'!C2:C1000")=$C23)
        ),
        5,
        FALSE()
    )=0,
    "",
    VLOOKUP(
        $A23,
        _xlfn._xlws.filter(
            INDIRECT("'"&amp;E$1&amp;"'!A2:E1000"), (INDIRECT("'"&amp;E$1&amp;"'!B2:B1000")=$B23) * (INDIRECT("'"&amp;E$1&amp;"'!C2:C1000")=$C23)
        ),
        5,
        FALSE()
    )
)</f>
        <v/>
      </c>
      <c r="F23" s="93">
        <f t="array" ref="F23:F23">IF(
    VLOOKUP(
        $A23,
        _xlfn._xlws.filter(
            INDIRECT("'"&amp;F$1&amp;"'!A2:E1000"), (INDIRECT("'"&amp;F$1&amp;"'!B2:B1000")=$B23) * (INDIRECT("'"&amp;F$1&amp;"'!C2:C1000")=$C23)
        ),
        5,
        FALSE()
    )=0,
    "",
    VLOOKUP(
        $A23,
        _xlfn._xlws.filter(
            INDIRECT("'"&amp;F$1&amp;"'!A2:E1000"), (INDIRECT("'"&amp;F$1&amp;"'!B2:B1000")=$B23) * (INDIRECT("'"&amp;F$1&amp;"'!C2:C1000")=$C23)
        ),
        5,
        FALSE()
    )
)</f>
        <v/>
      </c>
      <c r="G23" s="93">
        <f t="array" ref="G23:G23">IF(
    VLOOKUP(
        $A23,
        _xlfn._xlws.filter(
            INDIRECT("'"&amp;G$1&amp;"'!A2:E1000"), (INDIRECT("'"&amp;G$1&amp;"'!B2:B1000")=$B23) * (INDIRECT("'"&amp;G$1&amp;"'!C2:C1000")=$C23)
        ),
        5,
        FALSE()
    )=0,
    "",
    VLOOKUP(
        $A23,
        _xlfn._xlws.filter(
            INDIRECT("'"&amp;G$1&amp;"'!A2:E1000"), (INDIRECT("'"&amp;G$1&amp;"'!B2:B1000")=$B23) * (INDIRECT("'"&amp;G$1&amp;"'!C2:C1000")=$C23)
        ),
        5,
        FALSE()
    )
)</f>
        <v/>
      </c>
      <c r="H23" s="93">
        <f t="array" ref="H23:H23">IF(
    VLOOKUP(
        $A23,
        _xlfn._xlws.filter(
            INDIRECT("'"&amp;H$1&amp;"'!A2:E1000"), (INDIRECT("'"&amp;H$1&amp;"'!B2:B1000")=$B23) * (INDIRECT("'"&amp;H$1&amp;"'!C2:C1000")=$C23)
        ),
        5,
        FALSE()
    )=0,
    "",
    VLOOKUP(
        $A23,
        _xlfn._xlws.filter(
            INDIRECT("'"&amp;H$1&amp;"'!A2:E1000"), (INDIRECT("'"&amp;H$1&amp;"'!B2:B1000")=$B23) * (INDIRECT("'"&amp;H$1&amp;"'!C2:C1000")=$C23)
        ),
        5,
        FALSE()
    )
)</f>
        <v/>
      </c>
      <c r="I23" s="93">
        <f t="array" ref="I23:I23">IF(
    VLOOKUP(
        $A23,
        _xlfn._xlws.filter(
            INDIRECT("'"&amp;I$1&amp;"'!A2:E1000"), (INDIRECT("'"&amp;I$1&amp;"'!B2:B1000")=$B23) * (INDIRECT("'"&amp;I$1&amp;"'!C2:C1000")=$C23)
        ),
        5,
        FALSE()
    )=0,
    "",
    VLOOKUP(
        $A23,
        _xlfn._xlws.filter(
            INDIRECT("'"&amp;I$1&amp;"'!A2:E1000"), (INDIRECT("'"&amp;I$1&amp;"'!B2:B1000")=$B23) * (INDIRECT("'"&amp;I$1&amp;"'!C2:C1000")=$C23)
        ),
        5,
        FALSE()
    )
)</f>
        <v/>
      </c>
      <c r="J23" s="93">
        <f t="array" ref="J23:J23">IF(
    VLOOKUP(
        $A23,
        _xlfn._xlws.filter(
            INDIRECT("'"&amp;J$1&amp;"'!A2:E1000"), (INDIRECT("'"&amp;J$1&amp;"'!B2:B1000")=$B23) * (INDIRECT("'"&amp;J$1&amp;"'!C2:C1000")=$C23)
        ),
        5,
        FALSE()
    )=0,
    "",
    VLOOKUP(
        $A23,
        _xlfn._xlws.filter(
            INDIRECT("'"&amp;J$1&amp;"'!A2:E1000"), (INDIRECT("'"&amp;J$1&amp;"'!B2:B1000")=$B23) * (INDIRECT("'"&amp;J$1&amp;"'!C2:C1000")=$C23)
        ),
        5,
        FALSE()
    )
)</f>
        <v/>
      </c>
      <c r="K23" s="93">
        <f t="array" ref="K23:K23">IF(
    VLOOKUP(
        $A23,
        _xlfn._xlws.filter(
            INDIRECT("'"&amp;K$1&amp;"'!A2:E1000"), (INDIRECT("'"&amp;K$1&amp;"'!B2:B1000")=$B23) * (INDIRECT("'"&amp;K$1&amp;"'!C2:C1000")=$C23)
        ),
        5,
        FALSE()
    )=0,
    "",
    VLOOKUP(
        $A23,
        _xlfn._xlws.filter(
            INDIRECT("'"&amp;K$1&amp;"'!A2:E1000"), (INDIRECT("'"&amp;K$1&amp;"'!B2:B1000")=$B23) * (INDIRECT("'"&amp;K$1&amp;"'!C2:C1000")=$C23)
        ),
        5,
        FALSE()
    )
)</f>
        <v/>
      </c>
      <c r="L23" s="93">
        <f t="array" ref="L23:L23">IF(
    VLOOKUP(
        $A23,
        _xlfn._xlws.filter(
            INDIRECT("'"&amp;L$1&amp;"'!A2:E1000"), (INDIRECT("'"&amp;L$1&amp;"'!B2:B1000")=$B23) * (INDIRECT("'"&amp;L$1&amp;"'!C2:C1000")=$C23)
        ),
        5,
        FALSE()
    )=0,
    "",
    VLOOKUP(
        $A23,
        _xlfn._xlws.filter(
            INDIRECT("'"&amp;L$1&amp;"'!A2:E1000"), (INDIRECT("'"&amp;L$1&amp;"'!B2:B1000")=$B23) * (INDIRECT("'"&amp;L$1&amp;"'!C2:C1000")=$C23)
        ),
        5,
        FALSE()
    )
)</f>
        <v/>
      </c>
      <c r="M23" s="93">
        <f t="array" ref="M23:M23">IF(
    VLOOKUP(
        $A23,
        _xlfn._xlws.filter(
            INDIRECT("'"&amp;M$1&amp;"'!A2:E1000"), (INDIRECT("'"&amp;M$1&amp;"'!B2:B1000")=$B23) * (INDIRECT("'"&amp;M$1&amp;"'!C2:C1000")=$C23)
        ),
        5,
        FALSE()
    )=0,
    "",
    VLOOKUP(
        $A23,
        _xlfn._xlws.filter(
            INDIRECT("'"&amp;M$1&amp;"'!A2:E1000"), (INDIRECT("'"&amp;M$1&amp;"'!B2:B1000")=$B23) * (INDIRECT("'"&amp;M$1&amp;"'!C2:C1000")=$C23)
        ),
        5,
        FALSE()
    )
)</f>
        <v/>
      </c>
      <c r="N23" s="93">
        <f t="array" ref="N23:N23">IF(
    VLOOKUP(
        $A23,
        _xlfn._xlws.filter(
            INDIRECT("'"&amp;N$1&amp;"'!A2:E1000"), (INDIRECT("'"&amp;N$1&amp;"'!B2:B1000")=$B23) * (INDIRECT("'"&amp;N$1&amp;"'!C2:C1000")=$C23)
        ),
        5,
        FALSE()
    )=0,
    "",
    VLOOKUP(
        $A23,
        _xlfn._xlws.filter(
            INDIRECT("'"&amp;N$1&amp;"'!A2:E1000"), (INDIRECT("'"&amp;N$1&amp;"'!B2:B1000")=$B23) * (INDIRECT("'"&amp;N$1&amp;"'!C2:C1000")=$C23)
        ),
        5,
        FALSE()
    )
)</f>
        <v/>
      </c>
      <c r="O23" s="93">
        <f t="array" ref="O23:O23">IF(
    VLOOKUP(
        $A23,
        _xlfn._xlws.filter(
            INDIRECT("'"&amp;O$1&amp;"'!A2:E1000"), (INDIRECT("'"&amp;O$1&amp;"'!B2:B1000")=$B23) * (INDIRECT("'"&amp;O$1&amp;"'!C2:C1000")=$C23)
        ),
        5,
        FALSE()
    )=0,
    "",
    VLOOKUP(
        $A23,
        _xlfn._xlws.filter(
            INDIRECT("'"&amp;O$1&amp;"'!A2:E1000"), (INDIRECT("'"&amp;O$1&amp;"'!B2:B1000")=$B23) * (INDIRECT("'"&amp;O$1&amp;"'!C2:C1000")=$C23)
        ),
        5,
        FALSE()
    )
)</f>
        <v/>
      </c>
      <c r="P23" s="93">
        <f t="array" ref="P23:P23">IF(
    VLOOKUP(
        $A23,
        _xlfn._xlws.filter(
            INDIRECT("'"&amp;P$1&amp;"'!A2:E1000"), (INDIRECT("'"&amp;P$1&amp;"'!B2:B1000")=$B23) * (INDIRECT("'"&amp;P$1&amp;"'!C2:C1000")=$C23)
        ),
        5,
        FALSE()
    )=0,
    "",
    VLOOKUP(
        $A23,
        _xlfn._xlws.filter(
            INDIRECT("'"&amp;P$1&amp;"'!A2:E1000"), (INDIRECT("'"&amp;P$1&amp;"'!B2:B1000")=$B23) * (INDIRECT("'"&amp;P$1&amp;"'!C2:C1000")=$C23)
        ),
        5,
        FALSE()
    )
)</f>
        <v/>
      </c>
      <c r="Q23" s="93">
        <f t="array" ref="Q23:Q23">IF(
    VLOOKUP(
        $A23,
        _xlfn._xlws.filter(
            INDIRECT("'"&amp;Q$1&amp;"'!A2:E1000"), (INDIRECT("'"&amp;Q$1&amp;"'!B2:B1000")=$B23) * (INDIRECT("'"&amp;Q$1&amp;"'!C2:C1000")=$C23)
        ),
        5,
        FALSE()
    )=0,
    "",
    VLOOKUP(
        $A23,
        _xlfn._xlws.filter(
            INDIRECT("'"&amp;Q$1&amp;"'!A2:E1000"), (INDIRECT("'"&amp;Q$1&amp;"'!B2:B1000")=$B23) * (INDIRECT("'"&amp;Q$1&amp;"'!C2:C1000")=$C23)
        ),
        5,
        FALSE()
    )
)</f>
        <v/>
      </c>
    </row>
    <row r="24" ht="15" customHeight="1">
      <c r="A24" s="95" t="inlineStr">
        <is>
          <t>Bianca</t>
        </is>
      </c>
      <c r="B24" s="51" t="inlineStr">
        <is>
          <t>Corbélia</t>
        </is>
      </c>
      <c r="C24" s="51" t="n">
        <v>1</v>
      </c>
      <c r="D24" s="93">
        <f t="array" ref="D24:D24">IF(
    VLOOKUP(
        $A24,
        _xlfn._xlws.filter(
            INDIRECT("'"&amp;D$1&amp;"'!A2:E1000"), (INDIRECT("'"&amp;D$1&amp;"'!B2:B1000")=$B24) * (INDIRECT("'"&amp;D$1&amp;"'!C2:C1000")=$C24)
        ),
        5,
        FALSE()
    )=0,
    "",
    VLOOKUP(
        $A24,
        _xlfn._xlws.filter(
            INDIRECT("'"&amp;D$1&amp;"'!A2:E1000"), (INDIRECT("'"&amp;D$1&amp;"'!B2:B1000")=$B24) * (INDIRECT("'"&amp;D$1&amp;"'!C2:C1000")=$C24)
        ),
        5,
        FALSE()
    )
)</f>
        <v/>
      </c>
      <c r="E24" s="93">
        <f t="array" ref="E24:E24">IF(
    VLOOKUP(
        $A24,
        _xlfn._xlws.filter(
            INDIRECT("'"&amp;E$1&amp;"'!A2:E1000"), (INDIRECT("'"&amp;E$1&amp;"'!B2:B1000")=$B24) * (INDIRECT("'"&amp;E$1&amp;"'!C2:C1000")=$C24)
        ),
        5,
        FALSE()
    )=0,
    "",
    VLOOKUP(
        $A24,
        _xlfn._xlws.filter(
            INDIRECT("'"&amp;E$1&amp;"'!A2:E1000"), (INDIRECT("'"&amp;E$1&amp;"'!B2:B1000")=$B24) * (INDIRECT("'"&amp;E$1&amp;"'!C2:C1000")=$C24)
        ),
        5,
        FALSE()
    )
)</f>
        <v/>
      </c>
      <c r="F24" s="93">
        <f t="array" ref="F24:F24">IF(
    VLOOKUP(
        $A24,
        _xlfn._xlws.filter(
            INDIRECT("'"&amp;F$1&amp;"'!A2:E1000"), (INDIRECT("'"&amp;F$1&amp;"'!B2:B1000")=$B24) * (INDIRECT("'"&amp;F$1&amp;"'!C2:C1000")=$C24)
        ),
        5,
        FALSE()
    )=0,
    "",
    VLOOKUP(
        $A24,
        _xlfn._xlws.filter(
            INDIRECT("'"&amp;F$1&amp;"'!A2:E1000"), (INDIRECT("'"&amp;F$1&amp;"'!B2:B1000")=$B24) * (INDIRECT("'"&amp;F$1&amp;"'!C2:C1000")=$C24)
        ),
        5,
        FALSE()
    )
)</f>
        <v/>
      </c>
      <c r="G24" s="93">
        <f t="array" ref="G24:G24">IF(
    VLOOKUP(
        $A24,
        _xlfn._xlws.filter(
            INDIRECT("'"&amp;G$1&amp;"'!A2:E1000"), (INDIRECT("'"&amp;G$1&amp;"'!B2:B1000")=$B24) * (INDIRECT("'"&amp;G$1&amp;"'!C2:C1000")=$C24)
        ),
        5,
        FALSE()
    )=0,
    "",
    VLOOKUP(
        $A24,
        _xlfn._xlws.filter(
            INDIRECT("'"&amp;G$1&amp;"'!A2:E1000"), (INDIRECT("'"&amp;G$1&amp;"'!B2:B1000")=$B24) * (INDIRECT("'"&amp;G$1&amp;"'!C2:C1000")=$C24)
        ),
        5,
        FALSE()
    )
)</f>
        <v/>
      </c>
      <c r="H24" s="93">
        <f t="array" ref="H24:H24">IF(
    VLOOKUP(
        $A24,
        _xlfn._xlws.filter(
            INDIRECT("'"&amp;H$1&amp;"'!A2:E1000"), (INDIRECT("'"&amp;H$1&amp;"'!B2:B1000")=$B24) * (INDIRECT("'"&amp;H$1&amp;"'!C2:C1000")=$C24)
        ),
        5,
        FALSE()
    )=0,
    "",
    VLOOKUP(
        $A24,
        _xlfn._xlws.filter(
            INDIRECT("'"&amp;H$1&amp;"'!A2:E1000"), (INDIRECT("'"&amp;H$1&amp;"'!B2:B1000")=$B24) * (INDIRECT("'"&amp;H$1&amp;"'!C2:C1000")=$C24)
        ),
        5,
        FALSE()
    )
)</f>
        <v/>
      </c>
      <c r="I24" s="93">
        <f t="array" ref="I24:I24">IF(
    VLOOKUP(
        $A24,
        _xlfn._xlws.filter(
            INDIRECT("'"&amp;I$1&amp;"'!A2:E1000"), (INDIRECT("'"&amp;I$1&amp;"'!B2:B1000")=$B24) * (INDIRECT("'"&amp;I$1&amp;"'!C2:C1000")=$C24)
        ),
        5,
        FALSE()
    )=0,
    "",
    VLOOKUP(
        $A24,
        _xlfn._xlws.filter(
            INDIRECT("'"&amp;I$1&amp;"'!A2:E1000"), (INDIRECT("'"&amp;I$1&amp;"'!B2:B1000")=$B24) * (INDIRECT("'"&amp;I$1&amp;"'!C2:C1000")=$C24)
        ),
        5,
        FALSE()
    )
)</f>
        <v/>
      </c>
      <c r="J24" s="93">
        <f t="array" ref="J24:J24">IF(
    VLOOKUP(
        $A24,
        _xlfn._xlws.filter(
            INDIRECT("'"&amp;J$1&amp;"'!A2:E1000"), (INDIRECT("'"&amp;J$1&amp;"'!B2:B1000")=$B24) * (INDIRECT("'"&amp;J$1&amp;"'!C2:C1000")=$C24)
        ),
        5,
        FALSE()
    )=0,
    "",
    VLOOKUP(
        $A24,
        _xlfn._xlws.filter(
            INDIRECT("'"&amp;J$1&amp;"'!A2:E1000"), (INDIRECT("'"&amp;J$1&amp;"'!B2:B1000")=$B24) * (INDIRECT("'"&amp;J$1&amp;"'!C2:C1000")=$C24)
        ),
        5,
        FALSE()
    )
)</f>
        <v/>
      </c>
      <c r="K24" s="93">
        <f t="array" ref="K24:K24">IF(
    VLOOKUP(
        $A24,
        _xlfn._xlws.filter(
            INDIRECT("'"&amp;K$1&amp;"'!A2:E1000"), (INDIRECT("'"&amp;K$1&amp;"'!B2:B1000")=$B24) * (INDIRECT("'"&amp;K$1&amp;"'!C2:C1000")=$C24)
        ),
        5,
        FALSE()
    )=0,
    "",
    VLOOKUP(
        $A24,
        _xlfn._xlws.filter(
            INDIRECT("'"&amp;K$1&amp;"'!A2:E1000"), (INDIRECT("'"&amp;K$1&amp;"'!B2:B1000")=$B24) * (INDIRECT("'"&amp;K$1&amp;"'!C2:C1000")=$C24)
        ),
        5,
        FALSE()
    )
)</f>
        <v/>
      </c>
      <c r="L24" s="93">
        <f t="array" ref="L24:L24">IF(
    VLOOKUP(
        $A24,
        _xlfn._xlws.filter(
            INDIRECT("'"&amp;L$1&amp;"'!A2:E1000"), (INDIRECT("'"&amp;L$1&amp;"'!B2:B1000")=$B24) * (INDIRECT("'"&amp;L$1&amp;"'!C2:C1000")=$C24)
        ),
        5,
        FALSE()
    )=0,
    "",
    VLOOKUP(
        $A24,
        _xlfn._xlws.filter(
            INDIRECT("'"&amp;L$1&amp;"'!A2:E1000"), (INDIRECT("'"&amp;L$1&amp;"'!B2:B1000")=$B24) * (INDIRECT("'"&amp;L$1&amp;"'!C2:C1000")=$C24)
        ),
        5,
        FALSE()
    )
)</f>
        <v/>
      </c>
      <c r="M24" s="93">
        <f t="array" ref="M24:M24">IF(
    VLOOKUP(
        $A24,
        _xlfn._xlws.filter(
            INDIRECT("'"&amp;M$1&amp;"'!A2:E1000"), (INDIRECT("'"&amp;M$1&amp;"'!B2:B1000")=$B24) * (INDIRECT("'"&amp;M$1&amp;"'!C2:C1000")=$C24)
        ),
        5,
        FALSE()
    )=0,
    "",
    VLOOKUP(
        $A24,
        _xlfn._xlws.filter(
            INDIRECT("'"&amp;M$1&amp;"'!A2:E1000"), (INDIRECT("'"&amp;M$1&amp;"'!B2:B1000")=$B24) * (INDIRECT("'"&amp;M$1&amp;"'!C2:C1000")=$C24)
        ),
        5,
        FALSE()
    )
)</f>
        <v/>
      </c>
      <c r="N24" s="93">
        <f t="array" ref="N24:N24">IF(
    VLOOKUP(
        $A24,
        _xlfn._xlws.filter(
            INDIRECT("'"&amp;N$1&amp;"'!A2:E1000"), (INDIRECT("'"&amp;N$1&amp;"'!B2:B1000")=$B24) * (INDIRECT("'"&amp;N$1&amp;"'!C2:C1000")=$C24)
        ),
        5,
        FALSE()
    )=0,
    "",
    VLOOKUP(
        $A24,
        _xlfn._xlws.filter(
            INDIRECT("'"&amp;N$1&amp;"'!A2:E1000"), (INDIRECT("'"&amp;N$1&amp;"'!B2:B1000")=$B24) * (INDIRECT("'"&amp;N$1&amp;"'!C2:C1000")=$C24)
        ),
        5,
        FALSE()
    )
)</f>
        <v/>
      </c>
      <c r="O24" s="93">
        <f t="array" ref="O24:O24">IF(
    VLOOKUP(
        $A24,
        _xlfn._xlws.filter(
            INDIRECT("'"&amp;O$1&amp;"'!A2:E1000"), (INDIRECT("'"&amp;O$1&amp;"'!B2:B1000")=$B24) * (INDIRECT("'"&amp;O$1&amp;"'!C2:C1000")=$C24)
        ),
        5,
        FALSE()
    )=0,
    "",
    VLOOKUP(
        $A24,
        _xlfn._xlws.filter(
            INDIRECT("'"&amp;O$1&amp;"'!A2:E1000"), (INDIRECT("'"&amp;O$1&amp;"'!B2:B1000")=$B24) * (INDIRECT("'"&amp;O$1&amp;"'!C2:C1000")=$C24)
        ),
        5,
        FALSE()
    )
)</f>
        <v/>
      </c>
      <c r="P24" s="93">
        <f t="array" ref="P24:P24">IF(
    VLOOKUP(
        $A24,
        _xlfn._xlws.filter(
            INDIRECT("'"&amp;P$1&amp;"'!A2:E1000"), (INDIRECT("'"&amp;P$1&amp;"'!B2:B1000")=$B24) * (INDIRECT("'"&amp;P$1&amp;"'!C2:C1000")=$C24)
        ),
        5,
        FALSE()
    )=0,
    "",
    VLOOKUP(
        $A24,
        _xlfn._xlws.filter(
            INDIRECT("'"&amp;P$1&amp;"'!A2:E1000"), (INDIRECT("'"&amp;P$1&amp;"'!B2:B1000")=$B24) * (INDIRECT("'"&amp;P$1&amp;"'!C2:C1000")=$C24)
        ),
        5,
        FALSE()
    )
)</f>
        <v/>
      </c>
      <c r="Q24" s="93">
        <f t="array" ref="Q24:Q24">IF(
    VLOOKUP(
        $A24,
        _xlfn._xlws.filter(
            INDIRECT("'"&amp;Q$1&amp;"'!A2:E1000"), (INDIRECT("'"&amp;Q$1&amp;"'!B2:B1000")=$B24) * (INDIRECT("'"&amp;Q$1&amp;"'!C2:C1000")=$C24)
        ),
        5,
        FALSE()
    )=0,
    "",
    VLOOKUP(
        $A24,
        _xlfn._xlws.filter(
            INDIRECT("'"&amp;Q$1&amp;"'!A2:E1000"), (INDIRECT("'"&amp;Q$1&amp;"'!B2:B1000")=$B24) * (INDIRECT("'"&amp;Q$1&amp;"'!C2:C1000")=$C24)
        ),
        5,
        FALSE()
    )
)</f>
        <v/>
      </c>
    </row>
    <row r="25" ht="15" customHeight="1">
      <c r="A25" s="95" t="inlineStr">
        <is>
          <t>Bianca</t>
        </is>
      </c>
      <c r="B25" s="51" t="inlineStr">
        <is>
          <t>Diamante do Sul</t>
        </is>
      </c>
      <c r="C25" s="51" t="n">
        <v>1</v>
      </c>
      <c r="D25" s="93">
        <f t="array" ref="D25:D25">IF(
    VLOOKUP(
        $A25,
        _xlfn._xlws.filter(
            INDIRECT("'"&amp;D$1&amp;"'!A2:E1000"), (INDIRECT("'"&amp;D$1&amp;"'!B2:B1000")=$B25) * (INDIRECT("'"&amp;D$1&amp;"'!C2:C1000")=$C25)
        ),
        5,
        FALSE()
    )=0,
    "",
    VLOOKUP(
        $A25,
        _xlfn._xlws.filter(
            INDIRECT("'"&amp;D$1&amp;"'!A2:E1000"), (INDIRECT("'"&amp;D$1&amp;"'!B2:B1000")=$B25) * (INDIRECT("'"&amp;D$1&amp;"'!C2:C1000")=$C25)
        ),
        5,
        FALSE()
    )
)</f>
        <v/>
      </c>
      <c r="E25" s="93">
        <f t="array" ref="E25:E25">IF(
    VLOOKUP(
        $A25,
        _xlfn._xlws.filter(
            INDIRECT("'"&amp;E$1&amp;"'!A2:E1000"), (INDIRECT("'"&amp;E$1&amp;"'!B2:B1000")=$B25) * (INDIRECT("'"&amp;E$1&amp;"'!C2:C1000")=$C25)
        ),
        5,
        FALSE()
    )=0,
    "",
    VLOOKUP(
        $A25,
        _xlfn._xlws.filter(
            INDIRECT("'"&amp;E$1&amp;"'!A2:E1000"), (INDIRECT("'"&amp;E$1&amp;"'!B2:B1000")=$B25) * (INDIRECT("'"&amp;E$1&amp;"'!C2:C1000")=$C25)
        ),
        5,
        FALSE()
    )
)</f>
        <v/>
      </c>
      <c r="F25" s="93">
        <f t="array" ref="F25:F25">IF(
    VLOOKUP(
        $A25,
        _xlfn._xlws.filter(
            INDIRECT("'"&amp;F$1&amp;"'!A2:E1000"), (INDIRECT("'"&amp;F$1&amp;"'!B2:B1000")=$B25) * (INDIRECT("'"&amp;F$1&amp;"'!C2:C1000")=$C25)
        ),
        5,
        FALSE()
    )=0,
    "",
    VLOOKUP(
        $A25,
        _xlfn._xlws.filter(
            INDIRECT("'"&amp;F$1&amp;"'!A2:E1000"), (INDIRECT("'"&amp;F$1&amp;"'!B2:B1000")=$B25) * (INDIRECT("'"&amp;F$1&amp;"'!C2:C1000")=$C25)
        ),
        5,
        FALSE()
    )
)</f>
        <v/>
      </c>
      <c r="G25" s="93">
        <f t="array" ref="G25:G25">IF(
    VLOOKUP(
        $A25,
        _xlfn._xlws.filter(
            INDIRECT("'"&amp;G$1&amp;"'!A2:E1000"), (INDIRECT("'"&amp;G$1&amp;"'!B2:B1000")=$B25) * (INDIRECT("'"&amp;G$1&amp;"'!C2:C1000")=$C25)
        ),
        5,
        FALSE()
    )=0,
    "",
    VLOOKUP(
        $A25,
        _xlfn._xlws.filter(
            INDIRECT("'"&amp;G$1&amp;"'!A2:E1000"), (INDIRECT("'"&amp;G$1&amp;"'!B2:B1000")=$B25) * (INDIRECT("'"&amp;G$1&amp;"'!C2:C1000")=$C25)
        ),
        5,
        FALSE()
    )
)</f>
        <v/>
      </c>
      <c r="H25" s="93">
        <f t="array" ref="H25:H25">IF(
    VLOOKUP(
        $A25,
        _xlfn._xlws.filter(
            INDIRECT("'"&amp;H$1&amp;"'!A2:E1000"), (INDIRECT("'"&amp;H$1&amp;"'!B2:B1000")=$B25) * (INDIRECT("'"&amp;H$1&amp;"'!C2:C1000")=$C25)
        ),
        5,
        FALSE()
    )=0,
    "",
    VLOOKUP(
        $A25,
        _xlfn._xlws.filter(
            INDIRECT("'"&amp;H$1&amp;"'!A2:E1000"), (INDIRECT("'"&amp;H$1&amp;"'!B2:B1000")=$B25) * (INDIRECT("'"&amp;H$1&amp;"'!C2:C1000")=$C25)
        ),
        5,
        FALSE()
    )
)</f>
        <v/>
      </c>
      <c r="I25" s="93">
        <f t="array" ref="I25:I25">IF(
    VLOOKUP(
        $A25,
        _xlfn._xlws.filter(
            INDIRECT("'"&amp;I$1&amp;"'!A2:E1000"), (INDIRECT("'"&amp;I$1&amp;"'!B2:B1000")=$B25) * (INDIRECT("'"&amp;I$1&amp;"'!C2:C1000")=$C25)
        ),
        5,
        FALSE()
    )=0,
    "",
    VLOOKUP(
        $A25,
        _xlfn._xlws.filter(
            INDIRECT("'"&amp;I$1&amp;"'!A2:E1000"), (INDIRECT("'"&amp;I$1&amp;"'!B2:B1000")=$B25) * (INDIRECT("'"&amp;I$1&amp;"'!C2:C1000")=$C25)
        ),
        5,
        FALSE()
    )
)</f>
        <v/>
      </c>
      <c r="J25" s="93">
        <f t="array" ref="J25:J25">IF(
    VLOOKUP(
        $A25,
        _xlfn._xlws.filter(
            INDIRECT("'"&amp;J$1&amp;"'!A2:E1000"), (INDIRECT("'"&amp;J$1&amp;"'!B2:B1000")=$B25) * (INDIRECT("'"&amp;J$1&amp;"'!C2:C1000")=$C25)
        ),
        5,
        FALSE()
    )=0,
    "",
    VLOOKUP(
        $A25,
        _xlfn._xlws.filter(
            INDIRECT("'"&amp;J$1&amp;"'!A2:E1000"), (INDIRECT("'"&amp;J$1&amp;"'!B2:B1000")=$B25) * (INDIRECT("'"&amp;J$1&amp;"'!C2:C1000")=$C25)
        ),
        5,
        FALSE()
    )
)</f>
        <v/>
      </c>
      <c r="K25" s="93">
        <f t="array" ref="K25:K25">IF(
    VLOOKUP(
        $A25,
        _xlfn._xlws.filter(
            INDIRECT("'"&amp;K$1&amp;"'!A2:E1000"), (INDIRECT("'"&amp;K$1&amp;"'!B2:B1000")=$B25) * (INDIRECT("'"&amp;K$1&amp;"'!C2:C1000")=$C25)
        ),
        5,
        FALSE()
    )=0,
    "",
    VLOOKUP(
        $A25,
        _xlfn._xlws.filter(
            INDIRECT("'"&amp;K$1&amp;"'!A2:E1000"), (INDIRECT("'"&amp;K$1&amp;"'!B2:B1000")=$B25) * (INDIRECT("'"&amp;K$1&amp;"'!C2:C1000")=$C25)
        ),
        5,
        FALSE()
    )
)</f>
        <v/>
      </c>
      <c r="L25" s="93">
        <f t="array" ref="L25:L25">IF(
    VLOOKUP(
        $A25,
        _xlfn._xlws.filter(
            INDIRECT("'"&amp;L$1&amp;"'!A2:E1000"), (INDIRECT("'"&amp;L$1&amp;"'!B2:B1000")=$B25) * (INDIRECT("'"&amp;L$1&amp;"'!C2:C1000")=$C25)
        ),
        5,
        FALSE()
    )=0,
    "",
    VLOOKUP(
        $A25,
        _xlfn._xlws.filter(
            INDIRECT("'"&amp;L$1&amp;"'!A2:E1000"), (INDIRECT("'"&amp;L$1&amp;"'!B2:B1000")=$B25) * (INDIRECT("'"&amp;L$1&amp;"'!C2:C1000")=$C25)
        ),
        5,
        FALSE()
    )
)</f>
        <v/>
      </c>
      <c r="M25" s="93">
        <f t="array" ref="M25:M25">IF(
    VLOOKUP(
        $A25,
        _xlfn._xlws.filter(
            INDIRECT("'"&amp;M$1&amp;"'!A2:E1000"), (INDIRECT("'"&amp;M$1&amp;"'!B2:B1000")=$B25) * (INDIRECT("'"&amp;M$1&amp;"'!C2:C1000")=$C25)
        ),
        5,
        FALSE()
    )=0,
    "",
    VLOOKUP(
        $A25,
        _xlfn._xlws.filter(
            INDIRECT("'"&amp;M$1&amp;"'!A2:E1000"), (INDIRECT("'"&amp;M$1&amp;"'!B2:B1000")=$B25) * (INDIRECT("'"&amp;M$1&amp;"'!C2:C1000")=$C25)
        ),
        5,
        FALSE()
    )
)</f>
        <v/>
      </c>
      <c r="N25" s="93">
        <f t="array" ref="N25:N25">IF(
    VLOOKUP(
        $A25,
        _xlfn._xlws.filter(
            INDIRECT("'"&amp;N$1&amp;"'!A2:E1000"), (INDIRECT("'"&amp;N$1&amp;"'!B2:B1000")=$B25) * (INDIRECT("'"&amp;N$1&amp;"'!C2:C1000")=$C25)
        ),
        5,
        FALSE()
    )=0,
    "",
    VLOOKUP(
        $A25,
        _xlfn._xlws.filter(
            INDIRECT("'"&amp;N$1&amp;"'!A2:E1000"), (INDIRECT("'"&amp;N$1&amp;"'!B2:B1000")=$B25) * (INDIRECT("'"&amp;N$1&amp;"'!C2:C1000")=$C25)
        ),
        5,
        FALSE()
    )
)</f>
        <v/>
      </c>
      <c r="O25" s="93">
        <f t="array" ref="O25:O25">IF(
    VLOOKUP(
        $A25,
        _xlfn._xlws.filter(
            INDIRECT("'"&amp;O$1&amp;"'!A2:E1000"), (INDIRECT("'"&amp;O$1&amp;"'!B2:B1000")=$B25) * (INDIRECT("'"&amp;O$1&amp;"'!C2:C1000")=$C25)
        ),
        5,
        FALSE()
    )=0,
    "",
    VLOOKUP(
        $A25,
        _xlfn._xlws.filter(
            INDIRECT("'"&amp;O$1&amp;"'!A2:E1000"), (INDIRECT("'"&amp;O$1&amp;"'!B2:B1000")=$B25) * (INDIRECT("'"&amp;O$1&amp;"'!C2:C1000")=$C25)
        ),
        5,
        FALSE()
    )
)</f>
        <v/>
      </c>
      <c r="P25" s="93">
        <f t="array" ref="P25:P25">IF(
    VLOOKUP(
        $A25,
        _xlfn._xlws.filter(
            INDIRECT("'"&amp;P$1&amp;"'!A2:E1000"), (INDIRECT("'"&amp;P$1&amp;"'!B2:B1000")=$B25) * (INDIRECT("'"&amp;P$1&amp;"'!C2:C1000")=$C25)
        ),
        5,
        FALSE()
    )=0,
    "",
    VLOOKUP(
        $A25,
        _xlfn._xlws.filter(
            INDIRECT("'"&amp;P$1&amp;"'!A2:E1000"), (INDIRECT("'"&amp;P$1&amp;"'!B2:B1000")=$B25) * (INDIRECT("'"&amp;P$1&amp;"'!C2:C1000")=$C25)
        ),
        5,
        FALSE()
    )
)</f>
        <v/>
      </c>
      <c r="Q25" s="93">
        <f t="array" ref="Q25:Q25">IF(
    VLOOKUP(
        $A25,
        _xlfn._xlws.filter(
            INDIRECT("'"&amp;Q$1&amp;"'!A2:E1000"), (INDIRECT("'"&amp;Q$1&amp;"'!B2:B1000")=$B25) * (INDIRECT("'"&amp;Q$1&amp;"'!C2:C1000")=$C25)
        ),
        5,
        FALSE()
    )=0,
    "",
    VLOOKUP(
        $A25,
        _xlfn._xlws.filter(
            INDIRECT("'"&amp;Q$1&amp;"'!A2:E1000"), (INDIRECT("'"&amp;Q$1&amp;"'!B2:B1000")=$B25) * (INDIRECT("'"&amp;Q$1&amp;"'!C2:C1000")=$C25)
        ),
        5,
        FALSE()
    )
)</f>
        <v/>
      </c>
    </row>
    <row r="26" ht="15" customHeight="1">
      <c r="A26" s="95" t="inlineStr">
        <is>
          <t>Bianca</t>
        </is>
      </c>
      <c r="B26" s="51" t="inlineStr">
        <is>
          <t>Guaraniacu</t>
        </is>
      </c>
      <c r="C26" s="51" t="n">
        <v>1</v>
      </c>
      <c r="D26" s="93">
        <f t="array" ref="D26:D26">IF(
    VLOOKUP(
        $A26,
        _xlfn._xlws.filter(
            INDIRECT("'"&amp;D$1&amp;"'!A2:E1000"), (INDIRECT("'"&amp;D$1&amp;"'!B2:B1000")=$B26) * (INDIRECT("'"&amp;D$1&amp;"'!C2:C1000")=$C26)
        ),
        5,
        FALSE()
    )=0,
    "",
    VLOOKUP(
        $A26,
        _xlfn._xlws.filter(
            INDIRECT("'"&amp;D$1&amp;"'!A2:E1000"), (INDIRECT("'"&amp;D$1&amp;"'!B2:B1000")=$B26) * (INDIRECT("'"&amp;D$1&amp;"'!C2:C1000")=$C26)
        ),
        5,
        FALSE()
    )
)</f>
        <v/>
      </c>
      <c r="E26" s="93">
        <f t="array" ref="E26:E26">IF(
    VLOOKUP(
        $A26,
        _xlfn._xlws.filter(
            INDIRECT("'"&amp;E$1&amp;"'!A2:E1000"), (INDIRECT("'"&amp;E$1&amp;"'!B2:B1000")=$B26) * (INDIRECT("'"&amp;E$1&amp;"'!C2:C1000")=$C26)
        ),
        5,
        FALSE()
    )=0,
    "",
    VLOOKUP(
        $A26,
        _xlfn._xlws.filter(
            INDIRECT("'"&amp;E$1&amp;"'!A2:E1000"), (INDIRECT("'"&amp;E$1&amp;"'!B2:B1000")=$B26) * (INDIRECT("'"&amp;E$1&amp;"'!C2:C1000")=$C26)
        ),
        5,
        FALSE()
    )
)</f>
        <v/>
      </c>
      <c r="F26" s="93">
        <f t="array" ref="F26:F26">IF(
    VLOOKUP(
        $A26,
        _xlfn._xlws.filter(
            INDIRECT("'"&amp;F$1&amp;"'!A2:E1000"), (INDIRECT("'"&amp;F$1&amp;"'!B2:B1000")=$B26) * (INDIRECT("'"&amp;F$1&amp;"'!C2:C1000")=$C26)
        ),
        5,
        FALSE()
    )=0,
    "",
    VLOOKUP(
        $A26,
        _xlfn._xlws.filter(
            INDIRECT("'"&amp;F$1&amp;"'!A2:E1000"), (INDIRECT("'"&amp;F$1&amp;"'!B2:B1000")=$B26) * (INDIRECT("'"&amp;F$1&amp;"'!C2:C1000")=$C26)
        ),
        5,
        FALSE()
    )
)</f>
        <v/>
      </c>
      <c r="G26" s="93">
        <f t="array" ref="G26:G26">IF(
    VLOOKUP(
        $A26,
        _xlfn._xlws.filter(
            INDIRECT("'"&amp;G$1&amp;"'!A2:E1000"), (INDIRECT("'"&amp;G$1&amp;"'!B2:B1000")=$B26) * (INDIRECT("'"&amp;G$1&amp;"'!C2:C1000")=$C26)
        ),
        5,
        FALSE()
    )=0,
    "",
    VLOOKUP(
        $A26,
        _xlfn._xlws.filter(
            INDIRECT("'"&amp;G$1&amp;"'!A2:E1000"), (INDIRECT("'"&amp;G$1&amp;"'!B2:B1000")=$B26) * (INDIRECT("'"&amp;G$1&amp;"'!C2:C1000")=$C26)
        ),
        5,
        FALSE()
    )
)</f>
        <v/>
      </c>
      <c r="H26" s="93">
        <f t="array" ref="H26:H26">IF(
    VLOOKUP(
        $A26,
        _xlfn._xlws.filter(
            INDIRECT("'"&amp;H$1&amp;"'!A2:E1000"), (INDIRECT("'"&amp;H$1&amp;"'!B2:B1000")=$B26) * (INDIRECT("'"&amp;H$1&amp;"'!C2:C1000")=$C26)
        ),
        5,
        FALSE()
    )=0,
    "",
    VLOOKUP(
        $A26,
        _xlfn._xlws.filter(
            INDIRECT("'"&amp;H$1&amp;"'!A2:E1000"), (INDIRECT("'"&amp;H$1&amp;"'!B2:B1000")=$B26) * (INDIRECT("'"&amp;H$1&amp;"'!C2:C1000")=$C26)
        ),
        5,
        FALSE()
    )
)</f>
        <v/>
      </c>
      <c r="I26" s="93">
        <f t="array" ref="I26:I26">IF(
    VLOOKUP(
        $A26,
        _xlfn._xlws.filter(
            INDIRECT("'"&amp;I$1&amp;"'!A2:E1000"), (INDIRECT("'"&amp;I$1&amp;"'!B2:B1000")=$B26) * (INDIRECT("'"&amp;I$1&amp;"'!C2:C1000")=$C26)
        ),
        5,
        FALSE()
    )=0,
    "",
    VLOOKUP(
        $A26,
        _xlfn._xlws.filter(
            INDIRECT("'"&amp;I$1&amp;"'!A2:E1000"), (INDIRECT("'"&amp;I$1&amp;"'!B2:B1000")=$B26) * (INDIRECT("'"&amp;I$1&amp;"'!C2:C1000")=$C26)
        ),
        5,
        FALSE()
    )
)</f>
        <v/>
      </c>
      <c r="J26" s="93">
        <f t="array" ref="J26:J26">IF(
    VLOOKUP(
        $A26,
        _xlfn._xlws.filter(
            INDIRECT("'"&amp;J$1&amp;"'!A2:E1000"), (INDIRECT("'"&amp;J$1&amp;"'!B2:B1000")=$B26) * (INDIRECT("'"&amp;J$1&amp;"'!C2:C1000")=$C26)
        ),
        5,
        FALSE()
    )=0,
    "",
    VLOOKUP(
        $A26,
        _xlfn._xlws.filter(
            INDIRECT("'"&amp;J$1&amp;"'!A2:E1000"), (INDIRECT("'"&amp;J$1&amp;"'!B2:B1000")=$B26) * (INDIRECT("'"&amp;J$1&amp;"'!C2:C1000")=$C26)
        ),
        5,
        FALSE()
    )
)</f>
        <v/>
      </c>
      <c r="K26" s="93">
        <f t="array" ref="K26:K26">IF(
    VLOOKUP(
        $A26,
        _xlfn._xlws.filter(
            INDIRECT("'"&amp;K$1&amp;"'!A2:E1000"), (INDIRECT("'"&amp;K$1&amp;"'!B2:B1000")=$B26) * (INDIRECT("'"&amp;K$1&amp;"'!C2:C1000")=$C26)
        ),
        5,
        FALSE()
    )=0,
    "",
    VLOOKUP(
        $A26,
        _xlfn._xlws.filter(
            INDIRECT("'"&amp;K$1&amp;"'!A2:E1000"), (INDIRECT("'"&amp;K$1&amp;"'!B2:B1000")=$B26) * (INDIRECT("'"&amp;K$1&amp;"'!C2:C1000")=$C26)
        ),
        5,
        FALSE()
    )
)</f>
        <v/>
      </c>
      <c r="L26" s="93">
        <f t="array" ref="L26:L26">IF(
    VLOOKUP(
        $A26,
        _xlfn._xlws.filter(
            INDIRECT("'"&amp;L$1&amp;"'!A2:E1000"), (INDIRECT("'"&amp;L$1&amp;"'!B2:B1000")=$B26) * (INDIRECT("'"&amp;L$1&amp;"'!C2:C1000")=$C26)
        ),
        5,
        FALSE()
    )=0,
    "",
    VLOOKUP(
        $A26,
        _xlfn._xlws.filter(
            INDIRECT("'"&amp;L$1&amp;"'!A2:E1000"), (INDIRECT("'"&amp;L$1&amp;"'!B2:B1000")=$B26) * (INDIRECT("'"&amp;L$1&amp;"'!C2:C1000")=$C26)
        ),
        5,
        FALSE()
    )
)</f>
        <v/>
      </c>
      <c r="M26" s="93">
        <f t="array" ref="M26:M26">IF(
    VLOOKUP(
        $A26,
        _xlfn._xlws.filter(
            INDIRECT("'"&amp;M$1&amp;"'!A2:E1000"), (INDIRECT("'"&amp;M$1&amp;"'!B2:B1000")=$B26) * (INDIRECT("'"&amp;M$1&amp;"'!C2:C1000")=$C26)
        ),
        5,
        FALSE()
    )=0,
    "",
    VLOOKUP(
        $A26,
        _xlfn._xlws.filter(
            INDIRECT("'"&amp;M$1&amp;"'!A2:E1000"), (INDIRECT("'"&amp;M$1&amp;"'!B2:B1000")=$B26) * (INDIRECT("'"&amp;M$1&amp;"'!C2:C1000")=$C26)
        ),
        5,
        FALSE()
    )
)</f>
        <v/>
      </c>
      <c r="N26" s="93">
        <f t="array" ref="N26:N26">IF(
    VLOOKUP(
        $A26,
        _xlfn._xlws.filter(
            INDIRECT("'"&amp;N$1&amp;"'!A2:E1000"), (INDIRECT("'"&amp;N$1&amp;"'!B2:B1000")=$B26) * (INDIRECT("'"&amp;N$1&amp;"'!C2:C1000")=$C26)
        ),
        5,
        FALSE()
    )=0,
    "",
    VLOOKUP(
        $A26,
        _xlfn._xlws.filter(
            INDIRECT("'"&amp;N$1&amp;"'!A2:E1000"), (INDIRECT("'"&amp;N$1&amp;"'!B2:B1000")=$B26) * (INDIRECT("'"&amp;N$1&amp;"'!C2:C1000")=$C26)
        ),
        5,
        FALSE()
    )
)</f>
        <v/>
      </c>
      <c r="O26" s="93">
        <f t="array" ref="O26:O26">IF(
    VLOOKUP(
        $A26,
        _xlfn._xlws.filter(
            INDIRECT("'"&amp;O$1&amp;"'!A2:E1000"), (INDIRECT("'"&amp;O$1&amp;"'!B2:B1000")=$B26) * (INDIRECT("'"&amp;O$1&amp;"'!C2:C1000")=$C26)
        ),
        5,
        FALSE()
    )=0,
    "",
    VLOOKUP(
        $A26,
        _xlfn._xlws.filter(
            INDIRECT("'"&amp;O$1&amp;"'!A2:E1000"), (INDIRECT("'"&amp;O$1&amp;"'!B2:B1000")=$B26) * (INDIRECT("'"&amp;O$1&amp;"'!C2:C1000")=$C26)
        ),
        5,
        FALSE()
    )
)</f>
        <v/>
      </c>
      <c r="P26" s="93">
        <f t="array" ref="P26:P26">IF(
    VLOOKUP(
        $A26,
        _xlfn._xlws.filter(
            INDIRECT("'"&amp;P$1&amp;"'!A2:E1000"), (INDIRECT("'"&amp;P$1&amp;"'!B2:B1000")=$B26) * (INDIRECT("'"&amp;P$1&amp;"'!C2:C1000")=$C26)
        ),
        5,
        FALSE()
    )=0,
    "",
    VLOOKUP(
        $A26,
        _xlfn._xlws.filter(
            INDIRECT("'"&amp;P$1&amp;"'!A2:E1000"), (INDIRECT("'"&amp;P$1&amp;"'!B2:B1000")=$B26) * (INDIRECT("'"&amp;P$1&amp;"'!C2:C1000")=$C26)
        ),
        5,
        FALSE()
    )
)</f>
        <v/>
      </c>
      <c r="Q26" s="93">
        <f t="array" ref="Q26:Q26">IF(
    VLOOKUP(
        $A26,
        _xlfn._xlws.filter(
            INDIRECT("'"&amp;Q$1&amp;"'!A2:E1000"), (INDIRECT("'"&amp;Q$1&amp;"'!B2:B1000")=$B26) * (INDIRECT("'"&amp;Q$1&amp;"'!C2:C1000")=$C26)
        ),
        5,
        FALSE()
    )=0,
    "",
    VLOOKUP(
        $A26,
        _xlfn._xlws.filter(
            INDIRECT("'"&amp;Q$1&amp;"'!A2:E1000"), (INDIRECT("'"&amp;Q$1&amp;"'!B2:B1000")=$B26) * (INDIRECT("'"&amp;Q$1&amp;"'!C2:C1000")=$C26)
        ),
        5,
        FALSE()
    )
)</f>
        <v/>
      </c>
    </row>
    <row r="27" ht="15" customHeight="1">
      <c r="A27" s="95" t="inlineStr">
        <is>
          <t>Bianca</t>
        </is>
      </c>
      <c r="B27" s="51" t="inlineStr">
        <is>
          <t>Ibema</t>
        </is>
      </c>
      <c r="C27" s="51" t="n">
        <v>1</v>
      </c>
      <c r="D27" s="93">
        <f t="array" ref="D27:D27">IF(
    VLOOKUP(
        $A27,
        _xlfn._xlws.filter(
            INDIRECT("'"&amp;D$1&amp;"'!A2:E1000"), (INDIRECT("'"&amp;D$1&amp;"'!B2:B1000")=$B27) * (INDIRECT("'"&amp;D$1&amp;"'!C2:C1000")=$C27)
        ),
        5,
        FALSE()
    )=0,
    "",
    VLOOKUP(
        $A27,
        _xlfn._xlws.filter(
            INDIRECT("'"&amp;D$1&amp;"'!A2:E1000"), (INDIRECT("'"&amp;D$1&amp;"'!B2:B1000")=$B27) * (INDIRECT("'"&amp;D$1&amp;"'!C2:C1000")=$C27)
        ),
        5,
        FALSE()
    )
)</f>
        <v/>
      </c>
      <c r="E27" s="93">
        <f t="array" ref="E27:E27">IF(
    VLOOKUP(
        $A27,
        _xlfn._xlws.filter(
            INDIRECT("'"&amp;E$1&amp;"'!A2:E1000"), (INDIRECT("'"&amp;E$1&amp;"'!B2:B1000")=$B27) * (INDIRECT("'"&amp;E$1&amp;"'!C2:C1000")=$C27)
        ),
        5,
        FALSE()
    )=0,
    "",
    VLOOKUP(
        $A27,
        _xlfn._xlws.filter(
            INDIRECT("'"&amp;E$1&amp;"'!A2:E1000"), (INDIRECT("'"&amp;E$1&amp;"'!B2:B1000")=$B27) * (INDIRECT("'"&amp;E$1&amp;"'!C2:C1000")=$C27)
        ),
        5,
        FALSE()
    )
)</f>
        <v/>
      </c>
      <c r="F27" s="93">
        <f t="array" ref="F27:F27">IF(
    VLOOKUP(
        $A27,
        _xlfn._xlws.filter(
            INDIRECT("'"&amp;F$1&amp;"'!A2:E1000"), (INDIRECT("'"&amp;F$1&amp;"'!B2:B1000")=$B27) * (INDIRECT("'"&amp;F$1&amp;"'!C2:C1000")=$C27)
        ),
        5,
        FALSE()
    )=0,
    "",
    VLOOKUP(
        $A27,
        _xlfn._xlws.filter(
            INDIRECT("'"&amp;F$1&amp;"'!A2:E1000"), (INDIRECT("'"&amp;F$1&amp;"'!B2:B1000")=$B27) * (INDIRECT("'"&amp;F$1&amp;"'!C2:C1000")=$C27)
        ),
        5,
        FALSE()
    )
)</f>
        <v/>
      </c>
      <c r="G27" s="93">
        <f t="array" ref="G27:G27">IF(
    VLOOKUP(
        $A27,
        _xlfn._xlws.filter(
            INDIRECT("'"&amp;G$1&amp;"'!A2:E1000"), (INDIRECT("'"&amp;G$1&amp;"'!B2:B1000")=$B27) * (INDIRECT("'"&amp;G$1&amp;"'!C2:C1000")=$C27)
        ),
        5,
        FALSE()
    )=0,
    "",
    VLOOKUP(
        $A27,
        _xlfn._xlws.filter(
            INDIRECT("'"&amp;G$1&amp;"'!A2:E1000"), (INDIRECT("'"&amp;G$1&amp;"'!B2:B1000")=$B27) * (INDIRECT("'"&amp;G$1&amp;"'!C2:C1000")=$C27)
        ),
        5,
        FALSE()
    )
)</f>
        <v/>
      </c>
      <c r="H27" s="93">
        <f t="array" ref="H27:H27">IF(
    VLOOKUP(
        $A27,
        _xlfn._xlws.filter(
            INDIRECT("'"&amp;H$1&amp;"'!A2:E1000"), (INDIRECT("'"&amp;H$1&amp;"'!B2:B1000")=$B27) * (INDIRECT("'"&amp;H$1&amp;"'!C2:C1000")=$C27)
        ),
        5,
        FALSE()
    )=0,
    "",
    VLOOKUP(
        $A27,
        _xlfn._xlws.filter(
            INDIRECT("'"&amp;H$1&amp;"'!A2:E1000"), (INDIRECT("'"&amp;H$1&amp;"'!B2:B1000")=$B27) * (INDIRECT("'"&amp;H$1&amp;"'!C2:C1000")=$C27)
        ),
        5,
        FALSE()
    )
)</f>
        <v/>
      </c>
      <c r="I27" s="93">
        <f t="array" ref="I27:I27">IF(
    VLOOKUP(
        $A27,
        _xlfn._xlws.filter(
            INDIRECT("'"&amp;I$1&amp;"'!A2:E1000"), (INDIRECT("'"&amp;I$1&amp;"'!B2:B1000")=$B27) * (INDIRECT("'"&amp;I$1&amp;"'!C2:C1000")=$C27)
        ),
        5,
        FALSE()
    )=0,
    "",
    VLOOKUP(
        $A27,
        _xlfn._xlws.filter(
            INDIRECT("'"&amp;I$1&amp;"'!A2:E1000"), (INDIRECT("'"&amp;I$1&amp;"'!B2:B1000")=$B27) * (INDIRECT("'"&amp;I$1&amp;"'!C2:C1000")=$C27)
        ),
        5,
        FALSE()
    )
)</f>
        <v/>
      </c>
      <c r="J27" s="93">
        <f t="array" ref="J27:J27">IF(
    VLOOKUP(
        $A27,
        _xlfn._xlws.filter(
            INDIRECT("'"&amp;J$1&amp;"'!A2:E1000"), (INDIRECT("'"&amp;J$1&amp;"'!B2:B1000")=$B27) * (INDIRECT("'"&amp;J$1&amp;"'!C2:C1000")=$C27)
        ),
        5,
        FALSE()
    )=0,
    "",
    VLOOKUP(
        $A27,
        _xlfn._xlws.filter(
            INDIRECT("'"&amp;J$1&amp;"'!A2:E1000"), (INDIRECT("'"&amp;J$1&amp;"'!B2:B1000")=$B27) * (INDIRECT("'"&amp;J$1&amp;"'!C2:C1000")=$C27)
        ),
        5,
        FALSE()
    )
)</f>
        <v/>
      </c>
      <c r="K27" s="93">
        <f t="array" ref="K27:K27">IF(
    VLOOKUP(
        $A27,
        _xlfn._xlws.filter(
            INDIRECT("'"&amp;K$1&amp;"'!A2:E1000"), (INDIRECT("'"&amp;K$1&amp;"'!B2:B1000")=$B27) * (INDIRECT("'"&amp;K$1&amp;"'!C2:C1000")=$C27)
        ),
        5,
        FALSE()
    )=0,
    "",
    VLOOKUP(
        $A27,
        _xlfn._xlws.filter(
            INDIRECT("'"&amp;K$1&amp;"'!A2:E1000"), (INDIRECT("'"&amp;K$1&amp;"'!B2:B1000")=$B27) * (INDIRECT("'"&amp;K$1&amp;"'!C2:C1000")=$C27)
        ),
        5,
        FALSE()
    )
)</f>
        <v/>
      </c>
      <c r="L27" s="93">
        <f t="array" ref="L27:L27">IF(
    VLOOKUP(
        $A27,
        _xlfn._xlws.filter(
            INDIRECT("'"&amp;L$1&amp;"'!A2:E1000"), (INDIRECT("'"&amp;L$1&amp;"'!B2:B1000")=$B27) * (INDIRECT("'"&amp;L$1&amp;"'!C2:C1000")=$C27)
        ),
        5,
        FALSE()
    )=0,
    "",
    VLOOKUP(
        $A27,
        _xlfn._xlws.filter(
            INDIRECT("'"&amp;L$1&amp;"'!A2:E1000"), (INDIRECT("'"&amp;L$1&amp;"'!B2:B1000")=$B27) * (INDIRECT("'"&amp;L$1&amp;"'!C2:C1000")=$C27)
        ),
        5,
        FALSE()
    )
)</f>
        <v/>
      </c>
      <c r="M27" s="93">
        <f t="array" ref="M27:M27">IF(
    VLOOKUP(
        $A27,
        _xlfn._xlws.filter(
            INDIRECT("'"&amp;M$1&amp;"'!A2:E1000"), (INDIRECT("'"&amp;M$1&amp;"'!B2:B1000")=$B27) * (INDIRECT("'"&amp;M$1&amp;"'!C2:C1000")=$C27)
        ),
        5,
        FALSE()
    )=0,
    "",
    VLOOKUP(
        $A27,
        _xlfn._xlws.filter(
            INDIRECT("'"&amp;M$1&amp;"'!A2:E1000"), (INDIRECT("'"&amp;M$1&amp;"'!B2:B1000")=$B27) * (INDIRECT("'"&amp;M$1&amp;"'!C2:C1000")=$C27)
        ),
        5,
        FALSE()
    )
)</f>
        <v/>
      </c>
      <c r="N27" s="93">
        <f t="array" ref="N27:N27">IF(
    VLOOKUP(
        $A27,
        _xlfn._xlws.filter(
            INDIRECT("'"&amp;N$1&amp;"'!A2:E1000"), (INDIRECT("'"&amp;N$1&amp;"'!B2:B1000")=$B27) * (INDIRECT("'"&amp;N$1&amp;"'!C2:C1000")=$C27)
        ),
        5,
        FALSE()
    )=0,
    "",
    VLOOKUP(
        $A27,
        _xlfn._xlws.filter(
            INDIRECT("'"&amp;N$1&amp;"'!A2:E1000"), (INDIRECT("'"&amp;N$1&amp;"'!B2:B1000")=$B27) * (INDIRECT("'"&amp;N$1&amp;"'!C2:C1000")=$C27)
        ),
        5,
        FALSE()
    )
)</f>
        <v/>
      </c>
      <c r="O27" s="93">
        <f t="array" ref="O27:O27">IF(
    VLOOKUP(
        $A27,
        _xlfn._xlws.filter(
            INDIRECT("'"&amp;O$1&amp;"'!A2:E1000"), (INDIRECT("'"&amp;O$1&amp;"'!B2:B1000")=$B27) * (INDIRECT("'"&amp;O$1&amp;"'!C2:C1000")=$C27)
        ),
        5,
        FALSE()
    )=0,
    "",
    VLOOKUP(
        $A27,
        _xlfn._xlws.filter(
            INDIRECT("'"&amp;O$1&amp;"'!A2:E1000"), (INDIRECT("'"&amp;O$1&amp;"'!B2:B1000")=$B27) * (INDIRECT("'"&amp;O$1&amp;"'!C2:C1000")=$C27)
        ),
        5,
        FALSE()
    )
)</f>
        <v/>
      </c>
      <c r="P27" s="93">
        <f t="array" ref="P27:P27">IF(
    VLOOKUP(
        $A27,
        _xlfn._xlws.filter(
            INDIRECT("'"&amp;P$1&amp;"'!A2:E1000"), (INDIRECT("'"&amp;P$1&amp;"'!B2:B1000")=$B27) * (INDIRECT("'"&amp;P$1&amp;"'!C2:C1000")=$C27)
        ),
        5,
        FALSE()
    )=0,
    "",
    VLOOKUP(
        $A27,
        _xlfn._xlws.filter(
            INDIRECT("'"&amp;P$1&amp;"'!A2:E1000"), (INDIRECT("'"&amp;P$1&amp;"'!B2:B1000")=$B27) * (INDIRECT("'"&amp;P$1&amp;"'!C2:C1000")=$C27)
        ),
        5,
        FALSE()
    )
)</f>
        <v/>
      </c>
      <c r="Q27" s="93">
        <f t="array" ref="Q27:Q27">IF(
    VLOOKUP(
        $A27,
        _xlfn._xlws.filter(
            INDIRECT("'"&amp;Q$1&amp;"'!A2:E1000"), (INDIRECT("'"&amp;Q$1&amp;"'!B2:B1000")=$B27) * (INDIRECT("'"&amp;Q$1&amp;"'!C2:C1000")=$C27)
        ),
        5,
        FALSE()
    )=0,
    "",
    VLOOKUP(
        $A27,
        _xlfn._xlws.filter(
            INDIRECT("'"&amp;Q$1&amp;"'!A2:E1000"), (INDIRECT("'"&amp;Q$1&amp;"'!B2:B1000")=$B27) * (INDIRECT("'"&amp;Q$1&amp;"'!C2:C1000")=$C27)
        ),
        5,
        FALSE()
    )
)</f>
        <v/>
      </c>
    </row>
    <row r="28" ht="15" customHeight="1">
      <c r="A28" s="95" t="inlineStr">
        <is>
          <t>Bianca</t>
        </is>
      </c>
      <c r="B28" s="51" t="inlineStr">
        <is>
          <t>Iguatu</t>
        </is>
      </c>
      <c r="C28" s="51" t="n">
        <v>1</v>
      </c>
      <c r="D28" s="93">
        <f t="array" ref="D28:D28">IF(
    VLOOKUP(
        $A28,
        _xlfn._xlws.filter(
            INDIRECT("'"&amp;D$1&amp;"'!A2:E1000"), (INDIRECT("'"&amp;D$1&amp;"'!B2:B1000")=$B28) * (INDIRECT("'"&amp;D$1&amp;"'!C2:C1000")=$C28)
        ),
        5,
        FALSE()
    )=0,
    "",
    VLOOKUP(
        $A28,
        _xlfn._xlws.filter(
            INDIRECT("'"&amp;D$1&amp;"'!A2:E1000"), (INDIRECT("'"&amp;D$1&amp;"'!B2:B1000")=$B28) * (INDIRECT("'"&amp;D$1&amp;"'!C2:C1000")=$C28)
        ),
        5,
        FALSE()
    )
)</f>
        <v/>
      </c>
      <c r="E28" s="93">
        <f t="array" ref="E28:E28">IF(
    VLOOKUP(
        $A28,
        _xlfn._xlws.filter(
            INDIRECT("'"&amp;E$1&amp;"'!A2:E1000"), (INDIRECT("'"&amp;E$1&amp;"'!B2:B1000")=$B28) * (INDIRECT("'"&amp;E$1&amp;"'!C2:C1000")=$C28)
        ),
        5,
        FALSE()
    )=0,
    "",
    VLOOKUP(
        $A28,
        _xlfn._xlws.filter(
            INDIRECT("'"&amp;E$1&amp;"'!A2:E1000"), (INDIRECT("'"&amp;E$1&amp;"'!B2:B1000")=$B28) * (INDIRECT("'"&amp;E$1&amp;"'!C2:C1000")=$C28)
        ),
        5,
        FALSE()
    )
)</f>
        <v/>
      </c>
      <c r="F28" s="93">
        <f t="array" ref="F28:F28">IF(
    VLOOKUP(
        $A28,
        _xlfn._xlws.filter(
            INDIRECT("'"&amp;F$1&amp;"'!A2:E1000"), (INDIRECT("'"&amp;F$1&amp;"'!B2:B1000")=$B28) * (INDIRECT("'"&amp;F$1&amp;"'!C2:C1000")=$C28)
        ),
        5,
        FALSE()
    )=0,
    "",
    VLOOKUP(
        $A28,
        _xlfn._xlws.filter(
            INDIRECT("'"&amp;F$1&amp;"'!A2:E1000"), (INDIRECT("'"&amp;F$1&amp;"'!B2:B1000")=$B28) * (INDIRECT("'"&amp;F$1&amp;"'!C2:C1000")=$C28)
        ),
        5,
        FALSE()
    )
)</f>
        <v/>
      </c>
      <c r="G28" s="93">
        <f t="array" ref="G28:G28">IF(
    VLOOKUP(
        $A28,
        _xlfn._xlws.filter(
            INDIRECT("'"&amp;G$1&amp;"'!A2:E1000"), (INDIRECT("'"&amp;G$1&amp;"'!B2:B1000")=$B28) * (INDIRECT("'"&amp;G$1&amp;"'!C2:C1000")=$C28)
        ),
        5,
        FALSE()
    )=0,
    "",
    VLOOKUP(
        $A28,
        _xlfn._xlws.filter(
            INDIRECT("'"&amp;G$1&amp;"'!A2:E1000"), (INDIRECT("'"&amp;G$1&amp;"'!B2:B1000")=$B28) * (INDIRECT("'"&amp;G$1&amp;"'!C2:C1000")=$C28)
        ),
        5,
        FALSE()
    )
)</f>
        <v/>
      </c>
      <c r="H28" s="93">
        <f t="array" ref="H28:H28">IF(
    VLOOKUP(
        $A28,
        _xlfn._xlws.filter(
            INDIRECT("'"&amp;H$1&amp;"'!A2:E1000"), (INDIRECT("'"&amp;H$1&amp;"'!B2:B1000")=$B28) * (INDIRECT("'"&amp;H$1&amp;"'!C2:C1000")=$C28)
        ),
        5,
        FALSE()
    )=0,
    "",
    VLOOKUP(
        $A28,
        _xlfn._xlws.filter(
            INDIRECT("'"&amp;H$1&amp;"'!A2:E1000"), (INDIRECT("'"&amp;H$1&amp;"'!B2:B1000")=$B28) * (INDIRECT("'"&amp;H$1&amp;"'!C2:C1000")=$C28)
        ),
        5,
        FALSE()
    )
)</f>
        <v/>
      </c>
      <c r="I28" s="93">
        <f t="array" ref="I28:I28">IF(
    VLOOKUP(
        $A28,
        _xlfn._xlws.filter(
            INDIRECT("'"&amp;I$1&amp;"'!A2:E1000"), (INDIRECT("'"&amp;I$1&amp;"'!B2:B1000")=$B28) * (INDIRECT("'"&amp;I$1&amp;"'!C2:C1000")=$C28)
        ),
        5,
        FALSE()
    )=0,
    "",
    VLOOKUP(
        $A28,
        _xlfn._xlws.filter(
            INDIRECT("'"&amp;I$1&amp;"'!A2:E1000"), (INDIRECT("'"&amp;I$1&amp;"'!B2:B1000")=$B28) * (INDIRECT("'"&amp;I$1&amp;"'!C2:C1000")=$C28)
        ),
        5,
        FALSE()
    )
)</f>
        <v/>
      </c>
      <c r="J28" s="93">
        <f t="array" ref="J28:J28">IF(
    VLOOKUP(
        $A28,
        _xlfn._xlws.filter(
            INDIRECT("'"&amp;J$1&amp;"'!A2:E1000"), (INDIRECT("'"&amp;J$1&amp;"'!B2:B1000")=$B28) * (INDIRECT("'"&amp;J$1&amp;"'!C2:C1000")=$C28)
        ),
        5,
        FALSE()
    )=0,
    "",
    VLOOKUP(
        $A28,
        _xlfn._xlws.filter(
            INDIRECT("'"&amp;J$1&amp;"'!A2:E1000"), (INDIRECT("'"&amp;J$1&amp;"'!B2:B1000")=$B28) * (INDIRECT("'"&amp;J$1&amp;"'!C2:C1000")=$C28)
        ),
        5,
        FALSE()
    )
)</f>
        <v/>
      </c>
      <c r="K28" s="93">
        <f t="array" ref="K28:K28">IF(
    VLOOKUP(
        $A28,
        _xlfn._xlws.filter(
            INDIRECT("'"&amp;K$1&amp;"'!A2:E1000"), (INDIRECT("'"&amp;K$1&amp;"'!B2:B1000")=$B28) * (INDIRECT("'"&amp;K$1&amp;"'!C2:C1000")=$C28)
        ),
        5,
        FALSE()
    )=0,
    "",
    VLOOKUP(
        $A28,
        _xlfn._xlws.filter(
            INDIRECT("'"&amp;K$1&amp;"'!A2:E1000"), (INDIRECT("'"&amp;K$1&amp;"'!B2:B1000")=$B28) * (INDIRECT("'"&amp;K$1&amp;"'!C2:C1000")=$C28)
        ),
        5,
        FALSE()
    )
)</f>
        <v/>
      </c>
      <c r="L28" s="93">
        <f t="array" ref="L28:L28">IF(
    VLOOKUP(
        $A28,
        _xlfn._xlws.filter(
            INDIRECT("'"&amp;L$1&amp;"'!A2:E1000"), (INDIRECT("'"&amp;L$1&amp;"'!B2:B1000")=$B28) * (INDIRECT("'"&amp;L$1&amp;"'!C2:C1000")=$C28)
        ),
        5,
        FALSE()
    )=0,
    "",
    VLOOKUP(
        $A28,
        _xlfn._xlws.filter(
            INDIRECT("'"&amp;L$1&amp;"'!A2:E1000"), (INDIRECT("'"&amp;L$1&amp;"'!B2:B1000")=$B28) * (INDIRECT("'"&amp;L$1&amp;"'!C2:C1000")=$C28)
        ),
        5,
        FALSE()
    )
)</f>
        <v/>
      </c>
      <c r="M28" s="93">
        <f t="array" ref="M28:M28">IF(
    VLOOKUP(
        $A28,
        _xlfn._xlws.filter(
            INDIRECT("'"&amp;M$1&amp;"'!A2:E1000"), (INDIRECT("'"&amp;M$1&amp;"'!B2:B1000")=$B28) * (INDIRECT("'"&amp;M$1&amp;"'!C2:C1000")=$C28)
        ),
        5,
        FALSE()
    )=0,
    "",
    VLOOKUP(
        $A28,
        _xlfn._xlws.filter(
            INDIRECT("'"&amp;M$1&amp;"'!A2:E1000"), (INDIRECT("'"&amp;M$1&amp;"'!B2:B1000")=$B28) * (INDIRECT("'"&amp;M$1&amp;"'!C2:C1000")=$C28)
        ),
        5,
        FALSE()
    )
)</f>
        <v/>
      </c>
      <c r="N28" s="93">
        <f t="array" ref="N28:N28">IF(
    VLOOKUP(
        $A28,
        _xlfn._xlws.filter(
            INDIRECT("'"&amp;N$1&amp;"'!A2:E1000"), (INDIRECT("'"&amp;N$1&amp;"'!B2:B1000")=$B28) * (INDIRECT("'"&amp;N$1&amp;"'!C2:C1000")=$C28)
        ),
        5,
        FALSE()
    )=0,
    "",
    VLOOKUP(
        $A28,
        _xlfn._xlws.filter(
            INDIRECT("'"&amp;N$1&amp;"'!A2:E1000"), (INDIRECT("'"&amp;N$1&amp;"'!B2:B1000")=$B28) * (INDIRECT("'"&amp;N$1&amp;"'!C2:C1000")=$C28)
        ),
        5,
        FALSE()
    )
)</f>
        <v/>
      </c>
      <c r="O28" s="93">
        <f t="array" ref="O28:O28">IF(
    VLOOKUP(
        $A28,
        _xlfn._xlws.filter(
            INDIRECT("'"&amp;O$1&amp;"'!A2:E1000"), (INDIRECT("'"&amp;O$1&amp;"'!B2:B1000")=$B28) * (INDIRECT("'"&amp;O$1&amp;"'!C2:C1000")=$C28)
        ),
        5,
        FALSE()
    )=0,
    "",
    VLOOKUP(
        $A28,
        _xlfn._xlws.filter(
            INDIRECT("'"&amp;O$1&amp;"'!A2:E1000"), (INDIRECT("'"&amp;O$1&amp;"'!B2:B1000")=$B28) * (INDIRECT("'"&amp;O$1&amp;"'!C2:C1000")=$C28)
        ),
        5,
        FALSE()
    )
)</f>
        <v/>
      </c>
      <c r="P28" s="93">
        <f t="array" ref="P28:P28">IF(
    VLOOKUP(
        $A28,
        _xlfn._xlws.filter(
            INDIRECT("'"&amp;P$1&amp;"'!A2:E1000"), (INDIRECT("'"&amp;P$1&amp;"'!B2:B1000")=$B28) * (INDIRECT("'"&amp;P$1&amp;"'!C2:C1000")=$C28)
        ),
        5,
        FALSE()
    )=0,
    "",
    VLOOKUP(
        $A28,
        _xlfn._xlws.filter(
            INDIRECT("'"&amp;P$1&amp;"'!A2:E1000"), (INDIRECT("'"&amp;P$1&amp;"'!B2:B1000")=$B28) * (INDIRECT("'"&amp;P$1&amp;"'!C2:C1000")=$C28)
        ),
        5,
        FALSE()
    )
)</f>
        <v/>
      </c>
      <c r="Q28" s="93">
        <f t="array" ref="Q28:Q28">IF(
    VLOOKUP(
        $A28,
        _xlfn._xlws.filter(
            INDIRECT("'"&amp;Q$1&amp;"'!A2:E1000"), (INDIRECT("'"&amp;Q$1&amp;"'!B2:B1000")=$B28) * (INDIRECT("'"&amp;Q$1&amp;"'!C2:C1000")=$C28)
        ),
        5,
        FALSE()
    )=0,
    "",
    VLOOKUP(
        $A28,
        _xlfn._xlws.filter(
            INDIRECT("'"&amp;Q$1&amp;"'!A2:E1000"), (INDIRECT("'"&amp;Q$1&amp;"'!B2:B1000")=$B28) * (INDIRECT("'"&amp;Q$1&amp;"'!C2:C1000")=$C28)
        ),
        5,
        FALSE()
    )
)</f>
        <v/>
      </c>
    </row>
    <row r="29" ht="15" customHeight="1">
      <c r="A29" s="95" t="inlineStr">
        <is>
          <t>Bianca</t>
        </is>
      </c>
      <c r="B29" s="51" t="inlineStr">
        <is>
          <t>Lindoeste</t>
        </is>
      </c>
      <c r="C29" s="51" t="n">
        <v>1</v>
      </c>
      <c r="D29" s="93">
        <f t="array" ref="D29:D29">IF(
    VLOOKUP(
        $A29,
        _xlfn._xlws.filter(
            INDIRECT("'"&amp;D$1&amp;"'!A2:E1000"), (INDIRECT("'"&amp;D$1&amp;"'!B2:B1000")=$B29) * (INDIRECT("'"&amp;D$1&amp;"'!C2:C1000")=$C29)
        ),
        5,
        FALSE()
    )=0,
    "",
    VLOOKUP(
        $A29,
        _xlfn._xlws.filter(
            INDIRECT("'"&amp;D$1&amp;"'!A2:E1000"), (INDIRECT("'"&amp;D$1&amp;"'!B2:B1000")=$B29) * (INDIRECT("'"&amp;D$1&amp;"'!C2:C1000")=$C29)
        ),
        5,
        FALSE()
    )
)</f>
        <v/>
      </c>
      <c r="E29" s="93">
        <f t="array" ref="E29:E29">IF(
    VLOOKUP(
        $A29,
        _xlfn._xlws.filter(
            INDIRECT("'"&amp;E$1&amp;"'!A2:E1000"), (INDIRECT("'"&amp;E$1&amp;"'!B2:B1000")=$B29) * (INDIRECT("'"&amp;E$1&amp;"'!C2:C1000")=$C29)
        ),
        5,
        FALSE()
    )=0,
    "",
    VLOOKUP(
        $A29,
        _xlfn._xlws.filter(
            INDIRECT("'"&amp;E$1&amp;"'!A2:E1000"), (INDIRECT("'"&amp;E$1&amp;"'!B2:B1000")=$B29) * (INDIRECT("'"&amp;E$1&amp;"'!C2:C1000")=$C29)
        ),
        5,
        FALSE()
    )
)</f>
        <v/>
      </c>
      <c r="F29" s="93">
        <f t="array" ref="F29:F29">IF(
    VLOOKUP(
        $A29,
        _xlfn._xlws.filter(
            INDIRECT("'"&amp;F$1&amp;"'!A2:E1000"), (INDIRECT("'"&amp;F$1&amp;"'!B2:B1000")=$B29) * (INDIRECT("'"&amp;F$1&amp;"'!C2:C1000")=$C29)
        ),
        5,
        FALSE()
    )=0,
    "",
    VLOOKUP(
        $A29,
        _xlfn._xlws.filter(
            INDIRECT("'"&amp;F$1&amp;"'!A2:E1000"), (INDIRECT("'"&amp;F$1&amp;"'!B2:B1000")=$B29) * (INDIRECT("'"&amp;F$1&amp;"'!C2:C1000")=$C29)
        ),
        5,
        FALSE()
    )
)</f>
        <v/>
      </c>
      <c r="G29" s="93">
        <f t="array" ref="G29:G29">IF(
    VLOOKUP(
        $A29,
        _xlfn._xlws.filter(
            INDIRECT("'"&amp;G$1&amp;"'!A2:E1000"), (INDIRECT("'"&amp;G$1&amp;"'!B2:B1000")=$B29) * (INDIRECT("'"&amp;G$1&amp;"'!C2:C1000")=$C29)
        ),
        5,
        FALSE()
    )=0,
    "",
    VLOOKUP(
        $A29,
        _xlfn._xlws.filter(
            INDIRECT("'"&amp;G$1&amp;"'!A2:E1000"), (INDIRECT("'"&amp;G$1&amp;"'!B2:B1000")=$B29) * (INDIRECT("'"&amp;G$1&amp;"'!C2:C1000")=$C29)
        ),
        5,
        FALSE()
    )
)</f>
        <v/>
      </c>
      <c r="H29" s="93">
        <f t="array" ref="H29:H29">IF(
    VLOOKUP(
        $A29,
        _xlfn._xlws.filter(
            INDIRECT("'"&amp;H$1&amp;"'!A2:E1000"), (INDIRECT("'"&amp;H$1&amp;"'!B2:B1000")=$B29) * (INDIRECT("'"&amp;H$1&amp;"'!C2:C1000")=$C29)
        ),
        5,
        FALSE()
    )=0,
    "",
    VLOOKUP(
        $A29,
        _xlfn._xlws.filter(
            INDIRECT("'"&amp;H$1&amp;"'!A2:E1000"), (INDIRECT("'"&amp;H$1&amp;"'!B2:B1000")=$B29) * (INDIRECT("'"&amp;H$1&amp;"'!C2:C1000")=$C29)
        ),
        5,
        FALSE()
    )
)</f>
        <v/>
      </c>
      <c r="I29" s="93">
        <f t="array" ref="I29:I29">IF(
    VLOOKUP(
        $A29,
        _xlfn._xlws.filter(
            INDIRECT("'"&amp;I$1&amp;"'!A2:E1000"), (INDIRECT("'"&amp;I$1&amp;"'!B2:B1000")=$B29) * (INDIRECT("'"&amp;I$1&amp;"'!C2:C1000")=$C29)
        ),
        5,
        FALSE()
    )=0,
    "",
    VLOOKUP(
        $A29,
        _xlfn._xlws.filter(
            INDIRECT("'"&amp;I$1&amp;"'!A2:E1000"), (INDIRECT("'"&amp;I$1&amp;"'!B2:B1000")=$B29) * (INDIRECT("'"&amp;I$1&amp;"'!C2:C1000")=$C29)
        ),
        5,
        FALSE()
    )
)</f>
        <v/>
      </c>
      <c r="J29" s="93">
        <f t="array" ref="J29:J29">IF(
    VLOOKUP(
        $A29,
        _xlfn._xlws.filter(
            INDIRECT("'"&amp;J$1&amp;"'!A2:E1000"), (INDIRECT("'"&amp;J$1&amp;"'!B2:B1000")=$B29) * (INDIRECT("'"&amp;J$1&amp;"'!C2:C1000")=$C29)
        ),
        5,
        FALSE()
    )=0,
    "",
    VLOOKUP(
        $A29,
        _xlfn._xlws.filter(
            INDIRECT("'"&amp;J$1&amp;"'!A2:E1000"), (INDIRECT("'"&amp;J$1&amp;"'!B2:B1000")=$B29) * (INDIRECT("'"&amp;J$1&amp;"'!C2:C1000")=$C29)
        ),
        5,
        FALSE()
    )
)</f>
        <v/>
      </c>
      <c r="K29" s="93">
        <f t="array" ref="K29:K29">IF(
    VLOOKUP(
        $A29,
        _xlfn._xlws.filter(
            INDIRECT("'"&amp;K$1&amp;"'!A2:E1000"), (INDIRECT("'"&amp;K$1&amp;"'!B2:B1000")=$B29) * (INDIRECT("'"&amp;K$1&amp;"'!C2:C1000")=$C29)
        ),
        5,
        FALSE()
    )=0,
    "",
    VLOOKUP(
        $A29,
        _xlfn._xlws.filter(
            INDIRECT("'"&amp;K$1&amp;"'!A2:E1000"), (INDIRECT("'"&amp;K$1&amp;"'!B2:B1000")=$B29) * (INDIRECT("'"&amp;K$1&amp;"'!C2:C1000")=$C29)
        ),
        5,
        FALSE()
    )
)</f>
        <v/>
      </c>
      <c r="L29" s="93">
        <f t="array" ref="L29:L29">IF(
    VLOOKUP(
        $A29,
        _xlfn._xlws.filter(
            INDIRECT("'"&amp;L$1&amp;"'!A2:E1000"), (INDIRECT("'"&amp;L$1&amp;"'!B2:B1000")=$B29) * (INDIRECT("'"&amp;L$1&amp;"'!C2:C1000")=$C29)
        ),
        5,
        FALSE()
    )=0,
    "",
    VLOOKUP(
        $A29,
        _xlfn._xlws.filter(
            INDIRECT("'"&amp;L$1&amp;"'!A2:E1000"), (INDIRECT("'"&amp;L$1&amp;"'!B2:B1000")=$B29) * (INDIRECT("'"&amp;L$1&amp;"'!C2:C1000")=$C29)
        ),
        5,
        FALSE()
    )
)</f>
        <v/>
      </c>
      <c r="M29" s="93">
        <f t="array" ref="M29:M29">IF(
    VLOOKUP(
        $A29,
        _xlfn._xlws.filter(
            INDIRECT("'"&amp;M$1&amp;"'!A2:E1000"), (INDIRECT("'"&amp;M$1&amp;"'!B2:B1000")=$B29) * (INDIRECT("'"&amp;M$1&amp;"'!C2:C1000")=$C29)
        ),
        5,
        FALSE()
    )=0,
    "",
    VLOOKUP(
        $A29,
        _xlfn._xlws.filter(
            INDIRECT("'"&amp;M$1&amp;"'!A2:E1000"), (INDIRECT("'"&amp;M$1&amp;"'!B2:B1000")=$B29) * (INDIRECT("'"&amp;M$1&amp;"'!C2:C1000")=$C29)
        ),
        5,
        FALSE()
    )
)</f>
        <v/>
      </c>
      <c r="N29" s="93">
        <f t="array" ref="N29:N29">IF(
    VLOOKUP(
        $A29,
        _xlfn._xlws.filter(
            INDIRECT("'"&amp;N$1&amp;"'!A2:E1000"), (INDIRECT("'"&amp;N$1&amp;"'!B2:B1000")=$B29) * (INDIRECT("'"&amp;N$1&amp;"'!C2:C1000")=$C29)
        ),
        5,
        FALSE()
    )=0,
    "",
    VLOOKUP(
        $A29,
        _xlfn._xlws.filter(
            INDIRECT("'"&amp;N$1&amp;"'!A2:E1000"), (INDIRECT("'"&amp;N$1&amp;"'!B2:B1000")=$B29) * (INDIRECT("'"&amp;N$1&amp;"'!C2:C1000")=$C29)
        ),
        5,
        FALSE()
    )
)</f>
        <v/>
      </c>
      <c r="O29" s="93">
        <f t="array" ref="O29:O29">IF(
    VLOOKUP(
        $A29,
        _xlfn._xlws.filter(
            INDIRECT("'"&amp;O$1&amp;"'!A2:E1000"), (INDIRECT("'"&amp;O$1&amp;"'!B2:B1000")=$B29) * (INDIRECT("'"&amp;O$1&amp;"'!C2:C1000")=$C29)
        ),
        5,
        FALSE()
    )=0,
    "",
    VLOOKUP(
        $A29,
        _xlfn._xlws.filter(
            INDIRECT("'"&amp;O$1&amp;"'!A2:E1000"), (INDIRECT("'"&amp;O$1&amp;"'!B2:B1000")=$B29) * (INDIRECT("'"&amp;O$1&amp;"'!C2:C1000")=$C29)
        ),
        5,
        FALSE()
    )
)</f>
        <v/>
      </c>
      <c r="P29" s="93">
        <f t="array" ref="P29:P29">IF(
    VLOOKUP(
        $A29,
        _xlfn._xlws.filter(
            INDIRECT("'"&amp;P$1&amp;"'!A2:E1000"), (INDIRECT("'"&amp;P$1&amp;"'!B2:B1000")=$B29) * (INDIRECT("'"&amp;P$1&amp;"'!C2:C1000")=$C29)
        ),
        5,
        FALSE()
    )=0,
    "",
    VLOOKUP(
        $A29,
        _xlfn._xlws.filter(
            INDIRECT("'"&amp;P$1&amp;"'!A2:E1000"), (INDIRECT("'"&amp;P$1&amp;"'!B2:B1000")=$B29) * (INDIRECT("'"&amp;P$1&amp;"'!C2:C1000")=$C29)
        ),
        5,
        FALSE()
    )
)</f>
        <v/>
      </c>
      <c r="Q29" s="93">
        <f t="array" ref="Q29:Q29">IF(
    VLOOKUP(
        $A29,
        _xlfn._xlws.filter(
            INDIRECT("'"&amp;Q$1&amp;"'!A2:E1000"), (INDIRECT("'"&amp;Q$1&amp;"'!B2:B1000")=$B29) * (INDIRECT("'"&amp;Q$1&amp;"'!C2:C1000")=$C29)
        ),
        5,
        FALSE()
    )=0,
    "",
    VLOOKUP(
        $A29,
        _xlfn._xlws.filter(
            INDIRECT("'"&amp;Q$1&amp;"'!A2:E1000"), (INDIRECT("'"&amp;Q$1&amp;"'!B2:B1000")=$B29) * (INDIRECT("'"&amp;Q$1&amp;"'!C2:C1000")=$C29)
        ),
        5,
        FALSE()
    )
)</f>
        <v/>
      </c>
    </row>
    <row r="30" ht="15" customHeight="1">
      <c r="A30" s="95" t="inlineStr">
        <is>
          <t>Bianca</t>
        </is>
      </c>
      <c r="B30" s="51" t="inlineStr">
        <is>
          <t>Santa Lúcia</t>
        </is>
      </c>
      <c r="C30" s="51" t="n">
        <v>1</v>
      </c>
      <c r="D30" s="93">
        <f t="array" ref="D30:D30">IF(
    VLOOKUP(
        $A30,
        _xlfn._xlws.filter(
            INDIRECT("'"&amp;D$1&amp;"'!A2:E1000"), (INDIRECT("'"&amp;D$1&amp;"'!B2:B1000")=$B30) * (INDIRECT("'"&amp;D$1&amp;"'!C2:C1000")=$C30)
        ),
        5,
        FALSE()
    )=0,
    "",
    VLOOKUP(
        $A30,
        _xlfn._xlws.filter(
            INDIRECT("'"&amp;D$1&amp;"'!A2:E1000"), (INDIRECT("'"&amp;D$1&amp;"'!B2:B1000")=$B30) * (INDIRECT("'"&amp;D$1&amp;"'!C2:C1000")=$C30)
        ),
        5,
        FALSE()
    )
)</f>
        <v/>
      </c>
      <c r="E30" s="93">
        <f t="array" ref="E30:E30">IF(
    VLOOKUP(
        $A30,
        _xlfn._xlws.filter(
            INDIRECT("'"&amp;E$1&amp;"'!A2:E1000"), (INDIRECT("'"&amp;E$1&amp;"'!B2:B1000")=$B30) * (INDIRECT("'"&amp;E$1&amp;"'!C2:C1000")=$C30)
        ),
        5,
        FALSE()
    )=0,
    "",
    VLOOKUP(
        $A30,
        _xlfn._xlws.filter(
            INDIRECT("'"&amp;E$1&amp;"'!A2:E1000"), (INDIRECT("'"&amp;E$1&amp;"'!B2:B1000")=$B30) * (INDIRECT("'"&amp;E$1&amp;"'!C2:C1000")=$C30)
        ),
        5,
        FALSE()
    )
)</f>
        <v/>
      </c>
      <c r="F30" s="93">
        <f t="array" ref="F30:F30">IF(
    VLOOKUP(
        $A30,
        _xlfn._xlws.filter(
            INDIRECT("'"&amp;F$1&amp;"'!A2:E1000"), (INDIRECT("'"&amp;F$1&amp;"'!B2:B1000")=$B30) * (INDIRECT("'"&amp;F$1&amp;"'!C2:C1000")=$C30)
        ),
        5,
        FALSE()
    )=0,
    "",
    VLOOKUP(
        $A30,
        _xlfn._xlws.filter(
            INDIRECT("'"&amp;F$1&amp;"'!A2:E1000"), (INDIRECT("'"&amp;F$1&amp;"'!B2:B1000")=$B30) * (INDIRECT("'"&amp;F$1&amp;"'!C2:C1000")=$C30)
        ),
        5,
        FALSE()
    )
)</f>
        <v/>
      </c>
      <c r="G30" s="93">
        <f t="array" ref="G30:G30">IF(
    VLOOKUP(
        $A30,
        _xlfn._xlws.filter(
            INDIRECT("'"&amp;G$1&amp;"'!A2:E1000"), (INDIRECT("'"&amp;G$1&amp;"'!B2:B1000")=$B30) * (INDIRECT("'"&amp;G$1&amp;"'!C2:C1000")=$C30)
        ),
        5,
        FALSE()
    )=0,
    "",
    VLOOKUP(
        $A30,
        _xlfn._xlws.filter(
            INDIRECT("'"&amp;G$1&amp;"'!A2:E1000"), (INDIRECT("'"&amp;G$1&amp;"'!B2:B1000")=$B30) * (INDIRECT("'"&amp;G$1&amp;"'!C2:C1000")=$C30)
        ),
        5,
        FALSE()
    )
)</f>
        <v/>
      </c>
      <c r="H30" s="93">
        <f t="array" ref="H30:H30">IF(
    VLOOKUP(
        $A30,
        _xlfn._xlws.filter(
            INDIRECT("'"&amp;H$1&amp;"'!A2:E1000"), (INDIRECT("'"&amp;H$1&amp;"'!B2:B1000")=$B30) * (INDIRECT("'"&amp;H$1&amp;"'!C2:C1000")=$C30)
        ),
        5,
        FALSE()
    )=0,
    "",
    VLOOKUP(
        $A30,
        _xlfn._xlws.filter(
            INDIRECT("'"&amp;H$1&amp;"'!A2:E1000"), (INDIRECT("'"&amp;H$1&amp;"'!B2:B1000")=$B30) * (INDIRECT("'"&amp;H$1&amp;"'!C2:C1000")=$C30)
        ),
        5,
        FALSE()
    )
)</f>
        <v/>
      </c>
      <c r="I30" s="93">
        <f t="array" ref="I30:I30">IF(
    VLOOKUP(
        $A30,
        _xlfn._xlws.filter(
            INDIRECT("'"&amp;I$1&amp;"'!A2:E1000"), (INDIRECT("'"&amp;I$1&amp;"'!B2:B1000")=$B30) * (INDIRECT("'"&amp;I$1&amp;"'!C2:C1000")=$C30)
        ),
        5,
        FALSE()
    )=0,
    "",
    VLOOKUP(
        $A30,
        _xlfn._xlws.filter(
            INDIRECT("'"&amp;I$1&amp;"'!A2:E1000"), (INDIRECT("'"&amp;I$1&amp;"'!B2:B1000")=$B30) * (INDIRECT("'"&amp;I$1&amp;"'!C2:C1000")=$C30)
        ),
        5,
        FALSE()
    )
)</f>
        <v/>
      </c>
      <c r="J30" s="93">
        <f t="array" ref="J30:J30">IF(
    VLOOKUP(
        $A30,
        _xlfn._xlws.filter(
            INDIRECT("'"&amp;J$1&amp;"'!A2:E1000"), (INDIRECT("'"&amp;J$1&amp;"'!B2:B1000")=$B30) * (INDIRECT("'"&amp;J$1&amp;"'!C2:C1000")=$C30)
        ),
        5,
        FALSE()
    )=0,
    "",
    VLOOKUP(
        $A30,
        _xlfn._xlws.filter(
            INDIRECT("'"&amp;J$1&amp;"'!A2:E1000"), (INDIRECT("'"&amp;J$1&amp;"'!B2:B1000")=$B30) * (INDIRECT("'"&amp;J$1&amp;"'!C2:C1000")=$C30)
        ),
        5,
        FALSE()
    )
)</f>
        <v/>
      </c>
      <c r="K30" s="93">
        <f t="array" ref="K30:K30">IF(
    VLOOKUP(
        $A30,
        _xlfn._xlws.filter(
            INDIRECT("'"&amp;K$1&amp;"'!A2:E1000"), (INDIRECT("'"&amp;K$1&amp;"'!B2:B1000")=$B30) * (INDIRECT("'"&amp;K$1&amp;"'!C2:C1000")=$C30)
        ),
        5,
        FALSE()
    )=0,
    "",
    VLOOKUP(
        $A30,
        _xlfn._xlws.filter(
            INDIRECT("'"&amp;K$1&amp;"'!A2:E1000"), (INDIRECT("'"&amp;K$1&amp;"'!B2:B1000")=$B30) * (INDIRECT("'"&amp;K$1&amp;"'!C2:C1000")=$C30)
        ),
        5,
        FALSE()
    )
)</f>
        <v/>
      </c>
      <c r="L30" s="93">
        <f t="array" ref="L30:L30">IF(
    VLOOKUP(
        $A30,
        _xlfn._xlws.filter(
            INDIRECT("'"&amp;L$1&amp;"'!A2:E1000"), (INDIRECT("'"&amp;L$1&amp;"'!B2:B1000")=$B30) * (INDIRECT("'"&amp;L$1&amp;"'!C2:C1000")=$C30)
        ),
        5,
        FALSE()
    )=0,
    "",
    VLOOKUP(
        $A30,
        _xlfn._xlws.filter(
            INDIRECT("'"&amp;L$1&amp;"'!A2:E1000"), (INDIRECT("'"&amp;L$1&amp;"'!B2:B1000")=$B30) * (INDIRECT("'"&amp;L$1&amp;"'!C2:C1000")=$C30)
        ),
        5,
        FALSE()
    )
)</f>
        <v/>
      </c>
      <c r="M30" s="93">
        <f t="array" ref="M30:M30">IF(
    VLOOKUP(
        $A30,
        _xlfn._xlws.filter(
            INDIRECT("'"&amp;M$1&amp;"'!A2:E1000"), (INDIRECT("'"&amp;M$1&amp;"'!B2:B1000")=$B30) * (INDIRECT("'"&amp;M$1&amp;"'!C2:C1000")=$C30)
        ),
        5,
        FALSE()
    )=0,
    "",
    VLOOKUP(
        $A30,
        _xlfn._xlws.filter(
            INDIRECT("'"&amp;M$1&amp;"'!A2:E1000"), (INDIRECT("'"&amp;M$1&amp;"'!B2:B1000")=$B30) * (INDIRECT("'"&amp;M$1&amp;"'!C2:C1000")=$C30)
        ),
        5,
        FALSE()
    )
)</f>
        <v/>
      </c>
      <c r="N30" s="93">
        <f t="array" ref="N30:N30">IF(
    VLOOKUP(
        $A30,
        _xlfn._xlws.filter(
            INDIRECT("'"&amp;N$1&amp;"'!A2:E1000"), (INDIRECT("'"&amp;N$1&amp;"'!B2:B1000")=$B30) * (INDIRECT("'"&amp;N$1&amp;"'!C2:C1000")=$C30)
        ),
        5,
        FALSE()
    )=0,
    "",
    VLOOKUP(
        $A30,
        _xlfn._xlws.filter(
            INDIRECT("'"&amp;N$1&amp;"'!A2:E1000"), (INDIRECT("'"&amp;N$1&amp;"'!B2:B1000")=$B30) * (INDIRECT("'"&amp;N$1&amp;"'!C2:C1000")=$C30)
        ),
        5,
        FALSE()
    )
)</f>
        <v/>
      </c>
      <c r="O30" s="93">
        <f t="array" ref="O30:O30">IF(
    VLOOKUP(
        $A30,
        _xlfn._xlws.filter(
            INDIRECT("'"&amp;O$1&amp;"'!A2:E1000"), (INDIRECT("'"&amp;O$1&amp;"'!B2:B1000")=$B30) * (INDIRECT("'"&amp;O$1&amp;"'!C2:C1000")=$C30)
        ),
        5,
        FALSE()
    )=0,
    "",
    VLOOKUP(
        $A30,
        _xlfn._xlws.filter(
            INDIRECT("'"&amp;O$1&amp;"'!A2:E1000"), (INDIRECT("'"&amp;O$1&amp;"'!B2:B1000")=$B30) * (INDIRECT("'"&amp;O$1&amp;"'!C2:C1000")=$C30)
        ),
        5,
        FALSE()
    )
)</f>
        <v/>
      </c>
      <c r="P30" s="93">
        <f t="array" ref="P30:P30">IF(
    VLOOKUP(
        $A30,
        _xlfn._xlws.filter(
            INDIRECT("'"&amp;P$1&amp;"'!A2:E1000"), (INDIRECT("'"&amp;P$1&amp;"'!B2:B1000")=$B30) * (INDIRECT("'"&amp;P$1&amp;"'!C2:C1000")=$C30)
        ),
        5,
        FALSE()
    )=0,
    "",
    VLOOKUP(
        $A30,
        _xlfn._xlws.filter(
            INDIRECT("'"&amp;P$1&amp;"'!A2:E1000"), (INDIRECT("'"&amp;P$1&amp;"'!B2:B1000")=$B30) * (INDIRECT("'"&amp;P$1&amp;"'!C2:C1000")=$C30)
        ),
        5,
        FALSE()
    )
)</f>
        <v/>
      </c>
      <c r="Q30" s="93">
        <f t="array" ref="Q30:Q30">IF(
    VLOOKUP(
        $A30,
        _xlfn._xlws.filter(
            INDIRECT("'"&amp;Q$1&amp;"'!A2:E1000"), (INDIRECT("'"&amp;Q$1&amp;"'!B2:B1000")=$B30) * (INDIRECT("'"&amp;Q$1&amp;"'!C2:C1000")=$C30)
        ),
        5,
        FALSE()
    )=0,
    "",
    VLOOKUP(
        $A30,
        _xlfn._xlws.filter(
            INDIRECT("'"&amp;Q$1&amp;"'!A2:E1000"), (INDIRECT("'"&amp;Q$1&amp;"'!B2:B1000")=$B30) * (INDIRECT("'"&amp;Q$1&amp;"'!C2:C1000")=$C30)
        ),
        5,
        FALSE()
    )
)</f>
        <v/>
      </c>
    </row>
    <row r="31" ht="15" customHeight="1">
      <c r="A31" s="95" t="inlineStr">
        <is>
          <t>Bianca</t>
        </is>
      </c>
      <c r="B31" s="51" t="inlineStr">
        <is>
          <t>Tres Barras do Parana</t>
        </is>
      </c>
      <c r="C31" s="51" t="n">
        <v>1</v>
      </c>
      <c r="D31" s="93">
        <f t="array" ref="D31:D31">IF(
    VLOOKUP(
        $A31,
        _xlfn._xlws.filter(
            INDIRECT("'"&amp;D$1&amp;"'!A2:E1000"), (INDIRECT("'"&amp;D$1&amp;"'!B2:B1000")=$B31) * (INDIRECT("'"&amp;D$1&amp;"'!C2:C1000")=$C31)
        ),
        5,
        FALSE()
    )=0,
    "",
    VLOOKUP(
        $A31,
        _xlfn._xlws.filter(
            INDIRECT("'"&amp;D$1&amp;"'!A2:E1000"), (INDIRECT("'"&amp;D$1&amp;"'!B2:B1000")=$B31) * (INDIRECT("'"&amp;D$1&amp;"'!C2:C1000")=$C31)
        ),
        5,
        FALSE()
    )
)</f>
        <v/>
      </c>
      <c r="E31" s="93">
        <f t="array" ref="E31:E31">IF(
    VLOOKUP(
        $A31,
        _xlfn._xlws.filter(
            INDIRECT("'"&amp;E$1&amp;"'!A2:E1000"), (INDIRECT("'"&amp;E$1&amp;"'!B2:B1000")=$B31) * (INDIRECT("'"&amp;E$1&amp;"'!C2:C1000")=$C31)
        ),
        5,
        FALSE()
    )=0,
    "",
    VLOOKUP(
        $A31,
        _xlfn._xlws.filter(
            INDIRECT("'"&amp;E$1&amp;"'!A2:E1000"), (INDIRECT("'"&amp;E$1&amp;"'!B2:B1000")=$B31) * (INDIRECT("'"&amp;E$1&amp;"'!C2:C1000")=$C31)
        ),
        5,
        FALSE()
    )
)</f>
        <v/>
      </c>
      <c r="F31" s="93">
        <f t="array" ref="F31:F31">IF(
    VLOOKUP(
        $A31,
        _xlfn._xlws.filter(
            INDIRECT("'"&amp;F$1&amp;"'!A2:E1000"), (INDIRECT("'"&amp;F$1&amp;"'!B2:B1000")=$B31) * (INDIRECT("'"&amp;F$1&amp;"'!C2:C1000")=$C31)
        ),
        5,
        FALSE()
    )=0,
    "",
    VLOOKUP(
        $A31,
        _xlfn._xlws.filter(
            INDIRECT("'"&amp;F$1&amp;"'!A2:E1000"), (INDIRECT("'"&amp;F$1&amp;"'!B2:B1000")=$B31) * (INDIRECT("'"&amp;F$1&amp;"'!C2:C1000")=$C31)
        ),
        5,
        FALSE()
    )
)</f>
        <v/>
      </c>
      <c r="G31" s="93">
        <f t="array" ref="G31:G31">IF(
    VLOOKUP(
        $A31,
        _xlfn._xlws.filter(
            INDIRECT("'"&amp;G$1&amp;"'!A2:E1000"), (INDIRECT("'"&amp;G$1&amp;"'!B2:B1000")=$B31) * (INDIRECT("'"&amp;G$1&amp;"'!C2:C1000")=$C31)
        ),
        5,
        FALSE()
    )=0,
    "",
    VLOOKUP(
        $A31,
        _xlfn._xlws.filter(
            INDIRECT("'"&amp;G$1&amp;"'!A2:E1000"), (INDIRECT("'"&amp;G$1&amp;"'!B2:B1000")=$B31) * (INDIRECT("'"&amp;G$1&amp;"'!C2:C1000")=$C31)
        ),
        5,
        FALSE()
    )
)</f>
        <v/>
      </c>
      <c r="H31" s="93">
        <f t="array" ref="H31:H31">IF(
    VLOOKUP(
        $A31,
        _xlfn._xlws.filter(
            INDIRECT("'"&amp;H$1&amp;"'!A2:E1000"), (INDIRECT("'"&amp;H$1&amp;"'!B2:B1000")=$B31) * (INDIRECT("'"&amp;H$1&amp;"'!C2:C1000")=$C31)
        ),
        5,
        FALSE()
    )=0,
    "",
    VLOOKUP(
        $A31,
        _xlfn._xlws.filter(
            INDIRECT("'"&amp;H$1&amp;"'!A2:E1000"), (INDIRECT("'"&amp;H$1&amp;"'!B2:B1000")=$B31) * (INDIRECT("'"&amp;H$1&amp;"'!C2:C1000")=$C31)
        ),
        5,
        FALSE()
    )
)</f>
        <v/>
      </c>
      <c r="I31" s="93">
        <f t="array" ref="I31:I31">IF(
    VLOOKUP(
        $A31,
        _xlfn._xlws.filter(
            INDIRECT("'"&amp;I$1&amp;"'!A2:E1000"), (INDIRECT("'"&amp;I$1&amp;"'!B2:B1000")=$B31) * (INDIRECT("'"&amp;I$1&amp;"'!C2:C1000")=$C31)
        ),
        5,
        FALSE()
    )=0,
    "",
    VLOOKUP(
        $A31,
        _xlfn._xlws.filter(
            INDIRECT("'"&amp;I$1&amp;"'!A2:E1000"), (INDIRECT("'"&amp;I$1&amp;"'!B2:B1000")=$B31) * (INDIRECT("'"&amp;I$1&amp;"'!C2:C1000")=$C31)
        ),
        5,
        FALSE()
    )
)</f>
        <v/>
      </c>
      <c r="J31" s="93">
        <f t="array" ref="J31:J31">IF(
    VLOOKUP(
        $A31,
        _xlfn._xlws.filter(
            INDIRECT("'"&amp;J$1&amp;"'!A2:E1000"), (INDIRECT("'"&amp;J$1&amp;"'!B2:B1000")=$B31) * (INDIRECT("'"&amp;J$1&amp;"'!C2:C1000")=$C31)
        ),
        5,
        FALSE()
    )=0,
    "",
    VLOOKUP(
        $A31,
        _xlfn._xlws.filter(
            INDIRECT("'"&amp;J$1&amp;"'!A2:E1000"), (INDIRECT("'"&amp;J$1&amp;"'!B2:B1000")=$B31) * (INDIRECT("'"&amp;J$1&amp;"'!C2:C1000")=$C31)
        ),
        5,
        FALSE()
    )
)</f>
        <v/>
      </c>
      <c r="K31" s="93">
        <f t="array" ref="K31:K31">IF(
    VLOOKUP(
        $A31,
        _xlfn._xlws.filter(
            INDIRECT("'"&amp;K$1&amp;"'!A2:E1000"), (INDIRECT("'"&amp;K$1&amp;"'!B2:B1000")=$B31) * (INDIRECT("'"&amp;K$1&amp;"'!C2:C1000")=$C31)
        ),
        5,
        FALSE()
    )=0,
    "",
    VLOOKUP(
        $A31,
        _xlfn._xlws.filter(
            INDIRECT("'"&amp;K$1&amp;"'!A2:E1000"), (INDIRECT("'"&amp;K$1&amp;"'!B2:B1000")=$B31) * (INDIRECT("'"&amp;K$1&amp;"'!C2:C1000")=$C31)
        ),
        5,
        FALSE()
    )
)</f>
        <v/>
      </c>
      <c r="L31" s="93">
        <f t="array" ref="L31:L31">IF(
    VLOOKUP(
        $A31,
        _xlfn._xlws.filter(
            INDIRECT("'"&amp;L$1&amp;"'!A2:E1000"), (INDIRECT("'"&amp;L$1&amp;"'!B2:B1000")=$B31) * (INDIRECT("'"&amp;L$1&amp;"'!C2:C1000")=$C31)
        ),
        5,
        FALSE()
    )=0,
    "",
    VLOOKUP(
        $A31,
        _xlfn._xlws.filter(
            INDIRECT("'"&amp;L$1&amp;"'!A2:E1000"), (INDIRECT("'"&amp;L$1&amp;"'!B2:B1000")=$B31) * (INDIRECT("'"&amp;L$1&amp;"'!C2:C1000")=$C31)
        ),
        5,
        FALSE()
    )
)</f>
        <v/>
      </c>
      <c r="M31" s="93">
        <f t="array" ref="M31:M31">IF(
    VLOOKUP(
        $A31,
        _xlfn._xlws.filter(
            INDIRECT("'"&amp;M$1&amp;"'!A2:E1000"), (INDIRECT("'"&amp;M$1&amp;"'!B2:B1000")=$B31) * (INDIRECT("'"&amp;M$1&amp;"'!C2:C1000")=$C31)
        ),
        5,
        FALSE()
    )=0,
    "",
    VLOOKUP(
        $A31,
        _xlfn._xlws.filter(
            INDIRECT("'"&amp;M$1&amp;"'!A2:E1000"), (INDIRECT("'"&amp;M$1&amp;"'!B2:B1000")=$B31) * (INDIRECT("'"&amp;M$1&amp;"'!C2:C1000")=$C31)
        ),
        5,
        FALSE()
    )
)</f>
        <v/>
      </c>
      <c r="N31" s="93">
        <f t="array" ref="N31:N31">IF(
    VLOOKUP(
        $A31,
        _xlfn._xlws.filter(
            INDIRECT("'"&amp;N$1&amp;"'!A2:E1000"), (INDIRECT("'"&amp;N$1&amp;"'!B2:B1000")=$B31) * (INDIRECT("'"&amp;N$1&amp;"'!C2:C1000")=$C31)
        ),
        5,
        FALSE()
    )=0,
    "",
    VLOOKUP(
        $A31,
        _xlfn._xlws.filter(
            INDIRECT("'"&amp;N$1&amp;"'!A2:E1000"), (INDIRECT("'"&amp;N$1&amp;"'!B2:B1000")=$B31) * (INDIRECT("'"&amp;N$1&amp;"'!C2:C1000")=$C31)
        ),
        5,
        FALSE()
    )
)</f>
        <v/>
      </c>
      <c r="O31" s="93">
        <f t="array" ref="O31:O31">IF(
    VLOOKUP(
        $A31,
        _xlfn._xlws.filter(
            INDIRECT("'"&amp;O$1&amp;"'!A2:E1000"), (INDIRECT("'"&amp;O$1&amp;"'!B2:B1000")=$B31) * (INDIRECT("'"&amp;O$1&amp;"'!C2:C1000")=$C31)
        ),
        5,
        FALSE()
    )=0,
    "",
    VLOOKUP(
        $A31,
        _xlfn._xlws.filter(
            INDIRECT("'"&amp;O$1&amp;"'!A2:E1000"), (INDIRECT("'"&amp;O$1&amp;"'!B2:B1000")=$B31) * (INDIRECT("'"&amp;O$1&amp;"'!C2:C1000")=$C31)
        ),
        5,
        FALSE()
    )
)</f>
        <v/>
      </c>
      <c r="P31" s="93">
        <f t="array" ref="P31:P31">IF(
    VLOOKUP(
        $A31,
        _xlfn._xlws.filter(
            INDIRECT("'"&amp;P$1&amp;"'!A2:E1000"), (INDIRECT("'"&amp;P$1&amp;"'!B2:B1000")=$B31) * (INDIRECT("'"&amp;P$1&amp;"'!C2:C1000")=$C31)
        ),
        5,
        FALSE()
    )=0,
    "",
    VLOOKUP(
        $A31,
        _xlfn._xlws.filter(
            INDIRECT("'"&amp;P$1&amp;"'!A2:E1000"), (INDIRECT("'"&amp;P$1&amp;"'!B2:B1000")=$B31) * (INDIRECT("'"&amp;P$1&amp;"'!C2:C1000")=$C31)
        ),
        5,
        FALSE()
    )
)</f>
        <v/>
      </c>
      <c r="Q31" s="93">
        <f t="array" ref="Q31: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6" t="inlineStr">
        <is>
          <t>Regional</t>
        </is>
      </c>
      <c r="B33" s="88" t="inlineStr">
        <is>
          <t>Municípios</t>
        </is>
      </c>
      <c r="C33" s="88" t="inlineStr">
        <is>
          <t>UVR</t>
        </is>
      </c>
      <c r="D33" s="89" t="inlineStr">
        <is>
          <t>11.24</t>
        </is>
      </c>
      <c r="E33" s="88" t="inlineStr">
        <is>
          <t>12.24</t>
        </is>
      </c>
      <c r="F33" s="90" t="inlineStr">
        <is>
          <t>01.25</t>
        </is>
      </c>
      <c r="G33" s="90" t="inlineStr">
        <is>
          <t>02.25</t>
        </is>
      </c>
      <c r="H33" s="90" t="inlineStr">
        <is>
          <t>03.25</t>
        </is>
      </c>
      <c r="I33" s="90" t="inlineStr">
        <is>
          <t>04.25</t>
        </is>
      </c>
      <c r="J33" s="90" t="inlineStr">
        <is>
          <t>05.25</t>
        </is>
      </c>
      <c r="K33" s="90" t="inlineStr">
        <is>
          <t>06.25</t>
        </is>
      </c>
      <c r="L33" s="91" t="inlineStr">
        <is>
          <t>07.25</t>
        </is>
      </c>
      <c r="M33" s="91" t="inlineStr">
        <is>
          <t>08.25</t>
        </is>
      </c>
      <c r="N33" s="91" t="inlineStr">
        <is>
          <t>09.25</t>
        </is>
      </c>
      <c r="O33" s="91" t="inlineStr">
        <is>
          <t>10.25</t>
        </is>
      </c>
      <c r="P33" s="91" t="inlineStr">
        <is>
          <t>11.25</t>
        </is>
      </c>
      <c r="Q33" s="91" t="inlineStr">
        <is>
          <t>12.25</t>
        </is>
      </c>
    </row>
    <row r="34" ht="15" customHeight="1">
      <c r="A34" s="97" t="inlineStr">
        <is>
          <t>Larissa</t>
        </is>
      </c>
      <c r="B34" s="98" t="inlineStr">
        <is>
          <t>Foz do Iguaçu</t>
        </is>
      </c>
      <c r="C34" s="98" t="n">
        <v>2</v>
      </c>
      <c r="D34" s="93">
        <f t="array" ref="D34:D34">IF(
    VLOOKUP(
        $A34,
        _xlfn._xlws.filter(
            INDIRECT("'"&amp;D$1&amp;"'!A2:E1000"), (INDIRECT("'"&amp;D$1&amp;"'!B2:B1000")=$B34) * (INDIRECT("'"&amp;D$1&amp;"'!C2:C1000")=$C34)
        ),
        5,
        FALSE()
    )=0,
    "",
    VLOOKUP(
        $A34,
        _xlfn._xlws.filter(
            INDIRECT("'"&amp;D$1&amp;"'!A2:E1000"), (INDIRECT("'"&amp;D$1&amp;"'!B2:B1000")=$B34) * (INDIRECT("'"&amp;D$1&amp;"'!C2:C1000")=$C34)
        ),
        5,
        FALSE()
    )
)</f>
        <v/>
      </c>
      <c r="E34" s="93">
        <f t="array" ref="E34:E34">IF(
    VLOOKUP(
        $A34,
        _xlfn._xlws.filter(
            INDIRECT("'"&amp;E$1&amp;"'!A2:E1000"), (INDIRECT("'"&amp;E$1&amp;"'!B2:B1000")=$B34) * (INDIRECT("'"&amp;E$1&amp;"'!C2:C1000")=$C34)
        ),
        5,
        FALSE()
    )=0,
    "",
    VLOOKUP(
        $A34,
        _xlfn._xlws.filter(
            INDIRECT("'"&amp;E$1&amp;"'!A2:E1000"), (INDIRECT("'"&amp;E$1&amp;"'!B2:B1000")=$B34) * (INDIRECT("'"&amp;E$1&amp;"'!C2:C1000")=$C34)
        ),
        5,
        FALSE()
    )
)</f>
        <v/>
      </c>
      <c r="F34" s="93">
        <f t="array" ref="F34:F34">IF(
    VLOOKUP(
        $A34,
        _xlfn._xlws.filter(
            INDIRECT("'"&amp;F$1&amp;"'!A2:E1000"), (INDIRECT("'"&amp;F$1&amp;"'!B2:B1000")=$B34) * (INDIRECT("'"&amp;F$1&amp;"'!C2:C1000")=$C34)
        ),
        5,
        FALSE()
    )=0,
    "",
    VLOOKUP(
        $A34,
        _xlfn._xlws.filter(
            INDIRECT("'"&amp;F$1&amp;"'!A2:E1000"), (INDIRECT("'"&amp;F$1&amp;"'!B2:B1000")=$B34) * (INDIRECT("'"&amp;F$1&amp;"'!C2:C1000")=$C34)
        ),
        5,
        FALSE()
    )
)</f>
        <v/>
      </c>
      <c r="G34" s="93">
        <f t="array" ref="G34:G34">IF(
    VLOOKUP(
        $A34,
        _xlfn._xlws.filter(
            INDIRECT("'"&amp;G$1&amp;"'!A2:E1000"), (INDIRECT("'"&amp;G$1&amp;"'!B2:B1000")=$B34) * (INDIRECT("'"&amp;G$1&amp;"'!C2:C1000")=$C34)
        ),
        5,
        FALSE()
    )=0,
    "",
    VLOOKUP(
        $A34,
        _xlfn._xlws.filter(
            INDIRECT("'"&amp;G$1&amp;"'!A2:E1000"), (INDIRECT("'"&amp;G$1&amp;"'!B2:B1000")=$B34) * (INDIRECT("'"&amp;G$1&amp;"'!C2:C1000")=$C34)
        ),
        5,
        FALSE()
    )
)</f>
        <v/>
      </c>
      <c r="H34" s="93">
        <f t="array" ref="H34:H34">IF(
    VLOOKUP(
        $A34,
        _xlfn._xlws.filter(
            INDIRECT("'"&amp;H$1&amp;"'!A2:E1000"), (INDIRECT("'"&amp;H$1&amp;"'!B2:B1000")=$B34) * (INDIRECT("'"&amp;H$1&amp;"'!C2:C1000")=$C34)
        ),
        5,
        FALSE()
    )=0,
    "",
    VLOOKUP(
        $A34,
        _xlfn._xlws.filter(
            INDIRECT("'"&amp;H$1&amp;"'!A2:E1000"), (INDIRECT("'"&amp;H$1&amp;"'!B2:B1000")=$B34) * (INDIRECT("'"&amp;H$1&amp;"'!C2:C1000")=$C34)
        ),
        5,
        FALSE()
    )
)</f>
        <v/>
      </c>
      <c r="I34" s="93">
        <f t="array" ref="I34:I34">IF(
    VLOOKUP(
        $A34,
        _xlfn._xlws.filter(
            INDIRECT("'"&amp;I$1&amp;"'!A2:E1000"), (INDIRECT("'"&amp;I$1&amp;"'!B2:B1000")=$B34) * (INDIRECT("'"&amp;I$1&amp;"'!C2:C1000")=$C34)
        ),
        5,
        FALSE()
    )=0,
    "",
    VLOOKUP(
        $A34,
        _xlfn._xlws.filter(
            INDIRECT("'"&amp;I$1&amp;"'!A2:E1000"), (INDIRECT("'"&amp;I$1&amp;"'!B2:B1000")=$B34) * (INDIRECT("'"&amp;I$1&amp;"'!C2:C1000")=$C34)
        ),
        5,
        FALSE()
    )
)</f>
        <v/>
      </c>
      <c r="J34" s="93">
        <f t="array" ref="J34:J34">IF(
    VLOOKUP(
        $A34,
        _xlfn._xlws.filter(
            INDIRECT("'"&amp;J$1&amp;"'!A2:E1000"), (INDIRECT("'"&amp;J$1&amp;"'!B2:B1000")=$B34) * (INDIRECT("'"&amp;J$1&amp;"'!C2:C1000")=$C34)
        ),
        5,
        FALSE()
    )=0,
    "",
    VLOOKUP(
        $A34,
        _xlfn._xlws.filter(
            INDIRECT("'"&amp;J$1&amp;"'!A2:E1000"), (INDIRECT("'"&amp;J$1&amp;"'!B2:B1000")=$B34) * (INDIRECT("'"&amp;J$1&amp;"'!C2:C1000")=$C34)
        ),
        5,
        FALSE()
    )
)</f>
        <v/>
      </c>
      <c r="K34" s="93">
        <f t="array" ref="K34:K34">IF(
    VLOOKUP(
        $A34,
        _xlfn._xlws.filter(
            INDIRECT("'"&amp;K$1&amp;"'!A2:E1000"), (INDIRECT("'"&amp;K$1&amp;"'!B2:B1000")=$B34) * (INDIRECT("'"&amp;K$1&amp;"'!C2:C1000")=$C34)
        ),
        5,
        FALSE()
    )=0,
    "",
    VLOOKUP(
        $A34,
        _xlfn._xlws.filter(
            INDIRECT("'"&amp;K$1&amp;"'!A2:E1000"), (INDIRECT("'"&amp;K$1&amp;"'!B2:B1000")=$B34) * (INDIRECT("'"&amp;K$1&amp;"'!C2:C1000")=$C34)
        ),
        5,
        FALSE()
    )
)</f>
        <v/>
      </c>
      <c r="L34" s="93">
        <f t="array" ref="L34:L34">IF(
    VLOOKUP(
        $A34,
        _xlfn._xlws.filter(
            INDIRECT("'"&amp;L$1&amp;"'!A2:E1000"), (INDIRECT("'"&amp;L$1&amp;"'!B2:B1000")=$B34) * (INDIRECT("'"&amp;L$1&amp;"'!C2:C1000")=$C34)
        ),
        5,
        FALSE()
    )=0,
    "",
    VLOOKUP(
        $A34,
        _xlfn._xlws.filter(
            INDIRECT("'"&amp;L$1&amp;"'!A2:E1000"), (INDIRECT("'"&amp;L$1&amp;"'!B2:B1000")=$B34) * (INDIRECT("'"&amp;L$1&amp;"'!C2:C1000")=$C34)
        ),
        5,
        FALSE()
    )
)</f>
        <v/>
      </c>
      <c r="M34" s="93">
        <f t="array" ref="M34:M34">IF(
    VLOOKUP(
        $A34,
        _xlfn._xlws.filter(
            INDIRECT("'"&amp;M$1&amp;"'!A2:E1000"), (INDIRECT("'"&amp;M$1&amp;"'!B2:B1000")=$B34) * (INDIRECT("'"&amp;M$1&amp;"'!C2:C1000")=$C34)
        ),
        5,
        FALSE()
    )=0,
    "",
    VLOOKUP(
        $A34,
        _xlfn._xlws.filter(
            INDIRECT("'"&amp;M$1&amp;"'!A2:E1000"), (INDIRECT("'"&amp;M$1&amp;"'!B2:B1000")=$B34) * (INDIRECT("'"&amp;M$1&amp;"'!C2:C1000")=$C34)
        ),
        5,
        FALSE()
    )
)</f>
        <v/>
      </c>
      <c r="N34" s="93">
        <f t="array" ref="N34:N34">IF(
    VLOOKUP(
        $A34,
        _xlfn._xlws.filter(
            INDIRECT("'"&amp;N$1&amp;"'!A2:E1000"), (INDIRECT("'"&amp;N$1&amp;"'!B2:B1000")=$B34) * (INDIRECT("'"&amp;N$1&amp;"'!C2:C1000")=$C34)
        ),
        5,
        FALSE()
    )=0,
    "",
    VLOOKUP(
        $A34,
        _xlfn._xlws.filter(
            INDIRECT("'"&amp;N$1&amp;"'!A2:E1000"), (INDIRECT("'"&amp;N$1&amp;"'!B2:B1000")=$B34) * (INDIRECT("'"&amp;N$1&amp;"'!C2:C1000")=$C34)
        ),
        5,
        FALSE()
    )
)</f>
        <v/>
      </c>
      <c r="O34" s="93">
        <f t="array" ref="O34:O34">IF(
    VLOOKUP(
        $A34,
        _xlfn._xlws.filter(
            INDIRECT("'"&amp;O$1&amp;"'!A2:E1000"), (INDIRECT("'"&amp;O$1&amp;"'!B2:B1000")=$B34) * (INDIRECT("'"&amp;O$1&amp;"'!C2:C1000")=$C34)
        ),
        5,
        FALSE()
    )=0,
    "",
    VLOOKUP(
        $A34,
        _xlfn._xlws.filter(
            INDIRECT("'"&amp;O$1&amp;"'!A2:E1000"), (INDIRECT("'"&amp;O$1&amp;"'!B2:B1000")=$B34) * (INDIRECT("'"&amp;O$1&amp;"'!C2:C1000")=$C34)
        ),
        5,
        FALSE()
    )
)</f>
        <v/>
      </c>
      <c r="P34" s="93">
        <f t="array" ref="P34:P34">IF(
    VLOOKUP(
        $A34,
        _xlfn._xlws.filter(
            INDIRECT("'"&amp;P$1&amp;"'!A2:E1000"), (INDIRECT("'"&amp;P$1&amp;"'!B2:B1000")=$B34) * (INDIRECT("'"&amp;P$1&amp;"'!C2:C1000")=$C34)
        ),
        5,
        FALSE()
    )=0,
    "",
    VLOOKUP(
        $A34,
        _xlfn._xlws.filter(
            INDIRECT("'"&amp;P$1&amp;"'!A2:E1000"), (INDIRECT("'"&amp;P$1&amp;"'!B2:B1000")=$B34) * (INDIRECT("'"&amp;P$1&amp;"'!C2:C1000")=$C34)
        ),
        5,
        FALSE()
    )
)</f>
        <v/>
      </c>
      <c r="Q34" s="93">
        <f t="array" ref="Q34:Q34">IF(
    VLOOKUP(
        $A34,
        _xlfn._xlws.filter(
            INDIRECT("'"&amp;Q$1&amp;"'!A2:E1000"), (INDIRECT("'"&amp;Q$1&amp;"'!B2:B1000")=$B34) * (INDIRECT("'"&amp;Q$1&amp;"'!C2:C1000")=$C34)
        ),
        5,
        FALSE()
    )=0,
    "",
    VLOOKUP(
        $A34,
        _xlfn._xlws.filter(
            INDIRECT("'"&amp;Q$1&amp;"'!A2:E1000"), (INDIRECT("'"&amp;Q$1&amp;"'!B2:B1000")=$B34) * (INDIRECT("'"&amp;Q$1&amp;"'!C2:C1000")=$C34)
        ),
        5,
        FALSE()
    )
)</f>
        <v/>
      </c>
    </row>
    <row r="35" ht="15" customHeight="1">
      <c r="A35" s="97" t="inlineStr">
        <is>
          <t>Larissa</t>
        </is>
      </c>
      <c r="B35" s="98" t="inlineStr">
        <is>
          <t>Foz do Iguaçu</t>
        </is>
      </c>
      <c r="C35" s="98" t="n">
        <v>3</v>
      </c>
      <c r="D35" s="93">
        <f t="array" ref="D35:D35">IF(
    VLOOKUP(
        $A35,
        _xlfn._xlws.filter(
            INDIRECT("'"&amp;D$1&amp;"'!A2:E1000"), (INDIRECT("'"&amp;D$1&amp;"'!B2:B1000")=$B35) * (INDIRECT("'"&amp;D$1&amp;"'!C2:C1000")=$C35)
        ),
        5,
        FALSE()
    )=0,
    "",
    VLOOKUP(
        $A35,
        _xlfn._xlws.filter(
            INDIRECT("'"&amp;D$1&amp;"'!A2:E1000"), (INDIRECT("'"&amp;D$1&amp;"'!B2:B1000")=$B35) * (INDIRECT("'"&amp;D$1&amp;"'!C2:C1000")=$C35)
        ),
        5,
        FALSE()
    )
)</f>
        <v/>
      </c>
      <c r="E35" s="93">
        <f t="array" ref="E35:E35">IF(
    VLOOKUP(
        $A35,
        _xlfn._xlws.filter(
            INDIRECT("'"&amp;E$1&amp;"'!A2:E1000"), (INDIRECT("'"&amp;E$1&amp;"'!B2:B1000")=$B35) * (INDIRECT("'"&amp;E$1&amp;"'!C2:C1000")=$C35)
        ),
        5,
        FALSE()
    )=0,
    "",
    VLOOKUP(
        $A35,
        _xlfn._xlws.filter(
            INDIRECT("'"&amp;E$1&amp;"'!A2:E1000"), (INDIRECT("'"&amp;E$1&amp;"'!B2:B1000")=$B35) * (INDIRECT("'"&amp;E$1&amp;"'!C2:C1000")=$C35)
        ),
        5,
        FALSE()
    )
)</f>
        <v/>
      </c>
      <c r="F35" s="93">
        <f t="array" ref="F35:F35">IF(
    VLOOKUP(
        $A35,
        _xlfn._xlws.filter(
            INDIRECT("'"&amp;F$1&amp;"'!A2:E1000"), (INDIRECT("'"&amp;F$1&amp;"'!B2:B1000")=$B35) * (INDIRECT("'"&amp;F$1&amp;"'!C2:C1000")=$C35)
        ),
        5,
        FALSE()
    )=0,
    "",
    VLOOKUP(
        $A35,
        _xlfn._xlws.filter(
            INDIRECT("'"&amp;F$1&amp;"'!A2:E1000"), (INDIRECT("'"&amp;F$1&amp;"'!B2:B1000")=$B35) * (INDIRECT("'"&amp;F$1&amp;"'!C2:C1000")=$C35)
        ),
        5,
        FALSE()
    )
)</f>
        <v/>
      </c>
      <c r="G35" s="93">
        <f t="array" ref="G35:G35">IF(
    VLOOKUP(
        $A35,
        _xlfn._xlws.filter(
            INDIRECT("'"&amp;G$1&amp;"'!A2:E1000"), (INDIRECT("'"&amp;G$1&amp;"'!B2:B1000")=$B35) * (INDIRECT("'"&amp;G$1&amp;"'!C2:C1000")=$C35)
        ),
        5,
        FALSE()
    )=0,
    "",
    VLOOKUP(
        $A35,
        _xlfn._xlws.filter(
            INDIRECT("'"&amp;G$1&amp;"'!A2:E1000"), (INDIRECT("'"&amp;G$1&amp;"'!B2:B1000")=$B35) * (INDIRECT("'"&amp;G$1&amp;"'!C2:C1000")=$C35)
        ),
        5,
        FALSE()
    )
)</f>
        <v/>
      </c>
      <c r="H35" s="93">
        <f t="array" ref="H35:H35">IF(
    VLOOKUP(
        $A35,
        _xlfn._xlws.filter(
            INDIRECT("'"&amp;H$1&amp;"'!A2:E1000"), (INDIRECT("'"&amp;H$1&amp;"'!B2:B1000")=$B35) * (INDIRECT("'"&amp;H$1&amp;"'!C2:C1000")=$C35)
        ),
        5,
        FALSE()
    )=0,
    "",
    VLOOKUP(
        $A35,
        _xlfn._xlws.filter(
            INDIRECT("'"&amp;H$1&amp;"'!A2:E1000"), (INDIRECT("'"&amp;H$1&amp;"'!B2:B1000")=$B35) * (INDIRECT("'"&amp;H$1&amp;"'!C2:C1000")=$C35)
        ),
        5,
        FALSE()
    )
)</f>
        <v/>
      </c>
      <c r="I35" s="93">
        <f t="array" ref="I35:I35">IF(
    VLOOKUP(
        $A35,
        _xlfn._xlws.filter(
            INDIRECT("'"&amp;I$1&amp;"'!A2:E1000"), (INDIRECT("'"&amp;I$1&amp;"'!B2:B1000")=$B35) * (INDIRECT("'"&amp;I$1&amp;"'!C2:C1000")=$C35)
        ),
        5,
        FALSE()
    )=0,
    "",
    VLOOKUP(
        $A35,
        _xlfn._xlws.filter(
            INDIRECT("'"&amp;I$1&amp;"'!A2:E1000"), (INDIRECT("'"&amp;I$1&amp;"'!B2:B1000")=$B35) * (INDIRECT("'"&amp;I$1&amp;"'!C2:C1000")=$C35)
        ),
        5,
        FALSE()
    )
)</f>
        <v/>
      </c>
      <c r="J35" s="93">
        <f t="array" ref="J35:J35">IF(
    VLOOKUP(
        $A35,
        _xlfn._xlws.filter(
            INDIRECT("'"&amp;J$1&amp;"'!A2:E1000"), (INDIRECT("'"&amp;J$1&amp;"'!B2:B1000")=$B35) * (INDIRECT("'"&amp;J$1&amp;"'!C2:C1000")=$C35)
        ),
        5,
        FALSE()
    )=0,
    "",
    VLOOKUP(
        $A35,
        _xlfn._xlws.filter(
            INDIRECT("'"&amp;J$1&amp;"'!A2:E1000"), (INDIRECT("'"&amp;J$1&amp;"'!B2:B1000")=$B35) * (INDIRECT("'"&amp;J$1&amp;"'!C2:C1000")=$C35)
        ),
        5,
        FALSE()
    )
)</f>
        <v/>
      </c>
      <c r="K35" s="93">
        <f t="array" ref="K35:K35">IF(
    VLOOKUP(
        $A35,
        _xlfn._xlws.filter(
            INDIRECT("'"&amp;K$1&amp;"'!A2:E1000"), (INDIRECT("'"&amp;K$1&amp;"'!B2:B1000")=$B35) * (INDIRECT("'"&amp;K$1&amp;"'!C2:C1000")=$C35)
        ),
        5,
        FALSE()
    )=0,
    "",
    VLOOKUP(
        $A35,
        _xlfn._xlws.filter(
            INDIRECT("'"&amp;K$1&amp;"'!A2:E1000"), (INDIRECT("'"&amp;K$1&amp;"'!B2:B1000")=$B35) * (INDIRECT("'"&amp;K$1&amp;"'!C2:C1000")=$C35)
        ),
        5,
        FALSE()
    )
)</f>
        <v/>
      </c>
      <c r="L35" s="93">
        <f t="array" ref="L35:L35">IF(
    VLOOKUP(
        $A35,
        _xlfn._xlws.filter(
            INDIRECT("'"&amp;L$1&amp;"'!A2:E1000"), (INDIRECT("'"&amp;L$1&amp;"'!B2:B1000")=$B35) * (INDIRECT("'"&amp;L$1&amp;"'!C2:C1000")=$C35)
        ),
        5,
        FALSE()
    )=0,
    "",
    VLOOKUP(
        $A35,
        _xlfn._xlws.filter(
            INDIRECT("'"&amp;L$1&amp;"'!A2:E1000"), (INDIRECT("'"&amp;L$1&amp;"'!B2:B1000")=$B35) * (INDIRECT("'"&amp;L$1&amp;"'!C2:C1000")=$C35)
        ),
        5,
        FALSE()
    )
)</f>
        <v/>
      </c>
      <c r="M35" s="93">
        <f t="array" ref="M35:M35">IF(
    VLOOKUP(
        $A35,
        _xlfn._xlws.filter(
            INDIRECT("'"&amp;M$1&amp;"'!A2:E1000"), (INDIRECT("'"&amp;M$1&amp;"'!B2:B1000")=$B35) * (INDIRECT("'"&amp;M$1&amp;"'!C2:C1000")=$C35)
        ),
        5,
        FALSE()
    )=0,
    "",
    VLOOKUP(
        $A35,
        _xlfn._xlws.filter(
            INDIRECT("'"&amp;M$1&amp;"'!A2:E1000"), (INDIRECT("'"&amp;M$1&amp;"'!B2:B1000")=$B35) * (INDIRECT("'"&amp;M$1&amp;"'!C2:C1000")=$C35)
        ),
        5,
        FALSE()
    )
)</f>
        <v/>
      </c>
      <c r="N35" s="93">
        <f t="array" ref="N35:N35">IF(
    VLOOKUP(
        $A35,
        _xlfn._xlws.filter(
            INDIRECT("'"&amp;N$1&amp;"'!A2:E1000"), (INDIRECT("'"&amp;N$1&amp;"'!B2:B1000")=$B35) * (INDIRECT("'"&amp;N$1&amp;"'!C2:C1000")=$C35)
        ),
        5,
        FALSE()
    )=0,
    "",
    VLOOKUP(
        $A35,
        _xlfn._xlws.filter(
            INDIRECT("'"&amp;N$1&amp;"'!A2:E1000"), (INDIRECT("'"&amp;N$1&amp;"'!B2:B1000")=$B35) * (INDIRECT("'"&amp;N$1&amp;"'!C2:C1000")=$C35)
        ),
        5,
        FALSE()
    )
)</f>
        <v/>
      </c>
      <c r="O35" s="93">
        <f t="array" ref="O35:O35">IF(
    VLOOKUP(
        $A35,
        _xlfn._xlws.filter(
            INDIRECT("'"&amp;O$1&amp;"'!A2:E1000"), (INDIRECT("'"&amp;O$1&amp;"'!B2:B1000")=$B35) * (INDIRECT("'"&amp;O$1&amp;"'!C2:C1000")=$C35)
        ),
        5,
        FALSE()
    )=0,
    "",
    VLOOKUP(
        $A35,
        _xlfn._xlws.filter(
            INDIRECT("'"&amp;O$1&amp;"'!A2:E1000"), (INDIRECT("'"&amp;O$1&amp;"'!B2:B1000")=$B35) * (INDIRECT("'"&amp;O$1&amp;"'!C2:C1000")=$C35)
        ),
        5,
        FALSE()
    )
)</f>
        <v/>
      </c>
      <c r="P35" s="93">
        <f t="array" ref="P35:P35">IF(
    VLOOKUP(
        $A35,
        _xlfn._xlws.filter(
            INDIRECT("'"&amp;P$1&amp;"'!A2:E1000"), (INDIRECT("'"&amp;P$1&amp;"'!B2:B1000")=$B35) * (INDIRECT("'"&amp;P$1&amp;"'!C2:C1000")=$C35)
        ),
        5,
        FALSE()
    )=0,
    "",
    VLOOKUP(
        $A35,
        _xlfn._xlws.filter(
            INDIRECT("'"&amp;P$1&amp;"'!A2:E1000"), (INDIRECT("'"&amp;P$1&amp;"'!B2:B1000")=$B35) * (INDIRECT("'"&amp;P$1&amp;"'!C2:C1000")=$C35)
        ),
        5,
        FALSE()
    )
)</f>
        <v/>
      </c>
      <c r="Q35" s="93">
        <f t="array" ref="Q35:Q35">IF(
    VLOOKUP(
        $A35,
        _xlfn._xlws.filter(
            INDIRECT("'"&amp;Q$1&amp;"'!A2:E1000"), (INDIRECT("'"&amp;Q$1&amp;"'!B2:B1000")=$B35) * (INDIRECT("'"&amp;Q$1&amp;"'!C2:C1000")=$C35)
        ),
        5,
        FALSE()
    )=0,
    "",
    VLOOKUP(
        $A35,
        _xlfn._xlws.filter(
            INDIRECT("'"&amp;Q$1&amp;"'!A2:E1000"), (INDIRECT("'"&amp;Q$1&amp;"'!B2:B1000")=$B35) * (INDIRECT("'"&amp;Q$1&amp;"'!C2:C1000")=$C35)
        ),
        5,
        FALSE()
    )
)</f>
        <v/>
      </c>
    </row>
    <row r="36" ht="15" customHeight="1">
      <c r="A36" s="97" t="inlineStr">
        <is>
          <t>Larissa</t>
        </is>
      </c>
      <c r="B36" s="98" t="inlineStr">
        <is>
          <t>Foz do Iguaçu</t>
        </is>
      </c>
      <c r="C36" s="98" t="n">
        <v>4</v>
      </c>
      <c r="D36" s="93">
        <f t="array" ref="D36:D36">IF(
    VLOOKUP(
        $A36,
        _xlfn._xlws.filter(
            INDIRECT("'"&amp;D$1&amp;"'!A2:E1000"), (INDIRECT("'"&amp;D$1&amp;"'!B2:B1000")=$B36) * (INDIRECT("'"&amp;D$1&amp;"'!C2:C1000")=$C36)
        ),
        5,
        FALSE()
    )=0,
    "",
    VLOOKUP(
        $A36,
        _xlfn._xlws.filter(
            INDIRECT("'"&amp;D$1&amp;"'!A2:E1000"), (INDIRECT("'"&amp;D$1&amp;"'!B2:B1000")=$B36) * (INDIRECT("'"&amp;D$1&amp;"'!C2:C1000")=$C36)
        ),
        5,
        FALSE()
    )
)</f>
        <v/>
      </c>
      <c r="E36" s="93">
        <f t="array" ref="E36:E36">IF(
    VLOOKUP(
        $A36,
        _xlfn._xlws.filter(
            INDIRECT("'"&amp;E$1&amp;"'!A2:E1000"), (INDIRECT("'"&amp;E$1&amp;"'!B2:B1000")=$B36) * (INDIRECT("'"&amp;E$1&amp;"'!C2:C1000")=$C36)
        ),
        5,
        FALSE()
    )=0,
    "",
    VLOOKUP(
        $A36,
        _xlfn._xlws.filter(
            INDIRECT("'"&amp;E$1&amp;"'!A2:E1000"), (INDIRECT("'"&amp;E$1&amp;"'!B2:B1000")=$B36) * (INDIRECT("'"&amp;E$1&amp;"'!C2:C1000")=$C36)
        ),
        5,
        FALSE()
    )
)</f>
        <v/>
      </c>
      <c r="F36" s="93">
        <f t="array" ref="F36:F36">IF(
    VLOOKUP(
        $A36,
        _xlfn._xlws.filter(
            INDIRECT("'"&amp;F$1&amp;"'!A2:E1000"), (INDIRECT("'"&amp;F$1&amp;"'!B2:B1000")=$B36) * (INDIRECT("'"&amp;F$1&amp;"'!C2:C1000")=$C36)
        ),
        5,
        FALSE()
    )=0,
    "",
    VLOOKUP(
        $A36,
        _xlfn._xlws.filter(
            INDIRECT("'"&amp;F$1&amp;"'!A2:E1000"), (INDIRECT("'"&amp;F$1&amp;"'!B2:B1000")=$B36) * (INDIRECT("'"&amp;F$1&amp;"'!C2:C1000")=$C36)
        ),
        5,
        FALSE()
    )
)</f>
        <v/>
      </c>
      <c r="G36" s="93">
        <f t="array" ref="G36:G36">IF(
    VLOOKUP(
        $A36,
        _xlfn._xlws.filter(
            INDIRECT("'"&amp;G$1&amp;"'!A2:E1000"), (INDIRECT("'"&amp;G$1&amp;"'!B2:B1000")=$B36) * (INDIRECT("'"&amp;G$1&amp;"'!C2:C1000")=$C36)
        ),
        5,
        FALSE()
    )=0,
    "",
    VLOOKUP(
        $A36,
        _xlfn._xlws.filter(
            INDIRECT("'"&amp;G$1&amp;"'!A2:E1000"), (INDIRECT("'"&amp;G$1&amp;"'!B2:B1000")=$B36) * (INDIRECT("'"&amp;G$1&amp;"'!C2:C1000")=$C36)
        ),
        5,
        FALSE()
    )
)</f>
        <v/>
      </c>
      <c r="H36" s="93">
        <f t="array" ref="H36:H36">IF(
    VLOOKUP(
        $A36,
        _xlfn._xlws.filter(
            INDIRECT("'"&amp;H$1&amp;"'!A2:E1000"), (INDIRECT("'"&amp;H$1&amp;"'!B2:B1000")=$B36) * (INDIRECT("'"&amp;H$1&amp;"'!C2:C1000")=$C36)
        ),
        5,
        FALSE()
    )=0,
    "",
    VLOOKUP(
        $A36,
        _xlfn._xlws.filter(
            INDIRECT("'"&amp;H$1&amp;"'!A2:E1000"), (INDIRECT("'"&amp;H$1&amp;"'!B2:B1000")=$B36) * (INDIRECT("'"&amp;H$1&amp;"'!C2:C1000")=$C36)
        ),
        5,
        FALSE()
    )
)</f>
        <v/>
      </c>
      <c r="I36" s="93">
        <f t="array" ref="I36:I36">IF(
    VLOOKUP(
        $A36,
        _xlfn._xlws.filter(
            INDIRECT("'"&amp;I$1&amp;"'!A2:E1000"), (INDIRECT("'"&amp;I$1&amp;"'!B2:B1000")=$B36) * (INDIRECT("'"&amp;I$1&amp;"'!C2:C1000")=$C36)
        ),
        5,
        FALSE()
    )=0,
    "",
    VLOOKUP(
        $A36,
        _xlfn._xlws.filter(
            INDIRECT("'"&amp;I$1&amp;"'!A2:E1000"), (INDIRECT("'"&amp;I$1&amp;"'!B2:B1000")=$B36) * (INDIRECT("'"&amp;I$1&amp;"'!C2:C1000")=$C36)
        ),
        5,
        FALSE()
    )
)</f>
        <v/>
      </c>
      <c r="J36" s="93">
        <f t="array" ref="J36:J36">IF(
    VLOOKUP(
        $A36,
        _xlfn._xlws.filter(
            INDIRECT("'"&amp;J$1&amp;"'!A2:E1000"), (INDIRECT("'"&amp;J$1&amp;"'!B2:B1000")=$B36) * (INDIRECT("'"&amp;J$1&amp;"'!C2:C1000")=$C36)
        ),
        5,
        FALSE()
    )=0,
    "",
    VLOOKUP(
        $A36,
        _xlfn._xlws.filter(
            INDIRECT("'"&amp;J$1&amp;"'!A2:E1000"), (INDIRECT("'"&amp;J$1&amp;"'!B2:B1000")=$B36) * (INDIRECT("'"&amp;J$1&amp;"'!C2:C1000")=$C36)
        ),
        5,
        FALSE()
    )
)</f>
        <v/>
      </c>
      <c r="K36" s="93">
        <f t="array" ref="K36:K36">IF(
    VLOOKUP(
        $A36,
        _xlfn._xlws.filter(
            INDIRECT("'"&amp;K$1&amp;"'!A2:E1000"), (INDIRECT("'"&amp;K$1&amp;"'!B2:B1000")=$B36) * (INDIRECT("'"&amp;K$1&amp;"'!C2:C1000")=$C36)
        ),
        5,
        FALSE()
    )=0,
    "",
    VLOOKUP(
        $A36,
        _xlfn._xlws.filter(
            INDIRECT("'"&amp;K$1&amp;"'!A2:E1000"), (INDIRECT("'"&amp;K$1&amp;"'!B2:B1000")=$B36) * (INDIRECT("'"&amp;K$1&amp;"'!C2:C1000")=$C36)
        ),
        5,
        FALSE()
    )
)</f>
        <v/>
      </c>
      <c r="L36" s="93">
        <f t="array" ref="L36:L36">IF(
    VLOOKUP(
        $A36,
        _xlfn._xlws.filter(
            INDIRECT("'"&amp;L$1&amp;"'!A2:E1000"), (INDIRECT("'"&amp;L$1&amp;"'!B2:B1000")=$B36) * (INDIRECT("'"&amp;L$1&amp;"'!C2:C1000")=$C36)
        ),
        5,
        FALSE()
    )=0,
    "",
    VLOOKUP(
        $A36,
        _xlfn._xlws.filter(
            INDIRECT("'"&amp;L$1&amp;"'!A2:E1000"), (INDIRECT("'"&amp;L$1&amp;"'!B2:B1000")=$B36) * (INDIRECT("'"&amp;L$1&amp;"'!C2:C1000")=$C36)
        ),
        5,
        FALSE()
    )
)</f>
        <v/>
      </c>
      <c r="M36" s="93">
        <f t="array" ref="M36:M36">IF(
    VLOOKUP(
        $A36,
        _xlfn._xlws.filter(
            INDIRECT("'"&amp;M$1&amp;"'!A2:E1000"), (INDIRECT("'"&amp;M$1&amp;"'!B2:B1000")=$B36) * (INDIRECT("'"&amp;M$1&amp;"'!C2:C1000")=$C36)
        ),
        5,
        FALSE()
    )=0,
    "",
    VLOOKUP(
        $A36,
        _xlfn._xlws.filter(
            INDIRECT("'"&amp;M$1&amp;"'!A2:E1000"), (INDIRECT("'"&amp;M$1&amp;"'!B2:B1000")=$B36) * (INDIRECT("'"&amp;M$1&amp;"'!C2:C1000")=$C36)
        ),
        5,
        FALSE()
    )
)</f>
        <v/>
      </c>
      <c r="N36" s="93">
        <f t="array" ref="N36:N36">IF(
    VLOOKUP(
        $A36,
        _xlfn._xlws.filter(
            INDIRECT("'"&amp;N$1&amp;"'!A2:E1000"), (INDIRECT("'"&amp;N$1&amp;"'!B2:B1000")=$B36) * (INDIRECT("'"&amp;N$1&amp;"'!C2:C1000")=$C36)
        ),
        5,
        FALSE()
    )=0,
    "",
    VLOOKUP(
        $A36,
        _xlfn._xlws.filter(
            INDIRECT("'"&amp;N$1&amp;"'!A2:E1000"), (INDIRECT("'"&amp;N$1&amp;"'!B2:B1000")=$B36) * (INDIRECT("'"&amp;N$1&amp;"'!C2:C1000")=$C36)
        ),
        5,
        FALSE()
    )
)</f>
        <v/>
      </c>
      <c r="O36" s="93">
        <f t="array" ref="O36:O36">IF(
    VLOOKUP(
        $A36,
        _xlfn._xlws.filter(
            INDIRECT("'"&amp;O$1&amp;"'!A2:E1000"), (INDIRECT("'"&amp;O$1&amp;"'!B2:B1000")=$B36) * (INDIRECT("'"&amp;O$1&amp;"'!C2:C1000")=$C36)
        ),
        5,
        FALSE()
    )=0,
    "",
    VLOOKUP(
        $A36,
        _xlfn._xlws.filter(
            INDIRECT("'"&amp;O$1&amp;"'!A2:E1000"), (INDIRECT("'"&amp;O$1&amp;"'!B2:B1000")=$B36) * (INDIRECT("'"&amp;O$1&amp;"'!C2:C1000")=$C36)
        ),
        5,
        FALSE()
    )
)</f>
        <v/>
      </c>
      <c r="P36" s="93">
        <f t="array" ref="P36:P36">IF(
    VLOOKUP(
        $A36,
        _xlfn._xlws.filter(
            INDIRECT("'"&amp;P$1&amp;"'!A2:E1000"), (INDIRECT("'"&amp;P$1&amp;"'!B2:B1000")=$B36) * (INDIRECT("'"&amp;P$1&amp;"'!C2:C1000")=$C36)
        ),
        5,
        FALSE()
    )=0,
    "",
    VLOOKUP(
        $A36,
        _xlfn._xlws.filter(
            INDIRECT("'"&amp;P$1&amp;"'!A2:E1000"), (INDIRECT("'"&amp;P$1&amp;"'!B2:B1000")=$B36) * (INDIRECT("'"&amp;P$1&amp;"'!C2:C1000")=$C36)
        ),
        5,
        FALSE()
    )
)</f>
        <v/>
      </c>
      <c r="Q36" s="93">
        <f t="array" ref="Q36:Q36">IF(
    VLOOKUP(
        $A36,
        _xlfn._xlws.filter(
            INDIRECT("'"&amp;Q$1&amp;"'!A2:E1000"), (INDIRECT("'"&amp;Q$1&amp;"'!B2:B1000")=$B36) * (INDIRECT("'"&amp;Q$1&amp;"'!C2:C1000")=$C36)
        ),
        5,
        FALSE()
    )=0,
    "",
    VLOOKUP(
        $A36,
        _xlfn._xlws.filter(
            INDIRECT("'"&amp;Q$1&amp;"'!A2:E1000"), (INDIRECT("'"&amp;Q$1&amp;"'!B2:B1000")=$B36) * (INDIRECT("'"&amp;Q$1&amp;"'!C2:C1000")=$C36)
        ),
        5,
        FALSE()
    )
)</f>
        <v/>
      </c>
    </row>
    <row r="37" ht="15" customHeight="1">
      <c r="A37" s="97" t="inlineStr">
        <is>
          <t>Larissa</t>
        </is>
      </c>
      <c r="B37" s="98" t="inlineStr">
        <is>
          <t>Foz do Iguaçu</t>
        </is>
      </c>
      <c r="C37" s="98" t="n">
        <v>5</v>
      </c>
      <c r="D37" s="93">
        <f t="array" ref="D37:D37">IF(
    VLOOKUP(
        $A37,
        _xlfn._xlws.filter(
            INDIRECT("'"&amp;D$1&amp;"'!A2:E1000"), (INDIRECT("'"&amp;D$1&amp;"'!B2:B1000")=$B37) * (INDIRECT("'"&amp;D$1&amp;"'!C2:C1000")=$C37)
        ),
        5,
        FALSE()
    )=0,
    "",
    VLOOKUP(
        $A37,
        _xlfn._xlws.filter(
            INDIRECT("'"&amp;D$1&amp;"'!A2:E1000"), (INDIRECT("'"&amp;D$1&amp;"'!B2:B1000")=$B37) * (INDIRECT("'"&amp;D$1&amp;"'!C2:C1000")=$C37)
        ),
        5,
        FALSE()
    )
)</f>
        <v/>
      </c>
      <c r="E37" s="93">
        <f t="array" ref="E37:E37">IF(
    VLOOKUP(
        $A37,
        _xlfn._xlws.filter(
            INDIRECT("'"&amp;E$1&amp;"'!A2:E1000"), (INDIRECT("'"&amp;E$1&amp;"'!B2:B1000")=$B37) * (INDIRECT("'"&amp;E$1&amp;"'!C2:C1000")=$C37)
        ),
        5,
        FALSE()
    )=0,
    "",
    VLOOKUP(
        $A37,
        _xlfn._xlws.filter(
            INDIRECT("'"&amp;E$1&amp;"'!A2:E1000"), (INDIRECT("'"&amp;E$1&amp;"'!B2:B1000")=$B37) * (INDIRECT("'"&amp;E$1&amp;"'!C2:C1000")=$C37)
        ),
        5,
        FALSE()
    )
)</f>
        <v/>
      </c>
      <c r="F37" s="93">
        <f t="array" ref="F37:F37">IF(
    VLOOKUP(
        $A37,
        _xlfn._xlws.filter(
            INDIRECT("'"&amp;F$1&amp;"'!A2:E1000"), (INDIRECT("'"&amp;F$1&amp;"'!B2:B1000")=$B37) * (INDIRECT("'"&amp;F$1&amp;"'!C2:C1000")=$C37)
        ),
        5,
        FALSE()
    )=0,
    "",
    VLOOKUP(
        $A37,
        _xlfn._xlws.filter(
            INDIRECT("'"&amp;F$1&amp;"'!A2:E1000"), (INDIRECT("'"&amp;F$1&amp;"'!B2:B1000")=$B37) * (INDIRECT("'"&amp;F$1&amp;"'!C2:C1000")=$C37)
        ),
        5,
        FALSE()
    )
)</f>
        <v/>
      </c>
      <c r="G37" s="93">
        <f t="array" ref="G37:G37">IF(
    VLOOKUP(
        $A37,
        _xlfn._xlws.filter(
            INDIRECT("'"&amp;G$1&amp;"'!A2:E1000"), (INDIRECT("'"&amp;G$1&amp;"'!B2:B1000")=$B37) * (INDIRECT("'"&amp;G$1&amp;"'!C2:C1000")=$C37)
        ),
        5,
        FALSE()
    )=0,
    "",
    VLOOKUP(
        $A37,
        _xlfn._xlws.filter(
            INDIRECT("'"&amp;G$1&amp;"'!A2:E1000"), (INDIRECT("'"&amp;G$1&amp;"'!B2:B1000")=$B37) * (INDIRECT("'"&amp;G$1&amp;"'!C2:C1000")=$C37)
        ),
        5,
        FALSE()
    )
)</f>
        <v/>
      </c>
      <c r="H37" s="93">
        <f t="array" ref="H37:H37">IF(
    VLOOKUP(
        $A37,
        _xlfn._xlws.filter(
            INDIRECT("'"&amp;H$1&amp;"'!A2:E1000"), (INDIRECT("'"&amp;H$1&amp;"'!B2:B1000")=$B37) * (INDIRECT("'"&amp;H$1&amp;"'!C2:C1000")=$C37)
        ),
        5,
        FALSE()
    )=0,
    "",
    VLOOKUP(
        $A37,
        _xlfn._xlws.filter(
            INDIRECT("'"&amp;H$1&amp;"'!A2:E1000"), (INDIRECT("'"&amp;H$1&amp;"'!B2:B1000")=$B37) * (INDIRECT("'"&amp;H$1&amp;"'!C2:C1000")=$C37)
        ),
        5,
        FALSE()
    )
)</f>
        <v/>
      </c>
      <c r="I37" s="93">
        <f t="array" ref="I37:I37">IF(
    VLOOKUP(
        $A37,
        _xlfn._xlws.filter(
            INDIRECT("'"&amp;I$1&amp;"'!A2:E1000"), (INDIRECT("'"&amp;I$1&amp;"'!B2:B1000")=$B37) * (INDIRECT("'"&amp;I$1&amp;"'!C2:C1000")=$C37)
        ),
        5,
        FALSE()
    )=0,
    "",
    VLOOKUP(
        $A37,
        _xlfn._xlws.filter(
            INDIRECT("'"&amp;I$1&amp;"'!A2:E1000"), (INDIRECT("'"&amp;I$1&amp;"'!B2:B1000")=$B37) * (INDIRECT("'"&amp;I$1&amp;"'!C2:C1000")=$C37)
        ),
        5,
        FALSE()
    )
)</f>
        <v/>
      </c>
      <c r="J37" s="93">
        <f t="array" ref="J37:J37">IF(
    VLOOKUP(
        $A37,
        _xlfn._xlws.filter(
            INDIRECT("'"&amp;J$1&amp;"'!A2:E1000"), (INDIRECT("'"&amp;J$1&amp;"'!B2:B1000")=$B37) * (INDIRECT("'"&amp;J$1&amp;"'!C2:C1000")=$C37)
        ),
        5,
        FALSE()
    )=0,
    "",
    VLOOKUP(
        $A37,
        _xlfn._xlws.filter(
            INDIRECT("'"&amp;J$1&amp;"'!A2:E1000"), (INDIRECT("'"&amp;J$1&amp;"'!B2:B1000")=$B37) * (INDIRECT("'"&amp;J$1&amp;"'!C2:C1000")=$C37)
        ),
        5,
        FALSE()
    )
)</f>
        <v/>
      </c>
      <c r="K37" s="93">
        <f t="array" ref="K37:K37">IF(
    VLOOKUP(
        $A37,
        _xlfn._xlws.filter(
            INDIRECT("'"&amp;K$1&amp;"'!A2:E1000"), (INDIRECT("'"&amp;K$1&amp;"'!B2:B1000")=$B37) * (INDIRECT("'"&amp;K$1&amp;"'!C2:C1000")=$C37)
        ),
        5,
        FALSE()
    )=0,
    "",
    VLOOKUP(
        $A37,
        _xlfn._xlws.filter(
            INDIRECT("'"&amp;K$1&amp;"'!A2:E1000"), (INDIRECT("'"&amp;K$1&amp;"'!B2:B1000")=$B37) * (INDIRECT("'"&amp;K$1&amp;"'!C2:C1000")=$C37)
        ),
        5,
        FALSE()
    )
)</f>
        <v/>
      </c>
      <c r="L37" s="93">
        <f t="array" ref="L37:L37">IF(
    VLOOKUP(
        $A37,
        _xlfn._xlws.filter(
            INDIRECT("'"&amp;L$1&amp;"'!A2:E1000"), (INDIRECT("'"&amp;L$1&amp;"'!B2:B1000")=$B37) * (INDIRECT("'"&amp;L$1&amp;"'!C2:C1000")=$C37)
        ),
        5,
        FALSE()
    )=0,
    "",
    VLOOKUP(
        $A37,
        _xlfn._xlws.filter(
            INDIRECT("'"&amp;L$1&amp;"'!A2:E1000"), (INDIRECT("'"&amp;L$1&amp;"'!B2:B1000")=$B37) * (INDIRECT("'"&amp;L$1&amp;"'!C2:C1000")=$C37)
        ),
        5,
        FALSE()
    )
)</f>
        <v/>
      </c>
      <c r="M37" s="93">
        <f t="array" ref="M37:M37">IF(
    VLOOKUP(
        $A37,
        _xlfn._xlws.filter(
            INDIRECT("'"&amp;M$1&amp;"'!A2:E1000"), (INDIRECT("'"&amp;M$1&amp;"'!B2:B1000")=$B37) * (INDIRECT("'"&amp;M$1&amp;"'!C2:C1000")=$C37)
        ),
        5,
        FALSE()
    )=0,
    "",
    VLOOKUP(
        $A37,
        _xlfn._xlws.filter(
            INDIRECT("'"&amp;M$1&amp;"'!A2:E1000"), (INDIRECT("'"&amp;M$1&amp;"'!B2:B1000")=$B37) * (INDIRECT("'"&amp;M$1&amp;"'!C2:C1000")=$C37)
        ),
        5,
        FALSE()
    )
)</f>
        <v/>
      </c>
      <c r="N37" s="93">
        <f t="array" ref="N37:N37">IF(
    VLOOKUP(
        $A37,
        _xlfn._xlws.filter(
            INDIRECT("'"&amp;N$1&amp;"'!A2:E1000"), (INDIRECT("'"&amp;N$1&amp;"'!B2:B1000")=$B37) * (INDIRECT("'"&amp;N$1&amp;"'!C2:C1000")=$C37)
        ),
        5,
        FALSE()
    )=0,
    "",
    VLOOKUP(
        $A37,
        _xlfn._xlws.filter(
            INDIRECT("'"&amp;N$1&amp;"'!A2:E1000"), (INDIRECT("'"&amp;N$1&amp;"'!B2:B1000")=$B37) * (INDIRECT("'"&amp;N$1&amp;"'!C2:C1000")=$C37)
        ),
        5,
        FALSE()
    )
)</f>
        <v/>
      </c>
      <c r="O37" s="93">
        <f t="array" ref="O37:O37">IF(
    VLOOKUP(
        $A37,
        _xlfn._xlws.filter(
            INDIRECT("'"&amp;O$1&amp;"'!A2:E1000"), (INDIRECT("'"&amp;O$1&amp;"'!B2:B1000")=$B37) * (INDIRECT("'"&amp;O$1&amp;"'!C2:C1000")=$C37)
        ),
        5,
        FALSE()
    )=0,
    "",
    VLOOKUP(
        $A37,
        _xlfn._xlws.filter(
            INDIRECT("'"&amp;O$1&amp;"'!A2:E1000"), (INDIRECT("'"&amp;O$1&amp;"'!B2:B1000")=$B37) * (INDIRECT("'"&amp;O$1&amp;"'!C2:C1000")=$C37)
        ),
        5,
        FALSE()
    )
)</f>
        <v/>
      </c>
      <c r="P37" s="93">
        <f t="array" ref="P37:P37">IF(
    VLOOKUP(
        $A37,
        _xlfn._xlws.filter(
            INDIRECT("'"&amp;P$1&amp;"'!A2:E1000"), (INDIRECT("'"&amp;P$1&amp;"'!B2:B1000")=$B37) * (INDIRECT("'"&amp;P$1&amp;"'!C2:C1000")=$C37)
        ),
        5,
        FALSE()
    )=0,
    "",
    VLOOKUP(
        $A37,
        _xlfn._xlws.filter(
            INDIRECT("'"&amp;P$1&amp;"'!A2:E1000"), (INDIRECT("'"&amp;P$1&amp;"'!B2:B1000")=$B37) * (INDIRECT("'"&amp;P$1&amp;"'!C2:C1000")=$C37)
        ),
        5,
        FALSE()
    )
)</f>
        <v/>
      </c>
      <c r="Q37" s="93">
        <f t="array" ref="Q37:Q37">IF(
    VLOOKUP(
        $A37,
        _xlfn._xlws.filter(
            INDIRECT("'"&amp;Q$1&amp;"'!A2:E1000"), (INDIRECT("'"&amp;Q$1&amp;"'!B2:B1000")=$B37) * (INDIRECT("'"&amp;Q$1&amp;"'!C2:C1000")=$C37)
        ),
        5,
        FALSE()
    )=0,
    "",
    VLOOKUP(
        $A37,
        _xlfn._xlws.filter(
            INDIRECT("'"&amp;Q$1&amp;"'!A2:E1000"), (INDIRECT("'"&amp;Q$1&amp;"'!B2:B1000")=$B37) * (INDIRECT("'"&amp;Q$1&amp;"'!C2:C1000")=$C37)
        ),
        5,
        FALSE()
    )
)</f>
        <v/>
      </c>
    </row>
    <row r="38" ht="15" customHeight="1">
      <c r="A38" s="97" t="inlineStr">
        <is>
          <t>Larissa</t>
        </is>
      </c>
      <c r="B38" s="98" t="inlineStr">
        <is>
          <t>Foz do Iguaçu</t>
        </is>
      </c>
      <c r="C38" s="98" t="n">
        <v>6</v>
      </c>
      <c r="D38" s="93">
        <f t="array" ref="D38:D38">IF(
    VLOOKUP(
        $A38,
        _xlfn._xlws.filter(
            INDIRECT("'"&amp;D$1&amp;"'!A2:E1000"), (INDIRECT("'"&amp;D$1&amp;"'!B2:B1000")=$B38) * (INDIRECT("'"&amp;D$1&amp;"'!C2:C1000")=$C38)
        ),
        5,
        FALSE()
    )=0,
    "",
    VLOOKUP(
        $A38,
        _xlfn._xlws.filter(
            INDIRECT("'"&amp;D$1&amp;"'!A2:E1000"), (INDIRECT("'"&amp;D$1&amp;"'!B2:B1000")=$B38) * (INDIRECT("'"&amp;D$1&amp;"'!C2:C1000")=$C38)
        ),
        5,
        FALSE()
    )
)</f>
        <v/>
      </c>
      <c r="E38" s="93">
        <f t="array" ref="E38:E38">IF(
    VLOOKUP(
        $A38,
        _xlfn._xlws.filter(
            INDIRECT("'"&amp;E$1&amp;"'!A2:E1000"), (INDIRECT("'"&amp;E$1&amp;"'!B2:B1000")=$B38) * (INDIRECT("'"&amp;E$1&amp;"'!C2:C1000")=$C38)
        ),
        5,
        FALSE()
    )=0,
    "",
    VLOOKUP(
        $A38,
        _xlfn._xlws.filter(
            INDIRECT("'"&amp;E$1&amp;"'!A2:E1000"), (INDIRECT("'"&amp;E$1&amp;"'!B2:B1000")=$B38) * (INDIRECT("'"&amp;E$1&amp;"'!C2:C1000")=$C38)
        ),
        5,
        FALSE()
    )
)</f>
        <v/>
      </c>
      <c r="F38" s="93">
        <f t="array" ref="F38:F38">IF(
    VLOOKUP(
        $A38,
        _xlfn._xlws.filter(
            INDIRECT("'"&amp;F$1&amp;"'!A2:E1000"), (INDIRECT("'"&amp;F$1&amp;"'!B2:B1000")=$B38) * (INDIRECT("'"&amp;F$1&amp;"'!C2:C1000")=$C38)
        ),
        5,
        FALSE()
    )=0,
    "",
    VLOOKUP(
        $A38,
        _xlfn._xlws.filter(
            INDIRECT("'"&amp;F$1&amp;"'!A2:E1000"), (INDIRECT("'"&amp;F$1&amp;"'!B2:B1000")=$B38) * (INDIRECT("'"&amp;F$1&amp;"'!C2:C1000")=$C38)
        ),
        5,
        FALSE()
    )
)</f>
        <v/>
      </c>
      <c r="G38" s="93">
        <f t="array" ref="G38:G38">IF(
    VLOOKUP(
        $A38,
        _xlfn._xlws.filter(
            INDIRECT("'"&amp;G$1&amp;"'!A2:E1000"), (INDIRECT("'"&amp;G$1&amp;"'!B2:B1000")=$B38) * (INDIRECT("'"&amp;G$1&amp;"'!C2:C1000")=$C38)
        ),
        5,
        FALSE()
    )=0,
    "",
    VLOOKUP(
        $A38,
        _xlfn._xlws.filter(
            INDIRECT("'"&amp;G$1&amp;"'!A2:E1000"), (INDIRECT("'"&amp;G$1&amp;"'!B2:B1000")=$B38) * (INDIRECT("'"&amp;G$1&amp;"'!C2:C1000")=$C38)
        ),
        5,
        FALSE()
    )
)</f>
        <v/>
      </c>
      <c r="H38" s="93">
        <f t="array" ref="H38:H38">IF(
    VLOOKUP(
        $A38,
        _xlfn._xlws.filter(
            INDIRECT("'"&amp;H$1&amp;"'!A2:E1000"), (INDIRECT("'"&amp;H$1&amp;"'!B2:B1000")=$B38) * (INDIRECT("'"&amp;H$1&amp;"'!C2:C1000")=$C38)
        ),
        5,
        FALSE()
    )=0,
    "",
    VLOOKUP(
        $A38,
        _xlfn._xlws.filter(
            INDIRECT("'"&amp;H$1&amp;"'!A2:E1000"), (INDIRECT("'"&amp;H$1&amp;"'!B2:B1000")=$B38) * (INDIRECT("'"&amp;H$1&amp;"'!C2:C1000")=$C38)
        ),
        5,
        FALSE()
    )
)</f>
        <v/>
      </c>
      <c r="I38" s="93">
        <f t="array" ref="I38:I38">IF(
    VLOOKUP(
        $A38,
        _xlfn._xlws.filter(
            INDIRECT("'"&amp;I$1&amp;"'!A2:E1000"), (INDIRECT("'"&amp;I$1&amp;"'!B2:B1000")=$B38) * (INDIRECT("'"&amp;I$1&amp;"'!C2:C1000")=$C38)
        ),
        5,
        FALSE()
    )=0,
    "",
    VLOOKUP(
        $A38,
        _xlfn._xlws.filter(
            INDIRECT("'"&amp;I$1&amp;"'!A2:E1000"), (INDIRECT("'"&amp;I$1&amp;"'!B2:B1000")=$B38) * (INDIRECT("'"&amp;I$1&amp;"'!C2:C1000")=$C38)
        ),
        5,
        FALSE()
    )
)</f>
        <v/>
      </c>
      <c r="J38" s="93">
        <f t="array" ref="J38:J38">IF(
    VLOOKUP(
        $A38,
        _xlfn._xlws.filter(
            INDIRECT("'"&amp;J$1&amp;"'!A2:E1000"), (INDIRECT("'"&amp;J$1&amp;"'!B2:B1000")=$B38) * (INDIRECT("'"&amp;J$1&amp;"'!C2:C1000")=$C38)
        ),
        5,
        FALSE()
    )=0,
    "",
    VLOOKUP(
        $A38,
        _xlfn._xlws.filter(
            INDIRECT("'"&amp;J$1&amp;"'!A2:E1000"), (INDIRECT("'"&amp;J$1&amp;"'!B2:B1000")=$B38) * (INDIRECT("'"&amp;J$1&amp;"'!C2:C1000")=$C38)
        ),
        5,
        FALSE()
    )
)</f>
        <v/>
      </c>
      <c r="K38" s="93">
        <f t="array" ref="K38:K38">IF(
    VLOOKUP(
        $A38,
        _xlfn._xlws.filter(
            INDIRECT("'"&amp;K$1&amp;"'!A2:E1000"), (INDIRECT("'"&amp;K$1&amp;"'!B2:B1000")=$B38) * (INDIRECT("'"&amp;K$1&amp;"'!C2:C1000")=$C38)
        ),
        5,
        FALSE()
    )=0,
    "",
    VLOOKUP(
        $A38,
        _xlfn._xlws.filter(
            INDIRECT("'"&amp;K$1&amp;"'!A2:E1000"), (INDIRECT("'"&amp;K$1&amp;"'!B2:B1000")=$B38) * (INDIRECT("'"&amp;K$1&amp;"'!C2:C1000")=$C38)
        ),
        5,
        FALSE()
    )
)</f>
        <v/>
      </c>
      <c r="L38" s="93">
        <f t="array" ref="L38:L38">IF(
    VLOOKUP(
        $A38,
        _xlfn._xlws.filter(
            INDIRECT("'"&amp;L$1&amp;"'!A2:E1000"), (INDIRECT("'"&amp;L$1&amp;"'!B2:B1000")=$B38) * (INDIRECT("'"&amp;L$1&amp;"'!C2:C1000")=$C38)
        ),
        5,
        FALSE()
    )=0,
    "",
    VLOOKUP(
        $A38,
        _xlfn._xlws.filter(
            INDIRECT("'"&amp;L$1&amp;"'!A2:E1000"), (INDIRECT("'"&amp;L$1&amp;"'!B2:B1000")=$B38) * (INDIRECT("'"&amp;L$1&amp;"'!C2:C1000")=$C38)
        ),
        5,
        FALSE()
    )
)</f>
        <v/>
      </c>
      <c r="M38" s="93">
        <f t="array" ref="M38:M38">IF(
    VLOOKUP(
        $A38,
        _xlfn._xlws.filter(
            INDIRECT("'"&amp;M$1&amp;"'!A2:E1000"), (INDIRECT("'"&amp;M$1&amp;"'!B2:B1000")=$B38) * (INDIRECT("'"&amp;M$1&amp;"'!C2:C1000")=$C38)
        ),
        5,
        FALSE()
    )=0,
    "",
    VLOOKUP(
        $A38,
        _xlfn._xlws.filter(
            INDIRECT("'"&amp;M$1&amp;"'!A2:E1000"), (INDIRECT("'"&amp;M$1&amp;"'!B2:B1000")=$B38) * (INDIRECT("'"&amp;M$1&amp;"'!C2:C1000")=$C38)
        ),
        5,
        FALSE()
    )
)</f>
        <v/>
      </c>
      <c r="N38" s="93">
        <f t="array" ref="N38:N38">IF(
    VLOOKUP(
        $A38,
        _xlfn._xlws.filter(
            INDIRECT("'"&amp;N$1&amp;"'!A2:E1000"), (INDIRECT("'"&amp;N$1&amp;"'!B2:B1000")=$B38) * (INDIRECT("'"&amp;N$1&amp;"'!C2:C1000")=$C38)
        ),
        5,
        FALSE()
    )=0,
    "",
    VLOOKUP(
        $A38,
        _xlfn._xlws.filter(
            INDIRECT("'"&amp;N$1&amp;"'!A2:E1000"), (INDIRECT("'"&amp;N$1&amp;"'!B2:B1000")=$B38) * (INDIRECT("'"&amp;N$1&amp;"'!C2:C1000")=$C38)
        ),
        5,
        FALSE()
    )
)</f>
        <v/>
      </c>
      <c r="O38" s="93">
        <f t="array" ref="O38:O38">IF(
    VLOOKUP(
        $A38,
        _xlfn._xlws.filter(
            INDIRECT("'"&amp;O$1&amp;"'!A2:E1000"), (INDIRECT("'"&amp;O$1&amp;"'!B2:B1000")=$B38) * (INDIRECT("'"&amp;O$1&amp;"'!C2:C1000")=$C38)
        ),
        5,
        FALSE()
    )=0,
    "",
    VLOOKUP(
        $A38,
        _xlfn._xlws.filter(
            INDIRECT("'"&amp;O$1&amp;"'!A2:E1000"), (INDIRECT("'"&amp;O$1&amp;"'!B2:B1000")=$B38) * (INDIRECT("'"&amp;O$1&amp;"'!C2:C1000")=$C38)
        ),
        5,
        FALSE()
    )
)</f>
        <v/>
      </c>
      <c r="P38" s="93">
        <f t="array" ref="P38:P38">IF(
    VLOOKUP(
        $A38,
        _xlfn._xlws.filter(
            INDIRECT("'"&amp;P$1&amp;"'!A2:E1000"), (INDIRECT("'"&amp;P$1&amp;"'!B2:B1000")=$B38) * (INDIRECT("'"&amp;P$1&amp;"'!C2:C1000")=$C38)
        ),
        5,
        FALSE()
    )=0,
    "",
    VLOOKUP(
        $A38,
        _xlfn._xlws.filter(
            INDIRECT("'"&amp;P$1&amp;"'!A2:E1000"), (INDIRECT("'"&amp;P$1&amp;"'!B2:B1000")=$B38) * (INDIRECT("'"&amp;P$1&amp;"'!C2:C1000")=$C38)
        ),
        5,
        FALSE()
    )
)</f>
        <v/>
      </c>
      <c r="Q38" s="93">
        <f t="array" ref="Q38:Q38">IF(
    VLOOKUP(
        $A38,
        _xlfn._xlws.filter(
            INDIRECT("'"&amp;Q$1&amp;"'!A2:E1000"), (INDIRECT("'"&amp;Q$1&amp;"'!B2:B1000")=$B38) * (INDIRECT("'"&amp;Q$1&amp;"'!C2:C1000")=$C38)
        ),
        5,
        FALSE()
    )=0,
    "",
    VLOOKUP(
        $A38,
        _xlfn._xlws.filter(
            INDIRECT("'"&amp;Q$1&amp;"'!A2:E1000"), (INDIRECT("'"&amp;Q$1&amp;"'!B2:B1000")=$B38) * (INDIRECT("'"&amp;Q$1&amp;"'!C2:C1000")=$C38)
        ),
        5,
        FALSE()
    )
)</f>
        <v/>
      </c>
    </row>
    <row r="39" ht="15" customHeight="1">
      <c r="A39" s="97" t="inlineStr">
        <is>
          <t>Larissa</t>
        </is>
      </c>
      <c r="B39" s="98" t="inlineStr">
        <is>
          <t>Foz do Iguaçu</t>
        </is>
      </c>
      <c r="C39" s="98" t="n">
        <v>7</v>
      </c>
      <c r="D39" s="93">
        <f t="array" ref="D39:D39">IF(
    VLOOKUP(
        $A39,
        _xlfn._xlws.filter(
            INDIRECT("'"&amp;D$1&amp;"'!A2:E1000"), (INDIRECT("'"&amp;D$1&amp;"'!B2:B1000")=$B39) * (INDIRECT("'"&amp;D$1&amp;"'!C2:C1000")=$C39)
        ),
        5,
        FALSE()
    )=0,
    "",
    VLOOKUP(
        $A39,
        _xlfn._xlws.filter(
            INDIRECT("'"&amp;D$1&amp;"'!A2:E1000"), (INDIRECT("'"&amp;D$1&amp;"'!B2:B1000")=$B39) * (INDIRECT("'"&amp;D$1&amp;"'!C2:C1000")=$C39)
        ),
        5,
        FALSE()
    )
)</f>
        <v/>
      </c>
      <c r="E39" s="93">
        <f t="array" ref="E39:E39">IF(
    VLOOKUP(
        $A39,
        _xlfn._xlws.filter(
            INDIRECT("'"&amp;E$1&amp;"'!A2:E1000"), (INDIRECT("'"&amp;E$1&amp;"'!B2:B1000")=$B39) * (INDIRECT("'"&amp;E$1&amp;"'!C2:C1000")=$C39)
        ),
        5,
        FALSE()
    )=0,
    "",
    VLOOKUP(
        $A39,
        _xlfn._xlws.filter(
            INDIRECT("'"&amp;E$1&amp;"'!A2:E1000"), (INDIRECT("'"&amp;E$1&amp;"'!B2:B1000")=$B39) * (INDIRECT("'"&amp;E$1&amp;"'!C2:C1000")=$C39)
        ),
        5,
        FALSE()
    )
)</f>
        <v/>
      </c>
      <c r="F39" s="93">
        <f t="array" ref="F39:F39">IF(
    VLOOKUP(
        $A39,
        _xlfn._xlws.filter(
            INDIRECT("'"&amp;F$1&amp;"'!A2:E1000"), (INDIRECT("'"&amp;F$1&amp;"'!B2:B1000")=$B39) * (INDIRECT("'"&amp;F$1&amp;"'!C2:C1000")=$C39)
        ),
        5,
        FALSE()
    )=0,
    "",
    VLOOKUP(
        $A39,
        _xlfn._xlws.filter(
            INDIRECT("'"&amp;F$1&amp;"'!A2:E1000"), (INDIRECT("'"&amp;F$1&amp;"'!B2:B1000")=$B39) * (INDIRECT("'"&amp;F$1&amp;"'!C2:C1000")=$C39)
        ),
        5,
        FALSE()
    )
)</f>
        <v/>
      </c>
      <c r="G39" s="93">
        <f t="array" ref="G39:G39">IF(
    VLOOKUP(
        $A39,
        _xlfn._xlws.filter(
            INDIRECT("'"&amp;G$1&amp;"'!A2:E1000"), (INDIRECT("'"&amp;G$1&amp;"'!B2:B1000")=$B39) * (INDIRECT("'"&amp;G$1&amp;"'!C2:C1000")=$C39)
        ),
        5,
        FALSE()
    )=0,
    "",
    VLOOKUP(
        $A39,
        _xlfn._xlws.filter(
            INDIRECT("'"&amp;G$1&amp;"'!A2:E1000"), (INDIRECT("'"&amp;G$1&amp;"'!B2:B1000")=$B39) * (INDIRECT("'"&amp;G$1&amp;"'!C2:C1000")=$C39)
        ),
        5,
        FALSE()
    )
)</f>
        <v/>
      </c>
      <c r="H39" s="93">
        <f t="array" ref="H39:H39">IF(
    VLOOKUP(
        $A39,
        _xlfn._xlws.filter(
            INDIRECT("'"&amp;H$1&amp;"'!A2:E1000"), (INDIRECT("'"&amp;H$1&amp;"'!B2:B1000")=$B39) * (INDIRECT("'"&amp;H$1&amp;"'!C2:C1000")=$C39)
        ),
        5,
        FALSE()
    )=0,
    "",
    VLOOKUP(
        $A39,
        _xlfn._xlws.filter(
            INDIRECT("'"&amp;H$1&amp;"'!A2:E1000"), (INDIRECT("'"&amp;H$1&amp;"'!B2:B1000")=$B39) * (INDIRECT("'"&amp;H$1&amp;"'!C2:C1000")=$C39)
        ),
        5,
        FALSE()
    )
)</f>
        <v/>
      </c>
      <c r="I39" s="93">
        <f t="array" ref="I39:I39">IF(
    VLOOKUP(
        $A39,
        _xlfn._xlws.filter(
            INDIRECT("'"&amp;I$1&amp;"'!A2:E1000"), (INDIRECT("'"&amp;I$1&amp;"'!B2:B1000")=$B39) * (INDIRECT("'"&amp;I$1&amp;"'!C2:C1000")=$C39)
        ),
        5,
        FALSE()
    )=0,
    "",
    VLOOKUP(
        $A39,
        _xlfn._xlws.filter(
            INDIRECT("'"&amp;I$1&amp;"'!A2:E1000"), (INDIRECT("'"&amp;I$1&amp;"'!B2:B1000")=$B39) * (INDIRECT("'"&amp;I$1&amp;"'!C2:C1000")=$C39)
        ),
        5,
        FALSE()
    )
)</f>
        <v/>
      </c>
      <c r="J39" s="93">
        <f t="array" ref="J39:J39">IF(
    VLOOKUP(
        $A39,
        _xlfn._xlws.filter(
            INDIRECT("'"&amp;J$1&amp;"'!A2:E1000"), (INDIRECT("'"&amp;J$1&amp;"'!B2:B1000")=$B39) * (INDIRECT("'"&amp;J$1&amp;"'!C2:C1000")=$C39)
        ),
        5,
        FALSE()
    )=0,
    "",
    VLOOKUP(
        $A39,
        _xlfn._xlws.filter(
            INDIRECT("'"&amp;J$1&amp;"'!A2:E1000"), (INDIRECT("'"&amp;J$1&amp;"'!B2:B1000")=$B39) * (INDIRECT("'"&amp;J$1&amp;"'!C2:C1000")=$C39)
        ),
        5,
        FALSE()
    )
)</f>
        <v/>
      </c>
      <c r="K39" s="93">
        <f t="array" ref="K39:K39">IF(
    VLOOKUP(
        $A39,
        _xlfn._xlws.filter(
            INDIRECT("'"&amp;K$1&amp;"'!A2:E1000"), (INDIRECT("'"&amp;K$1&amp;"'!B2:B1000")=$B39) * (INDIRECT("'"&amp;K$1&amp;"'!C2:C1000")=$C39)
        ),
        5,
        FALSE()
    )=0,
    "",
    VLOOKUP(
        $A39,
        _xlfn._xlws.filter(
            INDIRECT("'"&amp;K$1&amp;"'!A2:E1000"), (INDIRECT("'"&amp;K$1&amp;"'!B2:B1000")=$B39) * (INDIRECT("'"&amp;K$1&amp;"'!C2:C1000")=$C39)
        ),
        5,
        FALSE()
    )
)</f>
        <v/>
      </c>
      <c r="L39" s="93">
        <f t="array" ref="L39:L39">IF(
    VLOOKUP(
        $A39,
        _xlfn._xlws.filter(
            INDIRECT("'"&amp;L$1&amp;"'!A2:E1000"), (INDIRECT("'"&amp;L$1&amp;"'!B2:B1000")=$B39) * (INDIRECT("'"&amp;L$1&amp;"'!C2:C1000")=$C39)
        ),
        5,
        FALSE()
    )=0,
    "",
    VLOOKUP(
        $A39,
        _xlfn._xlws.filter(
            INDIRECT("'"&amp;L$1&amp;"'!A2:E1000"), (INDIRECT("'"&amp;L$1&amp;"'!B2:B1000")=$B39) * (INDIRECT("'"&amp;L$1&amp;"'!C2:C1000")=$C39)
        ),
        5,
        FALSE()
    )
)</f>
        <v/>
      </c>
      <c r="M39" s="93">
        <f t="array" ref="M39:M39">IF(
    VLOOKUP(
        $A39,
        _xlfn._xlws.filter(
            INDIRECT("'"&amp;M$1&amp;"'!A2:E1000"), (INDIRECT("'"&amp;M$1&amp;"'!B2:B1000")=$B39) * (INDIRECT("'"&amp;M$1&amp;"'!C2:C1000")=$C39)
        ),
        5,
        FALSE()
    )=0,
    "",
    VLOOKUP(
        $A39,
        _xlfn._xlws.filter(
            INDIRECT("'"&amp;M$1&amp;"'!A2:E1000"), (INDIRECT("'"&amp;M$1&amp;"'!B2:B1000")=$B39) * (INDIRECT("'"&amp;M$1&amp;"'!C2:C1000")=$C39)
        ),
        5,
        FALSE()
    )
)</f>
        <v/>
      </c>
      <c r="N39" s="93">
        <f t="array" ref="N39:N39">IF(
    VLOOKUP(
        $A39,
        _xlfn._xlws.filter(
            INDIRECT("'"&amp;N$1&amp;"'!A2:E1000"), (INDIRECT("'"&amp;N$1&amp;"'!B2:B1000")=$B39) * (INDIRECT("'"&amp;N$1&amp;"'!C2:C1000")=$C39)
        ),
        5,
        FALSE()
    )=0,
    "",
    VLOOKUP(
        $A39,
        _xlfn._xlws.filter(
            INDIRECT("'"&amp;N$1&amp;"'!A2:E1000"), (INDIRECT("'"&amp;N$1&amp;"'!B2:B1000")=$B39) * (INDIRECT("'"&amp;N$1&amp;"'!C2:C1000")=$C39)
        ),
        5,
        FALSE()
    )
)</f>
        <v/>
      </c>
      <c r="O39" s="93">
        <f t="array" ref="O39:O39">IF(
    VLOOKUP(
        $A39,
        _xlfn._xlws.filter(
            INDIRECT("'"&amp;O$1&amp;"'!A2:E1000"), (INDIRECT("'"&amp;O$1&amp;"'!B2:B1000")=$B39) * (INDIRECT("'"&amp;O$1&amp;"'!C2:C1000")=$C39)
        ),
        5,
        FALSE()
    )=0,
    "",
    VLOOKUP(
        $A39,
        _xlfn._xlws.filter(
            INDIRECT("'"&amp;O$1&amp;"'!A2:E1000"), (INDIRECT("'"&amp;O$1&amp;"'!B2:B1000")=$B39) * (INDIRECT("'"&amp;O$1&amp;"'!C2:C1000")=$C39)
        ),
        5,
        FALSE()
    )
)</f>
        <v/>
      </c>
      <c r="P39" s="93">
        <f t="array" ref="P39:P39">IF(
    VLOOKUP(
        $A39,
        _xlfn._xlws.filter(
            INDIRECT("'"&amp;P$1&amp;"'!A2:E1000"), (INDIRECT("'"&amp;P$1&amp;"'!B2:B1000")=$B39) * (INDIRECT("'"&amp;P$1&amp;"'!C2:C1000")=$C39)
        ),
        5,
        FALSE()
    )=0,
    "",
    VLOOKUP(
        $A39,
        _xlfn._xlws.filter(
            INDIRECT("'"&amp;P$1&amp;"'!A2:E1000"), (INDIRECT("'"&amp;P$1&amp;"'!B2:B1000")=$B39) * (INDIRECT("'"&amp;P$1&amp;"'!C2:C1000")=$C39)
        ),
        5,
        FALSE()
    )
)</f>
        <v/>
      </c>
      <c r="Q39" s="93">
        <f t="array" ref="Q39:Q39">IF(
    VLOOKUP(
        $A39,
        _xlfn._xlws.filter(
            INDIRECT("'"&amp;Q$1&amp;"'!A2:E1000"), (INDIRECT("'"&amp;Q$1&amp;"'!B2:B1000")=$B39) * (INDIRECT("'"&amp;Q$1&amp;"'!C2:C1000")=$C39)
        ),
        5,
        FALSE()
    )=0,
    "",
    VLOOKUP(
        $A39,
        _xlfn._xlws.filter(
            INDIRECT("'"&amp;Q$1&amp;"'!A2:E1000"), (INDIRECT("'"&amp;Q$1&amp;"'!B2:B1000")=$B39) * (INDIRECT("'"&amp;Q$1&amp;"'!C2:C1000")=$C39)
        ),
        5,
        FALSE()
    )
)</f>
        <v/>
      </c>
    </row>
    <row r="40" ht="15" customHeight="1">
      <c r="A40" s="97" t="inlineStr">
        <is>
          <t>Larissa</t>
        </is>
      </c>
      <c r="B40" s="98" t="inlineStr">
        <is>
          <t>Foz do Iguaçu</t>
        </is>
      </c>
      <c r="C40" s="98" t="n">
        <v>8</v>
      </c>
      <c r="D40" s="93">
        <f t="array" ref="D40:D40">IF(
    VLOOKUP(
        $A40,
        _xlfn._xlws.filter(
            INDIRECT("'"&amp;D$1&amp;"'!A2:E1000"), (INDIRECT("'"&amp;D$1&amp;"'!B2:B1000")=$B40) * (INDIRECT("'"&amp;D$1&amp;"'!C2:C1000")=$C40)
        ),
        5,
        FALSE()
    )=0,
    "",
    VLOOKUP(
        $A40,
        _xlfn._xlws.filter(
            INDIRECT("'"&amp;D$1&amp;"'!A2:E1000"), (INDIRECT("'"&amp;D$1&amp;"'!B2:B1000")=$B40) * (INDIRECT("'"&amp;D$1&amp;"'!C2:C1000")=$C40)
        ),
        5,
        FALSE()
    )
)</f>
        <v/>
      </c>
      <c r="E40" s="93">
        <f t="array" ref="E40:E40">IF(
    VLOOKUP(
        $A40,
        _xlfn._xlws.filter(
            INDIRECT("'"&amp;E$1&amp;"'!A2:E1000"), (INDIRECT("'"&amp;E$1&amp;"'!B2:B1000")=$B40) * (INDIRECT("'"&amp;E$1&amp;"'!C2:C1000")=$C40)
        ),
        5,
        FALSE()
    )=0,
    "",
    VLOOKUP(
        $A40,
        _xlfn._xlws.filter(
            INDIRECT("'"&amp;E$1&amp;"'!A2:E1000"), (INDIRECT("'"&amp;E$1&amp;"'!B2:B1000")=$B40) * (INDIRECT("'"&amp;E$1&amp;"'!C2:C1000")=$C40)
        ),
        5,
        FALSE()
    )
)</f>
        <v/>
      </c>
      <c r="F40" s="93">
        <f t="array" ref="F40:F40">IF(
    VLOOKUP(
        $A40,
        _xlfn._xlws.filter(
            INDIRECT("'"&amp;F$1&amp;"'!A2:E1000"), (INDIRECT("'"&amp;F$1&amp;"'!B2:B1000")=$B40) * (INDIRECT("'"&amp;F$1&amp;"'!C2:C1000")=$C40)
        ),
        5,
        FALSE()
    )=0,
    "",
    VLOOKUP(
        $A40,
        _xlfn._xlws.filter(
            INDIRECT("'"&amp;F$1&amp;"'!A2:E1000"), (INDIRECT("'"&amp;F$1&amp;"'!B2:B1000")=$B40) * (INDIRECT("'"&amp;F$1&amp;"'!C2:C1000")=$C40)
        ),
        5,
        FALSE()
    )
)</f>
        <v/>
      </c>
      <c r="G40" s="93">
        <f t="array" ref="G40:G40">IF(
    VLOOKUP(
        $A40,
        _xlfn._xlws.filter(
            INDIRECT("'"&amp;G$1&amp;"'!A2:E1000"), (INDIRECT("'"&amp;G$1&amp;"'!B2:B1000")=$B40) * (INDIRECT("'"&amp;G$1&amp;"'!C2:C1000")=$C40)
        ),
        5,
        FALSE()
    )=0,
    "",
    VLOOKUP(
        $A40,
        _xlfn._xlws.filter(
            INDIRECT("'"&amp;G$1&amp;"'!A2:E1000"), (INDIRECT("'"&amp;G$1&amp;"'!B2:B1000")=$B40) * (INDIRECT("'"&amp;G$1&amp;"'!C2:C1000")=$C40)
        ),
        5,
        FALSE()
    )
)</f>
        <v/>
      </c>
      <c r="H40" s="93">
        <f t="array" ref="H40:H40">IF(
    VLOOKUP(
        $A40,
        _xlfn._xlws.filter(
            INDIRECT("'"&amp;H$1&amp;"'!A2:E1000"), (INDIRECT("'"&amp;H$1&amp;"'!B2:B1000")=$B40) * (INDIRECT("'"&amp;H$1&amp;"'!C2:C1000")=$C40)
        ),
        5,
        FALSE()
    )=0,
    "",
    VLOOKUP(
        $A40,
        _xlfn._xlws.filter(
            INDIRECT("'"&amp;H$1&amp;"'!A2:E1000"), (INDIRECT("'"&amp;H$1&amp;"'!B2:B1000")=$B40) * (INDIRECT("'"&amp;H$1&amp;"'!C2:C1000")=$C40)
        ),
        5,
        FALSE()
    )
)</f>
        <v/>
      </c>
      <c r="I40" s="93">
        <f t="array" ref="I40:I40">IF(
    VLOOKUP(
        $A40,
        _xlfn._xlws.filter(
            INDIRECT("'"&amp;I$1&amp;"'!A2:E1000"), (INDIRECT("'"&amp;I$1&amp;"'!B2:B1000")=$B40) * (INDIRECT("'"&amp;I$1&amp;"'!C2:C1000")=$C40)
        ),
        5,
        FALSE()
    )=0,
    "",
    VLOOKUP(
        $A40,
        _xlfn._xlws.filter(
            INDIRECT("'"&amp;I$1&amp;"'!A2:E1000"), (INDIRECT("'"&amp;I$1&amp;"'!B2:B1000")=$B40) * (INDIRECT("'"&amp;I$1&amp;"'!C2:C1000")=$C40)
        ),
        5,
        FALSE()
    )
)</f>
        <v/>
      </c>
      <c r="J40" s="93">
        <f t="array" ref="J40:J40">IF(
    VLOOKUP(
        $A40,
        _xlfn._xlws.filter(
            INDIRECT("'"&amp;J$1&amp;"'!A2:E1000"), (INDIRECT("'"&amp;J$1&amp;"'!B2:B1000")=$B40) * (INDIRECT("'"&amp;J$1&amp;"'!C2:C1000")=$C40)
        ),
        5,
        FALSE()
    )=0,
    "",
    VLOOKUP(
        $A40,
        _xlfn._xlws.filter(
            INDIRECT("'"&amp;J$1&amp;"'!A2:E1000"), (INDIRECT("'"&amp;J$1&amp;"'!B2:B1000")=$B40) * (INDIRECT("'"&amp;J$1&amp;"'!C2:C1000")=$C40)
        ),
        5,
        FALSE()
    )
)</f>
        <v/>
      </c>
      <c r="K40" s="93">
        <f t="array" ref="K40:K40">IF(
    VLOOKUP(
        $A40,
        _xlfn._xlws.filter(
            INDIRECT("'"&amp;K$1&amp;"'!A2:E1000"), (INDIRECT("'"&amp;K$1&amp;"'!B2:B1000")=$B40) * (INDIRECT("'"&amp;K$1&amp;"'!C2:C1000")=$C40)
        ),
        5,
        FALSE()
    )=0,
    "",
    VLOOKUP(
        $A40,
        _xlfn._xlws.filter(
            INDIRECT("'"&amp;K$1&amp;"'!A2:E1000"), (INDIRECT("'"&amp;K$1&amp;"'!B2:B1000")=$B40) * (INDIRECT("'"&amp;K$1&amp;"'!C2:C1000")=$C40)
        ),
        5,
        FALSE()
    )
)</f>
        <v/>
      </c>
      <c r="L40" s="93">
        <f t="array" ref="L40:L40">IF(
    VLOOKUP(
        $A40,
        _xlfn._xlws.filter(
            INDIRECT("'"&amp;L$1&amp;"'!A2:E1000"), (INDIRECT("'"&amp;L$1&amp;"'!B2:B1000")=$B40) * (INDIRECT("'"&amp;L$1&amp;"'!C2:C1000")=$C40)
        ),
        5,
        FALSE()
    )=0,
    "",
    VLOOKUP(
        $A40,
        _xlfn._xlws.filter(
            INDIRECT("'"&amp;L$1&amp;"'!A2:E1000"), (INDIRECT("'"&amp;L$1&amp;"'!B2:B1000")=$B40) * (INDIRECT("'"&amp;L$1&amp;"'!C2:C1000")=$C40)
        ),
        5,
        FALSE()
    )
)</f>
        <v/>
      </c>
      <c r="M40" s="93">
        <f t="array" ref="M40:M40">IF(
    VLOOKUP(
        $A40,
        _xlfn._xlws.filter(
            INDIRECT("'"&amp;M$1&amp;"'!A2:E1000"), (INDIRECT("'"&amp;M$1&amp;"'!B2:B1000")=$B40) * (INDIRECT("'"&amp;M$1&amp;"'!C2:C1000")=$C40)
        ),
        5,
        FALSE()
    )=0,
    "",
    VLOOKUP(
        $A40,
        _xlfn._xlws.filter(
            INDIRECT("'"&amp;M$1&amp;"'!A2:E1000"), (INDIRECT("'"&amp;M$1&amp;"'!B2:B1000")=$B40) * (INDIRECT("'"&amp;M$1&amp;"'!C2:C1000")=$C40)
        ),
        5,
        FALSE()
    )
)</f>
        <v/>
      </c>
      <c r="N40" s="93">
        <f t="array" ref="N40:N40">IF(
    VLOOKUP(
        $A40,
        _xlfn._xlws.filter(
            INDIRECT("'"&amp;N$1&amp;"'!A2:E1000"), (INDIRECT("'"&amp;N$1&amp;"'!B2:B1000")=$B40) * (INDIRECT("'"&amp;N$1&amp;"'!C2:C1000")=$C40)
        ),
        5,
        FALSE()
    )=0,
    "",
    VLOOKUP(
        $A40,
        _xlfn._xlws.filter(
            INDIRECT("'"&amp;N$1&amp;"'!A2:E1000"), (INDIRECT("'"&amp;N$1&amp;"'!B2:B1000")=$B40) * (INDIRECT("'"&amp;N$1&amp;"'!C2:C1000")=$C40)
        ),
        5,
        FALSE()
    )
)</f>
        <v/>
      </c>
      <c r="O40" s="93">
        <f t="array" ref="O40:O40">IF(
    VLOOKUP(
        $A40,
        _xlfn._xlws.filter(
            INDIRECT("'"&amp;O$1&amp;"'!A2:E1000"), (INDIRECT("'"&amp;O$1&amp;"'!B2:B1000")=$B40) * (INDIRECT("'"&amp;O$1&amp;"'!C2:C1000")=$C40)
        ),
        5,
        FALSE()
    )=0,
    "",
    VLOOKUP(
        $A40,
        _xlfn._xlws.filter(
            INDIRECT("'"&amp;O$1&amp;"'!A2:E1000"), (INDIRECT("'"&amp;O$1&amp;"'!B2:B1000")=$B40) * (INDIRECT("'"&amp;O$1&amp;"'!C2:C1000")=$C40)
        ),
        5,
        FALSE()
    )
)</f>
        <v/>
      </c>
      <c r="P40" s="93">
        <f t="array" ref="P40:P40">IF(
    VLOOKUP(
        $A40,
        _xlfn._xlws.filter(
            INDIRECT("'"&amp;P$1&amp;"'!A2:E1000"), (INDIRECT("'"&amp;P$1&amp;"'!B2:B1000")=$B40) * (INDIRECT("'"&amp;P$1&amp;"'!C2:C1000")=$C40)
        ),
        5,
        FALSE()
    )=0,
    "",
    VLOOKUP(
        $A40,
        _xlfn._xlws.filter(
            INDIRECT("'"&amp;P$1&amp;"'!A2:E1000"), (INDIRECT("'"&amp;P$1&amp;"'!B2:B1000")=$B40) * (INDIRECT("'"&amp;P$1&amp;"'!C2:C1000")=$C40)
        ),
        5,
        FALSE()
    )
)</f>
        <v/>
      </c>
      <c r="Q40" s="93">
        <f t="array" ref="Q40:Q40">IF(
    VLOOKUP(
        $A40,
        _xlfn._xlws.filter(
            INDIRECT("'"&amp;Q$1&amp;"'!A2:E1000"), (INDIRECT("'"&amp;Q$1&amp;"'!B2:B1000")=$B40) * (INDIRECT("'"&amp;Q$1&amp;"'!C2:C1000")=$C40)
        ),
        5,
        FALSE()
    )=0,
    "",
    VLOOKUP(
        $A40,
        _xlfn._xlws.filter(
            INDIRECT("'"&amp;Q$1&amp;"'!A2:E1000"), (INDIRECT("'"&amp;Q$1&amp;"'!B2:B1000")=$B40) * (INDIRECT("'"&amp;Q$1&amp;"'!C2:C1000")=$C40)
        ),
        5,
        FALSE()
    )
)</f>
        <v/>
      </c>
    </row>
    <row r="41" ht="15" customHeight="1">
      <c r="A41" s="97" t="inlineStr">
        <is>
          <t>Larissa</t>
        </is>
      </c>
      <c r="B41" s="98" t="inlineStr">
        <is>
          <t>Foz do Iguaçu</t>
        </is>
      </c>
      <c r="C41" s="98" t="n">
        <v>9</v>
      </c>
      <c r="D41" s="93">
        <f t="array" ref="D41:D41">IF(
    VLOOKUP(
        $A41,
        _xlfn._xlws.filter(
            INDIRECT("'"&amp;D$1&amp;"'!A2:E1000"), (INDIRECT("'"&amp;D$1&amp;"'!B2:B1000")=$B41) * (INDIRECT("'"&amp;D$1&amp;"'!C2:C1000")=$C41)
        ),
        5,
        FALSE()
    )=0,
    "",
    VLOOKUP(
        $A41,
        _xlfn._xlws.filter(
            INDIRECT("'"&amp;D$1&amp;"'!A2:E1000"), (INDIRECT("'"&amp;D$1&amp;"'!B2:B1000")=$B41) * (INDIRECT("'"&amp;D$1&amp;"'!C2:C1000")=$C41)
        ),
        5,
        FALSE()
    )
)</f>
        <v/>
      </c>
      <c r="E41" s="93">
        <f t="array" ref="E41:E41">IF(
    VLOOKUP(
        $A41,
        _xlfn._xlws.filter(
            INDIRECT("'"&amp;E$1&amp;"'!A2:E1000"), (INDIRECT("'"&amp;E$1&amp;"'!B2:B1000")=$B41) * (INDIRECT("'"&amp;E$1&amp;"'!C2:C1000")=$C41)
        ),
        5,
        FALSE()
    )=0,
    "",
    VLOOKUP(
        $A41,
        _xlfn._xlws.filter(
            INDIRECT("'"&amp;E$1&amp;"'!A2:E1000"), (INDIRECT("'"&amp;E$1&amp;"'!B2:B1000")=$B41) * (INDIRECT("'"&amp;E$1&amp;"'!C2:C1000")=$C41)
        ),
        5,
        FALSE()
    )
)</f>
        <v/>
      </c>
      <c r="F41" s="93">
        <f t="array" ref="F41:F41">IF(
    VLOOKUP(
        $A41,
        _xlfn._xlws.filter(
            INDIRECT("'"&amp;F$1&amp;"'!A2:E1000"), (INDIRECT("'"&amp;F$1&amp;"'!B2:B1000")=$B41) * (INDIRECT("'"&amp;F$1&amp;"'!C2:C1000")=$C41)
        ),
        5,
        FALSE()
    )=0,
    "",
    VLOOKUP(
        $A41,
        _xlfn._xlws.filter(
            INDIRECT("'"&amp;F$1&amp;"'!A2:E1000"), (INDIRECT("'"&amp;F$1&amp;"'!B2:B1000")=$B41) * (INDIRECT("'"&amp;F$1&amp;"'!C2:C1000")=$C41)
        ),
        5,
        FALSE()
    )
)</f>
        <v/>
      </c>
      <c r="G41" s="93">
        <f t="array" ref="G41:G41">IF(
    VLOOKUP(
        $A41,
        _xlfn._xlws.filter(
            INDIRECT("'"&amp;G$1&amp;"'!A2:E1000"), (INDIRECT("'"&amp;G$1&amp;"'!B2:B1000")=$B41) * (INDIRECT("'"&amp;G$1&amp;"'!C2:C1000")=$C41)
        ),
        5,
        FALSE()
    )=0,
    "",
    VLOOKUP(
        $A41,
        _xlfn._xlws.filter(
            INDIRECT("'"&amp;G$1&amp;"'!A2:E1000"), (INDIRECT("'"&amp;G$1&amp;"'!B2:B1000")=$B41) * (INDIRECT("'"&amp;G$1&amp;"'!C2:C1000")=$C41)
        ),
        5,
        FALSE()
    )
)</f>
        <v/>
      </c>
      <c r="H41" s="93">
        <f t="array" ref="H41:H41">IF(
    VLOOKUP(
        $A41,
        _xlfn._xlws.filter(
            INDIRECT("'"&amp;H$1&amp;"'!A2:E1000"), (INDIRECT("'"&amp;H$1&amp;"'!B2:B1000")=$B41) * (INDIRECT("'"&amp;H$1&amp;"'!C2:C1000")=$C41)
        ),
        5,
        FALSE()
    )=0,
    "",
    VLOOKUP(
        $A41,
        _xlfn._xlws.filter(
            INDIRECT("'"&amp;H$1&amp;"'!A2:E1000"), (INDIRECT("'"&amp;H$1&amp;"'!B2:B1000")=$B41) * (INDIRECT("'"&amp;H$1&amp;"'!C2:C1000")=$C41)
        ),
        5,
        FALSE()
    )
)</f>
        <v/>
      </c>
      <c r="I41" s="93">
        <f t="array" ref="I41:I41">IF(
    VLOOKUP(
        $A41,
        _xlfn._xlws.filter(
            INDIRECT("'"&amp;I$1&amp;"'!A2:E1000"), (INDIRECT("'"&amp;I$1&amp;"'!B2:B1000")=$B41) * (INDIRECT("'"&amp;I$1&amp;"'!C2:C1000")=$C41)
        ),
        5,
        FALSE()
    )=0,
    "",
    VLOOKUP(
        $A41,
        _xlfn._xlws.filter(
            INDIRECT("'"&amp;I$1&amp;"'!A2:E1000"), (INDIRECT("'"&amp;I$1&amp;"'!B2:B1000")=$B41) * (INDIRECT("'"&amp;I$1&amp;"'!C2:C1000")=$C41)
        ),
        5,
        FALSE()
    )
)</f>
        <v/>
      </c>
      <c r="J41" s="93">
        <f t="array" ref="J41:J41">IF(
    VLOOKUP(
        $A41,
        _xlfn._xlws.filter(
            INDIRECT("'"&amp;J$1&amp;"'!A2:E1000"), (INDIRECT("'"&amp;J$1&amp;"'!B2:B1000")=$B41) * (INDIRECT("'"&amp;J$1&amp;"'!C2:C1000")=$C41)
        ),
        5,
        FALSE()
    )=0,
    "",
    VLOOKUP(
        $A41,
        _xlfn._xlws.filter(
            INDIRECT("'"&amp;J$1&amp;"'!A2:E1000"), (INDIRECT("'"&amp;J$1&amp;"'!B2:B1000")=$B41) * (INDIRECT("'"&amp;J$1&amp;"'!C2:C1000")=$C41)
        ),
        5,
        FALSE()
    )
)</f>
        <v/>
      </c>
      <c r="K41" s="93">
        <f t="array" ref="K41:K41">IF(
    VLOOKUP(
        $A41,
        _xlfn._xlws.filter(
            INDIRECT("'"&amp;K$1&amp;"'!A2:E1000"), (INDIRECT("'"&amp;K$1&amp;"'!B2:B1000")=$B41) * (INDIRECT("'"&amp;K$1&amp;"'!C2:C1000")=$C41)
        ),
        5,
        FALSE()
    )=0,
    "",
    VLOOKUP(
        $A41,
        _xlfn._xlws.filter(
            INDIRECT("'"&amp;K$1&amp;"'!A2:E1000"), (INDIRECT("'"&amp;K$1&amp;"'!B2:B1000")=$B41) * (INDIRECT("'"&amp;K$1&amp;"'!C2:C1000")=$C41)
        ),
        5,
        FALSE()
    )
)</f>
        <v/>
      </c>
      <c r="L41" s="93">
        <f t="array" ref="L41:L41">IF(
    VLOOKUP(
        $A41,
        _xlfn._xlws.filter(
            INDIRECT("'"&amp;L$1&amp;"'!A2:E1000"), (INDIRECT("'"&amp;L$1&amp;"'!B2:B1000")=$B41) * (INDIRECT("'"&amp;L$1&amp;"'!C2:C1000")=$C41)
        ),
        5,
        FALSE()
    )=0,
    "",
    VLOOKUP(
        $A41,
        _xlfn._xlws.filter(
            INDIRECT("'"&amp;L$1&amp;"'!A2:E1000"), (INDIRECT("'"&amp;L$1&amp;"'!B2:B1000")=$B41) * (INDIRECT("'"&amp;L$1&amp;"'!C2:C1000")=$C41)
        ),
        5,
        FALSE()
    )
)</f>
        <v/>
      </c>
      <c r="M41" s="93">
        <f t="array" ref="M41:M41">IF(
    VLOOKUP(
        $A41,
        _xlfn._xlws.filter(
            INDIRECT("'"&amp;M$1&amp;"'!A2:E1000"), (INDIRECT("'"&amp;M$1&amp;"'!B2:B1000")=$B41) * (INDIRECT("'"&amp;M$1&amp;"'!C2:C1000")=$C41)
        ),
        5,
        FALSE()
    )=0,
    "",
    VLOOKUP(
        $A41,
        _xlfn._xlws.filter(
            INDIRECT("'"&amp;M$1&amp;"'!A2:E1000"), (INDIRECT("'"&amp;M$1&amp;"'!B2:B1000")=$B41) * (INDIRECT("'"&amp;M$1&amp;"'!C2:C1000")=$C41)
        ),
        5,
        FALSE()
    )
)</f>
        <v/>
      </c>
      <c r="N41" s="93">
        <f t="array" ref="N41:N41">IF(
    VLOOKUP(
        $A41,
        _xlfn._xlws.filter(
            INDIRECT("'"&amp;N$1&amp;"'!A2:E1000"), (INDIRECT("'"&amp;N$1&amp;"'!B2:B1000")=$B41) * (INDIRECT("'"&amp;N$1&amp;"'!C2:C1000")=$C41)
        ),
        5,
        FALSE()
    )=0,
    "",
    VLOOKUP(
        $A41,
        _xlfn._xlws.filter(
            INDIRECT("'"&amp;N$1&amp;"'!A2:E1000"), (INDIRECT("'"&amp;N$1&amp;"'!B2:B1000")=$B41) * (INDIRECT("'"&amp;N$1&amp;"'!C2:C1000")=$C41)
        ),
        5,
        FALSE()
    )
)</f>
        <v/>
      </c>
      <c r="O41" s="93">
        <f t="array" ref="O41:O41">IF(
    VLOOKUP(
        $A41,
        _xlfn._xlws.filter(
            INDIRECT("'"&amp;O$1&amp;"'!A2:E1000"), (INDIRECT("'"&amp;O$1&amp;"'!B2:B1000")=$B41) * (INDIRECT("'"&amp;O$1&amp;"'!C2:C1000")=$C41)
        ),
        5,
        FALSE()
    )=0,
    "",
    VLOOKUP(
        $A41,
        _xlfn._xlws.filter(
            INDIRECT("'"&amp;O$1&amp;"'!A2:E1000"), (INDIRECT("'"&amp;O$1&amp;"'!B2:B1000")=$B41) * (INDIRECT("'"&amp;O$1&amp;"'!C2:C1000")=$C41)
        ),
        5,
        FALSE()
    )
)</f>
        <v/>
      </c>
      <c r="P41" s="93">
        <f t="array" ref="P41:P41">IF(
    VLOOKUP(
        $A41,
        _xlfn._xlws.filter(
            INDIRECT("'"&amp;P$1&amp;"'!A2:E1000"), (INDIRECT("'"&amp;P$1&amp;"'!B2:B1000")=$B41) * (INDIRECT("'"&amp;P$1&amp;"'!C2:C1000")=$C41)
        ),
        5,
        FALSE()
    )=0,
    "",
    VLOOKUP(
        $A41,
        _xlfn._xlws.filter(
            INDIRECT("'"&amp;P$1&amp;"'!A2:E1000"), (INDIRECT("'"&amp;P$1&amp;"'!B2:B1000")=$B41) * (INDIRECT("'"&amp;P$1&amp;"'!C2:C1000")=$C41)
        ),
        5,
        FALSE()
    )
)</f>
        <v/>
      </c>
      <c r="Q41" s="93">
        <f t="array" ref="Q41:Q41">IF(
    VLOOKUP(
        $A41,
        _xlfn._xlws.filter(
            INDIRECT("'"&amp;Q$1&amp;"'!A2:E1000"), (INDIRECT("'"&amp;Q$1&amp;"'!B2:B1000")=$B41) * (INDIRECT("'"&amp;Q$1&amp;"'!C2:C1000")=$C41)
        ),
        5,
        FALSE()
    )=0,
    "",
    VLOOKUP(
        $A41,
        _xlfn._xlws.filter(
            INDIRECT("'"&amp;Q$1&amp;"'!A2:E1000"), (INDIRECT("'"&amp;Q$1&amp;"'!B2:B1000")=$B41) * (INDIRECT("'"&amp;Q$1&amp;"'!C2:C1000")=$C41)
        ),
        5,
        FALSE()
    )
)</f>
        <v/>
      </c>
    </row>
    <row r="42" ht="15" customHeight="1">
      <c r="A42" s="97" t="inlineStr">
        <is>
          <t>Larissa</t>
        </is>
      </c>
      <c r="B42" s="98" t="inlineStr">
        <is>
          <t>Matelândia</t>
        </is>
      </c>
      <c r="C42" s="98" t="n">
        <v>1</v>
      </c>
      <c r="D42" s="93">
        <f t="array" ref="D42:D42">IF(
    VLOOKUP(
        $A42,
        _xlfn._xlws.filter(
            INDIRECT("'"&amp;D$1&amp;"'!A2:E1000"), (INDIRECT("'"&amp;D$1&amp;"'!B2:B1000")=$B42) * (INDIRECT("'"&amp;D$1&amp;"'!C2:C1000")=$C42)
        ),
        5,
        FALSE()
    )=0,
    "",
    VLOOKUP(
        $A42,
        _xlfn._xlws.filter(
            INDIRECT("'"&amp;D$1&amp;"'!A2:E1000"), (INDIRECT("'"&amp;D$1&amp;"'!B2:B1000")=$B42) * (INDIRECT("'"&amp;D$1&amp;"'!C2:C1000")=$C42)
        ),
        5,
        FALSE()
    )
)</f>
        <v/>
      </c>
      <c r="E42" s="93">
        <f t="array" ref="E42:E42">IF(
    VLOOKUP(
        $A42,
        _xlfn._xlws.filter(
            INDIRECT("'"&amp;E$1&amp;"'!A2:E1000"), (INDIRECT("'"&amp;E$1&amp;"'!B2:B1000")=$B42) * (INDIRECT("'"&amp;E$1&amp;"'!C2:C1000")=$C42)
        ),
        5,
        FALSE()
    )=0,
    "",
    VLOOKUP(
        $A42,
        _xlfn._xlws.filter(
            INDIRECT("'"&amp;E$1&amp;"'!A2:E1000"), (INDIRECT("'"&amp;E$1&amp;"'!B2:B1000")=$B42) * (INDIRECT("'"&amp;E$1&amp;"'!C2:C1000")=$C42)
        ),
        5,
        FALSE()
    )
)</f>
        <v/>
      </c>
      <c r="F42" s="93">
        <f t="array" ref="F42:F42">IF(
    VLOOKUP(
        $A42,
        _xlfn._xlws.filter(
            INDIRECT("'"&amp;F$1&amp;"'!A2:E1000"), (INDIRECT("'"&amp;F$1&amp;"'!B2:B1000")=$B42) * (INDIRECT("'"&amp;F$1&amp;"'!C2:C1000")=$C42)
        ),
        5,
        FALSE()
    )=0,
    "",
    VLOOKUP(
        $A42,
        _xlfn._xlws.filter(
            INDIRECT("'"&amp;F$1&amp;"'!A2:E1000"), (INDIRECT("'"&amp;F$1&amp;"'!B2:B1000")=$B42) * (INDIRECT("'"&amp;F$1&amp;"'!C2:C1000")=$C42)
        ),
        5,
        FALSE()
    )
)</f>
        <v/>
      </c>
      <c r="G42" s="93">
        <f t="array" ref="G42:G42">IF(
    VLOOKUP(
        $A42,
        _xlfn._xlws.filter(
            INDIRECT("'"&amp;G$1&amp;"'!A2:E1000"), (INDIRECT("'"&amp;G$1&amp;"'!B2:B1000")=$B42) * (INDIRECT("'"&amp;G$1&amp;"'!C2:C1000")=$C42)
        ),
        5,
        FALSE()
    )=0,
    "",
    VLOOKUP(
        $A42,
        _xlfn._xlws.filter(
            INDIRECT("'"&amp;G$1&amp;"'!A2:E1000"), (INDIRECT("'"&amp;G$1&amp;"'!B2:B1000")=$B42) * (INDIRECT("'"&amp;G$1&amp;"'!C2:C1000")=$C42)
        ),
        5,
        FALSE()
    )
)</f>
        <v/>
      </c>
      <c r="H42" s="93">
        <f t="array" ref="H42:H42">IF(
    VLOOKUP(
        $A42,
        _xlfn._xlws.filter(
            INDIRECT("'"&amp;H$1&amp;"'!A2:E1000"), (INDIRECT("'"&amp;H$1&amp;"'!B2:B1000")=$B42) * (INDIRECT("'"&amp;H$1&amp;"'!C2:C1000")=$C42)
        ),
        5,
        FALSE()
    )=0,
    "",
    VLOOKUP(
        $A42,
        _xlfn._xlws.filter(
            INDIRECT("'"&amp;H$1&amp;"'!A2:E1000"), (INDIRECT("'"&amp;H$1&amp;"'!B2:B1000")=$B42) * (INDIRECT("'"&amp;H$1&amp;"'!C2:C1000")=$C42)
        ),
        5,
        FALSE()
    )
)</f>
        <v/>
      </c>
      <c r="I42" s="93">
        <f t="array" ref="I42:I42">IF(
    VLOOKUP(
        $A42,
        _xlfn._xlws.filter(
            INDIRECT("'"&amp;I$1&amp;"'!A2:E1000"), (INDIRECT("'"&amp;I$1&amp;"'!B2:B1000")=$B42) * (INDIRECT("'"&amp;I$1&amp;"'!C2:C1000")=$C42)
        ),
        5,
        FALSE()
    )=0,
    "",
    VLOOKUP(
        $A42,
        _xlfn._xlws.filter(
            INDIRECT("'"&amp;I$1&amp;"'!A2:E1000"), (INDIRECT("'"&amp;I$1&amp;"'!B2:B1000")=$B42) * (INDIRECT("'"&amp;I$1&amp;"'!C2:C1000")=$C42)
        ),
        5,
        FALSE()
    )
)</f>
        <v/>
      </c>
      <c r="J42" s="93">
        <f t="array" ref="J42:J42">IF(
    VLOOKUP(
        $A42,
        _xlfn._xlws.filter(
            INDIRECT("'"&amp;J$1&amp;"'!A2:E1000"), (INDIRECT("'"&amp;J$1&amp;"'!B2:B1000")=$B42) * (INDIRECT("'"&amp;J$1&amp;"'!C2:C1000")=$C42)
        ),
        5,
        FALSE()
    )=0,
    "",
    VLOOKUP(
        $A42,
        _xlfn._xlws.filter(
            INDIRECT("'"&amp;J$1&amp;"'!A2:E1000"), (INDIRECT("'"&amp;J$1&amp;"'!B2:B1000")=$B42) * (INDIRECT("'"&amp;J$1&amp;"'!C2:C1000")=$C42)
        ),
        5,
        FALSE()
    )
)</f>
        <v/>
      </c>
      <c r="K42" s="93">
        <f t="array" ref="K42:K42">IF(
    VLOOKUP(
        $A42,
        _xlfn._xlws.filter(
            INDIRECT("'"&amp;K$1&amp;"'!A2:E1000"), (INDIRECT("'"&amp;K$1&amp;"'!B2:B1000")=$B42) * (INDIRECT("'"&amp;K$1&amp;"'!C2:C1000")=$C42)
        ),
        5,
        FALSE()
    )=0,
    "",
    VLOOKUP(
        $A42,
        _xlfn._xlws.filter(
            INDIRECT("'"&amp;K$1&amp;"'!A2:E1000"), (INDIRECT("'"&amp;K$1&amp;"'!B2:B1000")=$B42) * (INDIRECT("'"&amp;K$1&amp;"'!C2:C1000")=$C42)
        ),
        5,
        FALSE()
    )
)</f>
        <v/>
      </c>
      <c r="L42" s="93">
        <f t="array" ref="L42:L42">IF(
    VLOOKUP(
        $A42,
        _xlfn._xlws.filter(
            INDIRECT("'"&amp;L$1&amp;"'!A2:E1000"), (INDIRECT("'"&amp;L$1&amp;"'!B2:B1000")=$B42) * (INDIRECT("'"&amp;L$1&amp;"'!C2:C1000")=$C42)
        ),
        5,
        FALSE()
    )=0,
    "",
    VLOOKUP(
        $A42,
        _xlfn._xlws.filter(
            INDIRECT("'"&amp;L$1&amp;"'!A2:E1000"), (INDIRECT("'"&amp;L$1&amp;"'!B2:B1000")=$B42) * (INDIRECT("'"&amp;L$1&amp;"'!C2:C1000")=$C42)
        ),
        5,
        FALSE()
    )
)</f>
        <v/>
      </c>
      <c r="M42" s="93">
        <f t="array" ref="M42:M42">IF(
    VLOOKUP(
        $A42,
        _xlfn._xlws.filter(
            INDIRECT("'"&amp;M$1&amp;"'!A2:E1000"), (INDIRECT("'"&amp;M$1&amp;"'!B2:B1000")=$B42) * (INDIRECT("'"&amp;M$1&amp;"'!C2:C1000")=$C42)
        ),
        5,
        FALSE()
    )=0,
    "",
    VLOOKUP(
        $A42,
        _xlfn._xlws.filter(
            INDIRECT("'"&amp;M$1&amp;"'!A2:E1000"), (INDIRECT("'"&amp;M$1&amp;"'!B2:B1000")=$B42) * (INDIRECT("'"&amp;M$1&amp;"'!C2:C1000")=$C42)
        ),
        5,
        FALSE()
    )
)</f>
        <v/>
      </c>
      <c r="N42" s="93">
        <f t="array" ref="N42:N42">IF(
    VLOOKUP(
        $A42,
        _xlfn._xlws.filter(
            INDIRECT("'"&amp;N$1&amp;"'!A2:E1000"), (INDIRECT("'"&amp;N$1&amp;"'!B2:B1000")=$B42) * (INDIRECT("'"&amp;N$1&amp;"'!C2:C1000")=$C42)
        ),
        5,
        FALSE()
    )=0,
    "",
    VLOOKUP(
        $A42,
        _xlfn._xlws.filter(
            INDIRECT("'"&amp;N$1&amp;"'!A2:E1000"), (INDIRECT("'"&amp;N$1&amp;"'!B2:B1000")=$B42) * (INDIRECT("'"&amp;N$1&amp;"'!C2:C1000")=$C42)
        ),
        5,
        FALSE()
    )
)</f>
        <v/>
      </c>
      <c r="O42" s="93">
        <f t="array" ref="O42:O42">IF(
    VLOOKUP(
        $A42,
        _xlfn._xlws.filter(
            INDIRECT("'"&amp;O$1&amp;"'!A2:E1000"), (INDIRECT("'"&amp;O$1&amp;"'!B2:B1000")=$B42) * (INDIRECT("'"&amp;O$1&amp;"'!C2:C1000")=$C42)
        ),
        5,
        FALSE()
    )=0,
    "",
    VLOOKUP(
        $A42,
        _xlfn._xlws.filter(
            INDIRECT("'"&amp;O$1&amp;"'!A2:E1000"), (INDIRECT("'"&amp;O$1&amp;"'!B2:B1000")=$B42) * (INDIRECT("'"&amp;O$1&amp;"'!C2:C1000")=$C42)
        ),
        5,
        FALSE()
    )
)</f>
        <v/>
      </c>
      <c r="P42" s="93">
        <f t="array" ref="P42:P42">IF(
    VLOOKUP(
        $A42,
        _xlfn._xlws.filter(
            INDIRECT("'"&amp;P$1&amp;"'!A2:E1000"), (INDIRECT("'"&amp;P$1&amp;"'!B2:B1000")=$B42) * (INDIRECT("'"&amp;P$1&amp;"'!C2:C1000")=$C42)
        ),
        5,
        FALSE()
    )=0,
    "",
    VLOOKUP(
        $A42,
        _xlfn._xlws.filter(
            INDIRECT("'"&amp;P$1&amp;"'!A2:E1000"), (INDIRECT("'"&amp;P$1&amp;"'!B2:B1000")=$B42) * (INDIRECT("'"&amp;P$1&amp;"'!C2:C1000")=$C42)
        ),
        5,
        FALSE()
    )
)</f>
        <v/>
      </c>
      <c r="Q42" s="93">
        <f t="array" ref="Q42:Q42">IF(
    VLOOKUP(
        $A42,
        _xlfn._xlws.filter(
            INDIRECT("'"&amp;Q$1&amp;"'!A2:E1000"), (INDIRECT("'"&amp;Q$1&amp;"'!B2:B1000")=$B42) * (INDIRECT("'"&amp;Q$1&amp;"'!C2:C1000")=$C42)
        ),
        5,
        FALSE()
    )=0,
    "",
    VLOOKUP(
        $A42,
        _xlfn._xlws.filter(
            INDIRECT("'"&amp;Q$1&amp;"'!A2:E1000"), (INDIRECT("'"&amp;Q$1&amp;"'!B2:B1000")=$B42) * (INDIRECT("'"&amp;Q$1&amp;"'!C2:C1000")=$C42)
        ),
        5,
        FALSE()
    )
)</f>
        <v/>
      </c>
    </row>
    <row r="43" ht="15" customHeight="1">
      <c r="A43" s="97" t="inlineStr">
        <is>
          <t>Larissa</t>
        </is>
      </c>
      <c r="B43" s="98" t="inlineStr">
        <is>
          <t>Medianeira</t>
        </is>
      </c>
      <c r="C43" s="98" t="n">
        <v>1</v>
      </c>
      <c r="D43" s="93">
        <f t="array" ref="D43:D43">IF(
    VLOOKUP(
        $A43,
        _xlfn._xlws.filter(
            INDIRECT("'"&amp;D$1&amp;"'!A2:E1000"), (INDIRECT("'"&amp;D$1&amp;"'!B2:B1000")=$B43) * (INDIRECT("'"&amp;D$1&amp;"'!C2:C1000")=$C43)
        ),
        5,
        FALSE()
    )=0,
    "",
    VLOOKUP(
        $A43,
        _xlfn._xlws.filter(
            INDIRECT("'"&amp;D$1&amp;"'!A2:E1000"), (INDIRECT("'"&amp;D$1&amp;"'!B2:B1000")=$B43) * (INDIRECT("'"&amp;D$1&amp;"'!C2:C1000")=$C43)
        ),
        5,
        FALSE()
    )
)</f>
        <v/>
      </c>
      <c r="E43" s="93">
        <f t="array" ref="E43:E43">IF(
    VLOOKUP(
        $A43,
        _xlfn._xlws.filter(
            INDIRECT("'"&amp;E$1&amp;"'!A2:E1000"), (INDIRECT("'"&amp;E$1&amp;"'!B2:B1000")=$B43) * (INDIRECT("'"&amp;E$1&amp;"'!C2:C1000")=$C43)
        ),
        5,
        FALSE()
    )=0,
    "",
    VLOOKUP(
        $A43,
        _xlfn._xlws.filter(
            INDIRECT("'"&amp;E$1&amp;"'!A2:E1000"), (INDIRECT("'"&amp;E$1&amp;"'!B2:B1000")=$B43) * (INDIRECT("'"&amp;E$1&amp;"'!C2:C1000")=$C43)
        ),
        5,
        FALSE()
    )
)</f>
        <v/>
      </c>
      <c r="F43" s="93">
        <f t="array" ref="F43:F43">IF(
    VLOOKUP(
        $A43,
        _xlfn._xlws.filter(
            INDIRECT("'"&amp;F$1&amp;"'!A2:E1000"), (INDIRECT("'"&amp;F$1&amp;"'!B2:B1000")=$B43) * (INDIRECT("'"&amp;F$1&amp;"'!C2:C1000")=$C43)
        ),
        5,
        FALSE()
    )=0,
    "",
    VLOOKUP(
        $A43,
        _xlfn._xlws.filter(
            INDIRECT("'"&amp;F$1&amp;"'!A2:E1000"), (INDIRECT("'"&amp;F$1&amp;"'!B2:B1000")=$B43) * (INDIRECT("'"&amp;F$1&amp;"'!C2:C1000")=$C43)
        ),
        5,
        FALSE()
    )
)</f>
        <v/>
      </c>
      <c r="G43" s="93">
        <f t="array" ref="G43:G43">IF(
    VLOOKUP(
        $A43,
        _xlfn._xlws.filter(
            INDIRECT("'"&amp;G$1&amp;"'!A2:E1000"), (INDIRECT("'"&amp;G$1&amp;"'!B2:B1000")=$B43) * (INDIRECT("'"&amp;G$1&amp;"'!C2:C1000")=$C43)
        ),
        5,
        FALSE()
    )=0,
    "",
    VLOOKUP(
        $A43,
        _xlfn._xlws.filter(
            INDIRECT("'"&amp;G$1&amp;"'!A2:E1000"), (INDIRECT("'"&amp;G$1&amp;"'!B2:B1000")=$B43) * (INDIRECT("'"&amp;G$1&amp;"'!C2:C1000")=$C43)
        ),
        5,
        FALSE()
    )
)</f>
        <v/>
      </c>
      <c r="H43" s="93">
        <f t="array" ref="H43:H43">IF(
    VLOOKUP(
        $A43,
        _xlfn._xlws.filter(
            INDIRECT("'"&amp;H$1&amp;"'!A2:E1000"), (INDIRECT("'"&amp;H$1&amp;"'!B2:B1000")=$B43) * (INDIRECT("'"&amp;H$1&amp;"'!C2:C1000")=$C43)
        ),
        5,
        FALSE()
    )=0,
    "",
    VLOOKUP(
        $A43,
        _xlfn._xlws.filter(
            INDIRECT("'"&amp;H$1&amp;"'!A2:E1000"), (INDIRECT("'"&amp;H$1&amp;"'!B2:B1000")=$B43) * (INDIRECT("'"&amp;H$1&amp;"'!C2:C1000")=$C43)
        ),
        5,
        FALSE()
    )
)</f>
        <v/>
      </c>
      <c r="I43" s="93">
        <f t="array" ref="I43:I43">IF(
    VLOOKUP(
        $A43,
        _xlfn._xlws.filter(
            INDIRECT("'"&amp;I$1&amp;"'!A2:E1000"), (INDIRECT("'"&amp;I$1&amp;"'!B2:B1000")=$B43) * (INDIRECT("'"&amp;I$1&amp;"'!C2:C1000")=$C43)
        ),
        5,
        FALSE()
    )=0,
    "",
    VLOOKUP(
        $A43,
        _xlfn._xlws.filter(
            INDIRECT("'"&amp;I$1&amp;"'!A2:E1000"), (INDIRECT("'"&amp;I$1&amp;"'!B2:B1000")=$B43) * (INDIRECT("'"&amp;I$1&amp;"'!C2:C1000")=$C43)
        ),
        5,
        FALSE()
    )
)</f>
        <v/>
      </c>
      <c r="J43" s="93">
        <f t="array" ref="J43:J43">IF(
    VLOOKUP(
        $A43,
        _xlfn._xlws.filter(
            INDIRECT("'"&amp;J$1&amp;"'!A2:E1000"), (INDIRECT("'"&amp;J$1&amp;"'!B2:B1000")=$B43) * (INDIRECT("'"&amp;J$1&amp;"'!C2:C1000")=$C43)
        ),
        5,
        FALSE()
    )=0,
    "",
    VLOOKUP(
        $A43,
        _xlfn._xlws.filter(
            INDIRECT("'"&amp;J$1&amp;"'!A2:E1000"), (INDIRECT("'"&amp;J$1&amp;"'!B2:B1000")=$B43) * (INDIRECT("'"&amp;J$1&amp;"'!C2:C1000")=$C43)
        ),
        5,
        FALSE()
    )
)</f>
        <v/>
      </c>
      <c r="K43" s="93">
        <f t="array" ref="K43:K43">IF(
    VLOOKUP(
        $A43,
        _xlfn._xlws.filter(
            INDIRECT("'"&amp;K$1&amp;"'!A2:E1000"), (INDIRECT("'"&amp;K$1&amp;"'!B2:B1000")=$B43) * (INDIRECT("'"&amp;K$1&amp;"'!C2:C1000")=$C43)
        ),
        5,
        FALSE()
    )=0,
    "",
    VLOOKUP(
        $A43,
        _xlfn._xlws.filter(
            INDIRECT("'"&amp;K$1&amp;"'!A2:E1000"), (INDIRECT("'"&amp;K$1&amp;"'!B2:B1000")=$B43) * (INDIRECT("'"&amp;K$1&amp;"'!C2:C1000")=$C43)
        ),
        5,
        FALSE()
    )
)</f>
        <v/>
      </c>
      <c r="L43" s="93">
        <f t="array" ref="L43:L43">IF(
    VLOOKUP(
        $A43,
        _xlfn._xlws.filter(
            INDIRECT("'"&amp;L$1&amp;"'!A2:E1000"), (INDIRECT("'"&amp;L$1&amp;"'!B2:B1000")=$B43) * (INDIRECT("'"&amp;L$1&amp;"'!C2:C1000")=$C43)
        ),
        5,
        FALSE()
    )=0,
    "",
    VLOOKUP(
        $A43,
        _xlfn._xlws.filter(
            INDIRECT("'"&amp;L$1&amp;"'!A2:E1000"), (INDIRECT("'"&amp;L$1&amp;"'!B2:B1000")=$B43) * (INDIRECT("'"&amp;L$1&amp;"'!C2:C1000")=$C43)
        ),
        5,
        FALSE()
    )
)</f>
        <v/>
      </c>
      <c r="M43" s="93">
        <f t="array" ref="M43:M43">IF(
    VLOOKUP(
        $A43,
        _xlfn._xlws.filter(
            INDIRECT("'"&amp;M$1&amp;"'!A2:E1000"), (INDIRECT("'"&amp;M$1&amp;"'!B2:B1000")=$B43) * (INDIRECT("'"&amp;M$1&amp;"'!C2:C1000")=$C43)
        ),
        5,
        FALSE()
    )=0,
    "",
    VLOOKUP(
        $A43,
        _xlfn._xlws.filter(
            INDIRECT("'"&amp;M$1&amp;"'!A2:E1000"), (INDIRECT("'"&amp;M$1&amp;"'!B2:B1000")=$B43) * (INDIRECT("'"&amp;M$1&amp;"'!C2:C1000")=$C43)
        ),
        5,
        FALSE()
    )
)</f>
        <v/>
      </c>
      <c r="N43" s="93">
        <f t="array" ref="N43:N43">IF(
    VLOOKUP(
        $A43,
        _xlfn._xlws.filter(
            INDIRECT("'"&amp;N$1&amp;"'!A2:E1000"), (INDIRECT("'"&amp;N$1&amp;"'!B2:B1000")=$B43) * (INDIRECT("'"&amp;N$1&amp;"'!C2:C1000")=$C43)
        ),
        5,
        FALSE()
    )=0,
    "",
    VLOOKUP(
        $A43,
        _xlfn._xlws.filter(
            INDIRECT("'"&amp;N$1&amp;"'!A2:E1000"), (INDIRECT("'"&amp;N$1&amp;"'!B2:B1000")=$B43) * (INDIRECT("'"&amp;N$1&amp;"'!C2:C1000")=$C43)
        ),
        5,
        FALSE()
    )
)</f>
        <v/>
      </c>
      <c r="O43" s="93">
        <f t="array" ref="O43:O43">IF(
    VLOOKUP(
        $A43,
        _xlfn._xlws.filter(
            INDIRECT("'"&amp;O$1&amp;"'!A2:E1000"), (INDIRECT("'"&amp;O$1&amp;"'!B2:B1000")=$B43) * (INDIRECT("'"&amp;O$1&amp;"'!C2:C1000")=$C43)
        ),
        5,
        FALSE()
    )=0,
    "",
    VLOOKUP(
        $A43,
        _xlfn._xlws.filter(
            INDIRECT("'"&amp;O$1&amp;"'!A2:E1000"), (INDIRECT("'"&amp;O$1&amp;"'!B2:B1000")=$B43) * (INDIRECT("'"&amp;O$1&amp;"'!C2:C1000")=$C43)
        ),
        5,
        FALSE()
    )
)</f>
        <v/>
      </c>
      <c r="P43" s="93">
        <f t="array" ref="P43:P43">IF(
    VLOOKUP(
        $A43,
        _xlfn._xlws.filter(
            INDIRECT("'"&amp;P$1&amp;"'!A2:E1000"), (INDIRECT("'"&amp;P$1&amp;"'!B2:B1000")=$B43) * (INDIRECT("'"&amp;P$1&amp;"'!C2:C1000")=$C43)
        ),
        5,
        FALSE()
    )=0,
    "",
    VLOOKUP(
        $A43,
        _xlfn._xlws.filter(
            INDIRECT("'"&amp;P$1&amp;"'!A2:E1000"), (INDIRECT("'"&amp;P$1&amp;"'!B2:B1000")=$B43) * (INDIRECT("'"&amp;P$1&amp;"'!C2:C1000")=$C43)
        ),
        5,
        FALSE()
    )
)</f>
        <v/>
      </c>
      <c r="Q43" s="93">
        <f t="array" ref="Q43:Q43">IF(
    VLOOKUP(
        $A43,
        _xlfn._xlws.filter(
            INDIRECT("'"&amp;Q$1&amp;"'!A2:E1000"), (INDIRECT("'"&amp;Q$1&amp;"'!B2:B1000")=$B43) * (INDIRECT("'"&amp;Q$1&amp;"'!C2:C1000")=$C43)
        ),
        5,
        FALSE()
    )=0,
    "",
    VLOOKUP(
        $A43,
        _xlfn._xlws.filter(
            INDIRECT("'"&amp;Q$1&amp;"'!A2:E1000"), (INDIRECT("'"&amp;Q$1&amp;"'!B2:B1000")=$B43) * (INDIRECT("'"&amp;Q$1&amp;"'!C2:C1000")=$C43)
        ),
        5,
        FALSE()
    )
)</f>
        <v/>
      </c>
    </row>
    <row r="44" ht="15" customHeight="1">
      <c r="A44" s="97" t="inlineStr">
        <is>
          <t>Larissa</t>
        </is>
      </c>
      <c r="B44" s="98" t="inlineStr">
        <is>
          <t>Santa Terezinha de Itaipu</t>
        </is>
      </c>
      <c r="C44" s="98" t="n">
        <v>1</v>
      </c>
      <c r="D44" s="93">
        <f t="array" ref="D44:D44">IF(
    VLOOKUP(
        $A44,
        _xlfn._xlws.filter(
            INDIRECT("'"&amp;D$1&amp;"'!A2:E1000"), (INDIRECT("'"&amp;D$1&amp;"'!B2:B1000")=$B44) * (INDIRECT("'"&amp;D$1&amp;"'!C2:C1000")=$C44)
        ),
        5,
        FALSE()
    )=0,
    "",
    VLOOKUP(
        $A44,
        _xlfn._xlws.filter(
            INDIRECT("'"&amp;D$1&amp;"'!A2:E1000"), (INDIRECT("'"&amp;D$1&amp;"'!B2:B1000")=$B44) * (INDIRECT("'"&amp;D$1&amp;"'!C2:C1000")=$C44)
        ),
        5,
        FALSE()
    )
)</f>
        <v/>
      </c>
      <c r="E44" s="93">
        <f t="array" ref="E44:E44">IF(
    VLOOKUP(
        $A44,
        _xlfn._xlws.filter(
            INDIRECT("'"&amp;E$1&amp;"'!A2:E1000"), (INDIRECT("'"&amp;E$1&amp;"'!B2:B1000")=$B44) * (INDIRECT("'"&amp;E$1&amp;"'!C2:C1000")=$C44)
        ),
        5,
        FALSE()
    )=0,
    "",
    VLOOKUP(
        $A44,
        _xlfn._xlws.filter(
            INDIRECT("'"&amp;E$1&amp;"'!A2:E1000"), (INDIRECT("'"&amp;E$1&amp;"'!B2:B1000")=$B44) * (INDIRECT("'"&amp;E$1&amp;"'!C2:C1000")=$C44)
        ),
        5,
        FALSE()
    )
)</f>
        <v/>
      </c>
      <c r="F44" s="93">
        <f t="array" ref="F44:F44">IF(
    VLOOKUP(
        $A44,
        _xlfn._xlws.filter(
            INDIRECT("'"&amp;F$1&amp;"'!A2:E1000"), (INDIRECT("'"&amp;F$1&amp;"'!B2:B1000")=$B44) * (INDIRECT("'"&amp;F$1&amp;"'!C2:C1000")=$C44)
        ),
        5,
        FALSE()
    )=0,
    "",
    VLOOKUP(
        $A44,
        _xlfn._xlws.filter(
            INDIRECT("'"&amp;F$1&amp;"'!A2:E1000"), (INDIRECT("'"&amp;F$1&amp;"'!B2:B1000")=$B44) * (INDIRECT("'"&amp;F$1&amp;"'!C2:C1000")=$C44)
        ),
        5,
        FALSE()
    )
)</f>
        <v/>
      </c>
      <c r="G44" s="93">
        <f t="array" ref="G44:G44">IF(
    VLOOKUP(
        $A44,
        _xlfn._xlws.filter(
            INDIRECT("'"&amp;G$1&amp;"'!A2:E1000"), (INDIRECT("'"&amp;G$1&amp;"'!B2:B1000")=$B44) * (INDIRECT("'"&amp;G$1&amp;"'!C2:C1000")=$C44)
        ),
        5,
        FALSE()
    )=0,
    "",
    VLOOKUP(
        $A44,
        _xlfn._xlws.filter(
            INDIRECT("'"&amp;G$1&amp;"'!A2:E1000"), (INDIRECT("'"&amp;G$1&amp;"'!B2:B1000")=$B44) * (INDIRECT("'"&amp;G$1&amp;"'!C2:C1000")=$C44)
        ),
        5,
        FALSE()
    )
)</f>
        <v/>
      </c>
      <c r="H44" s="93">
        <f t="array" ref="H44:H44">IF(
    VLOOKUP(
        $A44,
        _xlfn._xlws.filter(
            INDIRECT("'"&amp;H$1&amp;"'!A2:E1000"), (INDIRECT("'"&amp;H$1&amp;"'!B2:B1000")=$B44) * (INDIRECT("'"&amp;H$1&amp;"'!C2:C1000")=$C44)
        ),
        5,
        FALSE()
    )=0,
    "",
    VLOOKUP(
        $A44,
        _xlfn._xlws.filter(
            INDIRECT("'"&amp;H$1&amp;"'!A2:E1000"), (INDIRECT("'"&amp;H$1&amp;"'!B2:B1000")=$B44) * (INDIRECT("'"&amp;H$1&amp;"'!C2:C1000")=$C44)
        ),
        5,
        FALSE()
    )
)</f>
        <v/>
      </c>
      <c r="I44" s="93">
        <f t="array" ref="I44:I44">IF(
    VLOOKUP(
        $A44,
        _xlfn._xlws.filter(
            INDIRECT("'"&amp;I$1&amp;"'!A2:E1000"), (INDIRECT("'"&amp;I$1&amp;"'!B2:B1000")=$B44) * (INDIRECT("'"&amp;I$1&amp;"'!C2:C1000")=$C44)
        ),
        5,
        FALSE()
    )=0,
    "",
    VLOOKUP(
        $A44,
        _xlfn._xlws.filter(
            INDIRECT("'"&amp;I$1&amp;"'!A2:E1000"), (INDIRECT("'"&amp;I$1&amp;"'!B2:B1000")=$B44) * (INDIRECT("'"&amp;I$1&amp;"'!C2:C1000")=$C44)
        ),
        5,
        FALSE()
    )
)</f>
        <v/>
      </c>
      <c r="J44" s="93">
        <f t="array" ref="J44:J44">IF(
    VLOOKUP(
        $A44,
        _xlfn._xlws.filter(
            INDIRECT("'"&amp;J$1&amp;"'!A2:E1000"), (INDIRECT("'"&amp;J$1&amp;"'!B2:B1000")=$B44) * (INDIRECT("'"&amp;J$1&amp;"'!C2:C1000")=$C44)
        ),
        5,
        FALSE()
    )=0,
    "",
    VLOOKUP(
        $A44,
        _xlfn._xlws.filter(
            INDIRECT("'"&amp;J$1&amp;"'!A2:E1000"), (INDIRECT("'"&amp;J$1&amp;"'!B2:B1000")=$B44) * (INDIRECT("'"&amp;J$1&amp;"'!C2:C1000")=$C44)
        ),
        5,
        FALSE()
    )
)</f>
        <v/>
      </c>
      <c r="K44" s="93">
        <f t="array" ref="K44:K44">IF(
    VLOOKUP(
        $A44,
        _xlfn._xlws.filter(
            INDIRECT("'"&amp;K$1&amp;"'!A2:E1000"), (INDIRECT("'"&amp;K$1&amp;"'!B2:B1000")=$B44) * (INDIRECT("'"&amp;K$1&amp;"'!C2:C1000")=$C44)
        ),
        5,
        FALSE()
    )=0,
    "",
    VLOOKUP(
        $A44,
        _xlfn._xlws.filter(
            INDIRECT("'"&amp;K$1&amp;"'!A2:E1000"), (INDIRECT("'"&amp;K$1&amp;"'!B2:B1000")=$B44) * (INDIRECT("'"&amp;K$1&amp;"'!C2:C1000")=$C44)
        ),
        5,
        FALSE()
    )
)</f>
        <v/>
      </c>
      <c r="L44" s="93">
        <f t="array" ref="L44:L44">IF(
    VLOOKUP(
        $A44,
        _xlfn._xlws.filter(
            INDIRECT("'"&amp;L$1&amp;"'!A2:E1000"), (INDIRECT("'"&amp;L$1&amp;"'!B2:B1000")=$B44) * (INDIRECT("'"&amp;L$1&amp;"'!C2:C1000")=$C44)
        ),
        5,
        FALSE()
    )=0,
    "",
    VLOOKUP(
        $A44,
        _xlfn._xlws.filter(
            INDIRECT("'"&amp;L$1&amp;"'!A2:E1000"), (INDIRECT("'"&amp;L$1&amp;"'!B2:B1000")=$B44) * (INDIRECT("'"&amp;L$1&amp;"'!C2:C1000")=$C44)
        ),
        5,
        FALSE()
    )
)</f>
        <v/>
      </c>
      <c r="M44" s="93">
        <f t="array" ref="M44:M44">IF(
    VLOOKUP(
        $A44,
        _xlfn._xlws.filter(
            INDIRECT("'"&amp;M$1&amp;"'!A2:E1000"), (INDIRECT("'"&amp;M$1&amp;"'!B2:B1000")=$B44) * (INDIRECT("'"&amp;M$1&amp;"'!C2:C1000")=$C44)
        ),
        5,
        FALSE()
    )=0,
    "",
    VLOOKUP(
        $A44,
        _xlfn._xlws.filter(
            INDIRECT("'"&amp;M$1&amp;"'!A2:E1000"), (INDIRECT("'"&amp;M$1&amp;"'!B2:B1000")=$B44) * (INDIRECT("'"&amp;M$1&amp;"'!C2:C1000")=$C44)
        ),
        5,
        FALSE()
    )
)</f>
        <v/>
      </c>
      <c r="N44" s="93">
        <f t="array" ref="N44:N44">IF(
    VLOOKUP(
        $A44,
        _xlfn._xlws.filter(
            INDIRECT("'"&amp;N$1&amp;"'!A2:E1000"), (INDIRECT("'"&amp;N$1&amp;"'!B2:B1000")=$B44) * (INDIRECT("'"&amp;N$1&amp;"'!C2:C1000")=$C44)
        ),
        5,
        FALSE()
    )=0,
    "",
    VLOOKUP(
        $A44,
        _xlfn._xlws.filter(
            INDIRECT("'"&amp;N$1&amp;"'!A2:E1000"), (INDIRECT("'"&amp;N$1&amp;"'!B2:B1000")=$B44) * (INDIRECT("'"&amp;N$1&amp;"'!C2:C1000")=$C44)
        ),
        5,
        FALSE()
    )
)</f>
        <v/>
      </c>
      <c r="O44" s="93">
        <f t="array" ref="O44:O44">IF(
    VLOOKUP(
        $A44,
        _xlfn._xlws.filter(
            INDIRECT("'"&amp;O$1&amp;"'!A2:E1000"), (INDIRECT("'"&amp;O$1&amp;"'!B2:B1000")=$B44) * (INDIRECT("'"&amp;O$1&amp;"'!C2:C1000")=$C44)
        ),
        5,
        FALSE()
    )=0,
    "",
    VLOOKUP(
        $A44,
        _xlfn._xlws.filter(
            INDIRECT("'"&amp;O$1&amp;"'!A2:E1000"), (INDIRECT("'"&amp;O$1&amp;"'!B2:B1000")=$B44) * (INDIRECT("'"&amp;O$1&amp;"'!C2:C1000")=$C44)
        ),
        5,
        FALSE()
    )
)</f>
        <v/>
      </c>
      <c r="P44" s="93">
        <f t="array" ref="P44:P44">IF(
    VLOOKUP(
        $A44,
        _xlfn._xlws.filter(
            INDIRECT("'"&amp;P$1&amp;"'!A2:E1000"), (INDIRECT("'"&amp;P$1&amp;"'!B2:B1000")=$B44) * (INDIRECT("'"&amp;P$1&amp;"'!C2:C1000")=$C44)
        ),
        5,
        FALSE()
    )=0,
    "",
    VLOOKUP(
        $A44,
        _xlfn._xlws.filter(
            INDIRECT("'"&amp;P$1&amp;"'!A2:E1000"), (INDIRECT("'"&amp;P$1&amp;"'!B2:B1000")=$B44) * (INDIRECT("'"&amp;P$1&amp;"'!C2:C1000")=$C44)
        ),
        5,
        FALSE()
    )
)</f>
        <v/>
      </c>
      <c r="Q44" s="93">
        <f t="array" ref="Q44:Q44">IF(
    VLOOKUP(
        $A44,
        _xlfn._xlws.filter(
            INDIRECT("'"&amp;Q$1&amp;"'!A2:E1000"), (INDIRECT("'"&amp;Q$1&amp;"'!B2:B1000")=$B44) * (INDIRECT("'"&amp;Q$1&amp;"'!C2:C1000")=$C44)
        ),
        5,
        FALSE()
    )=0,
    "",
    VLOOKUP(
        $A44,
        _xlfn._xlws.filter(
            INDIRECT("'"&amp;Q$1&amp;"'!A2:E1000"), (INDIRECT("'"&amp;Q$1&amp;"'!B2:B1000")=$B44) * (INDIRECT("'"&amp;Q$1&amp;"'!C2:C1000")=$C44)
        ),
        5,
        FALSE()
    )
)</f>
        <v/>
      </c>
    </row>
    <row r="45" ht="15" customHeight="1">
      <c r="A45" s="97" t="inlineStr">
        <is>
          <t>Larissa</t>
        </is>
      </c>
      <c r="B45" s="98" t="inlineStr">
        <is>
          <t>São Miguel do Iguaçu</t>
        </is>
      </c>
      <c r="C45" s="98" t="n">
        <v>1</v>
      </c>
      <c r="D45" s="93">
        <f t="array" ref="D45:D45">IF(
    VLOOKUP(
        $A45,
        _xlfn._xlws.filter(
            INDIRECT("'"&amp;D$1&amp;"'!A2:E1000"), (INDIRECT("'"&amp;D$1&amp;"'!B2:B1000")=$B45) * (INDIRECT("'"&amp;D$1&amp;"'!C2:C1000")=$C45)
        ),
        5,
        FALSE()
    )=0,
    "",
    VLOOKUP(
        $A45,
        _xlfn._xlws.filter(
            INDIRECT("'"&amp;D$1&amp;"'!A2:E1000"), (INDIRECT("'"&amp;D$1&amp;"'!B2:B1000")=$B45) * (INDIRECT("'"&amp;D$1&amp;"'!C2:C1000")=$C45)
        ),
        5,
        FALSE()
    )
)</f>
        <v/>
      </c>
      <c r="E45" s="93">
        <f t="array" ref="E45:E45">IF(
    VLOOKUP(
        $A45,
        _xlfn._xlws.filter(
            INDIRECT("'"&amp;E$1&amp;"'!A2:E1000"), (INDIRECT("'"&amp;E$1&amp;"'!B2:B1000")=$B45) * (INDIRECT("'"&amp;E$1&amp;"'!C2:C1000")=$C45)
        ),
        5,
        FALSE()
    )=0,
    "",
    VLOOKUP(
        $A45,
        _xlfn._xlws.filter(
            INDIRECT("'"&amp;E$1&amp;"'!A2:E1000"), (INDIRECT("'"&amp;E$1&amp;"'!B2:B1000")=$B45) * (INDIRECT("'"&amp;E$1&amp;"'!C2:C1000")=$C45)
        ),
        5,
        FALSE()
    )
)</f>
        <v/>
      </c>
      <c r="F45" s="93">
        <f t="array" ref="F45:F45">IF(
    VLOOKUP(
        $A45,
        _xlfn._xlws.filter(
            INDIRECT("'"&amp;F$1&amp;"'!A2:E1000"), (INDIRECT("'"&amp;F$1&amp;"'!B2:B1000")=$B45) * (INDIRECT("'"&amp;F$1&amp;"'!C2:C1000")=$C45)
        ),
        5,
        FALSE()
    )=0,
    "",
    VLOOKUP(
        $A45,
        _xlfn._xlws.filter(
            INDIRECT("'"&amp;F$1&amp;"'!A2:E1000"), (INDIRECT("'"&amp;F$1&amp;"'!B2:B1000")=$B45) * (INDIRECT("'"&amp;F$1&amp;"'!C2:C1000")=$C45)
        ),
        5,
        FALSE()
    )
)</f>
        <v/>
      </c>
      <c r="G45" s="93">
        <f t="array" ref="G45:G45">IF(
    VLOOKUP(
        $A45,
        _xlfn._xlws.filter(
            INDIRECT("'"&amp;G$1&amp;"'!A2:E1000"), (INDIRECT("'"&amp;G$1&amp;"'!B2:B1000")=$B45) * (INDIRECT("'"&amp;G$1&amp;"'!C2:C1000")=$C45)
        ),
        5,
        FALSE()
    )=0,
    "",
    VLOOKUP(
        $A45,
        _xlfn._xlws.filter(
            INDIRECT("'"&amp;G$1&amp;"'!A2:E1000"), (INDIRECT("'"&amp;G$1&amp;"'!B2:B1000")=$B45) * (INDIRECT("'"&amp;G$1&amp;"'!C2:C1000")=$C45)
        ),
        5,
        FALSE()
    )
)</f>
        <v/>
      </c>
      <c r="H45" s="93">
        <f t="array" ref="H45:H45">IF(
    VLOOKUP(
        $A45,
        _xlfn._xlws.filter(
            INDIRECT("'"&amp;H$1&amp;"'!A2:E1000"), (INDIRECT("'"&amp;H$1&amp;"'!B2:B1000")=$B45) * (INDIRECT("'"&amp;H$1&amp;"'!C2:C1000")=$C45)
        ),
        5,
        FALSE()
    )=0,
    "",
    VLOOKUP(
        $A45,
        _xlfn._xlws.filter(
            INDIRECT("'"&amp;H$1&amp;"'!A2:E1000"), (INDIRECT("'"&amp;H$1&amp;"'!B2:B1000")=$B45) * (INDIRECT("'"&amp;H$1&amp;"'!C2:C1000")=$C45)
        ),
        5,
        FALSE()
    )
)</f>
        <v/>
      </c>
      <c r="I45" s="93">
        <f t="array" ref="I45:I45">IF(
    VLOOKUP(
        $A45,
        _xlfn._xlws.filter(
            INDIRECT("'"&amp;I$1&amp;"'!A2:E1000"), (INDIRECT("'"&amp;I$1&amp;"'!B2:B1000")=$B45) * (INDIRECT("'"&amp;I$1&amp;"'!C2:C1000")=$C45)
        ),
        5,
        FALSE()
    )=0,
    "",
    VLOOKUP(
        $A45,
        _xlfn._xlws.filter(
            INDIRECT("'"&amp;I$1&amp;"'!A2:E1000"), (INDIRECT("'"&amp;I$1&amp;"'!B2:B1000")=$B45) * (INDIRECT("'"&amp;I$1&amp;"'!C2:C1000")=$C45)
        ),
        5,
        FALSE()
    )
)</f>
        <v/>
      </c>
      <c r="J45" s="93">
        <f t="array" ref="J45:J45">IF(
    VLOOKUP(
        $A45,
        _xlfn._xlws.filter(
            INDIRECT("'"&amp;J$1&amp;"'!A2:E1000"), (INDIRECT("'"&amp;J$1&amp;"'!B2:B1000")=$B45) * (INDIRECT("'"&amp;J$1&amp;"'!C2:C1000")=$C45)
        ),
        5,
        FALSE()
    )=0,
    "",
    VLOOKUP(
        $A45,
        _xlfn._xlws.filter(
            INDIRECT("'"&amp;J$1&amp;"'!A2:E1000"), (INDIRECT("'"&amp;J$1&amp;"'!B2:B1000")=$B45) * (INDIRECT("'"&amp;J$1&amp;"'!C2:C1000")=$C45)
        ),
        5,
        FALSE()
    )
)</f>
        <v/>
      </c>
      <c r="K45" s="93">
        <f t="array" ref="K45:K45">IF(
    VLOOKUP(
        $A45,
        _xlfn._xlws.filter(
            INDIRECT("'"&amp;K$1&amp;"'!A2:E1000"), (INDIRECT("'"&amp;K$1&amp;"'!B2:B1000")=$B45) * (INDIRECT("'"&amp;K$1&amp;"'!C2:C1000")=$C45)
        ),
        5,
        FALSE()
    )=0,
    "",
    VLOOKUP(
        $A45,
        _xlfn._xlws.filter(
            INDIRECT("'"&amp;K$1&amp;"'!A2:E1000"), (INDIRECT("'"&amp;K$1&amp;"'!B2:B1000")=$B45) * (INDIRECT("'"&amp;K$1&amp;"'!C2:C1000")=$C45)
        ),
        5,
        FALSE()
    )
)</f>
        <v/>
      </c>
      <c r="L45" s="93">
        <f t="array" ref="L45:L45">IF(
    VLOOKUP(
        $A45,
        _xlfn._xlws.filter(
            INDIRECT("'"&amp;L$1&amp;"'!A2:E1000"), (INDIRECT("'"&amp;L$1&amp;"'!B2:B1000")=$B45) * (INDIRECT("'"&amp;L$1&amp;"'!C2:C1000")=$C45)
        ),
        5,
        FALSE()
    )=0,
    "",
    VLOOKUP(
        $A45,
        _xlfn._xlws.filter(
            INDIRECT("'"&amp;L$1&amp;"'!A2:E1000"), (INDIRECT("'"&amp;L$1&amp;"'!B2:B1000")=$B45) * (INDIRECT("'"&amp;L$1&amp;"'!C2:C1000")=$C45)
        ),
        5,
        FALSE()
    )
)</f>
        <v/>
      </c>
      <c r="M45" s="93">
        <f t="array" ref="M45:M45">IF(
    VLOOKUP(
        $A45,
        _xlfn._xlws.filter(
            INDIRECT("'"&amp;M$1&amp;"'!A2:E1000"), (INDIRECT("'"&amp;M$1&amp;"'!B2:B1000")=$B45) * (INDIRECT("'"&amp;M$1&amp;"'!C2:C1000")=$C45)
        ),
        5,
        FALSE()
    )=0,
    "",
    VLOOKUP(
        $A45,
        _xlfn._xlws.filter(
            INDIRECT("'"&amp;M$1&amp;"'!A2:E1000"), (INDIRECT("'"&amp;M$1&amp;"'!B2:B1000")=$B45) * (INDIRECT("'"&amp;M$1&amp;"'!C2:C1000")=$C45)
        ),
        5,
        FALSE()
    )
)</f>
        <v/>
      </c>
      <c r="N45" s="93">
        <f t="array" ref="N45:N45">IF(
    VLOOKUP(
        $A45,
        _xlfn._xlws.filter(
            INDIRECT("'"&amp;N$1&amp;"'!A2:E1000"), (INDIRECT("'"&amp;N$1&amp;"'!B2:B1000")=$B45) * (INDIRECT("'"&amp;N$1&amp;"'!C2:C1000")=$C45)
        ),
        5,
        FALSE()
    )=0,
    "",
    VLOOKUP(
        $A45,
        _xlfn._xlws.filter(
            INDIRECT("'"&amp;N$1&amp;"'!A2:E1000"), (INDIRECT("'"&amp;N$1&amp;"'!B2:B1000")=$B45) * (INDIRECT("'"&amp;N$1&amp;"'!C2:C1000")=$C45)
        ),
        5,
        FALSE()
    )
)</f>
        <v/>
      </c>
      <c r="O45" s="93">
        <f t="array" ref="O45:O45">IF(
    VLOOKUP(
        $A45,
        _xlfn._xlws.filter(
            INDIRECT("'"&amp;O$1&amp;"'!A2:E1000"), (INDIRECT("'"&amp;O$1&amp;"'!B2:B1000")=$B45) * (INDIRECT("'"&amp;O$1&amp;"'!C2:C1000")=$C45)
        ),
        5,
        FALSE()
    )=0,
    "",
    VLOOKUP(
        $A45,
        _xlfn._xlws.filter(
            INDIRECT("'"&amp;O$1&amp;"'!A2:E1000"), (INDIRECT("'"&amp;O$1&amp;"'!B2:B1000")=$B45) * (INDIRECT("'"&amp;O$1&amp;"'!C2:C1000")=$C45)
        ),
        5,
        FALSE()
    )
)</f>
        <v/>
      </c>
      <c r="P45" s="93">
        <f t="array" ref="P45:P45">IF(
    VLOOKUP(
        $A45,
        _xlfn._xlws.filter(
            INDIRECT("'"&amp;P$1&amp;"'!A2:E1000"), (INDIRECT("'"&amp;P$1&amp;"'!B2:B1000")=$B45) * (INDIRECT("'"&amp;P$1&amp;"'!C2:C1000")=$C45)
        ),
        5,
        FALSE()
    )=0,
    "",
    VLOOKUP(
        $A45,
        _xlfn._xlws.filter(
            INDIRECT("'"&amp;P$1&amp;"'!A2:E1000"), (INDIRECT("'"&amp;P$1&amp;"'!B2:B1000")=$B45) * (INDIRECT("'"&amp;P$1&amp;"'!C2:C1000")=$C45)
        ),
        5,
        FALSE()
    )
)</f>
        <v/>
      </c>
      <c r="Q45" s="93">
        <f t="array" ref="Q45:Q45">IF(
    VLOOKUP(
        $A45,
        _xlfn._xlws.filter(
            INDIRECT("'"&amp;Q$1&amp;"'!A2:E1000"), (INDIRECT("'"&amp;Q$1&amp;"'!B2:B1000")=$B45) * (INDIRECT("'"&amp;Q$1&amp;"'!C2:C1000")=$C45)
        ),
        5,
        FALSE()
    )=0,
    "",
    VLOOKUP(
        $A45,
        _xlfn._xlws.filter(
            INDIRECT("'"&amp;Q$1&amp;"'!A2:E1000"), (INDIRECT("'"&amp;Q$1&amp;"'!B2:B1000")=$B45) * (INDIRECT("'"&amp;Q$1&amp;"'!C2:C1000")=$C45)
        ),
        5,
        FALSE()
    )
)</f>
        <v/>
      </c>
    </row>
    <row r="46" ht="15" customHeight="1">
      <c r="A46" s="97" t="inlineStr">
        <is>
          <t>Larissa</t>
        </is>
      </c>
      <c r="B46" s="98" t="inlineStr">
        <is>
          <t>Serranopolis do Iguaçu</t>
        </is>
      </c>
      <c r="C46" s="98" t="n">
        <v>1</v>
      </c>
      <c r="D46" s="93">
        <f t="array" ref="D46:D46">IF(
    VLOOKUP(
        $A46,
        _xlfn._xlws.filter(
            INDIRECT("'"&amp;D$1&amp;"'!A2:E1000"), (INDIRECT("'"&amp;D$1&amp;"'!B2:B1000")=$B46) * (INDIRECT("'"&amp;D$1&amp;"'!C2:C1000")=$C46)
        ),
        5,
        FALSE()
    )=0,
    "",
    VLOOKUP(
        $A46,
        _xlfn._xlws.filter(
            INDIRECT("'"&amp;D$1&amp;"'!A2:E1000"), (INDIRECT("'"&amp;D$1&amp;"'!B2:B1000")=$B46) * (INDIRECT("'"&amp;D$1&amp;"'!C2:C1000")=$C46)
        ),
        5,
        FALSE()
    )
)</f>
        <v/>
      </c>
      <c r="E46" s="93">
        <f t="array" ref="E46:E46">IF(
    VLOOKUP(
        $A46,
        _xlfn._xlws.filter(
            INDIRECT("'"&amp;E$1&amp;"'!A2:E1000"), (INDIRECT("'"&amp;E$1&amp;"'!B2:B1000")=$B46) * (INDIRECT("'"&amp;E$1&amp;"'!C2:C1000")=$C46)
        ),
        5,
        FALSE()
    )=0,
    "",
    VLOOKUP(
        $A46,
        _xlfn._xlws.filter(
            INDIRECT("'"&amp;E$1&amp;"'!A2:E1000"), (INDIRECT("'"&amp;E$1&amp;"'!B2:B1000")=$B46) * (INDIRECT("'"&amp;E$1&amp;"'!C2:C1000")=$C46)
        ),
        5,
        FALSE()
    )
)</f>
        <v/>
      </c>
      <c r="F46" s="93">
        <f t="array" ref="F46:F46">IF(
    VLOOKUP(
        $A46,
        _xlfn._xlws.filter(
            INDIRECT("'"&amp;F$1&amp;"'!A2:E1000"), (INDIRECT("'"&amp;F$1&amp;"'!B2:B1000")=$B46) * (INDIRECT("'"&amp;F$1&amp;"'!C2:C1000")=$C46)
        ),
        5,
        FALSE()
    )=0,
    "",
    VLOOKUP(
        $A46,
        _xlfn._xlws.filter(
            INDIRECT("'"&amp;F$1&amp;"'!A2:E1000"), (INDIRECT("'"&amp;F$1&amp;"'!B2:B1000")=$B46) * (INDIRECT("'"&amp;F$1&amp;"'!C2:C1000")=$C46)
        ),
        5,
        FALSE()
    )
)</f>
        <v/>
      </c>
      <c r="G46" s="93">
        <f t="array" ref="G46:G46">IF(
    VLOOKUP(
        $A46,
        _xlfn._xlws.filter(
            INDIRECT("'"&amp;G$1&amp;"'!A2:E1000"), (INDIRECT("'"&amp;G$1&amp;"'!B2:B1000")=$B46) * (INDIRECT("'"&amp;G$1&amp;"'!C2:C1000")=$C46)
        ),
        5,
        FALSE()
    )=0,
    "",
    VLOOKUP(
        $A46,
        _xlfn._xlws.filter(
            INDIRECT("'"&amp;G$1&amp;"'!A2:E1000"), (INDIRECT("'"&amp;G$1&amp;"'!B2:B1000")=$B46) * (INDIRECT("'"&amp;G$1&amp;"'!C2:C1000")=$C46)
        ),
        5,
        FALSE()
    )
)</f>
        <v/>
      </c>
      <c r="H46" s="93">
        <f t="array" ref="H46:H46">IF(
    VLOOKUP(
        $A46,
        _xlfn._xlws.filter(
            INDIRECT("'"&amp;H$1&amp;"'!A2:E1000"), (INDIRECT("'"&amp;H$1&amp;"'!B2:B1000")=$B46) * (INDIRECT("'"&amp;H$1&amp;"'!C2:C1000")=$C46)
        ),
        5,
        FALSE()
    )=0,
    "",
    VLOOKUP(
        $A46,
        _xlfn._xlws.filter(
            INDIRECT("'"&amp;H$1&amp;"'!A2:E1000"), (INDIRECT("'"&amp;H$1&amp;"'!B2:B1000")=$B46) * (INDIRECT("'"&amp;H$1&amp;"'!C2:C1000")=$C46)
        ),
        5,
        FALSE()
    )
)</f>
        <v/>
      </c>
      <c r="I46" s="93">
        <f t="array" ref="I46:I46">IF(
    VLOOKUP(
        $A46,
        _xlfn._xlws.filter(
            INDIRECT("'"&amp;I$1&amp;"'!A2:E1000"), (INDIRECT("'"&amp;I$1&amp;"'!B2:B1000")=$B46) * (INDIRECT("'"&amp;I$1&amp;"'!C2:C1000")=$C46)
        ),
        5,
        FALSE()
    )=0,
    "",
    VLOOKUP(
        $A46,
        _xlfn._xlws.filter(
            INDIRECT("'"&amp;I$1&amp;"'!A2:E1000"), (INDIRECT("'"&amp;I$1&amp;"'!B2:B1000")=$B46) * (INDIRECT("'"&amp;I$1&amp;"'!C2:C1000")=$C46)
        ),
        5,
        FALSE()
    )
)</f>
        <v/>
      </c>
      <c r="J46" s="93">
        <f t="array" ref="J46:J46">IF(
    VLOOKUP(
        $A46,
        _xlfn._xlws.filter(
            INDIRECT("'"&amp;J$1&amp;"'!A2:E1000"), (INDIRECT("'"&amp;J$1&amp;"'!B2:B1000")=$B46) * (INDIRECT("'"&amp;J$1&amp;"'!C2:C1000")=$C46)
        ),
        5,
        FALSE()
    )=0,
    "",
    VLOOKUP(
        $A46,
        _xlfn._xlws.filter(
            INDIRECT("'"&amp;J$1&amp;"'!A2:E1000"), (INDIRECT("'"&amp;J$1&amp;"'!B2:B1000")=$B46) * (INDIRECT("'"&amp;J$1&amp;"'!C2:C1000")=$C46)
        ),
        5,
        FALSE()
    )
)</f>
        <v/>
      </c>
      <c r="K46" s="93">
        <f t="array" ref="K46:K46">IF(
    VLOOKUP(
        $A46,
        _xlfn._xlws.filter(
            INDIRECT("'"&amp;K$1&amp;"'!A2:E1000"), (INDIRECT("'"&amp;K$1&amp;"'!B2:B1000")=$B46) * (INDIRECT("'"&amp;K$1&amp;"'!C2:C1000")=$C46)
        ),
        5,
        FALSE()
    )=0,
    "",
    VLOOKUP(
        $A46,
        _xlfn._xlws.filter(
            INDIRECT("'"&amp;K$1&amp;"'!A2:E1000"), (INDIRECT("'"&amp;K$1&amp;"'!B2:B1000")=$B46) * (INDIRECT("'"&amp;K$1&amp;"'!C2:C1000")=$C46)
        ),
        5,
        FALSE()
    )
)</f>
        <v/>
      </c>
      <c r="L46" s="93">
        <f t="array" ref="L46:L46">IF(
    VLOOKUP(
        $A46,
        _xlfn._xlws.filter(
            INDIRECT("'"&amp;L$1&amp;"'!A2:E1000"), (INDIRECT("'"&amp;L$1&amp;"'!B2:B1000")=$B46) * (INDIRECT("'"&amp;L$1&amp;"'!C2:C1000")=$C46)
        ),
        5,
        FALSE()
    )=0,
    "",
    VLOOKUP(
        $A46,
        _xlfn._xlws.filter(
            INDIRECT("'"&amp;L$1&amp;"'!A2:E1000"), (INDIRECT("'"&amp;L$1&amp;"'!B2:B1000")=$B46) * (INDIRECT("'"&amp;L$1&amp;"'!C2:C1000")=$C46)
        ),
        5,
        FALSE()
    )
)</f>
        <v/>
      </c>
      <c r="M46" s="93">
        <f t="array" ref="M46:M46">IF(
    VLOOKUP(
        $A46,
        _xlfn._xlws.filter(
            INDIRECT("'"&amp;M$1&amp;"'!A2:E1000"), (INDIRECT("'"&amp;M$1&amp;"'!B2:B1000")=$B46) * (INDIRECT("'"&amp;M$1&amp;"'!C2:C1000")=$C46)
        ),
        5,
        FALSE()
    )=0,
    "",
    VLOOKUP(
        $A46,
        _xlfn._xlws.filter(
            INDIRECT("'"&amp;M$1&amp;"'!A2:E1000"), (INDIRECT("'"&amp;M$1&amp;"'!B2:B1000")=$B46) * (INDIRECT("'"&amp;M$1&amp;"'!C2:C1000")=$C46)
        ),
        5,
        FALSE()
    )
)</f>
        <v/>
      </c>
      <c r="N46" s="93">
        <f t="array" ref="N46:N46">IF(
    VLOOKUP(
        $A46,
        _xlfn._xlws.filter(
            INDIRECT("'"&amp;N$1&amp;"'!A2:E1000"), (INDIRECT("'"&amp;N$1&amp;"'!B2:B1000")=$B46) * (INDIRECT("'"&amp;N$1&amp;"'!C2:C1000")=$C46)
        ),
        5,
        FALSE()
    )=0,
    "",
    VLOOKUP(
        $A46,
        _xlfn._xlws.filter(
            INDIRECT("'"&amp;N$1&amp;"'!A2:E1000"), (INDIRECT("'"&amp;N$1&amp;"'!B2:B1000")=$B46) * (INDIRECT("'"&amp;N$1&amp;"'!C2:C1000")=$C46)
        ),
        5,
        FALSE()
    )
)</f>
        <v/>
      </c>
      <c r="O46" s="93">
        <f t="array" ref="O46:O46">IF(
    VLOOKUP(
        $A46,
        _xlfn._xlws.filter(
            INDIRECT("'"&amp;O$1&amp;"'!A2:E1000"), (INDIRECT("'"&amp;O$1&amp;"'!B2:B1000")=$B46) * (INDIRECT("'"&amp;O$1&amp;"'!C2:C1000")=$C46)
        ),
        5,
        FALSE()
    )=0,
    "",
    VLOOKUP(
        $A46,
        _xlfn._xlws.filter(
            INDIRECT("'"&amp;O$1&amp;"'!A2:E1000"), (INDIRECT("'"&amp;O$1&amp;"'!B2:B1000")=$B46) * (INDIRECT("'"&amp;O$1&amp;"'!C2:C1000")=$C46)
        ),
        5,
        FALSE()
    )
)</f>
        <v/>
      </c>
      <c r="P46" s="93">
        <f t="array" ref="P46:P46">IF(
    VLOOKUP(
        $A46,
        _xlfn._xlws.filter(
            INDIRECT("'"&amp;P$1&amp;"'!A2:E1000"), (INDIRECT("'"&amp;P$1&amp;"'!B2:B1000")=$B46) * (INDIRECT("'"&amp;P$1&amp;"'!C2:C1000")=$C46)
        ),
        5,
        FALSE()
    )=0,
    "",
    VLOOKUP(
        $A46,
        _xlfn._xlws.filter(
            INDIRECT("'"&amp;P$1&amp;"'!A2:E1000"), (INDIRECT("'"&amp;P$1&amp;"'!B2:B1000")=$B46) * (INDIRECT("'"&amp;P$1&amp;"'!C2:C1000")=$C46)
        ),
        5,
        FALSE()
    )
)</f>
        <v/>
      </c>
      <c r="Q46" s="93">
        <f t="array" ref="Q46: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99" t="inlineStr">
        <is>
          <t>Regional</t>
        </is>
      </c>
      <c r="B48" s="88" t="inlineStr">
        <is>
          <t>Municípios</t>
        </is>
      </c>
      <c r="C48" s="88" t="inlineStr">
        <is>
          <t>UVR</t>
        </is>
      </c>
      <c r="D48" s="89" t="inlineStr">
        <is>
          <t>11.24</t>
        </is>
      </c>
      <c r="E48" s="88" t="inlineStr">
        <is>
          <t>12.24</t>
        </is>
      </c>
      <c r="F48" s="90" t="inlineStr">
        <is>
          <t>01.25</t>
        </is>
      </c>
      <c r="G48" s="90" t="inlineStr">
        <is>
          <t>02.25</t>
        </is>
      </c>
      <c r="H48" s="90" t="inlineStr">
        <is>
          <t>03.25</t>
        </is>
      </c>
      <c r="I48" s="90" t="inlineStr">
        <is>
          <t>04.25</t>
        </is>
      </c>
      <c r="J48" s="90" t="inlineStr">
        <is>
          <t>05.25</t>
        </is>
      </c>
      <c r="K48" s="90" t="inlineStr">
        <is>
          <t>06.25</t>
        </is>
      </c>
      <c r="L48" s="91" t="inlineStr">
        <is>
          <t>07.25</t>
        </is>
      </c>
      <c r="M48" s="91" t="inlineStr">
        <is>
          <t>08.25</t>
        </is>
      </c>
      <c r="N48" s="91" t="inlineStr">
        <is>
          <t>09.25</t>
        </is>
      </c>
      <c r="O48" s="91" t="inlineStr">
        <is>
          <t>10.25</t>
        </is>
      </c>
      <c r="P48" s="91" t="inlineStr">
        <is>
          <t>11.25</t>
        </is>
      </c>
      <c r="Q48" s="91" t="inlineStr">
        <is>
          <t>12.25</t>
        </is>
      </c>
    </row>
    <row r="49" ht="15" customHeight="1">
      <c r="A49" s="100" t="inlineStr">
        <is>
          <t>Luana</t>
        </is>
      </c>
      <c r="B49" s="98" t="inlineStr">
        <is>
          <t>Céu Azul</t>
        </is>
      </c>
      <c r="C49" s="98" t="n">
        <v>1</v>
      </c>
      <c r="D49" s="93">
        <f t="array" ref="D49:D49">IF(
    VLOOKUP(
        $A49,
        _xlfn._xlws.filter(
            INDIRECT("'"&amp;D$1&amp;"'!A2:E1000"), (INDIRECT("'"&amp;D$1&amp;"'!B2:B1000")=$B49) * (INDIRECT("'"&amp;D$1&amp;"'!C2:C1000")=$C49)
        ),
        5,
        FALSE()
    )=0,
    "",
    VLOOKUP(
        $A49,
        _xlfn._xlws.filter(
            INDIRECT("'"&amp;D$1&amp;"'!A2:E1000"), (INDIRECT("'"&amp;D$1&amp;"'!B2:B1000")=$B49) * (INDIRECT("'"&amp;D$1&amp;"'!C2:C1000")=$C49)
        ),
        5,
        FALSE()
    )
)</f>
        <v/>
      </c>
      <c r="E49" s="93">
        <f t="array" ref="E49:E49">IF(
    VLOOKUP(
        $A49,
        _xlfn._xlws.filter(
            INDIRECT("'"&amp;E$1&amp;"'!A2:E1000"), (INDIRECT("'"&amp;E$1&amp;"'!B2:B1000")=$B49) * (INDIRECT("'"&amp;E$1&amp;"'!C2:C1000")=$C49)
        ),
        5,
        FALSE()
    )=0,
    "",
    VLOOKUP(
        $A49,
        _xlfn._xlws.filter(
            INDIRECT("'"&amp;E$1&amp;"'!A2:E1000"), (INDIRECT("'"&amp;E$1&amp;"'!B2:B1000")=$B49) * (INDIRECT("'"&amp;E$1&amp;"'!C2:C1000")=$C49)
        ),
        5,
        FALSE()
    )
)</f>
        <v/>
      </c>
      <c r="F49" s="93">
        <f t="array" ref="F49:F49">IF(
    VLOOKUP(
        $A49,
        _xlfn._xlws.filter(
            INDIRECT("'"&amp;F$1&amp;"'!A2:E1000"), (INDIRECT("'"&amp;F$1&amp;"'!B2:B1000")=$B49) * (INDIRECT("'"&amp;F$1&amp;"'!C2:C1000")=$C49)
        ),
        5,
        FALSE()
    )=0,
    "",
    VLOOKUP(
        $A49,
        _xlfn._xlws.filter(
            INDIRECT("'"&amp;F$1&amp;"'!A2:E1000"), (INDIRECT("'"&amp;F$1&amp;"'!B2:B1000")=$B49) * (INDIRECT("'"&amp;F$1&amp;"'!C2:C1000")=$C49)
        ),
        5,
        FALSE()
    )
)</f>
        <v/>
      </c>
      <c r="G49" s="93">
        <f t="array" ref="G49:G49">IF(
    VLOOKUP(
        $A49,
        _xlfn._xlws.filter(
            INDIRECT("'"&amp;G$1&amp;"'!A2:E1000"), (INDIRECT("'"&amp;G$1&amp;"'!B2:B1000")=$B49) * (INDIRECT("'"&amp;G$1&amp;"'!C2:C1000")=$C49)
        ),
        5,
        FALSE()
    )=0,
    "",
    VLOOKUP(
        $A49,
        _xlfn._xlws.filter(
            INDIRECT("'"&amp;G$1&amp;"'!A2:E1000"), (INDIRECT("'"&amp;G$1&amp;"'!B2:B1000")=$B49) * (INDIRECT("'"&amp;G$1&amp;"'!C2:C1000")=$C49)
        ),
        5,
        FALSE()
    )
)</f>
        <v/>
      </c>
      <c r="H49" s="93">
        <f t="array" ref="H49:H49">IF(
    VLOOKUP(
        $A49,
        _xlfn._xlws.filter(
            INDIRECT("'"&amp;H$1&amp;"'!A2:E1000"), (INDIRECT("'"&amp;H$1&amp;"'!B2:B1000")=$B49) * (INDIRECT("'"&amp;H$1&amp;"'!C2:C1000")=$C49)
        ),
        5,
        FALSE()
    )=0,
    "",
    VLOOKUP(
        $A49,
        _xlfn._xlws.filter(
            INDIRECT("'"&amp;H$1&amp;"'!A2:E1000"), (INDIRECT("'"&amp;H$1&amp;"'!B2:B1000")=$B49) * (INDIRECT("'"&amp;H$1&amp;"'!C2:C1000")=$C49)
        ),
        5,
        FALSE()
    )
)</f>
        <v/>
      </c>
      <c r="I49" s="93">
        <f t="array" ref="I49:I49">IF(
    VLOOKUP(
        $A49,
        _xlfn._xlws.filter(
            INDIRECT("'"&amp;I$1&amp;"'!A2:E1000"), (INDIRECT("'"&amp;I$1&amp;"'!B2:B1000")=$B49) * (INDIRECT("'"&amp;I$1&amp;"'!C2:C1000")=$C49)
        ),
        5,
        FALSE()
    )=0,
    "",
    VLOOKUP(
        $A49,
        _xlfn._xlws.filter(
            INDIRECT("'"&amp;I$1&amp;"'!A2:E1000"), (INDIRECT("'"&amp;I$1&amp;"'!B2:B1000")=$B49) * (INDIRECT("'"&amp;I$1&amp;"'!C2:C1000")=$C49)
        ),
        5,
        FALSE()
    )
)</f>
        <v/>
      </c>
      <c r="J49" s="93">
        <f t="array" ref="J49:J49">IF(
    VLOOKUP(
        $A49,
        _xlfn._xlws.filter(
            INDIRECT("'"&amp;J$1&amp;"'!A2:E1000"), (INDIRECT("'"&amp;J$1&amp;"'!B2:B1000")=$B49) * (INDIRECT("'"&amp;J$1&amp;"'!C2:C1000")=$C49)
        ),
        5,
        FALSE()
    )=0,
    "",
    VLOOKUP(
        $A49,
        _xlfn._xlws.filter(
            INDIRECT("'"&amp;J$1&amp;"'!A2:E1000"), (INDIRECT("'"&amp;J$1&amp;"'!B2:B1000")=$B49) * (INDIRECT("'"&amp;J$1&amp;"'!C2:C1000")=$C49)
        ),
        5,
        FALSE()
    )
)</f>
        <v/>
      </c>
      <c r="K49" s="93">
        <f t="array" ref="K49:K49">IF(
    VLOOKUP(
        $A49,
        _xlfn._xlws.filter(
            INDIRECT("'"&amp;K$1&amp;"'!A2:E1000"), (INDIRECT("'"&amp;K$1&amp;"'!B2:B1000")=$B49) * (INDIRECT("'"&amp;K$1&amp;"'!C2:C1000")=$C49)
        ),
        5,
        FALSE()
    )=0,
    "",
    VLOOKUP(
        $A49,
        _xlfn._xlws.filter(
            INDIRECT("'"&amp;K$1&amp;"'!A2:E1000"), (INDIRECT("'"&amp;K$1&amp;"'!B2:B1000")=$B49) * (INDIRECT("'"&amp;K$1&amp;"'!C2:C1000")=$C49)
        ),
        5,
        FALSE()
    )
)</f>
        <v/>
      </c>
      <c r="L49" s="93">
        <f t="array" ref="L49:L49">IF(
    VLOOKUP(
        $A49,
        _xlfn._xlws.filter(
            INDIRECT("'"&amp;L$1&amp;"'!A2:E1000"), (INDIRECT("'"&amp;L$1&amp;"'!B2:B1000")=$B49) * (INDIRECT("'"&amp;L$1&amp;"'!C2:C1000")=$C49)
        ),
        5,
        FALSE()
    )=0,
    "",
    VLOOKUP(
        $A49,
        _xlfn._xlws.filter(
            INDIRECT("'"&amp;L$1&amp;"'!A2:E1000"), (INDIRECT("'"&amp;L$1&amp;"'!B2:B1000")=$B49) * (INDIRECT("'"&amp;L$1&amp;"'!C2:C1000")=$C49)
        ),
        5,
        FALSE()
    )
)</f>
        <v/>
      </c>
      <c r="M49" s="93">
        <f t="array" ref="M49:M49">IF(
    VLOOKUP(
        $A49,
        _xlfn._xlws.filter(
            INDIRECT("'"&amp;M$1&amp;"'!A2:E1000"), (INDIRECT("'"&amp;M$1&amp;"'!B2:B1000")=$B49) * (INDIRECT("'"&amp;M$1&amp;"'!C2:C1000")=$C49)
        ),
        5,
        FALSE()
    )=0,
    "",
    VLOOKUP(
        $A49,
        _xlfn._xlws.filter(
            INDIRECT("'"&amp;M$1&amp;"'!A2:E1000"), (INDIRECT("'"&amp;M$1&amp;"'!B2:B1000")=$B49) * (INDIRECT("'"&amp;M$1&amp;"'!C2:C1000")=$C49)
        ),
        5,
        FALSE()
    )
)</f>
        <v/>
      </c>
      <c r="N49" s="93">
        <f t="array" ref="N49:N49">IF(
    VLOOKUP(
        $A49,
        _xlfn._xlws.filter(
            INDIRECT("'"&amp;N$1&amp;"'!A2:E1000"), (INDIRECT("'"&amp;N$1&amp;"'!B2:B1000")=$B49) * (INDIRECT("'"&amp;N$1&amp;"'!C2:C1000")=$C49)
        ),
        5,
        FALSE()
    )=0,
    "",
    VLOOKUP(
        $A49,
        _xlfn._xlws.filter(
            INDIRECT("'"&amp;N$1&amp;"'!A2:E1000"), (INDIRECT("'"&amp;N$1&amp;"'!B2:B1000")=$B49) * (INDIRECT("'"&amp;N$1&amp;"'!C2:C1000")=$C49)
        ),
        5,
        FALSE()
    )
)</f>
        <v/>
      </c>
      <c r="O49" s="93">
        <f t="array" ref="O49:O49">IF(
    VLOOKUP(
        $A49,
        _xlfn._xlws.filter(
            INDIRECT("'"&amp;O$1&amp;"'!A2:E1000"), (INDIRECT("'"&amp;O$1&amp;"'!B2:B1000")=$B49) * (INDIRECT("'"&amp;O$1&amp;"'!C2:C1000")=$C49)
        ),
        5,
        FALSE()
    )=0,
    "",
    VLOOKUP(
        $A49,
        _xlfn._xlws.filter(
            INDIRECT("'"&amp;O$1&amp;"'!A2:E1000"), (INDIRECT("'"&amp;O$1&amp;"'!B2:B1000")=$B49) * (INDIRECT("'"&amp;O$1&amp;"'!C2:C1000")=$C49)
        ),
        5,
        FALSE()
    )
)</f>
        <v/>
      </c>
      <c r="P49" s="93">
        <f t="array" ref="P49:P49">IF(
    VLOOKUP(
        $A49,
        _xlfn._xlws.filter(
            INDIRECT("'"&amp;P$1&amp;"'!A2:E1000"), (INDIRECT("'"&amp;P$1&amp;"'!B2:B1000")=$B49) * (INDIRECT("'"&amp;P$1&amp;"'!C2:C1000")=$C49)
        ),
        5,
        FALSE()
    )=0,
    "",
    VLOOKUP(
        $A49,
        _xlfn._xlws.filter(
            INDIRECT("'"&amp;P$1&amp;"'!A2:E1000"), (INDIRECT("'"&amp;P$1&amp;"'!B2:B1000")=$B49) * (INDIRECT("'"&amp;P$1&amp;"'!C2:C1000")=$C49)
        ),
        5,
        FALSE()
    )
)</f>
        <v/>
      </c>
      <c r="Q49" s="93">
        <f t="array" ref="Q49:Q49">IF(
    VLOOKUP(
        $A49,
        _xlfn._xlws.filter(
            INDIRECT("'"&amp;Q$1&amp;"'!A2:E1000"), (INDIRECT("'"&amp;Q$1&amp;"'!B2:B1000")=$B49) * (INDIRECT("'"&amp;Q$1&amp;"'!C2:C1000")=$C49)
        ),
        5,
        FALSE()
    )=0,
    "",
    VLOOKUP(
        $A49,
        _xlfn._xlws.filter(
            INDIRECT("'"&amp;Q$1&amp;"'!A2:E1000"), (INDIRECT("'"&amp;Q$1&amp;"'!B2:B1000")=$B49) * (INDIRECT("'"&amp;Q$1&amp;"'!C2:C1000")=$C49)
        ),
        5,
        FALSE()
    )
)</f>
        <v/>
      </c>
    </row>
    <row r="50" ht="15" customHeight="1">
      <c r="A50" s="100" t="inlineStr">
        <is>
          <t>Luana</t>
        </is>
      </c>
      <c r="B50" s="98" t="inlineStr">
        <is>
          <t>Diamante d'Oeste</t>
        </is>
      </c>
      <c r="C50" s="98" t="n">
        <v>1</v>
      </c>
      <c r="D50" s="93">
        <f t="array" ref="D50:D50">IF(
    VLOOKUP(
        $A50,
        _xlfn._xlws.filter(
            INDIRECT("'"&amp;D$1&amp;"'!A2:E1000"), (INDIRECT("'"&amp;D$1&amp;"'!B2:B1000")=$B50) * (INDIRECT("'"&amp;D$1&amp;"'!C2:C1000")=$C50)
        ),
        5,
        FALSE()
    )=0,
    "",
    VLOOKUP(
        $A50,
        _xlfn._xlws.filter(
            INDIRECT("'"&amp;D$1&amp;"'!A2:E1000"), (INDIRECT("'"&amp;D$1&amp;"'!B2:B1000")=$B50) * (INDIRECT("'"&amp;D$1&amp;"'!C2:C1000")=$C50)
        ),
        5,
        FALSE()
    )
)</f>
        <v/>
      </c>
      <c r="E50" s="93">
        <f t="array" ref="E50:E50">IF(
    VLOOKUP(
        $A50,
        _xlfn._xlws.filter(
            INDIRECT("'"&amp;E$1&amp;"'!A2:E1000"), (INDIRECT("'"&amp;E$1&amp;"'!B2:B1000")=$B50) * (INDIRECT("'"&amp;E$1&amp;"'!C2:C1000")=$C50)
        ),
        5,
        FALSE()
    )=0,
    "",
    VLOOKUP(
        $A50,
        _xlfn._xlws.filter(
            INDIRECT("'"&amp;E$1&amp;"'!A2:E1000"), (INDIRECT("'"&amp;E$1&amp;"'!B2:B1000")=$B50) * (INDIRECT("'"&amp;E$1&amp;"'!C2:C1000")=$C50)
        ),
        5,
        FALSE()
    )
)</f>
        <v/>
      </c>
      <c r="F50" s="93">
        <f t="array" ref="F50:F50">IF(
    VLOOKUP(
        $A50,
        _xlfn._xlws.filter(
            INDIRECT("'"&amp;F$1&amp;"'!A2:E1000"), (INDIRECT("'"&amp;F$1&amp;"'!B2:B1000")=$B50) * (INDIRECT("'"&amp;F$1&amp;"'!C2:C1000")=$C50)
        ),
        5,
        FALSE()
    )=0,
    "",
    VLOOKUP(
        $A50,
        _xlfn._xlws.filter(
            INDIRECT("'"&amp;F$1&amp;"'!A2:E1000"), (INDIRECT("'"&amp;F$1&amp;"'!B2:B1000")=$B50) * (INDIRECT("'"&amp;F$1&amp;"'!C2:C1000")=$C50)
        ),
        5,
        FALSE()
    )
)</f>
        <v/>
      </c>
      <c r="G50" s="93">
        <f t="array" ref="G50:G50">IF(
    VLOOKUP(
        $A50,
        _xlfn._xlws.filter(
            INDIRECT("'"&amp;G$1&amp;"'!A2:E1000"), (INDIRECT("'"&amp;G$1&amp;"'!B2:B1000")=$B50) * (INDIRECT("'"&amp;G$1&amp;"'!C2:C1000")=$C50)
        ),
        5,
        FALSE()
    )=0,
    "",
    VLOOKUP(
        $A50,
        _xlfn._xlws.filter(
            INDIRECT("'"&amp;G$1&amp;"'!A2:E1000"), (INDIRECT("'"&amp;G$1&amp;"'!B2:B1000")=$B50) * (INDIRECT("'"&amp;G$1&amp;"'!C2:C1000")=$C50)
        ),
        5,
        FALSE()
    )
)</f>
        <v/>
      </c>
      <c r="H50" s="93">
        <f t="array" ref="H50:H50">IF(
    VLOOKUP(
        $A50,
        _xlfn._xlws.filter(
            INDIRECT("'"&amp;H$1&amp;"'!A2:E1000"), (INDIRECT("'"&amp;H$1&amp;"'!B2:B1000")=$B50) * (INDIRECT("'"&amp;H$1&amp;"'!C2:C1000")=$C50)
        ),
        5,
        FALSE()
    )=0,
    "",
    VLOOKUP(
        $A50,
        _xlfn._xlws.filter(
            INDIRECT("'"&amp;H$1&amp;"'!A2:E1000"), (INDIRECT("'"&amp;H$1&amp;"'!B2:B1000")=$B50) * (INDIRECT("'"&amp;H$1&amp;"'!C2:C1000")=$C50)
        ),
        5,
        FALSE()
    )
)</f>
        <v/>
      </c>
      <c r="I50" s="93">
        <f t="array" ref="I50:I50">IF(
    VLOOKUP(
        $A50,
        _xlfn._xlws.filter(
            INDIRECT("'"&amp;I$1&amp;"'!A2:E1000"), (INDIRECT("'"&amp;I$1&amp;"'!B2:B1000")=$B50) * (INDIRECT("'"&amp;I$1&amp;"'!C2:C1000")=$C50)
        ),
        5,
        FALSE()
    )=0,
    "",
    VLOOKUP(
        $A50,
        _xlfn._xlws.filter(
            INDIRECT("'"&amp;I$1&amp;"'!A2:E1000"), (INDIRECT("'"&amp;I$1&amp;"'!B2:B1000")=$B50) * (INDIRECT("'"&amp;I$1&amp;"'!C2:C1000")=$C50)
        ),
        5,
        FALSE()
    )
)</f>
        <v/>
      </c>
      <c r="J50" s="93">
        <f t="array" ref="J50:J50">IF(
    VLOOKUP(
        $A50,
        _xlfn._xlws.filter(
            INDIRECT("'"&amp;J$1&amp;"'!A2:E1000"), (INDIRECT("'"&amp;J$1&amp;"'!B2:B1000")=$B50) * (INDIRECT("'"&amp;J$1&amp;"'!C2:C1000")=$C50)
        ),
        5,
        FALSE()
    )=0,
    "",
    VLOOKUP(
        $A50,
        _xlfn._xlws.filter(
            INDIRECT("'"&amp;J$1&amp;"'!A2:E1000"), (INDIRECT("'"&amp;J$1&amp;"'!B2:B1000")=$B50) * (INDIRECT("'"&amp;J$1&amp;"'!C2:C1000")=$C50)
        ),
        5,
        FALSE()
    )
)</f>
        <v/>
      </c>
      <c r="K50" s="93">
        <f t="array" ref="K50:K50">IF(
    VLOOKUP(
        $A50,
        _xlfn._xlws.filter(
            INDIRECT("'"&amp;K$1&amp;"'!A2:E1000"), (INDIRECT("'"&amp;K$1&amp;"'!B2:B1000")=$B50) * (INDIRECT("'"&amp;K$1&amp;"'!C2:C1000")=$C50)
        ),
        5,
        FALSE()
    )=0,
    "",
    VLOOKUP(
        $A50,
        _xlfn._xlws.filter(
            INDIRECT("'"&amp;K$1&amp;"'!A2:E1000"), (INDIRECT("'"&amp;K$1&amp;"'!B2:B1000")=$B50) * (INDIRECT("'"&amp;K$1&amp;"'!C2:C1000")=$C50)
        ),
        5,
        FALSE()
    )
)</f>
        <v/>
      </c>
      <c r="L50" s="93">
        <f t="array" ref="L50:L50">IF(
    VLOOKUP(
        $A50,
        _xlfn._xlws.filter(
            INDIRECT("'"&amp;L$1&amp;"'!A2:E1000"), (INDIRECT("'"&amp;L$1&amp;"'!B2:B1000")=$B50) * (INDIRECT("'"&amp;L$1&amp;"'!C2:C1000")=$C50)
        ),
        5,
        FALSE()
    )=0,
    "",
    VLOOKUP(
        $A50,
        _xlfn._xlws.filter(
            INDIRECT("'"&amp;L$1&amp;"'!A2:E1000"), (INDIRECT("'"&amp;L$1&amp;"'!B2:B1000")=$B50) * (INDIRECT("'"&amp;L$1&amp;"'!C2:C1000")=$C50)
        ),
        5,
        FALSE()
    )
)</f>
        <v/>
      </c>
      <c r="M50" s="93">
        <f t="array" ref="M50:M50">IF(
    VLOOKUP(
        $A50,
        _xlfn._xlws.filter(
            INDIRECT("'"&amp;M$1&amp;"'!A2:E1000"), (INDIRECT("'"&amp;M$1&amp;"'!B2:B1000")=$B50) * (INDIRECT("'"&amp;M$1&amp;"'!C2:C1000")=$C50)
        ),
        5,
        FALSE()
    )=0,
    "",
    VLOOKUP(
        $A50,
        _xlfn._xlws.filter(
            INDIRECT("'"&amp;M$1&amp;"'!A2:E1000"), (INDIRECT("'"&amp;M$1&amp;"'!B2:B1000")=$B50) * (INDIRECT("'"&amp;M$1&amp;"'!C2:C1000")=$C50)
        ),
        5,
        FALSE()
    )
)</f>
        <v/>
      </c>
      <c r="N50" s="93">
        <f t="array" ref="N50:N50">IF(
    VLOOKUP(
        $A50,
        _xlfn._xlws.filter(
            INDIRECT("'"&amp;N$1&amp;"'!A2:E1000"), (INDIRECT("'"&amp;N$1&amp;"'!B2:B1000")=$B50) * (INDIRECT("'"&amp;N$1&amp;"'!C2:C1000")=$C50)
        ),
        5,
        FALSE()
    )=0,
    "",
    VLOOKUP(
        $A50,
        _xlfn._xlws.filter(
            INDIRECT("'"&amp;N$1&amp;"'!A2:E1000"), (INDIRECT("'"&amp;N$1&amp;"'!B2:B1000")=$B50) * (INDIRECT("'"&amp;N$1&amp;"'!C2:C1000")=$C50)
        ),
        5,
        FALSE()
    )
)</f>
        <v/>
      </c>
      <c r="O50" s="93">
        <f t="array" ref="O50:O50">IF(
    VLOOKUP(
        $A50,
        _xlfn._xlws.filter(
            INDIRECT("'"&amp;O$1&amp;"'!A2:E1000"), (INDIRECT("'"&amp;O$1&amp;"'!B2:B1000")=$B50) * (INDIRECT("'"&amp;O$1&amp;"'!C2:C1000")=$C50)
        ),
        5,
        FALSE()
    )=0,
    "",
    VLOOKUP(
        $A50,
        _xlfn._xlws.filter(
            INDIRECT("'"&amp;O$1&amp;"'!A2:E1000"), (INDIRECT("'"&amp;O$1&amp;"'!B2:B1000")=$B50) * (INDIRECT("'"&amp;O$1&amp;"'!C2:C1000")=$C50)
        ),
        5,
        FALSE()
    )
)</f>
        <v/>
      </c>
      <c r="P50" s="93">
        <f t="array" ref="P50:P50">IF(
    VLOOKUP(
        $A50,
        _xlfn._xlws.filter(
            INDIRECT("'"&amp;P$1&amp;"'!A2:E1000"), (INDIRECT("'"&amp;P$1&amp;"'!B2:B1000")=$B50) * (INDIRECT("'"&amp;P$1&amp;"'!C2:C1000")=$C50)
        ),
        5,
        FALSE()
    )=0,
    "",
    VLOOKUP(
        $A50,
        _xlfn._xlws.filter(
            INDIRECT("'"&amp;P$1&amp;"'!A2:E1000"), (INDIRECT("'"&amp;P$1&amp;"'!B2:B1000")=$B50) * (INDIRECT("'"&amp;P$1&amp;"'!C2:C1000")=$C50)
        ),
        5,
        FALSE()
    )
)</f>
        <v/>
      </c>
      <c r="Q50" s="93">
        <f t="array" ref="Q50:Q50">IF(
    VLOOKUP(
        $A50,
        _xlfn._xlws.filter(
            INDIRECT("'"&amp;Q$1&amp;"'!A2:E1000"), (INDIRECT("'"&amp;Q$1&amp;"'!B2:B1000")=$B50) * (INDIRECT("'"&amp;Q$1&amp;"'!C2:C1000")=$C50)
        ),
        5,
        FALSE()
    )=0,
    "",
    VLOOKUP(
        $A50,
        _xlfn._xlws.filter(
            INDIRECT("'"&amp;Q$1&amp;"'!A2:E1000"), (INDIRECT("'"&amp;Q$1&amp;"'!B2:B1000")=$B50) * (INDIRECT("'"&amp;Q$1&amp;"'!C2:C1000")=$C50)
        ),
        5,
        FALSE()
    )
)</f>
        <v/>
      </c>
    </row>
    <row r="51" ht="15" customHeight="1">
      <c r="A51" s="100" t="inlineStr">
        <is>
          <t>Luana</t>
        </is>
      </c>
      <c r="B51" s="98" t="inlineStr">
        <is>
          <t>Entre Rios do Oeste</t>
        </is>
      </c>
      <c r="C51" s="98" t="n">
        <v>1</v>
      </c>
      <c r="D51" s="93">
        <f t="array" ref="D51:D51">IF(
    VLOOKUP(
        $A51,
        _xlfn._xlws.filter(
            INDIRECT("'"&amp;D$1&amp;"'!A2:E1000"), (INDIRECT("'"&amp;D$1&amp;"'!B2:B1000")=$B51) * (INDIRECT("'"&amp;D$1&amp;"'!C2:C1000")=$C51)
        ),
        5,
        FALSE()
    )=0,
    "",
    VLOOKUP(
        $A51,
        _xlfn._xlws.filter(
            INDIRECT("'"&amp;D$1&amp;"'!A2:E1000"), (INDIRECT("'"&amp;D$1&amp;"'!B2:B1000")=$B51) * (INDIRECT("'"&amp;D$1&amp;"'!C2:C1000")=$C51)
        ),
        5,
        FALSE()
    )
)</f>
        <v/>
      </c>
      <c r="E51" s="93">
        <f t="array" ref="E51:E51">IF(
    VLOOKUP(
        $A51,
        _xlfn._xlws.filter(
            INDIRECT("'"&amp;E$1&amp;"'!A2:E1000"), (INDIRECT("'"&amp;E$1&amp;"'!B2:B1000")=$B51) * (INDIRECT("'"&amp;E$1&amp;"'!C2:C1000")=$C51)
        ),
        5,
        FALSE()
    )=0,
    "",
    VLOOKUP(
        $A51,
        _xlfn._xlws.filter(
            INDIRECT("'"&amp;E$1&amp;"'!A2:E1000"), (INDIRECT("'"&amp;E$1&amp;"'!B2:B1000")=$B51) * (INDIRECT("'"&amp;E$1&amp;"'!C2:C1000")=$C51)
        ),
        5,
        FALSE()
    )
)</f>
        <v/>
      </c>
      <c r="F51" s="93">
        <f t="array" ref="F51:F51">IF(
    VLOOKUP(
        $A51,
        _xlfn._xlws.filter(
            INDIRECT("'"&amp;F$1&amp;"'!A2:E1000"), (INDIRECT("'"&amp;F$1&amp;"'!B2:B1000")=$B51) * (INDIRECT("'"&amp;F$1&amp;"'!C2:C1000")=$C51)
        ),
        5,
        FALSE()
    )=0,
    "",
    VLOOKUP(
        $A51,
        _xlfn._xlws.filter(
            INDIRECT("'"&amp;F$1&amp;"'!A2:E1000"), (INDIRECT("'"&amp;F$1&amp;"'!B2:B1000")=$B51) * (INDIRECT("'"&amp;F$1&amp;"'!C2:C1000")=$C51)
        ),
        5,
        FALSE()
    )
)</f>
        <v/>
      </c>
      <c r="G51" s="93">
        <f t="array" ref="G51:G51">IF(
    VLOOKUP(
        $A51,
        _xlfn._xlws.filter(
            INDIRECT("'"&amp;G$1&amp;"'!A2:E1000"), (INDIRECT("'"&amp;G$1&amp;"'!B2:B1000")=$B51) * (INDIRECT("'"&amp;G$1&amp;"'!C2:C1000")=$C51)
        ),
        5,
        FALSE()
    )=0,
    "",
    VLOOKUP(
        $A51,
        _xlfn._xlws.filter(
            INDIRECT("'"&amp;G$1&amp;"'!A2:E1000"), (INDIRECT("'"&amp;G$1&amp;"'!B2:B1000")=$B51) * (INDIRECT("'"&amp;G$1&amp;"'!C2:C1000")=$C51)
        ),
        5,
        FALSE()
    )
)</f>
        <v/>
      </c>
      <c r="H51" s="93">
        <f t="array" ref="H51:H51">IF(
    VLOOKUP(
        $A51,
        _xlfn._xlws.filter(
            INDIRECT("'"&amp;H$1&amp;"'!A2:E1000"), (INDIRECT("'"&amp;H$1&amp;"'!B2:B1000")=$B51) * (INDIRECT("'"&amp;H$1&amp;"'!C2:C1000")=$C51)
        ),
        5,
        FALSE()
    )=0,
    "",
    VLOOKUP(
        $A51,
        _xlfn._xlws.filter(
            INDIRECT("'"&amp;H$1&amp;"'!A2:E1000"), (INDIRECT("'"&amp;H$1&amp;"'!B2:B1000")=$B51) * (INDIRECT("'"&amp;H$1&amp;"'!C2:C1000")=$C51)
        ),
        5,
        FALSE()
    )
)</f>
        <v/>
      </c>
      <c r="I51" s="93">
        <f t="array" ref="I51:I51">IF(
    VLOOKUP(
        $A51,
        _xlfn._xlws.filter(
            INDIRECT("'"&amp;I$1&amp;"'!A2:E1000"), (INDIRECT("'"&amp;I$1&amp;"'!B2:B1000")=$B51) * (INDIRECT("'"&amp;I$1&amp;"'!C2:C1000")=$C51)
        ),
        5,
        FALSE()
    )=0,
    "",
    VLOOKUP(
        $A51,
        _xlfn._xlws.filter(
            INDIRECT("'"&amp;I$1&amp;"'!A2:E1000"), (INDIRECT("'"&amp;I$1&amp;"'!B2:B1000")=$B51) * (INDIRECT("'"&amp;I$1&amp;"'!C2:C1000")=$C51)
        ),
        5,
        FALSE()
    )
)</f>
        <v/>
      </c>
      <c r="J51" s="93">
        <f t="array" ref="J51:J51">IF(
    VLOOKUP(
        $A51,
        _xlfn._xlws.filter(
            INDIRECT("'"&amp;J$1&amp;"'!A2:E1000"), (INDIRECT("'"&amp;J$1&amp;"'!B2:B1000")=$B51) * (INDIRECT("'"&amp;J$1&amp;"'!C2:C1000")=$C51)
        ),
        5,
        FALSE()
    )=0,
    "",
    VLOOKUP(
        $A51,
        _xlfn._xlws.filter(
            INDIRECT("'"&amp;J$1&amp;"'!A2:E1000"), (INDIRECT("'"&amp;J$1&amp;"'!B2:B1000")=$B51) * (INDIRECT("'"&amp;J$1&amp;"'!C2:C1000")=$C51)
        ),
        5,
        FALSE()
    )
)</f>
        <v/>
      </c>
      <c r="K51" s="93">
        <f t="array" ref="K51:K51">IF(
    VLOOKUP(
        $A51,
        _xlfn._xlws.filter(
            INDIRECT("'"&amp;K$1&amp;"'!A2:E1000"), (INDIRECT("'"&amp;K$1&amp;"'!B2:B1000")=$B51) * (INDIRECT("'"&amp;K$1&amp;"'!C2:C1000")=$C51)
        ),
        5,
        FALSE()
    )=0,
    "",
    VLOOKUP(
        $A51,
        _xlfn._xlws.filter(
            INDIRECT("'"&amp;K$1&amp;"'!A2:E1000"), (INDIRECT("'"&amp;K$1&amp;"'!B2:B1000")=$B51) * (INDIRECT("'"&amp;K$1&amp;"'!C2:C1000")=$C51)
        ),
        5,
        FALSE()
    )
)</f>
        <v/>
      </c>
      <c r="L51" s="93">
        <f t="array" ref="L51:L51">IF(
    VLOOKUP(
        $A51,
        _xlfn._xlws.filter(
            INDIRECT("'"&amp;L$1&amp;"'!A2:E1000"), (INDIRECT("'"&amp;L$1&amp;"'!B2:B1000")=$B51) * (INDIRECT("'"&amp;L$1&amp;"'!C2:C1000")=$C51)
        ),
        5,
        FALSE()
    )=0,
    "",
    VLOOKUP(
        $A51,
        _xlfn._xlws.filter(
            INDIRECT("'"&amp;L$1&amp;"'!A2:E1000"), (INDIRECT("'"&amp;L$1&amp;"'!B2:B1000")=$B51) * (INDIRECT("'"&amp;L$1&amp;"'!C2:C1000")=$C51)
        ),
        5,
        FALSE()
    )
)</f>
        <v/>
      </c>
      <c r="M51" s="93">
        <f t="array" ref="M51:M51">IF(
    VLOOKUP(
        $A51,
        _xlfn._xlws.filter(
            INDIRECT("'"&amp;M$1&amp;"'!A2:E1000"), (INDIRECT("'"&amp;M$1&amp;"'!B2:B1000")=$B51) * (INDIRECT("'"&amp;M$1&amp;"'!C2:C1000")=$C51)
        ),
        5,
        FALSE()
    )=0,
    "",
    VLOOKUP(
        $A51,
        _xlfn._xlws.filter(
            INDIRECT("'"&amp;M$1&amp;"'!A2:E1000"), (INDIRECT("'"&amp;M$1&amp;"'!B2:B1000")=$B51) * (INDIRECT("'"&amp;M$1&amp;"'!C2:C1000")=$C51)
        ),
        5,
        FALSE()
    )
)</f>
        <v/>
      </c>
      <c r="N51" s="93">
        <f t="array" ref="N51:N51">IF(
    VLOOKUP(
        $A51,
        _xlfn._xlws.filter(
            INDIRECT("'"&amp;N$1&amp;"'!A2:E1000"), (INDIRECT("'"&amp;N$1&amp;"'!B2:B1000")=$B51) * (INDIRECT("'"&amp;N$1&amp;"'!C2:C1000")=$C51)
        ),
        5,
        FALSE()
    )=0,
    "",
    VLOOKUP(
        $A51,
        _xlfn._xlws.filter(
            INDIRECT("'"&amp;N$1&amp;"'!A2:E1000"), (INDIRECT("'"&amp;N$1&amp;"'!B2:B1000")=$B51) * (INDIRECT("'"&amp;N$1&amp;"'!C2:C1000")=$C51)
        ),
        5,
        FALSE()
    )
)</f>
        <v/>
      </c>
      <c r="O51" s="93">
        <f t="array" ref="O51:O51">IF(
    VLOOKUP(
        $A51,
        _xlfn._xlws.filter(
            INDIRECT("'"&amp;O$1&amp;"'!A2:E1000"), (INDIRECT("'"&amp;O$1&amp;"'!B2:B1000")=$B51) * (INDIRECT("'"&amp;O$1&amp;"'!C2:C1000")=$C51)
        ),
        5,
        FALSE()
    )=0,
    "",
    VLOOKUP(
        $A51,
        _xlfn._xlws.filter(
            INDIRECT("'"&amp;O$1&amp;"'!A2:E1000"), (INDIRECT("'"&amp;O$1&amp;"'!B2:B1000")=$B51) * (INDIRECT("'"&amp;O$1&amp;"'!C2:C1000")=$C51)
        ),
        5,
        FALSE()
    )
)</f>
        <v/>
      </c>
      <c r="P51" s="93">
        <f t="array" ref="P51:P51">IF(
    VLOOKUP(
        $A51,
        _xlfn._xlws.filter(
            INDIRECT("'"&amp;P$1&amp;"'!A2:E1000"), (INDIRECT("'"&amp;P$1&amp;"'!B2:B1000")=$B51) * (INDIRECT("'"&amp;P$1&amp;"'!C2:C1000")=$C51)
        ),
        5,
        FALSE()
    )=0,
    "",
    VLOOKUP(
        $A51,
        _xlfn._xlws.filter(
            INDIRECT("'"&amp;P$1&amp;"'!A2:E1000"), (INDIRECT("'"&amp;P$1&amp;"'!B2:B1000")=$B51) * (INDIRECT("'"&amp;P$1&amp;"'!C2:C1000")=$C51)
        ),
        5,
        FALSE()
    )
)</f>
        <v/>
      </c>
      <c r="Q51" s="93">
        <f t="array" ref="Q51:Q51">IF(
    VLOOKUP(
        $A51,
        _xlfn._xlws.filter(
            INDIRECT("'"&amp;Q$1&amp;"'!A2:E1000"), (INDIRECT("'"&amp;Q$1&amp;"'!B2:B1000")=$B51) * (INDIRECT("'"&amp;Q$1&amp;"'!C2:C1000")=$C51)
        ),
        5,
        FALSE()
    )=0,
    "",
    VLOOKUP(
        $A51,
        _xlfn._xlws.filter(
            INDIRECT("'"&amp;Q$1&amp;"'!A2:E1000"), (INDIRECT("'"&amp;Q$1&amp;"'!B2:B1000")=$B51) * (INDIRECT("'"&amp;Q$1&amp;"'!C2:C1000")=$C51)
        ),
        5,
        FALSE()
    )
)</f>
        <v/>
      </c>
    </row>
    <row r="52" ht="15" customHeight="1">
      <c r="A52" s="100" t="inlineStr">
        <is>
          <t>Luana</t>
        </is>
      </c>
      <c r="B52" s="98" t="inlineStr">
        <is>
          <t>Itaipulândia</t>
        </is>
      </c>
      <c r="C52" s="98" t="n">
        <v>1</v>
      </c>
      <c r="D52" s="93">
        <f t="array" ref="D52:D52">IF(
    VLOOKUP(
        $A52,
        _xlfn._xlws.filter(
            INDIRECT("'"&amp;D$1&amp;"'!A2:E1000"), (INDIRECT("'"&amp;D$1&amp;"'!B2:B1000")=$B52) * (INDIRECT("'"&amp;D$1&amp;"'!C2:C1000")=$C52)
        ),
        5,
        FALSE()
    )=0,
    "",
    VLOOKUP(
        $A52,
        _xlfn._xlws.filter(
            INDIRECT("'"&amp;D$1&amp;"'!A2:E1000"), (INDIRECT("'"&amp;D$1&amp;"'!B2:B1000")=$B52) * (INDIRECT("'"&amp;D$1&amp;"'!C2:C1000")=$C52)
        ),
        5,
        FALSE()
    )
)</f>
        <v/>
      </c>
      <c r="E52" s="93">
        <f t="array" ref="E52:E52">IF(
    VLOOKUP(
        $A52,
        _xlfn._xlws.filter(
            INDIRECT("'"&amp;E$1&amp;"'!A2:E1000"), (INDIRECT("'"&amp;E$1&amp;"'!B2:B1000")=$B52) * (INDIRECT("'"&amp;E$1&amp;"'!C2:C1000")=$C52)
        ),
        5,
        FALSE()
    )=0,
    "",
    VLOOKUP(
        $A52,
        _xlfn._xlws.filter(
            INDIRECT("'"&amp;E$1&amp;"'!A2:E1000"), (INDIRECT("'"&amp;E$1&amp;"'!B2:B1000")=$B52) * (INDIRECT("'"&amp;E$1&amp;"'!C2:C1000")=$C52)
        ),
        5,
        FALSE()
    )
)</f>
        <v/>
      </c>
      <c r="F52" s="93">
        <f t="array" ref="F52:F52">IF(
    VLOOKUP(
        $A52,
        _xlfn._xlws.filter(
            INDIRECT("'"&amp;F$1&amp;"'!A2:E1000"), (INDIRECT("'"&amp;F$1&amp;"'!B2:B1000")=$B52) * (INDIRECT("'"&amp;F$1&amp;"'!C2:C1000")=$C52)
        ),
        5,
        FALSE()
    )=0,
    "",
    VLOOKUP(
        $A52,
        _xlfn._xlws.filter(
            INDIRECT("'"&amp;F$1&amp;"'!A2:E1000"), (INDIRECT("'"&amp;F$1&amp;"'!B2:B1000")=$B52) * (INDIRECT("'"&amp;F$1&amp;"'!C2:C1000")=$C52)
        ),
        5,
        FALSE()
    )
)</f>
        <v/>
      </c>
      <c r="G52" s="93">
        <f t="array" ref="G52:G52">IF(
    VLOOKUP(
        $A52,
        _xlfn._xlws.filter(
            INDIRECT("'"&amp;G$1&amp;"'!A2:E1000"), (INDIRECT("'"&amp;G$1&amp;"'!B2:B1000")=$B52) * (INDIRECT("'"&amp;G$1&amp;"'!C2:C1000")=$C52)
        ),
        5,
        FALSE()
    )=0,
    "",
    VLOOKUP(
        $A52,
        _xlfn._xlws.filter(
            INDIRECT("'"&amp;G$1&amp;"'!A2:E1000"), (INDIRECT("'"&amp;G$1&amp;"'!B2:B1000")=$B52) * (INDIRECT("'"&amp;G$1&amp;"'!C2:C1000")=$C52)
        ),
        5,
        FALSE()
    )
)</f>
        <v/>
      </c>
      <c r="H52" s="93">
        <f t="array" ref="H52:H52">IF(
    VLOOKUP(
        $A52,
        _xlfn._xlws.filter(
            INDIRECT("'"&amp;H$1&amp;"'!A2:E1000"), (INDIRECT("'"&amp;H$1&amp;"'!B2:B1000")=$B52) * (INDIRECT("'"&amp;H$1&amp;"'!C2:C1000")=$C52)
        ),
        5,
        FALSE()
    )=0,
    "",
    VLOOKUP(
        $A52,
        _xlfn._xlws.filter(
            INDIRECT("'"&amp;H$1&amp;"'!A2:E1000"), (INDIRECT("'"&amp;H$1&amp;"'!B2:B1000")=$B52) * (INDIRECT("'"&amp;H$1&amp;"'!C2:C1000")=$C52)
        ),
        5,
        FALSE()
    )
)</f>
        <v/>
      </c>
      <c r="I52" s="93">
        <f t="array" ref="I52:I52">IF(
    VLOOKUP(
        $A52,
        _xlfn._xlws.filter(
            INDIRECT("'"&amp;I$1&amp;"'!A2:E1000"), (INDIRECT("'"&amp;I$1&amp;"'!B2:B1000")=$B52) * (INDIRECT("'"&amp;I$1&amp;"'!C2:C1000")=$C52)
        ),
        5,
        FALSE()
    )=0,
    "",
    VLOOKUP(
        $A52,
        _xlfn._xlws.filter(
            INDIRECT("'"&amp;I$1&amp;"'!A2:E1000"), (INDIRECT("'"&amp;I$1&amp;"'!B2:B1000")=$B52) * (INDIRECT("'"&amp;I$1&amp;"'!C2:C1000")=$C52)
        ),
        5,
        FALSE()
    )
)</f>
        <v/>
      </c>
      <c r="J52" s="93">
        <f t="array" ref="J52:J52">IF(
    VLOOKUP(
        $A52,
        _xlfn._xlws.filter(
            INDIRECT("'"&amp;J$1&amp;"'!A2:E1000"), (INDIRECT("'"&amp;J$1&amp;"'!B2:B1000")=$B52) * (INDIRECT("'"&amp;J$1&amp;"'!C2:C1000")=$C52)
        ),
        5,
        FALSE()
    )=0,
    "",
    VLOOKUP(
        $A52,
        _xlfn._xlws.filter(
            INDIRECT("'"&amp;J$1&amp;"'!A2:E1000"), (INDIRECT("'"&amp;J$1&amp;"'!B2:B1000")=$B52) * (INDIRECT("'"&amp;J$1&amp;"'!C2:C1000")=$C52)
        ),
        5,
        FALSE()
    )
)</f>
        <v/>
      </c>
      <c r="K52" s="93">
        <f t="array" ref="K52:K52">IF(
    VLOOKUP(
        $A52,
        _xlfn._xlws.filter(
            INDIRECT("'"&amp;K$1&amp;"'!A2:E1000"), (INDIRECT("'"&amp;K$1&amp;"'!B2:B1000")=$B52) * (INDIRECT("'"&amp;K$1&amp;"'!C2:C1000")=$C52)
        ),
        5,
        FALSE()
    )=0,
    "",
    VLOOKUP(
        $A52,
        _xlfn._xlws.filter(
            INDIRECT("'"&amp;K$1&amp;"'!A2:E1000"), (INDIRECT("'"&amp;K$1&amp;"'!B2:B1000")=$B52) * (INDIRECT("'"&amp;K$1&amp;"'!C2:C1000")=$C52)
        ),
        5,
        FALSE()
    )
)</f>
        <v/>
      </c>
      <c r="L52" s="93">
        <f t="array" ref="L52:L52">IF(
    VLOOKUP(
        $A52,
        _xlfn._xlws.filter(
            INDIRECT("'"&amp;L$1&amp;"'!A2:E1000"), (INDIRECT("'"&amp;L$1&amp;"'!B2:B1000")=$B52) * (INDIRECT("'"&amp;L$1&amp;"'!C2:C1000")=$C52)
        ),
        5,
        FALSE()
    )=0,
    "",
    VLOOKUP(
        $A52,
        _xlfn._xlws.filter(
            INDIRECT("'"&amp;L$1&amp;"'!A2:E1000"), (INDIRECT("'"&amp;L$1&amp;"'!B2:B1000")=$B52) * (INDIRECT("'"&amp;L$1&amp;"'!C2:C1000")=$C52)
        ),
        5,
        FALSE()
    )
)</f>
        <v/>
      </c>
      <c r="M52" s="93">
        <f t="array" ref="M52:M52">IF(
    VLOOKUP(
        $A52,
        _xlfn._xlws.filter(
            INDIRECT("'"&amp;M$1&amp;"'!A2:E1000"), (INDIRECT("'"&amp;M$1&amp;"'!B2:B1000")=$B52) * (INDIRECT("'"&amp;M$1&amp;"'!C2:C1000")=$C52)
        ),
        5,
        FALSE()
    )=0,
    "",
    VLOOKUP(
        $A52,
        _xlfn._xlws.filter(
            INDIRECT("'"&amp;M$1&amp;"'!A2:E1000"), (INDIRECT("'"&amp;M$1&amp;"'!B2:B1000")=$B52) * (INDIRECT("'"&amp;M$1&amp;"'!C2:C1000")=$C52)
        ),
        5,
        FALSE()
    )
)</f>
        <v/>
      </c>
      <c r="N52" s="93">
        <f t="array" ref="N52:N52">IF(
    VLOOKUP(
        $A52,
        _xlfn._xlws.filter(
            INDIRECT("'"&amp;N$1&amp;"'!A2:E1000"), (INDIRECT("'"&amp;N$1&amp;"'!B2:B1000")=$B52) * (INDIRECT("'"&amp;N$1&amp;"'!C2:C1000")=$C52)
        ),
        5,
        FALSE()
    )=0,
    "",
    VLOOKUP(
        $A52,
        _xlfn._xlws.filter(
            INDIRECT("'"&amp;N$1&amp;"'!A2:E1000"), (INDIRECT("'"&amp;N$1&amp;"'!B2:B1000")=$B52) * (INDIRECT("'"&amp;N$1&amp;"'!C2:C1000")=$C52)
        ),
        5,
        FALSE()
    )
)</f>
        <v/>
      </c>
      <c r="O52" s="93">
        <f t="array" ref="O52:O52">IF(
    VLOOKUP(
        $A52,
        _xlfn._xlws.filter(
            INDIRECT("'"&amp;O$1&amp;"'!A2:E1000"), (INDIRECT("'"&amp;O$1&amp;"'!B2:B1000")=$B52) * (INDIRECT("'"&amp;O$1&amp;"'!C2:C1000")=$C52)
        ),
        5,
        FALSE()
    )=0,
    "",
    VLOOKUP(
        $A52,
        _xlfn._xlws.filter(
            INDIRECT("'"&amp;O$1&amp;"'!A2:E1000"), (INDIRECT("'"&amp;O$1&amp;"'!B2:B1000")=$B52) * (INDIRECT("'"&amp;O$1&amp;"'!C2:C1000")=$C52)
        ),
        5,
        FALSE()
    )
)</f>
        <v/>
      </c>
      <c r="P52" s="93">
        <f t="array" ref="P52:P52">IF(
    VLOOKUP(
        $A52,
        _xlfn._xlws.filter(
            INDIRECT("'"&amp;P$1&amp;"'!A2:E1000"), (INDIRECT("'"&amp;P$1&amp;"'!B2:B1000")=$B52) * (INDIRECT("'"&amp;P$1&amp;"'!C2:C1000")=$C52)
        ),
        5,
        FALSE()
    )=0,
    "",
    VLOOKUP(
        $A52,
        _xlfn._xlws.filter(
            INDIRECT("'"&amp;P$1&amp;"'!A2:E1000"), (INDIRECT("'"&amp;P$1&amp;"'!B2:B1000")=$B52) * (INDIRECT("'"&amp;P$1&amp;"'!C2:C1000")=$C52)
        ),
        5,
        FALSE()
    )
)</f>
        <v/>
      </c>
      <c r="Q52" s="93">
        <f t="array" ref="Q52:Q52">IF(
    VLOOKUP(
        $A52,
        _xlfn._xlws.filter(
            INDIRECT("'"&amp;Q$1&amp;"'!A2:E1000"), (INDIRECT("'"&amp;Q$1&amp;"'!B2:B1000")=$B52) * (INDIRECT("'"&amp;Q$1&amp;"'!C2:C1000")=$C52)
        ),
        5,
        FALSE()
    )=0,
    "",
    VLOOKUP(
        $A52,
        _xlfn._xlws.filter(
            INDIRECT("'"&amp;Q$1&amp;"'!A2:E1000"), (INDIRECT("'"&amp;Q$1&amp;"'!B2:B1000")=$B52) * (INDIRECT("'"&amp;Q$1&amp;"'!C2:C1000")=$C52)
        ),
        5,
        FALSE()
    )
)</f>
        <v/>
      </c>
    </row>
    <row r="53" ht="15" customHeight="1">
      <c r="A53" s="100" t="inlineStr">
        <is>
          <t>Luana</t>
        </is>
      </c>
      <c r="B53" s="98" t="inlineStr">
        <is>
          <t>Marechal Candido Rondon</t>
        </is>
      </c>
      <c r="C53" s="98" t="n">
        <v>1</v>
      </c>
      <c r="D53" s="93">
        <f t="array" ref="D53:D53">IF(
    VLOOKUP(
        $A53,
        _xlfn._xlws.filter(
            INDIRECT("'"&amp;D$1&amp;"'!A2:E1000"), (INDIRECT("'"&amp;D$1&amp;"'!B2:B1000")=$B53) * (INDIRECT("'"&amp;D$1&amp;"'!C2:C1000")=$C53)
        ),
        5,
        FALSE()
    )=0,
    "",
    VLOOKUP(
        $A53,
        _xlfn._xlws.filter(
            INDIRECT("'"&amp;D$1&amp;"'!A2:E1000"), (INDIRECT("'"&amp;D$1&amp;"'!B2:B1000")=$B53) * (INDIRECT("'"&amp;D$1&amp;"'!C2:C1000")=$C53)
        ),
        5,
        FALSE()
    )
)</f>
        <v/>
      </c>
      <c r="E53" s="93">
        <f t="array" ref="E53:E53">IF(
    VLOOKUP(
        $A53,
        _xlfn._xlws.filter(
            INDIRECT("'"&amp;E$1&amp;"'!A2:E1000"), (INDIRECT("'"&amp;E$1&amp;"'!B2:B1000")=$B53) * (INDIRECT("'"&amp;E$1&amp;"'!C2:C1000")=$C53)
        ),
        5,
        FALSE()
    )=0,
    "",
    VLOOKUP(
        $A53,
        _xlfn._xlws.filter(
            INDIRECT("'"&amp;E$1&amp;"'!A2:E1000"), (INDIRECT("'"&amp;E$1&amp;"'!B2:B1000")=$B53) * (INDIRECT("'"&amp;E$1&amp;"'!C2:C1000")=$C53)
        ),
        5,
        FALSE()
    )
)</f>
        <v/>
      </c>
      <c r="F53" s="93">
        <f t="array" ref="F53:F53">IF(
    VLOOKUP(
        $A53,
        _xlfn._xlws.filter(
            INDIRECT("'"&amp;F$1&amp;"'!A2:E1000"), (INDIRECT("'"&amp;F$1&amp;"'!B2:B1000")=$B53) * (INDIRECT("'"&amp;F$1&amp;"'!C2:C1000")=$C53)
        ),
        5,
        FALSE()
    )=0,
    "",
    VLOOKUP(
        $A53,
        _xlfn._xlws.filter(
            INDIRECT("'"&amp;F$1&amp;"'!A2:E1000"), (INDIRECT("'"&amp;F$1&amp;"'!B2:B1000")=$B53) * (INDIRECT("'"&amp;F$1&amp;"'!C2:C1000")=$C53)
        ),
        5,
        FALSE()
    )
)</f>
        <v/>
      </c>
      <c r="G53" s="93">
        <f t="array" ref="G53:G53">IF(
    VLOOKUP(
        $A53,
        _xlfn._xlws.filter(
            INDIRECT("'"&amp;G$1&amp;"'!A2:E1000"), (INDIRECT("'"&amp;G$1&amp;"'!B2:B1000")=$B53) * (INDIRECT("'"&amp;G$1&amp;"'!C2:C1000")=$C53)
        ),
        5,
        FALSE()
    )=0,
    "",
    VLOOKUP(
        $A53,
        _xlfn._xlws.filter(
            INDIRECT("'"&amp;G$1&amp;"'!A2:E1000"), (INDIRECT("'"&amp;G$1&amp;"'!B2:B1000")=$B53) * (INDIRECT("'"&amp;G$1&amp;"'!C2:C1000")=$C53)
        ),
        5,
        FALSE()
    )
)</f>
        <v/>
      </c>
      <c r="H53" s="93">
        <f t="array" ref="H53:H53">IF(
    VLOOKUP(
        $A53,
        _xlfn._xlws.filter(
            INDIRECT("'"&amp;H$1&amp;"'!A2:E1000"), (INDIRECT("'"&amp;H$1&amp;"'!B2:B1000")=$B53) * (INDIRECT("'"&amp;H$1&amp;"'!C2:C1000")=$C53)
        ),
        5,
        FALSE()
    )=0,
    "",
    VLOOKUP(
        $A53,
        _xlfn._xlws.filter(
            INDIRECT("'"&amp;H$1&amp;"'!A2:E1000"), (INDIRECT("'"&amp;H$1&amp;"'!B2:B1000")=$B53) * (INDIRECT("'"&amp;H$1&amp;"'!C2:C1000")=$C53)
        ),
        5,
        FALSE()
    )
)</f>
        <v/>
      </c>
      <c r="I53" s="93">
        <f t="array" ref="I53:I53">IF(
    VLOOKUP(
        $A53,
        _xlfn._xlws.filter(
            INDIRECT("'"&amp;I$1&amp;"'!A2:E1000"), (INDIRECT("'"&amp;I$1&amp;"'!B2:B1000")=$B53) * (INDIRECT("'"&amp;I$1&amp;"'!C2:C1000")=$C53)
        ),
        5,
        FALSE()
    )=0,
    "",
    VLOOKUP(
        $A53,
        _xlfn._xlws.filter(
            INDIRECT("'"&amp;I$1&amp;"'!A2:E1000"), (INDIRECT("'"&amp;I$1&amp;"'!B2:B1000")=$B53) * (INDIRECT("'"&amp;I$1&amp;"'!C2:C1000")=$C53)
        ),
        5,
        FALSE()
    )
)</f>
        <v/>
      </c>
      <c r="J53" s="93">
        <f t="array" ref="J53:J53">IF(
    VLOOKUP(
        $A53,
        _xlfn._xlws.filter(
            INDIRECT("'"&amp;J$1&amp;"'!A2:E1000"), (INDIRECT("'"&amp;J$1&amp;"'!B2:B1000")=$B53) * (INDIRECT("'"&amp;J$1&amp;"'!C2:C1000")=$C53)
        ),
        5,
        FALSE()
    )=0,
    "",
    VLOOKUP(
        $A53,
        _xlfn._xlws.filter(
            INDIRECT("'"&amp;J$1&amp;"'!A2:E1000"), (INDIRECT("'"&amp;J$1&amp;"'!B2:B1000")=$B53) * (INDIRECT("'"&amp;J$1&amp;"'!C2:C1000")=$C53)
        ),
        5,
        FALSE()
    )
)</f>
        <v/>
      </c>
      <c r="K53" s="93">
        <f t="array" ref="K53:K53">IF(
    VLOOKUP(
        $A53,
        _xlfn._xlws.filter(
            INDIRECT("'"&amp;K$1&amp;"'!A2:E1000"), (INDIRECT("'"&amp;K$1&amp;"'!B2:B1000")=$B53) * (INDIRECT("'"&amp;K$1&amp;"'!C2:C1000")=$C53)
        ),
        5,
        FALSE()
    )=0,
    "",
    VLOOKUP(
        $A53,
        _xlfn._xlws.filter(
            INDIRECT("'"&amp;K$1&amp;"'!A2:E1000"), (INDIRECT("'"&amp;K$1&amp;"'!B2:B1000")=$B53) * (INDIRECT("'"&amp;K$1&amp;"'!C2:C1000")=$C53)
        ),
        5,
        FALSE()
    )
)</f>
        <v/>
      </c>
      <c r="L53" s="93">
        <f t="array" ref="L53:L53">IF(
    VLOOKUP(
        $A53,
        _xlfn._xlws.filter(
            INDIRECT("'"&amp;L$1&amp;"'!A2:E1000"), (INDIRECT("'"&amp;L$1&amp;"'!B2:B1000")=$B53) * (INDIRECT("'"&amp;L$1&amp;"'!C2:C1000")=$C53)
        ),
        5,
        FALSE()
    )=0,
    "",
    VLOOKUP(
        $A53,
        _xlfn._xlws.filter(
            INDIRECT("'"&amp;L$1&amp;"'!A2:E1000"), (INDIRECT("'"&amp;L$1&amp;"'!B2:B1000")=$B53) * (INDIRECT("'"&amp;L$1&amp;"'!C2:C1000")=$C53)
        ),
        5,
        FALSE()
    )
)</f>
        <v/>
      </c>
      <c r="M53" s="93">
        <f t="array" ref="M53:M53">IF(
    VLOOKUP(
        $A53,
        _xlfn._xlws.filter(
            INDIRECT("'"&amp;M$1&amp;"'!A2:E1000"), (INDIRECT("'"&amp;M$1&amp;"'!B2:B1000")=$B53) * (INDIRECT("'"&amp;M$1&amp;"'!C2:C1000")=$C53)
        ),
        5,
        FALSE()
    )=0,
    "",
    VLOOKUP(
        $A53,
        _xlfn._xlws.filter(
            INDIRECT("'"&amp;M$1&amp;"'!A2:E1000"), (INDIRECT("'"&amp;M$1&amp;"'!B2:B1000")=$B53) * (INDIRECT("'"&amp;M$1&amp;"'!C2:C1000")=$C53)
        ),
        5,
        FALSE()
    )
)</f>
        <v/>
      </c>
      <c r="N53" s="93">
        <f t="array" ref="N53:N53">IF(
    VLOOKUP(
        $A53,
        _xlfn._xlws.filter(
            INDIRECT("'"&amp;N$1&amp;"'!A2:E1000"), (INDIRECT("'"&amp;N$1&amp;"'!B2:B1000")=$B53) * (INDIRECT("'"&amp;N$1&amp;"'!C2:C1000")=$C53)
        ),
        5,
        FALSE()
    )=0,
    "",
    VLOOKUP(
        $A53,
        _xlfn._xlws.filter(
            INDIRECT("'"&amp;N$1&amp;"'!A2:E1000"), (INDIRECT("'"&amp;N$1&amp;"'!B2:B1000")=$B53) * (INDIRECT("'"&amp;N$1&amp;"'!C2:C1000")=$C53)
        ),
        5,
        FALSE()
    )
)</f>
        <v/>
      </c>
      <c r="O53" s="93">
        <f t="array" ref="O53:O53">IF(
    VLOOKUP(
        $A53,
        _xlfn._xlws.filter(
            INDIRECT("'"&amp;O$1&amp;"'!A2:E1000"), (INDIRECT("'"&amp;O$1&amp;"'!B2:B1000")=$B53) * (INDIRECT("'"&amp;O$1&amp;"'!C2:C1000")=$C53)
        ),
        5,
        FALSE()
    )=0,
    "",
    VLOOKUP(
        $A53,
        _xlfn._xlws.filter(
            INDIRECT("'"&amp;O$1&amp;"'!A2:E1000"), (INDIRECT("'"&amp;O$1&amp;"'!B2:B1000")=$B53) * (INDIRECT("'"&amp;O$1&amp;"'!C2:C1000")=$C53)
        ),
        5,
        FALSE()
    )
)</f>
        <v/>
      </c>
      <c r="P53" s="93">
        <f t="array" ref="P53:P53">IF(
    VLOOKUP(
        $A53,
        _xlfn._xlws.filter(
            INDIRECT("'"&amp;P$1&amp;"'!A2:E1000"), (INDIRECT("'"&amp;P$1&amp;"'!B2:B1000")=$B53) * (INDIRECT("'"&amp;P$1&amp;"'!C2:C1000")=$C53)
        ),
        5,
        FALSE()
    )=0,
    "",
    VLOOKUP(
        $A53,
        _xlfn._xlws.filter(
            INDIRECT("'"&amp;P$1&amp;"'!A2:E1000"), (INDIRECT("'"&amp;P$1&amp;"'!B2:B1000")=$B53) * (INDIRECT("'"&amp;P$1&amp;"'!C2:C1000")=$C53)
        ),
        5,
        FALSE()
    )
)</f>
        <v/>
      </c>
      <c r="Q53" s="93">
        <f t="array" ref="Q53:Q53">IF(
    VLOOKUP(
        $A53,
        _xlfn._xlws.filter(
            INDIRECT("'"&amp;Q$1&amp;"'!A2:E1000"), (INDIRECT("'"&amp;Q$1&amp;"'!B2:B1000")=$B53) * (INDIRECT("'"&amp;Q$1&amp;"'!C2:C1000")=$C53)
        ),
        5,
        FALSE()
    )=0,
    "",
    VLOOKUP(
        $A53,
        _xlfn._xlws.filter(
            INDIRECT("'"&amp;Q$1&amp;"'!A2:E1000"), (INDIRECT("'"&amp;Q$1&amp;"'!B2:B1000")=$B53) * (INDIRECT("'"&amp;Q$1&amp;"'!C2:C1000")=$C53)
        ),
        5,
        FALSE()
    )
)</f>
        <v/>
      </c>
    </row>
    <row r="54" ht="15" customHeight="1">
      <c r="A54" s="100" t="inlineStr">
        <is>
          <t>Luana</t>
        </is>
      </c>
      <c r="B54" s="98" t="inlineStr">
        <is>
          <t>Marechal Candido Rondon</t>
        </is>
      </c>
      <c r="C54" s="98" t="n">
        <v>2</v>
      </c>
      <c r="D54" s="93">
        <f t="array" ref="D54:D54">IF(
    VLOOKUP(
        $A54,
        _xlfn._xlws.filter(
            INDIRECT("'"&amp;D$1&amp;"'!A2:E1000"), (INDIRECT("'"&amp;D$1&amp;"'!B2:B1000")=$B54) * (INDIRECT("'"&amp;D$1&amp;"'!C2:C1000")=$C54)
        ),
        5,
        FALSE()
    )=0,
    "",
    VLOOKUP(
        $A54,
        _xlfn._xlws.filter(
            INDIRECT("'"&amp;D$1&amp;"'!A2:E1000"), (INDIRECT("'"&amp;D$1&amp;"'!B2:B1000")=$B54) * (INDIRECT("'"&amp;D$1&amp;"'!C2:C1000")=$C54)
        ),
        5,
        FALSE()
    )
)</f>
        <v/>
      </c>
      <c r="E54" s="93">
        <f t="array" ref="E54:E54">IF(
    VLOOKUP(
        $A54,
        _xlfn._xlws.filter(
            INDIRECT("'"&amp;E$1&amp;"'!A2:E1000"), (INDIRECT("'"&amp;E$1&amp;"'!B2:B1000")=$B54) * (INDIRECT("'"&amp;E$1&amp;"'!C2:C1000")=$C54)
        ),
        5,
        FALSE()
    )=0,
    "",
    VLOOKUP(
        $A54,
        _xlfn._xlws.filter(
            INDIRECT("'"&amp;E$1&amp;"'!A2:E1000"), (INDIRECT("'"&amp;E$1&amp;"'!B2:B1000")=$B54) * (INDIRECT("'"&amp;E$1&amp;"'!C2:C1000")=$C54)
        ),
        5,
        FALSE()
    )
)</f>
        <v/>
      </c>
      <c r="F54" s="93">
        <f t="array" ref="F54:F54">IF(
    VLOOKUP(
        $A54,
        _xlfn._xlws.filter(
            INDIRECT("'"&amp;F$1&amp;"'!A2:E1000"), (INDIRECT("'"&amp;F$1&amp;"'!B2:B1000")=$B54) * (INDIRECT("'"&amp;F$1&amp;"'!C2:C1000")=$C54)
        ),
        5,
        FALSE()
    )=0,
    "",
    VLOOKUP(
        $A54,
        _xlfn._xlws.filter(
            INDIRECT("'"&amp;F$1&amp;"'!A2:E1000"), (INDIRECT("'"&amp;F$1&amp;"'!B2:B1000")=$B54) * (INDIRECT("'"&amp;F$1&amp;"'!C2:C1000")=$C54)
        ),
        5,
        FALSE()
    )
)</f>
        <v/>
      </c>
      <c r="G54" s="93">
        <f t="array" ref="G54:G54">IF(
    VLOOKUP(
        $A54,
        _xlfn._xlws.filter(
            INDIRECT("'"&amp;G$1&amp;"'!A2:E1000"), (INDIRECT("'"&amp;G$1&amp;"'!B2:B1000")=$B54) * (INDIRECT("'"&amp;G$1&amp;"'!C2:C1000")=$C54)
        ),
        5,
        FALSE()
    )=0,
    "",
    VLOOKUP(
        $A54,
        _xlfn._xlws.filter(
            INDIRECT("'"&amp;G$1&amp;"'!A2:E1000"), (INDIRECT("'"&amp;G$1&amp;"'!B2:B1000")=$B54) * (INDIRECT("'"&amp;G$1&amp;"'!C2:C1000")=$C54)
        ),
        5,
        FALSE()
    )
)</f>
        <v/>
      </c>
      <c r="H54" s="93">
        <f t="array" ref="H54:H54">IF(
    VLOOKUP(
        $A54,
        _xlfn._xlws.filter(
            INDIRECT("'"&amp;H$1&amp;"'!A2:E1000"), (INDIRECT("'"&amp;H$1&amp;"'!B2:B1000")=$B54) * (INDIRECT("'"&amp;H$1&amp;"'!C2:C1000")=$C54)
        ),
        5,
        FALSE()
    )=0,
    "",
    VLOOKUP(
        $A54,
        _xlfn._xlws.filter(
            INDIRECT("'"&amp;H$1&amp;"'!A2:E1000"), (INDIRECT("'"&amp;H$1&amp;"'!B2:B1000")=$B54) * (INDIRECT("'"&amp;H$1&amp;"'!C2:C1000")=$C54)
        ),
        5,
        FALSE()
    )
)</f>
        <v/>
      </c>
      <c r="I54" s="93">
        <f t="array" ref="I54:I54">IF(
    VLOOKUP(
        $A54,
        _xlfn._xlws.filter(
            INDIRECT("'"&amp;I$1&amp;"'!A2:E1000"), (INDIRECT("'"&amp;I$1&amp;"'!B2:B1000")=$B54) * (INDIRECT("'"&amp;I$1&amp;"'!C2:C1000")=$C54)
        ),
        5,
        FALSE()
    )=0,
    "",
    VLOOKUP(
        $A54,
        _xlfn._xlws.filter(
            INDIRECT("'"&amp;I$1&amp;"'!A2:E1000"), (INDIRECT("'"&amp;I$1&amp;"'!B2:B1000")=$B54) * (INDIRECT("'"&amp;I$1&amp;"'!C2:C1000")=$C54)
        ),
        5,
        FALSE()
    )
)</f>
        <v/>
      </c>
      <c r="J54" s="93">
        <f t="array" ref="J54:J54">IF(
    VLOOKUP(
        $A54,
        _xlfn._xlws.filter(
            INDIRECT("'"&amp;J$1&amp;"'!A2:E1000"), (INDIRECT("'"&amp;J$1&amp;"'!B2:B1000")=$B54) * (INDIRECT("'"&amp;J$1&amp;"'!C2:C1000")=$C54)
        ),
        5,
        FALSE()
    )=0,
    "",
    VLOOKUP(
        $A54,
        _xlfn._xlws.filter(
            INDIRECT("'"&amp;J$1&amp;"'!A2:E1000"), (INDIRECT("'"&amp;J$1&amp;"'!B2:B1000")=$B54) * (INDIRECT("'"&amp;J$1&amp;"'!C2:C1000")=$C54)
        ),
        5,
        FALSE()
    )
)</f>
        <v/>
      </c>
      <c r="K54" s="93">
        <f t="array" ref="K54:K54">IF(
    VLOOKUP(
        $A54,
        _xlfn._xlws.filter(
            INDIRECT("'"&amp;K$1&amp;"'!A2:E1000"), (INDIRECT("'"&amp;K$1&amp;"'!B2:B1000")=$B54) * (INDIRECT("'"&amp;K$1&amp;"'!C2:C1000")=$C54)
        ),
        5,
        FALSE()
    )=0,
    "",
    VLOOKUP(
        $A54,
        _xlfn._xlws.filter(
            INDIRECT("'"&amp;K$1&amp;"'!A2:E1000"), (INDIRECT("'"&amp;K$1&amp;"'!B2:B1000")=$B54) * (INDIRECT("'"&amp;K$1&amp;"'!C2:C1000")=$C54)
        ),
        5,
        FALSE()
    )
)</f>
        <v/>
      </c>
      <c r="L54" s="93">
        <f t="array" ref="L54:L54">IF(
    VLOOKUP(
        $A54,
        _xlfn._xlws.filter(
            INDIRECT("'"&amp;L$1&amp;"'!A2:E1000"), (INDIRECT("'"&amp;L$1&amp;"'!B2:B1000")=$B54) * (INDIRECT("'"&amp;L$1&amp;"'!C2:C1000")=$C54)
        ),
        5,
        FALSE()
    )=0,
    "",
    VLOOKUP(
        $A54,
        _xlfn._xlws.filter(
            INDIRECT("'"&amp;L$1&amp;"'!A2:E1000"), (INDIRECT("'"&amp;L$1&amp;"'!B2:B1000")=$B54) * (INDIRECT("'"&amp;L$1&amp;"'!C2:C1000")=$C54)
        ),
        5,
        FALSE()
    )
)</f>
        <v/>
      </c>
      <c r="M54" s="93">
        <f t="array" ref="M54:M54">IF(
    VLOOKUP(
        $A54,
        _xlfn._xlws.filter(
            INDIRECT("'"&amp;M$1&amp;"'!A2:E1000"), (INDIRECT("'"&amp;M$1&amp;"'!B2:B1000")=$B54) * (INDIRECT("'"&amp;M$1&amp;"'!C2:C1000")=$C54)
        ),
        5,
        FALSE()
    )=0,
    "",
    VLOOKUP(
        $A54,
        _xlfn._xlws.filter(
            INDIRECT("'"&amp;M$1&amp;"'!A2:E1000"), (INDIRECT("'"&amp;M$1&amp;"'!B2:B1000")=$B54) * (INDIRECT("'"&amp;M$1&amp;"'!C2:C1000")=$C54)
        ),
        5,
        FALSE()
    )
)</f>
        <v/>
      </c>
      <c r="N54" s="93">
        <f t="array" ref="N54:N54">IF(
    VLOOKUP(
        $A54,
        _xlfn._xlws.filter(
            INDIRECT("'"&amp;N$1&amp;"'!A2:E1000"), (INDIRECT("'"&amp;N$1&amp;"'!B2:B1000")=$B54) * (INDIRECT("'"&amp;N$1&amp;"'!C2:C1000")=$C54)
        ),
        5,
        FALSE()
    )=0,
    "",
    VLOOKUP(
        $A54,
        _xlfn._xlws.filter(
            INDIRECT("'"&amp;N$1&amp;"'!A2:E1000"), (INDIRECT("'"&amp;N$1&amp;"'!B2:B1000")=$B54) * (INDIRECT("'"&amp;N$1&amp;"'!C2:C1000")=$C54)
        ),
        5,
        FALSE()
    )
)</f>
        <v/>
      </c>
      <c r="O54" s="93">
        <f t="array" ref="O54:O54">IF(
    VLOOKUP(
        $A54,
        _xlfn._xlws.filter(
            INDIRECT("'"&amp;O$1&amp;"'!A2:E1000"), (INDIRECT("'"&amp;O$1&amp;"'!B2:B1000")=$B54) * (INDIRECT("'"&amp;O$1&amp;"'!C2:C1000")=$C54)
        ),
        5,
        FALSE()
    )=0,
    "",
    VLOOKUP(
        $A54,
        _xlfn._xlws.filter(
            INDIRECT("'"&amp;O$1&amp;"'!A2:E1000"), (INDIRECT("'"&amp;O$1&amp;"'!B2:B1000")=$B54) * (INDIRECT("'"&amp;O$1&amp;"'!C2:C1000")=$C54)
        ),
        5,
        FALSE()
    )
)</f>
        <v/>
      </c>
      <c r="P54" s="93">
        <f t="array" ref="P54:P54">IF(
    VLOOKUP(
        $A54,
        _xlfn._xlws.filter(
            INDIRECT("'"&amp;P$1&amp;"'!A2:E1000"), (INDIRECT("'"&amp;P$1&amp;"'!B2:B1000")=$B54) * (INDIRECT("'"&amp;P$1&amp;"'!C2:C1000")=$C54)
        ),
        5,
        FALSE()
    )=0,
    "",
    VLOOKUP(
        $A54,
        _xlfn._xlws.filter(
            INDIRECT("'"&amp;P$1&amp;"'!A2:E1000"), (INDIRECT("'"&amp;P$1&amp;"'!B2:B1000")=$B54) * (INDIRECT("'"&amp;P$1&amp;"'!C2:C1000")=$C54)
        ),
        5,
        FALSE()
    )
)</f>
        <v/>
      </c>
      <c r="Q54" s="93">
        <f t="array" ref="Q54:Q54">IF(
    VLOOKUP(
        $A54,
        _xlfn._xlws.filter(
            INDIRECT("'"&amp;Q$1&amp;"'!A2:E1000"), (INDIRECT("'"&amp;Q$1&amp;"'!B2:B1000")=$B54) * (INDIRECT("'"&amp;Q$1&amp;"'!C2:C1000")=$C54)
        ),
        5,
        FALSE()
    )=0,
    "",
    VLOOKUP(
        $A54,
        _xlfn._xlws.filter(
            INDIRECT("'"&amp;Q$1&amp;"'!A2:E1000"), (INDIRECT("'"&amp;Q$1&amp;"'!B2:B1000")=$B54) * (INDIRECT("'"&amp;Q$1&amp;"'!C2:C1000")=$C54)
        ),
        5,
        FALSE()
    )
)</f>
        <v/>
      </c>
    </row>
    <row r="55" ht="15" customHeight="1">
      <c r="A55" s="100" t="inlineStr">
        <is>
          <t>Luana</t>
        </is>
      </c>
      <c r="B55" s="98" t="inlineStr">
        <is>
          <t>Missal</t>
        </is>
      </c>
      <c r="C55" s="98" t="n">
        <v>1</v>
      </c>
      <c r="D55" s="93">
        <f t="array" ref="D55:D55">IF(
    VLOOKUP(
        $A55,
        _xlfn._xlws.filter(
            INDIRECT("'"&amp;D$1&amp;"'!A2:E1000"), (INDIRECT("'"&amp;D$1&amp;"'!B2:B1000")=$B55) * (INDIRECT("'"&amp;D$1&amp;"'!C2:C1000")=$C55)
        ),
        5,
        FALSE()
    )=0,
    "",
    VLOOKUP(
        $A55,
        _xlfn._xlws.filter(
            INDIRECT("'"&amp;D$1&amp;"'!A2:E1000"), (INDIRECT("'"&amp;D$1&amp;"'!B2:B1000")=$B55) * (INDIRECT("'"&amp;D$1&amp;"'!C2:C1000")=$C55)
        ),
        5,
        FALSE()
    )
)</f>
        <v/>
      </c>
      <c r="E55" s="93">
        <f t="array" ref="E55:E55">IF(
    VLOOKUP(
        $A55,
        _xlfn._xlws.filter(
            INDIRECT("'"&amp;E$1&amp;"'!A2:E1000"), (INDIRECT("'"&amp;E$1&amp;"'!B2:B1000")=$B55) * (INDIRECT("'"&amp;E$1&amp;"'!C2:C1000")=$C55)
        ),
        5,
        FALSE()
    )=0,
    "",
    VLOOKUP(
        $A55,
        _xlfn._xlws.filter(
            INDIRECT("'"&amp;E$1&amp;"'!A2:E1000"), (INDIRECT("'"&amp;E$1&amp;"'!B2:B1000")=$B55) * (INDIRECT("'"&amp;E$1&amp;"'!C2:C1000")=$C55)
        ),
        5,
        FALSE()
    )
)</f>
        <v/>
      </c>
      <c r="F55" s="93">
        <f t="array" ref="F55:F55">IF(
    VLOOKUP(
        $A55,
        _xlfn._xlws.filter(
            INDIRECT("'"&amp;F$1&amp;"'!A2:E1000"), (INDIRECT("'"&amp;F$1&amp;"'!B2:B1000")=$B55) * (INDIRECT("'"&amp;F$1&amp;"'!C2:C1000")=$C55)
        ),
        5,
        FALSE()
    )=0,
    "",
    VLOOKUP(
        $A55,
        _xlfn._xlws.filter(
            INDIRECT("'"&amp;F$1&amp;"'!A2:E1000"), (INDIRECT("'"&amp;F$1&amp;"'!B2:B1000")=$B55) * (INDIRECT("'"&amp;F$1&amp;"'!C2:C1000")=$C55)
        ),
        5,
        FALSE()
    )
)</f>
        <v/>
      </c>
      <c r="G55" s="93">
        <f t="array" ref="G55:G55">IF(
    VLOOKUP(
        $A55,
        _xlfn._xlws.filter(
            INDIRECT("'"&amp;G$1&amp;"'!A2:E1000"), (INDIRECT("'"&amp;G$1&amp;"'!B2:B1000")=$B55) * (INDIRECT("'"&amp;G$1&amp;"'!C2:C1000")=$C55)
        ),
        5,
        FALSE()
    )=0,
    "",
    VLOOKUP(
        $A55,
        _xlfn._xlws.filter(
            INDIRECT("'"&amp;G$1&amp;"'!A2:E1000"), (INDIRECT("'"&amp;G$1&amp;"'!B2:B1000")=$B55) * (INDIRECT("'"&amp;G$1&amp;"'!C2:C1000")=$C55)
        ),
        5,
        FALSE()
    )
)</f>
        <v/>
      </c>
      <c r="H55" s="93">
        <f t="array" ref="H55:H55">IF(
    VLOOKUP(
        $A55,
        _xlfn._xlws.filter(
            INDIRECT("'"&amp;H$1&amp;"'!A2:E1000"), (INDIRECT("'"&amp;H$1&amp;"'!B2:B1000")=$B55) * (INDIRECT("'"&amp;H$1&amp;"'!C2:C1000")=$C55)
        ),
        5,
        FALSE()
    )=0,
    "",
    VLOOKUP(
        $A55,
        _xlfn._xlws.filter(
            INDIRECT("'"&amp;H$1&amp;"'!A2:E1000"), (INDIRECT("'"&amp;H$1&amp;"'!B2:B1000")=$B55) * (INDIRECT("'"&amp;H$1&amp;"'!C2:C1000")=$C55)
        ),
        5,
        FALSE()
    )
)</f>
        <v/>
      </c>
      <c r="I55" s="93">
        <f t="array" ref="I55:I55">IF(
    VLOOKUP(
        $A55,
        _xlfn._xlws.filter(
            INDIRECT("'"&amp;I$1&amp;"'!A2:E1000"), (INDIRECT("'"&amp;I$1&amp;"'!B2:B1000")=$B55) * (INDIRECT("'"&amp;I$1&amp;"'!C2:C1000")=$C55)
        ),
        5,
        FALSE()
    )=0,
    "",
    VLOOKUP(
        $A55,
        _xlfn._xlws.filter(
            INDIRECT("'"&amp;I$1&amp;"'!A2:E1000"), (INDIRECT("'"&amp;I$1&amp;"'!B2:B1000")=$B55) * (INDIRECT("'"&amp;I$1&amp;"'!C2:C1000")=$C55)
        ),
        5,
        FALSE()
    )
)</f>
        <v/>
      </c>
      <c r="J55" s="93">
        <f t="array" ref="J55:J55">IF(
    VLOOKUP(
        $A55,
        _xlfn._xlws.filter(
            INDIRECT("'"&amp;J$1&amp;"'!A2:E1000"), (INDIRECT("'"&amp;J$1&amp;"'!B2:B1000")=$B55) * (INDIRECT("'"&amp;J$1&amp;"'!C2:C1000")=$C55)
        ),
        5,
        FALSE()
    )=0,
    "",
    VLOOKUP(
        $A55,
        _xlfn._xlws.filter(
            INDIRECT("'"&amp;J$1&amp;"'!A2:E1000"), (INDIRECT("'"&amp;J$1&amp;"'!B2:B1000")=$B55) * (INDIRECT("'"&amp;J$1&amp;"'!C2:C1000")=$C55)
        ),
        5,
        FALSE()
    )
)</f>
        <v/>
      </c>
      <c r="K55" s="93">
        <f t="array" ref="K55:K55">IF(
    VLOOKUP(
        $A55,
        _xlfn._xlws.filter(
            INDIRECT("'"&amp;K$1&amp;"'!A2:E1000"), (INDIRECT("'"&amp;K$1&amp;"'!B2:B1000")=$B55) * (INDIRECT("'"&amp;K$1&amp;"'!C2:C1000")=$C55)
        ),
        5,
        FALSE()
    )=0,
    "",
    VLOOKUP(
        $A55,
        _xlfn._xlws.filter(
            INDIRECT("'"&amp;K$1&amp;"'!A2:E1000"), (INDIRECT("'"&amp;K$1&amp;"'!B2:B1000")=$B55) * (INDIRECT("'"&amp;K$1&amp;"'!C2:C1000")=$C55)
        ),
        5,
        FALSE()
    )
)</f>
        <v/>
      </c>
      <c r="L55" s="93">
        <f t="array" ref="L55:L55">IF(
    VLOOKUP(
        $A55,
        _xlfn._xlws.filter(
            INDIRECT("'"&amp;L$1&amp;"'!A2:E1000"), (INDIRECT("'"&amp;L$1&amp;"'!B2:B1000")=$B55) * (INDIRECT("'"&amp;L$1&amp;"'!C2:C1000")=$C55)
        ),
        5,
        FALSE()
    )=0,
    "",
    VLOOKUP(
        $A55,
        _xlfn._xlws.filter(
            INDIRECT("'"&amp;L$1&amp;"'!A2:E1000"), (INDIRECT("'"&amp;L$1&amp;"'!B2:B1000")=$B55) * (INDIRECT("'"&amp;L$1&amp;"'!C2:C1000")=$C55)
        ),
        5,
        FALSE()
    )
)</f>
        <v/>
      </c>
      <c r="M55" s="93">
        <f t="array" ref="M55:M55">IF(
    VLOOKUP(
        $A55,
        _xlfn._xlws.filter(
            INDIRECT("'"&amp;M$1&amp;"'!A2:E1000"), (INDIRECT("'"&amp;M$1&amp;"'!B2:B1000")=$B55) * (INDIRECT("'"&amp;M$1&amp;"'!C2:C1000")=$C55)
        ),
        5,
        FALSE()
    )=0,
    "",
    VLOOKUP(
        $A55,
        _xlfn._xlws.filter(
            INDIRECT("'"&amp;M$1&amp;"'!A2:E1000"), (INDIRECT("'"&amp;M$1&amp;"'!B2:B1000")=$B55) * (INDIRECT("'"&amp;M$1&amp;"'!C2:C1000")=$C55)
        ),
        5,
        FALSE()
    )
)</f>
        <v/>
      </c>
      <c r="N55" s="93">
        <f t="array" ref="N55:N55">IF(
    VLOOKUP(
        $A55,
        _xlfn._xlws.filter(
            INDIRECT("'"&amp;N$1&amp;"'!A2:E1000"), (INDIRECT("'"&amp;N$1&amp;"'!B2:B1000")=$B55) * (INDIRECT("'"&amp;N$1&amp;"'!C2:C1000")=$C55)
        ),
        5,
        FALSE()
    )=0,
    "",
    VLOOKUP(
        $A55,
        _xlfn._xlws.filter(
            INDIRECT("'"&amp;N$1&amp;"'!A2:E1000"), (INDIRECT("'"&amp;N$1&amp;"'!B2:B1000")=$B55) * (INDIRECT("'"&amp;N$1&amp;"'!C2:C1000")=$C55)
        ),
        5,
        FALSE()
    )
)</f>
        <v/>
      </c>
      <c r="O55" s="93">
        <f t="array" ref="O55:O55">IF(
    VLOOKUP(
        $A55,
        _xlfn._xlws.filter(
            INDIRECT("'"&amp;O$1&amp;"'!A2:E1000"), (INDIRECT("'"&amp;O$1&amp;"'!B2:B1000")=$B55) * (INDIRECT("'"&amp;O$1&amp;"'!C2:C1000")=$C55)
        ),
        5,
        FALSE()
    )=0,
    "",
    VLOOKUP(
        $A55,
        _xlfn._xlws.filter(
            INDIRECT("'"&amp;O$1&amp;"'!A2:E1000"), (INDIRECT("'"&amp;O$1&amp;"'!B2:B1000")=$B55) * (INDIRECT("'"&amp;O$1&amp;"'!C2:C1000")=$C55)
        ),
        5,
        FALSE()
    )
)</f>
        <v/>
      </c>
      <c r="P55" s="93">
        <f t="array" ref="P55:P55">IF(
    VLOOKUP(
        $A55,
        _xlfn._xlws.filter(
            INDIRECT("'"&amp;P$1&amp;"'!A2:E1000"), (INDIRECT("'"&amp;P$1&amp;"'!B2:B1000")=$B55) * (INDIRECT("'"&amp;P$1&amp;"'!C2:C1000")=$C55)
        ),
        5,
        FALSE()
    )=0,
    "",
    VLOOKUP(
        $A55,
        _xlfn._xlws.filter(
            INDIRECT("'"&amp;P$1&amp;"'!A2:E1000"), (INDIRECT("'"&amp;P$1&amp;"'!B2:B1000")=$B55) * (INDIRECT("'"&amp;P$1&amp;"'!C2:C1000")=$C55)
        ),
        5,
        FALSE()
    )
)</f>
        <v/>
      </c>
      <c r="Q55" s="93">
        <f t="array" ref="Q55:Q55">IF(
    VLOOKUP(
        $A55,
        _xlfn._xlws.filter(
            INDIRECT("'"&amp;Q$1&amp;"'!A2:E1000"), (INDIRECT("'"&amp;Q$1&amp;"'!B2:B1000")=$B55) * (INDIRECT("'"&amp;Q$1&amp;"'!C2:C1000")=$C55)
        ),
        5,
        FALSE()
    )=0,
    "",
    VLOOKUP(
        $A55,
        _xlfn._xlws.filter(
            INDIRECT("'"&amp;Q$1&amp;"'!A2:E1000"), (INDIRECT("'"&amp;Q$1&amp;"'!B2:B1000")=$B55) * (INDIRECT("'"&amp;Q$1&amp;"'!C2:C1000")=$C55)
        ),
        5,
        FALSE()
    )
)</f>
        <v/>
      </c>
    </row>
    <row r="56" ht="15" customHeight="1">
      <c r="A56" s="100" t="inlineStr">
        <is>
          <t>Luana</t>
        </is>
      </c>
      <c r="B56" s="98" t="inlineStr">
        <is>
          <t>Pato Bragado</t>
        </is>
      </c>
      <c r="C56" s="98" t="n">
        <v>1</v>
      </c>
      <c r="D56" s="93">
        <f t="array" ref="D56:D56">IF(
    VLOOKUP(
        $A56,
        _xlfn._xlws.filter(
            INDIRECT("'"&amp;D$1&amp;"'!A2:E1000"), (INDIRECT("'"&amp;D$1&amp;"'!B2:B1000")=$B56) * (INDIRECT("'"&amp;D$1&amp;"'!C2:C1000")=$C56)
        ),
        5,
        FALSE()
    )=0,
    "",
    VLOOKUP(
        $A56,
        _xlfn._xlws.filter(
            INDIRECT("'"&amp;D$1&amp;"'!A2:E1000"), (INDIRECT("'"&amp;D$1&amp;"'!B2:B1000")=$B56) * (INDIRECT("'"&amp;D$1&amp;"'!C2:C1000")=$C56)
        ),
        5,
        FALSE()
    )
)</f>
        <v/>
      </c>
      <c r="E56" s="93">
        <f t="array" ref="E56:E56">IF(
    VLOOKUP(
        $A56,
        _xlfn._xlws.filter(
            INDIRECT("'"&amp;E$1&amp;"'!A2:E1000"), (INDIRECT("'"&amp;E$1&amp;"'!B2:B1000")=$B56) * (INDIRECT("'"&amp;E$1&amp;"'!C2:C1000")=$C56)
        ),
        5,
        FALSE()
    )=0,
    "",
    VLOOKUP(
        $A56,
        _xlfn._xlws.filter(
            INDIRECT("'"&amp;E$1&amp;"'!A2:E1000"), (INDIRECT("'"&amp;E$1&amp;"'!B2:B1000")=$B56) * (INDIRECT("'"&amp;E$1&amp;"'!C2:C1000")=$C56)
        ),
        5,
        FALSE()
    )
)</f>
        <v/>
      </c>
      <c r="F56" s="93">
        <f t="array" ref="F56:F56">IF(
    VLOOKUP(
        $A56,
        _xlfn._xlws.filter(
            INDIRECT("'"&amp;F$1&amp;"'!A2:E1000"), (INDIRECT("'"&amp;F$1&amp;"'!B2:B1000")=$B56) * (INDIRECT("'"&amp;F$1&amp;"'!C2:C1000")=$C56)
        ),
        5,
        FALSE()
    )=0,
    "",
    VLOOKUP(
        $A56,
        _xlfn._xlws.filter(
            INDIRECT("'"&amp;F$1&amp;"'!A2:E1000"), (INDIRECT("'"&amp;F$1&amp;"'!B2:B1000")=$B56) * (INDIRECT("'"&amp;F$1&amp;"'!C2:C1000")=$C56)
        ),
        5,
        FALSE()
    )
)</f>
        <v/>
      </c>
      <c r="G56" s="93">
        <f t="array" ref="G56:G56">IF(
    VLOOKUP(
        $A56,
        _xlfn._xlws.filter(
            INDIRECT("'"&amp;G$1&amp;"'!A2:E1000"), (INDIRECT("'"&amp;G$1&amp;"'!B2:B1000")=$B56) * (INDIRECT("'"&amp;G$1&amp;"'!C2:C1000")=$C56)
        ),
        5,
        FALSE()
    )=0,
    "",
    VLOOKUP(
        $A56,
        _xlfn._xlws.filter(
            INDIRECT("'"&amp;G$1&amp;"'!A2:E1000"), (INDIRECT("'"&amp;G$1&amp;"'!B2:B1000")=$B56) * (INDIRECT("'"&amp;G$1&amp;"'!C2:C1000")=$C56)
        ),
        5,
        FALSE()
    )
)</f>
        <v/>
      </c>
      <c r="H56" s="93">
        <f t="array" ref="H56:H56">IF(
    VLOOKUP(
        $A56,
        _xlfn._xlws.filter(
            INDIRECT("'"&amp;H$1&amp;"'!A2:E1000"), (INDIRECT("'"&amp;H$1&amp;"'!B2:B1000")=$B56) * (INDIRECT("'"&amp;H$1&amp;"'!C2:C1000")=$C56)
        ),
        5,
        FALSE()
    )=0,
    "",
    VLOOKUP(
        $A56,
        _xlfn._xlws.filter(
            INDIRECT("'"&amp;H$1&amp;"'!A2:E1000"), (INDIRECT("'"&amp;H$1&amp;"'!B2:B1000")=$B56) * (INDIRECT("'"&amp;H$1&amp;"'!C2:C1000")=$C56)
        ),
        5,
        FALSE()
    )
)</f>
        <v/>
      </c>
      <c r="I56" s="93">
        <f t="array" ref="I56:I56">IF(
    VLOOKUP(
        $A56,
        _xlfn._xlws.filter(
            INDIRECT("'"&amp;I$1&amp;"'!A2:E1000"), (INDIRECT("'"&amp;I$1&amp;"'!B2:B1000")=$B56) * (INDIRECT("'"&amp;I$1&amp;"'!C2:C1000")=$C56)
        ),
        5,
        FALSE()
    )=0,
    "",
    VLOOKUP(
        $A56,
        _xlfn._xlws.filter(
            INDIRECT("'"&amp;I$1&amp;"'!A2:E1000"), (INDIRECT("'"&amp;I$1&amp;"'!B2:B1000")=$B56) * (INDIRECT("'"&amp;I$1&amp;"'!C2:C1000")=$C56)
        ),
        5,
        FALSE()
    )
)</f>
        <v/>
      </c>
      <c r="J56" s="93">
        <f t="array" ref="J56:J56">IF(
    VLOOKUP(
        $A56,
        _xlfn._xlws.filter(
            INDIRECT("'"&amp;J$1&amp;"'!A2:E1000"), (INDIRECT("'"&amp;J$1&amp;"'!B2:B1000")=$B56) * (INDIRECT("'"&amp;J$1&amp;"'!C2:C1000")=$C56)
        ),
        5,
        FALSE()
    )=0,
    "",
    VLOOKUP(
        $A56,
        _xlfn._xlws.filter(
            INDIRECT("'"&amp;J$1&amp;"'!A2:E1000"), (INDIRECT("'"&amp;J$1&amp;"'!B2:B1000")=$B56) * (INDIRECT("'"&amp;J$1&amp;"'!C2:C1000")=$C56)
        ),
        5,
        FALSE()
    )
)</f>
        <v/>
      </c>
      <c r="K56" s="93">
        <f t="array" ref="K56:K56">IF(
    VLOOKUP(
        $A56,
        _xlfn._xlws.filter(
            INDIRECT("'"&amp;K$1&amp;"'!A2:E1000"), (INDIRECT("'"&amp;K$1&amp;"'!B2:B1000")=$B56) * (INDIRECT("'"&amp;K$1&amp;"'!C2:C1000")=$C56)
        ),
        5,
        FALSE()
    )=0,
    "",
    VLOOKUP(
        $A56,
        _xlfn._xlws.filter(
            INDIRECT("'"&amp;K$1&amp;"'!A2:E1000"), (INDIRECT("'"&amp;K$1&amp;"'!B2:B1000")=$B56) * (INDIRECT("'"&amp;K$1&amp;"'!C2:C1000")=$C56)
        ),
        5,
        FALSE()
    )
)</f>
        <v/>
      </c>
      <c r="L56" s="93">
        <f t="array" ref="L56:L56">IF(
    VLOOKUP(
        $A56,
        _xlfn._xlws.filter(
            INDIRECT("'"&amp;L$1&amp;"'!A2:E1000"), (INDIRECT("'"&amp;L$1&amp;"'!B2:B1000")=$B56) * (INDIRECT("'"&amp;L$1&amp;"'!C2:C1000")=$C56)
        ),
        5,
        FALSE()
    )=0,
    "",
    VLOOKUP(
        $A56,
        _xlfn._xlws.filter(
            INDIRECT("'"&amp;L$1&amp;"'!A2:E1000"), (INDIRECT("'"&amp;L$1&amp;"'!B2:B1000")=$B56) * (INDIRECT("'"&amp;L$1&amp;"'!C2:C1000")=$C56)
        ),
        5,
        FALSE()
    )
)</f>
        <v/>
      </c>
      <c r="M56" s="93">
        <f t="array" ref="M56:M56">IF(
    VLOOKUP(
        $A56,
        _xlfn._xlws.filter(
            INDIRECT("'"&amp;M$1&amp;"'!A2:E1000"), (INDIRECT("'"&amp;M$1&amp;"'!B2:B1000")=$B56) * (INDIRECT("'"&amp;M$1&amp;"'!C2:C1000")=$C56)
        ),
        5,
        FALSE()
    )=0,
    "",
    VLOOKUP(
        $A56,
        _xlfn._xlws.filter(
            INDIRECT("'"&amp;M$1&amp;"'!A2:E1000"), (INDIRECT("'"&amp;M$1&amp;"'!B2:B1000")=$B56) * (INDIRECT("'"&amp;M$1&amp;"'!C2:C1000")=$C56)
        ),
        5,
        FALSE()
    )
)</f>
        <v/>
      </c>
      <c r="N56" s="93">
        <f t="array" ref="N56:N56">IF(
    VLOOKUP(
        $A56,
        _xlfn._xlws.filter(
            INDIRECT("'"&amp;N$1&amp;"'!A2:E1000"), (INDIRECT("'"&amp;N$1&amp;"'!B2:B1000")=$B56) * (INDIRECT("'"&amp;N$1&amp;"'!C2:C1000")=$C56)
        ),
        5,
        FALSE()
    )=0,
    "",
    VLOOKUP(
        $A56,
        _xlfn._xlws.filter(
            INDIRECT("'"&amp;N$1&amp;"'!A2:E1000"), (INDIRECT("'"&amp;N$1&amp;"'!B2:B1000")=$B56) * (INDIRECT("'"&amp;N$1&amp;"'!C2:C1000")=$C56)
        ),
        5,
        FALSE()
    )
)</f>
        <v/>
      </c>
      <c r="O56" s="93">
        <f t="array" ref="O56:O56">IF(
    VLOOKUP(
        $A56,
        _xlfn._xlws.filter(
            INDIRECT("'"&amp;O$1&amp;"'!A2:E1000"), (INDIRECT("'"&amp;O$1&amp;"'!B2:B1000")=$B56) * (INDIRECT("'"&amp;O$1&amp;"'!C2:C1000")=$C56)
        ),
        5,
        FALSE()
    )=0,
    "",
    VLOOKUP(
        $A56,
        _xlfn._xlws.filter(
            INDIRECT("'"&amp;O$1&amp;"'!A2:E1000"), (INDIRECT("'"&amp;O$1&amp;"'!B2:B1000")=$B56) * (INDIRECT("'"&amp;O$1&amp;"'!C2:C1000")=$C56)
        ),
        5,
        FALSE()
    )
)</f>
        <v/>
      </c>
      <c r="P56" s="93">
        <f t="array" ref="P56:P56">IF(
    VLOOKUP(
        $A56,
        _xlfn._xlws.filter(
            INDIRECT("'"&amp;P$1&amp;"'!A2:E1000"), (INDIRECT("'"&amp;P$1&amp;"'!B2:B1000")=$B56) * (INDIRECT("'"&amp;P$1&amp;"'!C2:C1000")=$C56)
        ),
        5,
        FALSE()
    )=0,
    "",
    VLOOKUP(
        $A56,
        _xlfn._xlws.filter(
            INDIRECT("'"&amp;P$1&amp;"'!A2:E1000"), (INDIRECT("'"&amp;P$1&amp;"'!B2:B1000")=$B56) * (INDIRECT("'"&amp;P$1&amp;"'!C2:C1000")=$C56)
        ),
        5,
        FALSE()
    )
)</f>
        <v/>
      </c>
      <c r="Q56" s="93">
        <f t="array" ref="Q56:Q56">IF(
    VLOOKUP(
        $A56,
        _xlfn._xlws.filter(
            INDIRECT("'"&amp;Q$1&amp;"'!A2:E1000"), (INDIRECT("'"&amp;Q$1&amp;"'!B2:B1000")=$B56) * (INDIRECT("'"&amp;Q$1&amp;"'!C2:C1000")=$C56)
        ),
        5,
        FALSE()
    )=0,
    "",
    VLOOKUP(
        $A56,
        _xlfn._xlws.filter(
            INDIRECT("'"&amp;Q$1&amp;"'!A2:E1000"), (INDIRECT("'"&amp;Q$1&amp;"'!B2:B1000")=$B56) * (INDIRECT("'"&amp;Q$1&amp;"'!C2:C1000")=$C56)
        ),
        5,
        FALSE()
    )
)</f>
        <v/>
      </c>
    </row>
    <row r="57" ht="15" customHeight="1">
      <c r="A57" s="100" t="inlineStr">
        <is>
          <t>Luana</t>
        </is>
      </c>
      <c r="B57" s="98" t="inlineStr">
        <is>
          <t>Ramilândia</t>
        </is>
      </c>
      <c r="C57" s="98" t="n">
        <v>1</v>
      </c>
      <c r="D57" s="93">
        <f t="array" ref="D57:D57">IF(
    VLOOKUP(
        $A57,
        _xlfn._xlws.filter(
            INDIRECT("'"&amp;D$1&amp;"'!A2:E1000"), (INDIRECT("'"&amp;D$1&amp;"'!B2:B1000")=$B57) * (INDIRECT("'"&amp;D$1&amp;"'!C2:C1000")=$C57)
        ),
        5,
        FALSE()
    )=0,
    "",
    VLOOKUP(
        $A57,
        _xlfn._xlws.filter(
            INDIRECT("'"&amp;D$1&amp;"'!A2:E1000"), (INDIRECT("'"&amp;D$1&amp;"'!B2:B1000")=$B57) * (INDIRECT("'"&amp;D$1&amp;"'!C2:C1000")=$C57)
        ),
        5,
        FALSE()
    )
)</f>
        <v/>
      </c>
      <c r="E57" s="93">
        <f t="array" ref="E57:E57">IF(
    VLOOKUP(
        $A57,
        _xlfn._xlws.filter(
            INDIRECT("'"&amp;E$1&amp;"'!A2:E1000"), (INDIRECT("'"&amp;E$1&amp;"'!B2:B1000")=$B57) * (INDIRECT("'"&amp;E$1&amp;"'!C2:C1000")=$C57)
        ),
        5,
        FALSE()
    )=0,
    "",
    VLOOKUP(
        $A57,
        _xlfn._xlws.filter(
            INDIRECT("'"&amp;E$1&amp;"'!A2:E1000"), (INDIRECT("'"&amp;E$1&amp;"'!B2:B1000")=$B57) * (INDIRECT("'"&amp;E$1&amp;"'!C2:C1000")=$C57)
        ),
        5,
        FALSE()
    )
)</f>
        <v/>
      </c>
      <c r="F57" s="93">
        <f t="array" ref="F57:F57">IF(
    VLOOKUP(
        $A57,
        _xlfn._xlws.filter(
            INDIRECT("'"&amp;F$1&amp;"'!A2:E1000"), (INDIRECT("'"&amp;F$1&amp;"'!B2:B1000")=$B57) * (INDIRECT("'"&amp;F$1&amp;"'!C2:C1000")=$C57)
        ),
        5,
        FALSE()
    )=0,
    "",
    VLOOKUP(
        $A57,
        _xlfn._xlws.filter(
            INDIRECT("'"&amp;F$1&amp;"'!A2:E1000"), (INDIRECT("'"&amp;F$1&amp;"'!B2:B1000")=$B57) * (INDIRECT("'"&amp;F$1&amp;"'!C2:C1000")=$C57)
        ),
        5,
        FALSE()
    )
)</f>
        <v/>
      </c>
      <c r="G57" s="93">
        <f t="array" ref="G57:G57">IF(
    VLOOKUP(
        $A57,
        _xlfn._xlws.filter(
            INDIRECT("'"&amp;G$1&amp;"'!A2:E1000"), (INDIRECT("'"&amp;G$1&amp;"'!B2:B1000")=$B57) * (INDIRECT("'"&amp;G$1&amp;"'!C2:C1000")=$C57)
        ),
        5,
        FALSE()
    )=0,
    "",
    VLOOKUP(
        $A57,
        _xlfn._xlws.filter(
            INDIRECT("'"&amp;G$1&amp;"'!A2:E1000"), (INDIRECT("'"&amp;G$1&amp;"'!B2:B1000")=$B57) * (INDIRECT("'"&amp;G$1&amp;"'!C2:C1000")=$C57)
        ),
        5,
        FALSE()
    )
)</f>
        <v/>
      </c>
      <c r="H57" s="93">
        <f t="array" ref="H57:H57">IF(
    VLOOKUP(
        $A57,
        _xlfn._xlws.filter(
            INDIRECT("'"&amp;H$1&amp;"'!A2:E1000"), (INDIRECT("'"&amp;H$1&amp;"'!B2:B1000")=$B57) * (INDIRECT("'"&amp;H$1&amp;"'!C2:C1000")=$C57)
        ),
        5,
        FALSE()
    )=0,
    "",
    VLOOKUP(
        $A57,
        _xlfn._xlws.filter(
            INDIRECT("'"&amp;H$1&amp;"'!A2:E1000"), (INDIRECT("'"&amp;H$1&amp;"'!B2:B1000")=$B57) * (INDIRECT("'"&amp;H$1&amp;"'!C2:C1000")=$C57)
        ),
        5,
        FALSE()
    )
)</f>
        <v/>
      </c>
      <c r="I57" s="93">
        <f t="array" ref="I57:I57">IF(
    VLOOKUP(
        $A57,
        _xlfn._xlws.filter(
            INDIRECT("'"&amp;I$1&amp;"'!A2:E1000"), (INDIRECT("'"&amp;I$1&amp;"'!B2:B1000")=$B57) * (INDIRECT("'"&amp;I$1&amp;"'!C2:C1000")=$C57)
        ),
        5,
        FALSE()
    )=0,
    "",
    VLOOKUP(
        $A57,
        _xlfn._xlws.filter(
            INDIRECT("'"&amp;I$1&amp;"'!A2:E1000"), (INDIRECT("'"&amp;I$1&amp;"'!B2:B1000")=$B57) * (INDIRECT("'"&amp;I$1&amp;"'!C2:C1000")=$C57)
        ),
        5,
        FALSE()
    )
)</f>
        <v/>
      </c>
      <c r="J57" s="93">
        <f t="array" ref="J57:J57">IF(
    VLOOKUP(
        $A57,
        _xlfn._xlws.filter(
            INDIRECT("'"&amp;J$1&amp;"'!A2:E1000"), (INDIRECT("'"&amp;J$1&amp;"'!B2:B1000")=$B57) * (INDIRECT("'"&amp;J$1&amp;"'!C2:C1000")=$C57)
        ),
        5,
        FALSE()
    )=0,
    "",
    VLOOKUP(
        $A57,
        _xlfn._xlws.filter(
            INDIRECT("'"&amp;J$1&amp;"'!A2:E1000"), (INDIRECT("'"&amp;J$1&amp;"'!B2:B1000")=$B57) * (INDIRECT("'"&amp;J$1&amp;"'!C2:C1000")=$C57)
        ),
        5,
        FALSE()
    )
)</f>
        <v/>
      </c>
      <c r="K57" s="93">
        <f t="array" ref="K57:K57">IF(
    VLOOKUP(
        $A57,
        _xlfn._xlws.filter(
            INDIRECT("'"&amp;K$1&amp;"'!A2:E1000"), (INDIRECT("'"&amp;K$1&amp;"'!B2:B1000")=$B57) * (INDIRECT("'"&amp;K$1&amp;"'!C2:C1000")=$C57)
        ),
        5,
        FALSE()
    )=0,
    "",
    VLOOKUP(
        $A57,
        _xlfn._xlws.filter(
            INDIRECT("'"&amp;K$1&amp;"'!A2:E1000"), (INDIRECT("'"&amp;K$1&amp;"'!B2:B1000")=$B57) * (INDIRECT("'"&amp;K$1&amp;"'!C2:C1000")=$C57)
        ),
        5,
        FALSE()
    )
)</f>
        <v/>
      </c>
      <c r="L57" s="93">
        <f t="array" ref="L57:L57">IF(
    VLOOKUP(
        $A57,
        _xlfn._xlws.filter(
            INDIRECT("'"&amp;L$1&amp;"'!A2:E1000"), (INDIRECT("'"&amp;L$1&amp;"'!B2:B1000")=$B57) * (INDIRECT("'"&amp;L$1&amp;"'!C2:C1000")=$C57)
        ),
        5,
        FALSE()
    )=0,
    "",
    VLOOKUP(
        $A57,
        _xlfn._xlws.filter(
            INDIRECT("'"&amp;L$1&amp;"'!A2:E1000"), (INDIRECT("'"&amp;L$1&amp;"'!B2:B1000")=$B57) * (INDIRECT("'"&amp;L$1&amp;"'!C2:C1000")=$C57)
        ),
        5,
        FALSE()
    )
)</f>
        <v/>
      </c>
      <c r="M57" s="93">
        <f t="array" ref="M57:M57">IF(
    VLOOKUP(
        $A57,
        _xlfn._xlws.filter(
            INDIRECT("'"&amp;M$1&amp;"'!A2:E1000"), (INDIRECT("'"&amp;M$1&amp;"'!B2:B1000")=$B57) * (INDIRECT("'"&amp;M$1&amp;"'!C2:C1000")=$C57)
        ),
        5,
        FALSE()
    )=0,
    "",
    VLOOKUP(
        $A57,
        _xlfn._xlws.filter(
            INDIRECT("'"&amp;M$1&amp;"'!A2:E1000"), (INDIRECT("'"&amp;M$1&amp;"'!B2:B1000")=$B57) * (INDIRECT("'"&amp;M$1&amp;"'!C2:C1000")=$C57)
        ),
        5,
        FALSE()
    )
)</f>
        <v/>
      </c>
      <c r="N57" s="93">
        <f t="array" ref="N57:N57">IF(
    VLOOKUP(
        $A57,
        _xlfn._xlws.filter(
            INDIRECT("'"&amp;N$1&amp;"'!A2:E1000"), (INDIRECT("'"&amp;N$1&amp;"'!B2:B1000")=$B57) * (INDIRECT("'"&amp;N$1&amp;"'!C2:C1000")=$C57)
        ),
        5,
        FALSE()
    )=0,
    "",
    VLOOKUP(
        $A57,
        _xlfn._xlws.filter(
            INDIRECT("'"&amp;N$1&amp;"'!A2:E1000"), (INDIRECT("'"&amp;N$1&amp;"'!B2:B1000")=$B57) * (INDIRECT("'"&amp;N$1&amp;"'!C2:C1000")=$C57)
        ),
        5,
        FALSE()
    )
)</f>
        <v/>
      </c>
      <c r="O57" s="93">
        <f t="array" ref="O57:O57">IF(
    VLOOKUP(
        $A57,
        _xlfn._xlws.filter(
            INDIRECT("'"&amp;O$1&amp;"'!A2:E1000"), (INDIRECT("'"&amp;O$1&amp;"'!B2:B1000")=$B57) * (INDIRECT("'"&amp;O$1&amp;"'!C2:C1000")=$C57)
        ),
        5,
        FALSE()
    )=0,
    "",
    VLOOKUP(
        $A57,
        _xlfn._xlws.filter(
            INDIRECT("'"&amp;O$1&amp;"'!A2:E1000"), (INDIRECT("'"&amp;O$1&amp;"'!B2:B1000")=$B57) * (INDIRECT("'"&amp;O$1&amp;"'!C2:C1000")=$C57)
        ),
        5,
        FALSE()
    )
)</f>
        <v/>
      </c>
      <c r="P57" s="93">
        <f t="array" ref="P57:P57">IF(
    VLOOKUP(
        $A57,
        _xlfn._xlws.filter(
            INDIRECT("'"&amp;P$1&amp;"'!A2:E1000"), (INDIRECT("'"&amp;P$1&amp;"'!B2:B1000")=$B57) * (INDIRECT("'"&amp;P$1&amp;"'!C2:C1000")=$C57)
        ),
        5,
        FALSE()
    )=0,
    "",
    VLOOKUP(
        $A57,
        _xlfn._xlws.filter(
            INDIRECT("'"&amp;P$1&amp;"'!A2:E1000"), (INDIRECT("'"&amp;P$1&amp;"'!B2:B1000")=$B57) * (INDIRECT("'"&amp;P$1&amp;"'!C2:C1000")=$C57)
        ),
        5,
        FALSE()
    )
)</f>
        <v/>
      </c>
      <c r="Q57" s="93">
        <f t="array" ref="Q57:Q57">IF(
    VLOOKUP(
        $A57,
        _xlfn._xlws.filter(
            INDIRECT("'"&amp;Q$1&amp;"'!A2:E1000"), (INDIRECT("'"&amp;Q$1&amp;"'!B2:B1000")=$B57) * (INDIRECT("'"&amp;Q$1&amp;"'!C2:C1000")=$C57)
        ),
        5,
        FALSE()
    )=0,
    "",
    VLOOKUP(
        $A57,
        _xlfn._xlws.filter(
            INDIRECT("'"&amp;Q$1&amp;"'!A2:E1000"), (INDIRECT("'"&amp;Q$1&amp;"'!B2:B1000")=$B57) * (INDIRECT("'"&amp;Q$1&amp;"'!C2:C1000")=$C57)
        ),
        5,
        FALSE()
    )
)</f>
        <v/>
      </c>
    </row>
    <row r="58" ht="15" customHeight="1">
      <c r="A58" s="100" t="inlineStr">
        <is>
          <t>Luana</t>
        </is>
      </c>
      <c r="B58" s="98" t="inlineStr">
        <is>
          <t>Santa Helena</t>
        </is>
      </c>
      <c r="C58" s="98" t="n">
        <v>1</v>
      </c>
      <c r="D58" s="93">
        <f t="array" ref="D58:D58">IF(
    VLOOKUP(
        $A58,
        _xlfn._xlws.filter(
            INDIRECT("'"&amp;D$1&amp;"'!A2:E1000"), (INDIRECT("'"&amp;D$1&amp;"'!B2:B1000")=$B58) * (INDIRECT("'"&amp;D$1&amp;"'!C2:C1000")=$C58)
        ),
        5,
        FALSE()
    )=0,
    "",
    VLOOKUP(
        $A58,
        _xlfn._xlws.filter(
            INDIRECT("'"&amp;D$1&amp;"'!A2:E1000"), (INDIRECT("'"&amp;D$1&amp;"'!B2:B1000")=$B58) * (INDIRECT("'"&amp;D$1&amp;"'!C2:C1000")=$C58)
        ),
        5,
        FALSE()
    )
)</f>
        <v/>
      </c>
      <c r="E58" s="93">
        <f t="array" ref="E58:E58">IF(
    VLOOKUP(
        $A58,
        _xlfn._xlws.filter(
            INDIRECT("'"&amp;E$1&amp;"'!A2:E1000"), (INDIRECT("'"&amp;E$1&amp;"'!B2:B1000")=$B58) * (INDIRECT("'"&amp;E$1&amp;"'!C2:C1000")=$C58)
        ),
        5,
        FALSE()
    )=0,
    "",
    VLOOKUP(
        $A58,
        _xlfn._xlws.filter(
            INDIRECT("'"&amp;E$1&amp;"'!A2:E1000"), (INDIRECT("'"&amp;E$1&amp;"'!B2:B1000")=$B58) * (INDIRECT("'"&amp;E$1&amp;"'!C2:C1000")=$C58)
        ),
        5,
        FALSE()
    )
)</f>
        <v/>
      </c>
      <c r="F58" s="93">
        <f t="array" ref="F58:F58">IF(
    VLOOKUP(
        $A58,
        _xlfn._xlws.filter(
            INDIRECT("'"&amp;F$1&amp;"'!A2:E1000"), (INDIRECT("'"&amp;F$1&amp;"'!B2:B1000")=$B58) * (INDIRECT("'"&amp;F$1&amp;"'!C2:C1000")=$C58)
        ),
        5,
        FALSE()
    )=0,
    "",
    VLOOKUP(
        $A58,
        _xlfn._xlws.filter(
            INDIRECT("'"&amp;F$1&amp;"'!A2:E1000"), (INDIRECT("'"&amp;F$1&amp;"'!B2:B1000")=$B58) * (INDIRECT("'"&amp;F$1&amp;"'!C2:C1000")=$C58)
        ),
        5,
        FALSE()
    )
)</f>
        <v/>
      </c>
      <c r="G58" s="93">
        <f t="array" ref="G58:G58">IF(
    VLOOKUP(
        $A58,
        _xlfn._xlws.filter(
            INDIRECT("'"&amp;G$1&amp;"'!A2:E1000"), (INDIRECT("'"&amp;G$1&amp;"'!B2:B1000")=$B58) * (INDIRECT("'"&amp;G$1&amp;"'!C2:C1000")=$C58)
        ),
        5,
        FALSE()
    )=0,
    "",
    VLOOKUP(
        $A58,
        _xlfn._xlws.filter(
            INDIRECT("'"&amp;G$1&amp;"'!A2:E1000"), (INDIRECT("'"&amp;G$1&amp;"'!B2:B1000")=$B58) * (INDIRECT("'"&amp;G$1&amp;"'!C2:C1000")=$C58)
        ),
        5,
        FALSE()
    )
)</f>
        <v/>
      </c>
      <c r="H58" s="93">
        <f t="array" ref="H58:H58">IF(
    VLOOKUP(
        $A58,
        _xlfn._xlws.filter(
            INDIRECT("'"&amp;H$1&amp;"'!A2:E1000"), (INDIRECT("'"&amp;H$1&amp;"'!B2:B1000")=$B58) * (INDIRECT("'"&amp;H$1&amp;"'!C2:C1000")=$C58)
        ),
        5,
        FALSE()
    )=0,
    "",
    VLOOKUP(
        $A58,
        _xlfn._xlws.filter(
            INDIRECT("'"&amp;H$1&amp;"'!A2:E1000"), (INDIRECT("'"&amp;H$1&amp;"'!B2:B1000")=$B58) * (INDIRECT("'"&amp;H$1&amp;"'!C2:C1000")=$C58)
        ),
        5,
        FALSE()
    )
)</f>
        <v/>
      </c>
      <c r="I58" s="93">
        <f t="array" ref="I58:I58">IF(
    VLOOKUP(
        $A58,
        _xlfn._xlws.filter(
            INDIRECT("'"&amp;I$1&amp;"'!A2:E1000"), (INDIRECT("'"&amp;I$1&amp;"'!B2:B1000")=$B58) * (INDIRECT("'"&amp;I$1&amp;"'!C2:C1000")=$C58)
        ),
        5,
        FALSE()
    )=0,
    "",
    VLOOKUP(
        $A58,
        _xlfn._xlws.filter(
            INDIRECT("'"&amp;I$1&amp;"'!A2:E1000"), (INDIRECT("'"&amp;I$1&amp;"'!B2:B1000")=$B58) * (INDIRECT("'"&amp;I$1&amp;"'!C2:C1000")=$C58)
        ),
        5,
        FALSE()
    )
)</f>
        <v/>
      </c>
      <c r="J58" s="93">
        <f t="array" ref="J58:J58">IF(
    VLOOKUP(
        $A58,
        _xlfn._xlws.filter(
            INDIRECT("'"&amp;J$1&amp;"'!A2:E1000"), (INDIRECT("'"&amp;J$1&amp;"'!B2:B1000")=$B58) * (INDIRECT("'"&amp;J$1&amp;"'!C2:C1000")=$C58)
        ),
        5,
        FALSE()
    )=0,
    "",
    VLOOKUP(
        $A58,
        _xlfn._xlws.filter(
            INDIRECT("'"&amp;J$1&amp;"'!A2:E1000"), (INDIRECT("'"&amp;J$1&amp;"'!B2:B1000")=$B58) * (INDIRECT("'"&amp;J$1&amp;"'!C2:C1000")=$C58)
        ),
        5,
        FALSE()
    )
)</f>
        <v/>
      </c>
      <c r="K58" s="93">
        <f t="array" ref="K58:K58">IF(
    VLOOKUP(
        $A58,
        _xlfn._xlws.filter(
            INDIRECT("'"&amp;K$1&amp;"'!A2:E1000"), (INDIRECT("'"&amp;K$1&amp;"'!B2:B1000")=$B58) * (INDIRECT("'"&amp;K$1&amp;"'!C2:C1000")=$C58)
        ),
        5,
        FALSE()
    )=0,
    "",
    VLOOKUP(
        $A58,
        _xlfn._xlws.filter(
            INDIRECT("'"&amp;K$1&amp;"'!A2:E1000"), (INDIRECT("'"&amp;K$1&amp;"'!B2:B1000")=$B58) * (INDIRECT("'"&amp;K$1&amp;"'!C2:C1000")=$C58)
        ),
        5,
        FALSE()
    )
)</f>
        <v/>
      </c>
      <c r="L58" s="93">
        <f t="array" ref="L58:L58">IF(
    VLOOKUP(
        $A58,
        _xlfn._xlws.filter(
            INDIRECT("'"&amp;L$1&amp;"'!A2:E1000"), (INDIRECT("'"&amp;L$1&amp;"'!B2:B1000")=$B58) * (INDIRECT("'"&amp;L$1&amp;"'!C2:C1000")=$C58)
        ),
        5,
        FALSE()
    )=0,
    "",
    VLOOKUP(
        $A58,
        _xlfn._xlws.filter(
            INDIRECT("'"&amp;L$1&amp;"'!A2:E1000"), (INDIRECT("'"&amp;L$1&amp;"'!B2:B1000")=$B58) * (INDIRECT("'"&amp;L$1&amp;"'!C2:C1000")=$C58)
        ),
        5,
        FALSE()
    )
)</f>
        <v/>
      </c>
      <c r="M58" s="93">
        <f t="array" ref="M58:M58">IF(
    VLOOKUP(
        $A58,
        _xlfn._xlws.filter(
            INDIRECT("'"&amp;M$1&amp;"'!A2:E1000"), (INDIRECT("'"&amp;M$1&amp;"'!B2:B1000")=$B58) * (INDIRECT("'"&amp;M$1&amp;"'!C2:C1000")=$C58)
        ),
        5,
        FALSE()
    )=0,
    "",
    VLOOKUP(
        $A58,
        _xlfn._xlws.filter(
            INDIRECT("'"&amp;M$1&amp;"'!A2:E1000"), (INDIRECT("'"&amp;M$1&amp;"'!B2:B1000")=$B58) * (INDIRECT("'"&amp;M$1&amp;"'!C2:C1000")=$C58)
        ),
        5,
        FALSE()
    )
)</f>
        <v/>
      </c>
      <c r="N58" s="93">
        <f t="array" ref="N58:N58">IF(
    VLOOKUP(
        $A58,
        _xlfn._xlws.filter(
            INDIRECT("'"&amp;N$1&amp;"'!A2:E1000"), (INDIRECT("'"&amp;N$1&amp;"'!B2:B1000")=$B58) * (INDIRECT("'"&amp;N$1&amp;"'!C2:C1000")=$C58)
        ),
        5,
        FALSE()
    )=0,
    "",
    VLOOKUP(
        $A58,
        _xlfn._xlws.filter(
            INDIRECT("'"&amp;N$1&amp;"'!A2:E1000"), (INDIRECT("'"&amp;N$1&amp;"'!B2:B1000")=$B58) * (INDIRECT("'"&amp;N$1&amp;"'!C2:C1000")=$C58)
        ),
        5,
        FALSE()
    )
)</f>
        <v/>
      </c>
      <c r="O58" s="93">
        <f t="array" ref="O58:O58">IF(
    VLOOKUP(
        $A58,
        _xlfn._xlws.filter(
            INDIRECT("'"&amp;O$1&amp;"'!A2:E1000"), (INDIRECT("'"&amp;O$1&amp;"'!B2:B1000")=$B58) * (INDIRECT("'"&amp;O$1&amp;"'!C2:C1000")=$C58)
        ),
        5,
        FALSE()
    )=0,
    "",
    VLOOKUP(
        $A58,
        _xlfn._xlws.filter(
            INDIRECT("'"&amp;O$1&amp;"'!A2:E1000"), (INDIRECT("'"&amp;O$1&amp;"'!B2:B1000")=$B58) * (INDIRECT("'"&amp;O$1&amp;"'!C2:C1000")=$C58)
        ),
        5,
        FALSE()
    )
)</f>
        <v/>
      </c>
      <c r="P58" s="93">
        <f t="array" ref="P58:P58">IF(
    VLOOKUP(
        $A58,
        _xlfn._xlws.filter(
            INDIRECT("'"&amp;P$1&amp;"'!A2:E1000"), (INDIRECT("'"&amp;P$1&amp;"'!B2:B1000")=$B58) * (INDIRECT("'"&amp;P$1&amp;"'!C2:C1000")=$C58)
        ),
        5,
        FALSE()
    )=0,
    "",
    VLOOKUP(
        $A58,
        _xlfn._xlws.filter(
            INDIRECT("'"&amp;P$1&amp;"'!A2:E1000"), (INDIRECT("'"&amp;P$1&amp;"'!B2:B1000")=$B58) * (INDIRECT("'"&amp;P$1&amp;"'!C2:C1000")=$C58)
        ),
        5,
        FALSE()
    )
)</f>
        <v/>
      </c>
      <c r="Q58" s="93">
        <f t="array" ref="Q58:Q58">IF(
    VLOOKUP(
        $A58,
        _xlfn._xlws.filter(
            INDIRECT("'"&amp;Q$1&amp;"'!A2:E1000"), (INDIRECT("'"&amp;Q$1&amp;"'!B2:B1000")=$B58) * (INDIRECT("'"&amp;Q$1&amp;"'!C2:C1000")=$C58)
        ),
        5,
        FALSE()
    )=0,
    "",
    VLOOKUP(
        $A58,
        _xlfn._xlws.filter(
            INDIRECT("'"&amp;Q$1&amp;"'!A2:E1000"), (INDIRECT("'"&amp;Q$1&amp;"'!B2:B1000")=$B58) * (INDIRECT("'"&amp;Q$1&amp;"'!C2:C1000")=$C58)
        ),
        5,
        FALSE()
    )
)</f>
        <v/>
      </c>
    </row>
    <row r="59" ht="15" customHeight="1">
      <c r="A59" s="100" t="inlineStr">
        <is>
          <t>Luana</t>
        </is>
      </c>
      <c r="B59" s="98" t="inlineStr">
        <is>
          <t>Santa Tereza do Oeste</t>
        </is>
      </c>
      <c r="C59" s="98" t="n">
        <v>1</v>
      </c>
      <c r="D59" s="93">
        <f t="array" ref="D59:D59">IF(
    VLOOKUP(
        $A59,
        _xlfn._xlws.filter(
            INDIRECT("'"&amp;D$1&amp;"'!A2:E1000"), (INDIRECT("'"&amp;D$1&amp;"'!B2:B1000")=$B59) * (INDIRECT("'"&amp;D$1&amp;"'!C2:C1000")=$C59)
        ),
        5,
        FALSE()
    )=0,
    "",
    VLOOKUP(
        $A59,
        _xlfn._xlws.filter(
            INDIRECT("'"&amp;D$1&amp;"'!A2:E1000"), (INDIRECT("'"&amp;D$1&amp;"'!B2:B1000")=$B59) * (INDIRECT("'"&amp;D$1&amp;"'!C2:C1000")=$C59)
        ),
        5,
        FALSE()
    )
)</f>
        <v/>
      </c>
      <c r="E59" s="93">
        <f t="array" ref="E59:E59">IF(
    VLOOKUP(
        $A59,
        _xlfn._xlws.filter(
            INDIRECT("'"&amp;E$1&amp;"'!A2:E1000"), (INDIRECT("'"&amp;E$1&amp;"'!B2:B1000")=$B59) * (INDIRECT("'"&amp;E$1&amp;"'!C2:C1000")=$C59)
        ),
        5,
        FALSE()
    )=0,
    "",
    VLOOKUP(
        $A59,
        _xlfn._xlws.filter(
            INDIRECT("'"&amp;E$1&amp;"'!A2:E1000"), (INDIRECT("'"&amp;E$1&amp;"'!B2:B1000")=$B59) * (INDIRECT("'"&amp;E$1&amp;"'!C2:C1000")=$C59)
        ),
        5,
        FALSE()
    )
)</f>
        <v/>
      </c>
      <c r="F59" s="93">
        <f t="array" ref="F59:F59">IF(
    VLOOKUP(
        $A59,
        _xlfn._xlws.filter(
            INDIRECT("'"&amp;F$1&amp;"'!A2:E1000"), (INDIRECT("'"&amp;F$1&amp;"'!B2:B1000")=$B59) * (INDIRECT("'"&amp;F$1&amp;"'!C2:C1000")=$C59)
        ),
        5,
        FALSE()
    )=0,
    "",
    VLOOKUP(
        $A59,
        _xlfn._xlws.filter(
            INDIRECT("'"&amp;F$1&amp;"'!A2:E1000"), (INDIRECT("'"&amp;F$1&amp;"'!B2:B1000")=$B59) * (INDIRECT("'"&amp;F$1&amp;"'!C2:C1000")=$C59)
        ),
        5,
        FALSE()
    )
)</f>
        <v/>
      </c>
      <c r="G59" s="93">
        <f t="array" ref="G59:G59">IF(
    VLOOKUP(
        $A59,
        _xlfn._xlws.filter(
            INDIRECT("'"&amp;G$1&amp;"'!A2:E1000"), (INDIRECT("'"&amp;G$1&amp;"'!B2:B1000")=$B59) * (INDIRECT("'"&amp;G$1&amp;"'!C2:C1000")=$C59)
        ),
        5,
        FALSE()
    )=0,
    "",
    VLOOKUP(
        $A59,
        _xlfn._xlws.filter(
            INDIRECT("'"&amp;G$1&amp;"'!A2:E1000"), (INDIRECT("'"&amp;G$1&amp;"'!B2:B1000")=$B59) * (INDIRECT("'"&amp;G$1&amp;"'!C2:C1000")=$C59)
        ),
        5,
        FALSE()
    )
)</f>
        <v/>
      </c>
      <c r="H59" s="93">
        <f t="array" ref="H59:H59">IF(
    VLOOKUP(
        $A59,
        _xlfn._xlws.filter(
            INDIRECT("'"&amp;H$1&amp;"'!A2:E1000"), (INDIRECT("'"&amp;H$1&amp;"'!B2:B1000")=$B59) * (INDIRECT("'"&amp;H$1&amp;"'!C2:C1000")=$C59)
        ),
        5,
        FALSE()
    )=0,
    "",
    VLOOKUP(
        $A59,
        _xlfn._xlws.filter(
            INDIRECT("'"&amp;H$1&amp;"'!A2:E1000"), (INDIRECT("'"&amp;H$1&amp;"'!B2:B1000")=$B59) * (INDIRECT("'"&amp;H$1&amp;"'!C2:C1000")=$C59)
        ),
        5,
        FALSE()
    )
)</f>
        <v/>
      </c>
      <c r="I59" s="93">
        <f t="array" ref="I59:I59">IF(
    VLOOKUP(
        $A59,
        _xlfn._xlws.filter(
            INDIRECT("'"&amp;I$1&amp;"'!A2:E1000"), (INDIRECT("'"&amp;I$1&amp;"'!B2:B1000")=$B59) * (INDIRECT("'"&amp;I$1&amp;"'!C2:C1000")=$C59)
        ),
        5,
        FALSE()
    )=0,
    "",
    VLOOKUP(
        $A59,
        _xlfn._xlws.filter(
            INDIRECT("'"&amp;I$1&amp;"'!A2:E1000"), (INDIRECT("'"&amp;I$1&amp;"'!B2:B1000")=$B59) * (INDIRECT("'"&amp;I$1&amp;"'!C2:C1000")=$C59)
        ),
        5,
        FALSE()
    )
)</f>
        <v/>
      </c>
      <c r="J59" s="93">
        <f t="array" ref="J59:J59">IF(
    VLOOKUP(
        $A59,
        _xlfn._xlws.filter(
            INDIRECT("'"&amp;J$1&amp;"'!A2:E1000"), (INDIRECT("'"&amp;J$1&amp;"'!B2:B1000")=$B59) * (INDIRECT("'"&amp;J$1&amp;"'!C2:C1000")=$C59)
        ),
        5,
        FALSE()
    )=0,
    "",
    VLOOKUP(
        $A59,
        _xlfn._xlws.filter(
            INDIRECT("'"&amp;J$1&amp;"'!A2:E1000"), (INDIRECT("'"&amp;J$1&amp;"'!B2:B1000")=$B59) * (INDIRECT("'"&amp;J$1&amp;"'!C2:C1000")=$C59)
        ),
        5,
        FALSE()
    )
)</f>
        <v/>
      </c>
      <c r="K59" s="93">
        <f t="array" ref="K59:K59">IF(
    VLOOKUP(
        $A59,
        _xlfn._xlws.filter(
            INDIRECT("'"&amp;K$1&amp;"'!A2:E1000"), (INDIRECT("'"&amp;K$1&amp;"'!B2:B1000")=$B59) * (INDIRECT("'"&amp;K$1&amp;"'!C2:C1000")=$C59)
        ),
        5,
        FALSE()
    )=0,
    "",
    VLOOKUP(
        $A59,
        _xlfn._xlws.filter(
            INDIRECT("'"&amp;K$1&amp;"'!A2:E1000"), (INDIRECT("'"&amp;K$1&amp;"'!B2:B1000")=$B59) * (INDIRECT("'"&amp;K$1&amp;"'!C2:C1000")=$C59)
        ),
        5,
        FALSE()
    )
)</f>
        <v/>
      </c>
      <c r="L59" s="93">
        <f t="array" ref="L59:L59">IF(
    VLOOKUP(
        $A59,
        _xlfn._xlws.filter(
            INDIRECT("'"&amp;L$1&amp;"'!A2:E1000"), (INDIRECT("'"&amp;L$1&amp;"'!B2:B1000")=$B59) * (INDIRECT("'"&amp;L$1&amp;"'!C2:C1000")=$C59)
        ),
        5,
        FALSE()
    )=0,
    "",
    VLOOKUP(
        $A59,
        _xlfn._xlws.filter(
            INDIRECT("'"&amp;L$1&amp;"'!A2:E1000"), (INDIRECT("'"&amp;L$1&amp;"'!B2:B1000")=$B59) * (INDIRECT("'"&amp;L$1&amp;"'!C2:C1000")=$C59)
        ),
        5,
        FALSE()
    )
)</f>
        <v/>
      </c>
      <c r="M59" s="93">
        <f t="array" ref="M59:M59">IF(
    VLOOKUP(
        $A59,
        _xlfn._xlws.filter(
            INDIRECT("'"&amp;M$1&amp;"'!A2:E1000"), (INDIRECT("'"&amp;M$1&amp;"'!B2:B1000")=$B59) * (INDIRECT("'"&amp;M$1&amp;"'!C2:C1000")=$C59)
        ),
        5,
        FALSE()
    )=0,
    "",
    VLOOKUP(
        $A59,
        _xlfn._xlws.filter(
            INDIRECT("'"&amp;M$1&amp;"'!A2:E1000"), (INDIRECT("'"&amp;M$1&amp;"'!B2:B1000")=$B59) * (INDIRECT("'"&amp;M$1&amp;"'!C2:C1000")=$C59)
        ),
        5,
        FALSE()
    )
)</f>
        <v/>
      </c>
      <c r="N59" s="93">
        <f t="array" ref="N59:N59">IF(
    VLOOKUP(
        $A59,
        _xlfn._xlws.filter(
            INDIRECT("'"&amp;N$1&amp;"'!A2:E1000"), (INDIRECT("'"&amp;N$1&amp;"'!B2:B1000")=$B59) * (INDIRECT("'"&amp;N$1&amp;"'!C2:C1000")=$C59)
        ),
        5,
        FALSE()
    )=0,
    "",
    VLOOKUP(
        $A59,
        _xlfn._xlws.filter(
            INDIRECT("'"&amp;N$1&amp;"'!A2:E1000"), (INDIRECT("'"&amp;N$1&amp;"'!B2:B1000")=$B59) * (INDIRECT("'"&amp;N$1&amp;"'!C2:C1000")=$C59)
        ),
        5,
        FALSE()
    )
)</f>
        <v/>
      </c>
      <c r="O59" s="93">
        <f t="array" ref="O59:O59">IF(
    VLOOKUP(
        $A59,
        _xlfn._xlws.filter(
            INDIRECT("'"&amp;O$1&amp;"'!A2:E1000"), (INDIRECT("'"&amp;O$1&amp;"'!B2:B1000")=$B59) * (INDIRECT("'"&amp;O$1&amp;"'!C2:C1000")=$C59)
        ),
        5,
        FALSE()
    )=0,
    "",
    VLOOKUP(
        $A59,
        _xlfn._xlws.filter(
            INDIRECT("'"&amp;O$1&amp;"'!A2:E1000"), (INDIRECT("'"&amp;O$1&amp;"'!B2:B1000")=$B59) * (INDIRECT("'"&amp;O$1&amp;"'!C2:C1000")=$C59)
        ),
        5,
        FALSE()
    )
)</f>
        <v/>
      </c>
      <c r="P59" s="93">
        <f t="array" ref="P59:P59">IF(
    VLOOKUP(
        $A59,
        _xlfn._xlws.filter(
            INDIRECT("'"&amp;P$1&amp;"'!A2:E1000"), (INDIRECT("'"&amp;P$1&amp;"'!B2:B1000")=$B59) * (INDIRECT("'"&amp;P$1&amp;"'!C2:C1000")=$C59)
        ),
        5,
        FALSE()
    )=0,
    "",
    VLOOKUP(
        $A59,
        _xlfn._xlws.filter(
            INDIRECT("'"&amp;P$1&amp;"'!A2:E1000"), (INDIRECT("'"&amp;P$1&amp;"'!B2:B1000")=$B59) * (INDIRECT("'"&amp;P$1&amp;"'!C2:C1000")=$C59)
        ),
        5,
        FALSE()
    )
)</f>
        <v/>
      </c>
      <c r="Q59" s="93">
        <f t="array" ref="Q59:Q59">IF(
    VLOOKUP(
        $A59,
        _xlfn._xlws.filter(
            INDIRECT("'"&amp;Q$1&amp;"'!A2:E1000"), (INDIRECT("'"&amp;Q$1&amp;"'!B2:B1000")=$B59) * (INDIRECT("'"&amp;Q$1&amp;"'!C2:C1000")=$C59)
        ),
        5,
        FALSE()
    )=0,
    "",
    VLOOKUP(
        $A59,
        _xlfn._xlws.filter(
            INDIRECT("'"&amp;Q$1&amp;"'!A2:E1000"), (INDIRECT("'"&amp;Q$1&amp;"'!B2:B1000")=$B59) * (INDIRECT("'"&amp;Q$1&amp;"'!C2:C1000")=$C59)
        ),
        5,
        FALSE()
    )
)</f>
        <v/>
      </c>
    </row>
    <row r="60" ht="15" customHeight="1">
      <c r="A60" s="100" t="inlineStr">
        <is>
          <t>Luana</t>
        </is>
      </c>
      <c r="B60" s="98" t="inlineStr">
        <is>
          <t>São Jose das Palmeiras</t>
        </is>
      </c>
      <c r="C60" s="98" t="n">
        <v>1</v>
      </c>
      <c r="D60" s="93">
        <f t="array" ref="D60:D60">IF(
    VLOOKUP(
        $A60,
        _xlfn._xlws.filter(
            INDIRECT("'"&amp;D$1&amp;"'!A2:E1000"), (INDIRECT("'"&amp;D$1&amp;"'!B2:B1000")=$B60) * (INDIRECT("'"&amp;D$1&amp;"'!C2:C1000")=$C60)
        ),
        5,
        FALSE()
    )=0,
    "",
    VLOOKUP(
        $A60,
        _xlfn._xlws.filter(
            INDIRECT("'"&amp;D$1&amp;"'!A2:E1000"), (INDIRECT("'"&amp;D$1&amp;"'!B2:B1000")=$B60) * (INDIRECT("'"&amp;D$1&amp;"'!C2:C1000")=$C60)
        ),
        5,
        FALSE()
    )
)</f>
        <v/>
      </c>
      <c r="E60" s="93">
        <f t="array" ref="E60:E60">IF(
    VLOOKUP(
        $A60,
        _xlfn._xlws.filter(
            INDIRECT("'"&amp;E$1&amp;"'!A2:E1000"), (INDIRECT("'"&amp;E$1&amp;"'!B2:B1000")=$B60) * (INDIRECT("'"&amp;E$1&amp;"'!C2:C1000")=$C60)
        ),
        5,
        FALSE()
    )=0,
    "",
    VLOOKUP(
        $A60,
        _xlfn._xlws.filter(
            INDIRECT("'"&amp;E$1&amp;"'!A2:E1000"), (INDIRECT("'"&amp;E$1&amp;"'!B2:B1000")=$B60) * (INDIRECT("'"&amp;E$1&amp;"'!C2:C1000")=$C60)
        ),
        5,
        FALSE()
    )
)</f>
        <v/>
      </c>
      <c r="F60" s="93">
        <f t="array" ref="F60:F60">IF(
    VLOOKUP(
        $A60,
        _xlfn._xlws.filter(
            INDIRECT("'"&amp;F$1&amp;"'!A2:E1000"), (INDIRECT("'"&amp;F$1&amp;"'!B2:B1000")=$B60) * (INDIRECT("'"&amp;F$1&amp;"'!C2:C1000")=$C60)
        ),
        5,
        FALSE()
    )=0,
    "",
    VLOOKUP(
        $A60,
        _xlfn._xlws.filter(
            INDIRECT("'"&amp;F$1&amp;"'!A2:E1000"), (INDIRECT("'"&amp;F$1&amp;"'!B2:B1000")=$B60) * (INDIRECT("'"&amp;F$1&amp;"'!C2:C1000")=$C60)
        ),
        5,
        FALSE()
    )
)</f>
        <v/>
      </c>
      <c r="G60" s="93">
        <f t="array" ref="G60:G60">IF(
    VLOOKUP(
        $A60,
        _xlfn._xlws.filter(
            INDIRECT("'"&amp;G$1&amp;"'!A2:E1000"), (INDIRECT("'"&amp;G$1&amp;"'!B2:B1000")=$B60) * (INDIRECT("'"&amp;G$1&amp;"'!C2:C1000")=$C60)
        ),
        5,
        FALSE()
    )=0,
    "",
    VLOOKUP(
        $A60,
        _xlfn._xlws.filter(
            INDIRECT("'"&amp;G$1&amp;"'!A2:E1000"), (INDIRECT("'"&amp;G$1&amp;"'!B2:B1000")=$B60) * (INDIRECT("'"&amp;G$1&amp;"'!C2:C1000")=$C60)
        ),
        5,
        FALSE()
    )
)</f>
        <v/>
      </c>
      <c r="H60" s="93">
        <f t="array" ref="H60:H60">IF(
    VLOOKUP(
        $A60,
        _xlfn._xlws.filter(
            INDIRECT("'"&amp;H$1&amp;"'!A2:E1000"), (INDIRECT("'"&amp;H$1&amp;"'!B2:B1000")=$B60) * (INDIRECT("'"&amp;H$1&amp;"'!C2:C1000")=$C60)
        ),
        5,
        FALSE()
    )=0,
    "",
    VLOOKUP(
        $A60,
        _xlfn._xlws.filter(
            INDIRECT("'"&amp;H$1&amp;"'!A2:E1000"), (INDIRECT("'"&amp;H$1&amp;"'!B2:B1000")=$B60) * (INDIRECT("'"&amp;H$1&amp;"'!C2:C1000")=$C60)
        ),
        5,
        FALSE()
    )
)</f>
        <v/>
      </c>
      <c r="I60" s="93">
        <f t="array" ref="I60:I60">IF(
    VLOOKUP(
        $A60,
        _xlfn._xlws.filter(
            INDIRECT("'"&amp;I$1&amp;"'!A2:E1000"), (INDIRECT("'"&amp;I$1&amp;"'!B2:B1000")=$B60) * (INDIRECT("'"&amp;I$1&amp;"'!C2:C1000")=$C60)
        ),
        5,
        FALSE()
    )=0,
    "",
    VLOOKUP(
        $A60,
        _xlfn._xlws.filter(
            INDIRECT("'"&amp;I$1&amp;"'!A2:E1000"), (INDIRECT("'"&amp;I$1&amp;"'!B2:B1000")=$B60) * (INDIRECT("'"&amp;I$1&amp;"'!C2:C1000")=$C60)
        ),
        5,
        FALSE()
    )
)</f>
        <v/>
      </c>
      <c r="J60" s="93">
        <f t="array" ref="J60:J60">IF(
    VLOOKUP(
        $A60,
        _xlfn._xlws.filter(
            INDIRECT("'"&amp;J$1&amp;"'!A2:E1000"), (INDIRECT("'"&amp;J$1&amp;"'!B2:B1000")=$B60) * (INDIRECT("'"&amp;J$1&amp;"'!C2:C1000")=$C60)
        ),
        5,
        FALSE()
    )=0,
    "",
    VLOOKUP(
        $A60,
        _xlfn._xlws.filter(
            INDIRECT("'"&amp;J$1&amp;"'!A2:E1000"), (INDIRECT("'"&amp;J$1&amp;"'!B2:B1000")=$B60) * (INDIRECT("'"&amp;J$1&amp;"'!C2:C1000")=$C60)
        ),
        5,
        FALSE()
    )
)</f>
        <v/>
      </c>
      <c r="K60" s="93">
        <f t="array" ref="K60:K60">IF(
    VLOOKUP(
        $A60,
        _xlfn._xlws.filter(
            INDIRECT("'"&amp;K$1&amp;"'!A2:E1000"), (INDIRECT("'"&amp;K$1&amp;"'!B2:B1000")=$B60) * (INDIRECT("'"&amp;K$1&amp;"'!C2:C1000")=$C60)
        ),
        5,
        FALSE()
    )=0,
    "",
    VLOOKUP(
        $A60,
        _xlfn._xlws.filter(
            INDIRECT("'"&amp;K$1&amp;"'!A2:E1000"), (INDIRECT("'"&amp;K$1&amp;"'!B2:B1000")=$B60) * (INDIRECT("'"&amp;K$1&amp;"'!C2:C1000")=$C60)
        ),
        5,
        FALSE()
    )
)</f>
        <v/>
      </c>
      <c r="L60" s="93">
        <f t="array" ref="L60:L60">IF(
    VLOOKUP(
        $A60,
        _xlfn._xlws.filter(
            INDIRECT("'"&amp;L$1&amp;"'!A2:E1000"), (INDIRECT("'"&amp;L$1&amp;"'!B2:B1000")=$B60) * (INDIRECT("'"&amp;L$1&amp;"'!C2:C1000")=$C60)
        ),
        5,
        FALSE()
    )=0,
    "",
    VLOOKUP(
        $A60,
        _xlfn._xlws.filter(
            INDIRECT("'"&amp;L$1&amp;"'!A2:E1000"), (INDIRECT("'"&amp;L$1&amp;"'!B2:B1000")=$B60) * (INDIRECT("'"&amp;L$1&amp;"'!C2:C1000")=$C60)
        ),
        5,
        FALSE()
    )
)</f>
        <v/>
      </c>
      <c r="M60" s="93">
        <f t="array" ref="M60:M60">IF(
    VLOOKUP(
        $A60,
        _xlfn._xlws.filter(
            INDIRECT("'"&amp;M$1&amp;"'!A2:E1000"), (INDIRECT("'"&amp;M$1&amp;"'!B2:B1000")=$B60) * (INDIRECT("'"&amp;M$1&amp;"'!C2:C1000")=$C60)
        ),
        5,
        FALSE()
    )=0,
    "",
    VLOOKUP(
        $A60,
        _xlfn._xlws.filter(
            INDIRECT("'"&amp;M$1&amp;"'!A2:E1000"), (INDIRECT("'"&amp;M$1&amp;"'!B2:B1000")=$B60) * (INDIRECT("'"&amp;M$1&amp;"'!C2:C1000")=$C60)
        ),
        5,
        FALSE()
    )
)</f>
        <v/>
      </c>
      <c r="N60" s="93">
        <f t="array" ref="N60:N60">IF(
    VLOOKUP(
        $A60,
        _xlfn._xlws.filter(
            INDIRECT("'"&amp;N$1&amp;"'!A2:E1000"), (INDIRECT("'"&amp;N$1&amp;"'!B2:B1000")=$B60) * (INDIRECT("'"&amp;N$1&amp;"'!C2:C1000")=$C60)
        ),
        5,
        FALSE()
    )=0,
    "",
    VLOOKUP(
        $A60,
        _xlfn._xlws.filter(
            INDIRECT("'"&amp;N$1&amp;"'!A2:E1000"), (INDIRECT("'"&amp;N$1&amp;"'!B2:B1000")=$B60) * (INDIRECT("'"&amp;N$1&amp;"'!C2:C1000")=$C60)
        ),
        5,
        FALSE()
    )
)</f>
        <v/>
      </c>
      <c r="O60" s="93">
        <f t="array" ref="O60:O60">IF(
    VLOOKUP(
        $A60,
        _xlfn._xlws.filter(
            INDIRECT("'"&amp;O$1&amp;"'!A2:E1000"), (INDIRECT("'"&amp;O$1&amp;"'!B2:B1000")=$B60) * (INDIRECT("'"&amp;O$1&amp;"'!C2:C1000")=$C60)
        ),
        5,
        FALSE()
    )=0,
    "",
    VLOOKUP(
        $A60,
        _xlfn._xlws.filter(
            INDIRECT("'"&amp;O$1&amp;"'!A2:E1000"), (INDIRECT("'"&amp;O$1&amp;"'!B2:B1000")=$B60) * (INDIRECT("'"&amp;O$1&amp;"'!C2:C1000")=$C60)
        ),
        5,
        FALSE()
    )
)</f>
        <v/>
      </c>
      <c r="P60" s="93">
        <f t="array" ref="P60:P60">IF(
    VLOOKUP(
        $A60,
        _xlfn._xlws.filter(
            INDIRECT("'"&amp;P$1&amp;"'!A2:E1000"), (INDIRECT("'"&amp;P$1&amp;"'!B2:B1000")=$B60) * (INDIRECT("'"&amp;P$1&amp;"'!C2:C1000")=$C60)
        ),
        5,
        FALSE()
    )=0,
    "",
    VLOOKUP(
        $A60,
        _xlfn._xlws.filter(
            INDIRECT("'"&amp;P$1&amp;"'!A2:E1000"), (INDIRECT("'"&amp;P$1&amp;"'!B2:B1000")=$B60) * (INDIRECT("'"&amp;P$1&amp;"'!C2:C1000")=$C60)
        ),
        5,
        FALSE()
    )
)</f>
        <v/>
      </c>
      <c r="Q60" s="93">
        <f t="array" ref="Q60:Q60">IF(
    VLOOKUP(
        $A60,
        _xlfn._xlws.filter(
            INDIRECT("'"&amp;Q$1&amp;"'!A2:E1000"), (INDIRECT("'"&amp;Q$1&amp;"'!B2:B1000")=$B60) * (INDIRECT("'"&amp;Q$1&amp;"'!C2:C1000")=$C60)
        ),
        5,
        FALSE()
    )=0,
    "",
    VLOOKUP(
        $A60,
        _xlfn._xlws.filter(
            INDIRECT("'"&amp;Q$1&amp;"'!A2:E1000"), (INDIRECT("'"&amp;Q$1&amp;"'!B2:B1000")=$B60) * (INDIRECT("'"&amp;Q$1&amp;"'!C2:C1000")=$C60)
        ),
        5,
        FALSE()
    )
)</f>
        <v/>
      </c>
    </row>
    <row r="61" ht="15" customHeight="1">
      <c r="A61" s="100" t="inlineStr">
        <is>
          <t>Luana</t>
        </is>
      </c>
      <c r="B61" s="98" t="inlineStr">
        <is>
          <t>São Pedro do Iguaçu</t>
        </is>
      </c>
      <c r="C61" s="98" t="n">
        <v>1</v>
      </c>
      <c r="D61" s="93">
        <f t="array" ref="D61:D61">IF(
    VLOOKUP(
        $A61,
        _xlfn._xlws.filter(
            INDIRECT("'"&amp;D$1&amp;"'!A2:E1000"), (INDIRECT("'"&amp;D$1&amp;"'!B2:B1000")=$B61) * (INDIRECT("'"&amp;D$1&amp;"'!C2:C1000")=$C61)
        ),
        5,
        FALSE()
    )=0,
    "",
    VLOOKUP(
        $A61,
        _xlfn._xlws.filter(
            INDIRECT("'"&amp;D$1&amp;"'!A2:E1000"), (INDIRECT("'"&amp;D$1&amp;"'!B2:B1000")=$B61) * (INDIRECT("'"&amp;D$1&amp;"'!C2:C1000")=$C61)
        ),
        5,
        FALSE()
    )
)</f>
        <v/>
      </c>
      <c r="E61" s="93">
        <f t="array" ref="E61:E61">IF(
    VLOOKUP(
        $A61,
        _xlfn._xlws.filter(
            INDIRECT("'"&amp;E$1&amp;"'!A2:E1000"), (INDIRECT("'"&amp;E$1&amp;"'!B2:B1000")=$B61) * (INDIRECT("'"&amp;E$1&amp;"'!C2:C1000")=$C61)
        ),
        5,
        FALSE()
    )=0,
    "",
    VLOOKUP(
        $A61,
        _xlfn._xlws.filter(
            INDIRECT("'"&amp;E$1&amp;"'!A2:E1000"), (INDIRECT("'"&amp;E$1&amp;"'!B2:B1000")=$B61) * (INDIRECT("'"&amp;E$1&amp;"'!C2:C1000")=$C61)
        ),
        5,
        FALSE()
    )
)</f>
        <v/>
      </c>
      <c r="F61" s="93">
        <f t="array" ref="F61:F61">IF(
    VLOOKUP(
        $A61,
        _xlfn._xlws.filter(
            INDIRECT("'"&amp;F$1&amp;"'!A2:E1000"), (INDIRECT("'"&amp;F$1&amp;"'!B2:B1000")=$B61) * (INDIRECT("'"&amp;F$1&amp;"'!C2:C1000")=$C61)
        ),
        5,
        FALSE()
    )=0,
    "",
    VLOOKUP(
        $A61,
        _xlfn._xlws.filter(
            INDIRECT("'"&amp;F$1&amp;"'!A2:E1000"), (INDIRECT("'"&amp;F$1&amp;"'!B2:B1000")=$B61) * (INDIRECT("'"&amp;F$1&amp;"'!C2:C1000")=$C61)
        ),
        5,
        FALSE()
    )
)</f>
        <v/>
      </c>
      <c r="G61" s="93">
        <f t="array" ref="G61:G61">IF(
    VLOOKUP(
        $A61,
        _xlfn._xlws.filter(
            INDIRECT("'"&amp;G$1&amp;"'!A2:E1000"), (INDIRECT("'"&amp;G$1&amp;"'!B2:B1000")=$B61) * (INDIRECT("'"&amp;G$1&amp;"'!C2:C1000")=$C61)
        ),
        5,
        FALSE()
    )=0,
    "",
    VLOOKUP(
        $A61,
        _xlfn._xlws.filter(
            INDIRECT("'"&amp;G$1&amp;"'!A2:E1000"), (INDIRECT("'"&amp;G$1&amp;"'!B2:B1000")=$B61) * (INDIRECT("'"&amp;G$1&amp;"'!C2:C1000")=$C61)
        ),
        5,
        FALSE()
    )
)</f>
        <v/>
      </c>
      <c r="H61" s="93">
        <f t="array" ref="H61:H61">IF(
    VLOOKUP(
        $A61,
        _xlfn._xlws.filter(
            INDIRECT("'"&amp;H$1&amp;"'!A2:E1000"), (INDIRECT("'"&amp;H$1&amp;"'!B2:B1000")=$B61) * (INDIRECT("'"&amp;H$1&amp;"'!C2:C1000")=$C61)
        ),
        5,
        FALSE()
    )=0,
    "",
    VLOOKUP(
        $A61,
        _xlfn._xlws.filter(
            INDIRECT("'"&amp;H$1&amp;"'!A2:E1000"), (INDIRECT("'"&amp;H$1&amp;"'!B2:B1000")=$B61) * (INDIRECT("'"&amp;H$1&amp;"'!C2:C1000")=$C61)
        ),
        5,
        FALSE()
    )
)</f>
        <v/>
      </c>
      <c r="I61" s="93">
        <f t="array" ref="I61:I61">IF(
    VLOOKUP(
        $A61,
        _xlfn._xlws.filter(
            INDIRECT("'"&amp;I$1&amp;"'!A2:E1000"), (INDIRECT("'"&amp;I$1&amp;"'!B2:B1000")=$B61) * (INDIRECT("'"&amp;I$1&amp;"'!C2:C1000")=$C61)
        ),
        5,
        FALSE()
    )=0,
    "",
    VLOOKUP(
        $A61,
        _xlfn._xlws.filter(
            INDIRECT("'"&amp;I$1&amp;"'!A2:E1000"), (INDIRECT("'"&amp;I$1&amp;"'!B2:B1000")=$B61) * (INDIRECT("'"&amp;I$1&amp;"'!C2:C1000")=$C61)
        ),
        5,
        FALSE()
    )
)</f>
        <v/>
      </c>
      <c r="J61" s="93">
        <f t="array" ref="J61:J61">IF(
    VLOOKUP(
        $A61,
        _xlfn._xlws.filter(
            INDIRECT("'"&amp;J$1&amp;"'!A2:E1000"), (INDIRECT("'"&amp;J$1&amp;"'!B2:B1000")=$B61) * (INDIRECT("'"&amp;J$1&amp;"'!C2:C1000")=$C61)
        ),
        5,
        FALSE()
    )=0,
    "",
    VLOOKUP(
        $A61,
        _xlfn._xlws.filter(
            INDIRECT("'"&amp;J$1&amp;"'!A2:E1000"), (INDIRECT("'"&amp;J$1&amp;"'!B2:B1000")=$B61) * (INDIRECT("'"&amp;J$1&amp;"'!C2:C1000")=$C61)
        ),
        5,
        FALSE()
    )
)</f>
        <v/>
      </c>
      <c r="K61" s="93">
        <f t="array" ref="K61:K61">IF(
    VLOOKUP(
        $A61,
        _xlfn._xlws.filter(
            INDIRECT("'"&amp;K$1&amp;"'!A2:E1000"), (INDIRECT("'"&amp;K$1&amp;"'!B2:B1000")=$B61) * (INDIRECT("'"&amp;K$1&amp;"'!C2:C1000")=$C61)
        ),
        5,
        FALSE()
    )=0,
    "",
    VLOOKUP(
        $A61,
        _xlfn._xlws.filter(
            INDIRECT("'"&amp;K$1&amp;"'!A2:E1000"), (INDIRECT("'"&amp;K$1&amp;"'!B2:B1000")=$B61) * (INDIRECT("'"&amp;K$1&amp;"'!C2:C1000")=$C61)
        ),
        5,
        FALSE()
    )
)</f>
        <v/>
      </c>
      <c r="L61" s="93">
        <f t="array" ref="L61:L61">IF(
    VLOOKUP(
        $A61,
        _xlfn._xlws.filter(
            INDIRECT("'"&amp;L$1&amp;"'!A2:E1000"), (INDIRECT("'"&amp;L$1&amp;"'!B2:B1000")=$B61) * (INDIRECT("'"&amp;L$1&amp;"'!C2:C1000")=$C61)
        ),
        5,
        FALSE()
    )=0,
    "",
    VLOOKUP(
        $A61,
        _xlfn._xlws.filter(
            INDIRECT("'"&amp;L$1&amp;"'!A2:E1000"), (INDIRECT("'"&amp;L$1&amp;"'!B2:B1000")=$B61) * (INDIRECT("'"&amp;L$1&amp;"'!C2:C1000")=$C61)
        ),
        5,
        FALSE()
    )
)</f>
        <v/>
      </c>
      <c r="M61" s="93">
        <f t="array" ref="M61:M61">IF(
    VLOOKUP(
        $A61,
        _xlfn._xlws.filter(
            INDIRECT("'"&amp;M$1&amp;"'!A2:E1000"), (INDIRECT("'"&amp;M$1&amp;"'!B2:B1000")=$B61) * (INDIRECT("'"&amp;M$1&amp;"'!C2:C1000")=$C61)
        ),
        5,
        FALSE()
    )=0,
    "",
    VLOOKUP(
        $A61,
        _xlfn._xlws.filter(
            INDIRECT("'"&amp;M$1&amp;"'!A2:E1000"), (INDIRECT("'"&amp;M$1&amp;"'!B2:B1000")=$B61) * (INDIRECT("'"&amp;M$1&amp;"'!C2:C1000")=$C61)
        ),
        5,
        FALSE()
    )
)</f>
        <v/>
      </c>
      <c r="N61" s="93">
        <f t="array" ref="N61:N61">IF(
    VLOOKUP(
        $A61,
        _xlfn._xlws.filter(
            INDIRECT("'"&amp;N$1&amp;"'!A2:E1000"), (INDIRECT("'"&amp;N$1&amp;"'!B2:B1000")=$B61) * (INDIRECT("'"&amp;N$1&amp;"'!C2:C1000")=$C61)
        ),
        5,
        FALSE()
    )=0,
    "",
    VLOOKUP(
        $A61,
        _xlfn._xlws.filter(
            INDIRECT("'"&amp;N$1&amp;"'!A2:E1000"), (INDIRECT("'"&amp;N$1&amp;"'!B2:B1000")=$B61) * (INDIRECT("'"&amp;N$1&amp;"'!C2:C1000")=$C61)
        ),
        5,
        FALSE()
    )
)</f>
        <v/>
      </c>
      <c r="O61" s="93">
        <f t="array" ref="O61:O61">IF(
    VLOOKUP(
        $A61,
        _xlfn._xlws.filter(
            INDIRECT("'"&amp;O$1&amp;"'!A2:E1000"), (INDIRECT("'"&amp;O$1&amp;"'!B2:B1000")=$B61) * (INDIRECT("'"&amp;O$1&amp;"'!C2:C1000")=$C61)
        ),
        5,
        FALSE()
    )=0,
    "",
    VLOOKUP(
        $A61,
        _xlfn._xlws.filter(
            INDIRECT("'"&amp;O$1&amp;"'!A2:E1000"), (INDIRECT("'"&amp;O$1&amp;"'!B2:B1000")=$B61) * (INDIRECT("'"&amp;O$1&amp;"'!C2:C1000")=$C61)
        ),
        5,
        FALSE()
    )
)</f>
        <v/>
      </c>
      <c r="P61" s="93">
        <f t="array" ref="P61:P61">IF(
    VLOOKUP(
        $A61,
        _xlfn._xlws.filter(
            INDIRECT("'"&amp;P$1&amp;"'!A2:E1000"), (INDIRECT("'"&amp;P$1&amp;"'!B2:B1000")=$B61) * (INDIRECT("'"&amp;P$1&amp;"'!C2:C1000")=$C61)
        ),
        5,
        FALSE()
    )=0,
    "",
    VLOOKUP(
        $A61,
        _xlfn._xlws.filter(
            INDIRECT("'"&amp;P$1&amp;"'!A2:E1000"), (INDIRECT("'"&amp;P$1&amp;"'!B2:B1000")=$B61) * (INDIRECT("'"&amp;P$1&amp;"'!C2:C1000")=$C61)
        ),
        5,
        FALSE()
    )
)</f>
        <v/>
      </c>
      <c r="Q61" s="93">
        <f t="array" ref="Q61:Q61">IF(
    VLOOKUP(
        $A61,
        _xlfn._xlws.filter(
            INDIRECT("'"&amp;Q$1&amp;"'!A2:E1000"), (INDIRECT("'"&amp;Q$1&amp;"'!B2:B1000")=$B61) * (INDIRECT("'"&amp;Q$1&amp;"'!C2:C1000")=$C61)
        ),
        5,
        FALSE()
    )=0,
    "",
    VLOOKUP(
        $A61,
        _xlfn._xlws.filter(
            INDIRECT("'"&amp;Q$1&amp;"'!A2:E1000"), (INDIRECT("'"&amp;Q$1&amp;"'!B2:B1000")=$B61) * (INDIRECT("'"&amp;Q$1&amp;"'!C2:C1000")=$C61)
        ),
        5,
        FALSE()
    )
)</f>
        <v/>
      </c>
    </row>
    <row r="62" ht="15" customHeight="1">
      <c r="A62" s="100" t="inlineStr">
        <is>
          <t>Luana</t>
        </is>
      </c>
      <c r="B62" s="98" t="inlineStr">
        <is>
          <t>Vera Cruz do Oeste</t>
        </is>
      </c>
      <c r="C62" s="98" t="n">
        <v>1</v>
      </c>
      <c r="D62" s="93">
        <f t="array" ref="D62:D62">IF(
    VLOOKUP(
        $A62,
        _xlfn._xlws.filter(
            INDIRECT("'"&amp;D$1&amp;"'!A2:E1000"), (INDIRECT("'"&amp;D$1&amp;"'!B2:B1000")=$B62) * (INDIRECT("'"&amp;D$1&amp;"'!C2:C1000")=$C62)
        ),
        5,
        FALSE()
    )=0,
    "",
    VLOOKUP(
        $A62,
        _xlfn._xlws.filter(
            INDIRECT("'"&amp;D$1&amp;"'!A2:E1000"), (INDIRECT("'"&amp;D$1&amp;"'!B2:B1000")=$B62) * (INDIRECT("'"&amp;D$1&amp;"'!C2:C1000")=$C62)
        ),
        5,
        FALSE()
    )
)</f>
        <v/>
      </c>
      <c r="E62" s="93">
        <f t="array" ref="E62:E62">IF(
    VLOOKUP(
        $A62,
        _xlfn._xlws.filter(
            INDIRECT("'"&amp;E$1&amp;"'!A2:E1000"), (INDIRECT("'"&amp;E$1&amp;"'!B2:B1000")=$B62) * (INDIRECT("'"&amp;E$1&amp;"'!C2:C1000")=$C62)
        ),
        5,
        FALSE()
    )=0,
    "",
    VLOOKUP(
        $A62,
        _xlfn._xlws.filter(
            INDIRECT("'"&amp;E$1&amp;"'!A2:E1000"), (INDIRECT("'"&amp;E$1&amp;"'!B2:B1000")=$B62) * (INDIRECT("'"&amp;E$1&amp;"'!C2:C1000")=$C62)
        ),
        5,
        FALSE()
    )
)</f>
        <v/>
      </c>
      <c r="F62" s="93">
        <f t="array" ref="F62:F62">IF(
    VLOOKUP(
        $A62,
        _xlfn._xlws.filter(
            INDIRECT("'"&amp;F$1&amp;"'!A2:E1000"), (INDIRECT("'"&amp;F$1&amp;"'!B2:B1000")=$B62) * (INDIRECT("'"&amp;F$1&amp;"'!C2:C1000")=$C62)
        ),
        5,
        FALSE()
    )=0,
    "",
    VLOOKUP(
        $A62,
        _xlfn._xlws.filter(
            INDIRECT("'"&amp;F$1&amp;"'!A2:E1000"), (INDIRECT("'"&amp;F$1&amp;"'!B2:B1000")=$B62) * (INDIRECT("'"&amp;F$1&amp;"'!C2:C1000")=$C62)
        ),
        5,
        FALSE()
    )
)</f>
        <v/>
      </c>
      <c r="G62" s="93">
        <f t="array" ref="G62:G62">IF(
    VLOOKUP(
        $A62,
        _xlfn._xlws.filter(
            INDIRECT("'"&amp;G$1&amp;"'!A2:E1000"), (INDIRECT("'"&amp;G$1&amp;"'!B2:B1000")=$B62) * (INDIRECT("'"&amp;G$1&amp;"'!C2:C1000")=$C62)
        ),
        5,
        FALSE()
    )=0,
    "",
    VLOOKUP(
        $A62,
        _xlfn._xlws.filter(
            INDIRECT("'"&amp;G$1&amp;"'!A2:E1000"), (INDIRECT("'"&amp;G$1&amp;"'!B2:B1000")=$B62) * (INDIRECT("'"&amp;G$1&amp;"'!C2:C1000")=$C62)
        ),
        5,
        FALSE()
    )
)</f>
        <v/>
      </c>
      <c r="H62" s="93">
        <f t="array" ref="H62:H62">IF(
    VLOOKUP(
        $A62,
        _xlfn._xlws.filter(
            INDIRECT("'"&amp;H$1&amp;"'!A2:E1000"), (INDIRECT("'"&amp;H$1&amp;"'!B2:B1000")=$B62) * (INDIRECT("'"&amp;H$1&amp;"'!C2:C1000")=$C62)
        ),
        5,
        FALSE()
    )=0,
    "",
    VLOOKUP(
        $A62,
        _xlfn._xlws.filter(
            INDIRECT("'"&amp;H$1&amp;"'!A2:E1000"), (INDIRECT("'"&amp;H$1&amp;"'!B2:B1000")=$B62) * (INDIRECT("'"&amp;H$1&amp;"'!C2:C1000")=$C62)
        ),
        5,
        FALSE()
    )
)</f>
        <v/>
      </c>
      <c r="I62" s="93">
        <f t="array" ref="I62:I62">IF(
    VLOOKUP(
        $A62,
        _xlfn._xlws.filter(
            INDIRECT("'"&amp;I$1&amp;"'!A2:E1000"), (INDIRECT("'"&amp;I$1&amp;"'!B2:B1000")=$B62) * (INDIRECT("'"&amp;I$1&amp;"'!C2:C1000")=$C62)
        ),
        5,
        FALSE()
    )=0,
    "",
    VLOOKUP(
        $A62,
        _xlfn._xlws.filter(
            INDIRECT("'"&amp;I$1&amp;"'!A2:E1000"), (INDIRECT("'"&amp;I$1&amp;"'!B2:B1000")=$B62) * (INDIRECT("'"&amp;I$1&amp;"'!C2:C1000")=$C62)
        ),
        5,
        FALSE()
    )
)</f>
        <v/>
      </c>
      <c r="J62" s="93">
        <f t="array" ref="J62:J62">IF(
    VLOOKUP(
        $A62,
        _xlfn._xlws.filter(
            INDIRECT("'"&amp;J$1&amp;"'!A2:E1000"), (INDIRECT("'"&amp;J$1&amp;"'!B2:B1000")=$B62) * (INDIRECT("'"&amp;J$1&amp;"'!C2:C1000")=$C62)
        ),
        5,
        FALSE()
    )=0,
    "",
    VLOOKUP(
        $A62,
        _xlfn._xlws.filter(
            INDIRECT("'"&amp;J$1&amp;"'!A2:E1000"), (INDIRECT("'"&amp;J$1&amp;"'!B2:B1000")=$B62) * (INDIRECT("'"&amp;J$1&amp;"'!C2:C1000")=$C62)
        ),
        5,
        FALSE()
    )
)</f>
        <v/>
      </c>
      <c r="K62" s="93">
        <f t="array" ref="K62:K62">IF(
    VLOOKUP(
        $A62,
        _xlfn._xlws.filter(
            INDIRECT("'"&amp;K$1&amp;"'!A2:E1000"), (INDIRECT("'"&amp;K$1&amp;"'!B2:B1000")=$B62) * (INDIRECT("'"&amp;K$1&amp;"'!C2:C1000")=$C62)
        ),
        5,
        FALSE()
    )=0,
    "",
    VLOOKUP(
        $A62,
        _xlfn._xlws.filter(
            INDIRECT("'"&amp;K$1&amp;"'!A2:E1000"), (INDIRECT("'"&amp;K$1&amp;"'!B2:B1000")=$B62) * (INDIRECT("'"&amp;K$1&amp;"'!C2:C1000")=$C62)
        ),
        5,
        FALSE()
    )
)</f>
        <v/>
      </c>
      <c r="L62" s="93">
        <f t="array" ref="L62:L62">IF(
    VLOOKUP(
        $A62,
        _xlfn._xlws.filter(
            INDIRECT("'"&amp;L$1&amp;"'!A2:E1000"), (INDIRECT("'"&amp;L$1&amp;"'!B2:B1000")=$B62) * (INDIRECT("'"&amp;L$1&amp;"'!C2:C1000")=$C62)
        ),
        5,
        FALSE()
    )=0,
    "",
    VLOOKUP(
        $A62,
        _xlfn._xlws.filter(
            INDIRECT("'"&amp;L$1&amp;"'!A2:E1000"), (INDIRECT("'"&amp;L$1&amp;"'!B2:B1000")=$B62) * (INDIRECT("'"&amp;L$1&amp;"'!C2:C1000")=$C62)
        ),
        5,
        FALSE()
    )
)</f>
        <v/>
      </c>
      <c r="M62" s="93">
        <f t="array" ref="M62:M62">IF(
    VLOOKUP(
        $A62,
        _xlfn._xlws.filter(
            INDIRECT("'"&amp;M$1&amp;"'!A2:E1000"), (INDIRECT("'"&amp;M$1&amp;"'!B2:B1000")=$B62) * (INDIRECT("'"&amp;M$1&amp;"'!C2:C1000")=$C62)
        ),
        5,
        FALSE()
    )=0,
    "",
    VLOOKUP(
        $A62,
        _xlfn._xlws.filter(
            INDIRECT("'"&amp;M$1&amp;"'!A2:E1000"), (INDIRECT("'"&amp;M$1&amp;"'!B2:B1000")=$B62) * (INDIRECT("'"&amp;M$1&amp;"'!C2:C1000")=$C62)
        ),
        5,
        FALSE()
    )
)</f>
        <v/>
      </c>
      <c r="N62" s="93">
        <f t="array" ref="N62:N62">IF(
    VLOOKUP(
        $A62,
        _xlfn._xlws.filter(
            INDIRECT("'"&amp;N$1&amp;"'!A2:E1000"), (INDIRECT("'"&amp;N$1&amp;"'!B2:B1000")=$B62) * (INDIRECT("'"&amp;N$1&amp;"'!C2:C1000")=$C62)
        ),
        5,
        FALSE()
    )=0,
    "",
    VLOOKUP(
        $A62,
        _xlfn._xlws.filter(
            INDIRECT("'"&amp;N$1&amp;"'!A2:E1000"), (INDIRECT("'"&amp;N$1&amp;"'!B2:B1000")=$B62) * (INDIRECT("'"&amp;N$1&amp;"'!C2:C1000")=$C62)
        ),
        5,
        FALSE()
    )
)</f>
        <v/>
      </c>
      <c r="O62" s="93">
        <f t="array" ref="O62:O62">IF(
    VLOOKUP(
        $A62,
        _xlfn._xlws.filter(
            INDIRECT("'"&amp;O$1&amp;"'!A2:E1000"), (INDIRECT("'"&amp;O$1&amp;"'!B2:B1000")=$B62) * (INDIRECT("'"&amp;O$1&amp;"'!C2:C1000")=$C62)
        ),
        5,
        FALSE()
    )=0,
    "",
    VLOOKUP(
        $A62,
        _xlfn._xlws.filter(
            INDIRECT("'"&amp;O$1&amp;"'!A2:E1000"), (INDIRECT("'"&amp;O$1&amp;"'!B2:B1000")=$B62) * (INDIRECT("'"&amp;O$1&amp;"'!C2:C1000")=$C62)
        ),
        5,
        FALSE()
    )
)</f>
        <v/>
      </c>
      <c r="P62" s="93">
        <f t="array" ref="P62:P62">IF(
    VLOOKUP(
        $A62,
        _xlfn._xlws.filter(
            INDIRECT("'"&amp;P$1&amp;"'!A2:E1000"), (INDIRECT("'"&amp;P$1&amp;"'!B2:B1000")=$B62) * (INDIRECT("'"&amp;P$1&amp;"'!C2:C1000")=$C62)
        ),
        5,
        FALSE()
    )=0,
    "",
    VLOOKUP(
        $A62,
        _xlfn._xlws.filter(
            INDIRECT("'"&amp;P$1&amp;"'!A2:E1000"), (INDIRECT("'"&amp;P$1&amp;"'!B2:B1000")=$B62) * (INDIRECT("'"&amp;P$1&amp;"'!C2:C1000")=$C62)
        ),
        5,
        FALSE()
    )
)</f>
        <v/>
      </c>
      <c r="Q62" s="93">
        <f t="array" ref="Q62: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1" t="inlineStr">
        <is>
          <t>Regional</t>
        </is>
      </c>
      <c r="B64" s="88" t="inlineStr">
        <is>
          <t>Municípios</t>
        </is>
      </c>
      <c r="C64" s="88" t="inlineStr">
        <is>
          <t>UVR</t>
        </is>
      </c>
      <c r="D64" s="89" t="inlineStr">
        <is>
          <t>11.24</t>
        </is>
      </c>
      <c r="E64" s="88" t="inlineStr">
        <is>
          <t>12.24</t>
        </is>
      </c>
      <c r="F64" s="90" t="inlineStr">
        <is>
          <t>01.25</t>
        </is>
      </c>
      <c r="G64" s="90" t="inlineStr">
        <is>
          <t>02.25</t>
        </is>
      </c>
      <c r="H64" s="90" t="inlineStr">
        <is>
          <t>03.25</t>
        </is>
      </c>
      <c r="I64" s="90" t="inlineStr">
        <is>
          <t>04.25</t>
        </is>
      </c>
      <c r="J64" s="90" t="inlineStr">
        <is>
          <t>05.25</t>
        </is>
      </c>
      <c r="K64" s="90" t="inlineStr">
        <is>
          <t>06.25</t>
        </is>
      </c>
      <c r="L64" s="91" t="inlineStr">
        <is>
          <t>07.25</t>
        </is>
      </c>
      <c r="M64" s="91" t="inlineStr">
        <is>
          <t>08.25</t>
        </is>
      </c>
      <c r="N64" s="91" t="inlineStr">
        <is>
          <t>09.25</t>
        </is>
      </c>
      <c r="O64" s="91" t="inlineStr">
        <is>
          <t>10.25</t>
        </is>
      </c>
      <c r="P64" s="91" t="inlineStr">
        <is>
          <t>11.25</t>
        </is>
      </c>
      <c r="Q64" s="91" t="inlineStr">
        <is>
          <t>12.25</t>
        </is>
      </c>
    </row>
    <row r="65" ht="15" customHeight="1">
      <c r="A65" s="102" t="inlineStr">
        <is>
          <t>Valquiria</t>
        </is>
      </c>
      <c r="B65" s="51" t="inlineStr">
        <is>
          <t>Cafelândia</t>
        </is>
      </c>
      <c r="C65" s="51" t="n">
        <v>1</v>
      </c>
      <c r="D65" s="93">
        <f t="array" ref="D65:D65">IF(
    VLOOKUP(
        $A65,
        _xlfn._xlws.filter(
            INDIRECT("'"&amp;D$1&amp;"'!A2:E1000"), (INDIRECT("'"&amp;D$1&amp;"'!B2:B1000")=$B65) * (INDIRECT("'"&amp;D$1&amp;"'!C2:C1000")=$C65)
        ),
        5,
        FALSE()
    )=0,
    "",
    VLOOKUP(
        $A65,
        _xlfn._xlws.filter(
            INDIRECT("'"&amp;D$1&amp;"'!A2:E1000"), (INDIRECT("'"&amp;D$1&amp;"'!B2:B1000")=$B65) * (INDIRECT("'"&amp;D$1&amp;"'!C2:C1000")=$C65)
        ),
        5,
        FALSE()
    )
)</f>
        <v/>
      </c>
      <c r="E65" s="93">
        <f t="array" ref="E65:E65">IF(
    VLOOKUP(
        $A65,
        _xlfn._xlws.filter(
            INDIRECT("'"&amp;E$1&amp;"'!A2:E1000"), (INDIRECT("'"&amp;E$1&amp;"'!B2:B1000")=$B65) * (INDIRECT("'"&amp;E$1&amp;"'!C2:C1000")=$C65)
        ),
        5,
        FALSE()
    )=0,
    "",
    VLOOKUP(
        $A65,
        _xlfn._xlws.filter(
            INDIRECT("'"&amp;E$1&amp;"'!A2:E1000"), (INDIRECT("'"&amp;E$1&amp;"'!B2:B1000")=$B65) * (INDIRECT("'"&amp;E$1&amp;"'!C2:C1000")=$C65)
        ),
        5,
        FALSE()
    )
)</f>
        <v/>
      </c>
      <c r="F65" s="93">
        <f t="array" ref="F65:F65">IF(
    VLOOKUP(
        $A65,
        _xlfn._xlws.filter(
            INDIRECT("'"&amp;F$1&amp;"'!A2:E1000"), (INDIRECT("'"&amp;F$1&amp;"'!B2:B1000")=$B65) * (INDIRECT("'"&amp;F$1&amp;"'!C2:C1000")=$C65)
        ),
        5,
        FALSE()
    )=0,
    "",
    VLOOKUP(
        $A65,
        _xlfn._xlws.filter(
            INDIRECT("'"&amp;F$1&amp;"'!A2:E1000"), (INDIRECT("'"&amp;F$1&amp;"'!B2:B1000")=$B65) * (INDIRECT("'"&amp;F$1&amp;"'!C2:C1000")=$C65)
        ),
        5,
        FALSE()
    )
)</f>
        <v/>
      </c>
      <c r="G65" s="93">
        <f t="array" ref="G65:G65">IF(
    VLOOKUP(
        $A65,
        _xlfn._xlws.filter(
            INDIRECT("'"&amp;G$1&amp;"'!A2:E1000"), (INDIRECT("'"&amp;G$1&amp;"'!B2:B1000")=$B65) * (INDIRECT("'"&amp;G$1&amp;"'!C2:C1000")=$C65)
        ),
        5,
        FALSE()
    )=0,
    "",
    VLOOKUP(
        $A65,
        _xlfn._xlws.filter(
            INDIRECT("'"&amp;G$1&amp;"'!A2:E1000"), (INDIRECT("'"&amp;G$1&amp;"'!B2:B1000")=$B65) * (INDIRECT("'"&amp;G$1&amp;"'!C2:C1000")=$C65)
        ),
        5,
        FALSE()
    )
)</f>
        <v/>
      </c>
      <c r="H65" s="93">
        <f t="array" ref="H65:H65">IF(
    VLOOKUP(
        $A65,
        _xlfn._xlws.filter(
            INDIRECT("'"&amp;H$1&amp;"'!A2:E1000"), (INDIRECT("'"&amp;H$1&amp;"'!B2:B1000")=$B65) * (INDIRECT("'"&amp;H$1&amp;"'!C2:C1000")=$C65)
        ),
        5,
        FALSE()
    )=0,
    "",
    VLOOKUP(
        $A65,
        _xlfn._xlws.filter(
            INDIRECT("'"&amp;H$1&amp;"'!A2:E1000"), (INDIRECT("'"&amp;H$1&amp;"'!B2:B1000")=$B65) * (INDIRECT("'"&amp;H$1&amp;"'!C2:C1000")=$C65)
        ),
        5,
        FALSE()
    )
)</f>
        <v/>
      </c>
      <c r="I65" s="93">
        <f t="array" ref="I65:I65">IF(
    VLOOKUP(
        $A65,
        _xlfn._xlws.filter(
            INDIRECT("'"&amp;I$1&amp;"'!A2:E1000"), (INDIRECT("'"&amp;I$1&amp;"'!B2:B1000")=$B65) * (INDIRECT("'"&amp;I$1&amp;"'!C2:C1000")=$C65)
        ),
        5,
        FALSE()
    )=0,
    "",
    VLOOKUP(
        $A65,
        _xlfn._xlws.filter(
            INDIRECT("'"&amp;I$1&amp;"'!A2:E1000"), (INDIRECT("'"&amp;I$1&amp;"'!B2:B1000")=$B65) * (INDIRECT("'"&amp;I$1&amp;"'!C2:C1000")=$C65)
        ),
        5,
        FALSE()
    )
)</f>
        <v/>
      </c>
      <c r="J65" s="93">
        <f t="array" ref="J65:J65">IF(
    VLOOKUP(
        $A65,
        _xlfn._xlws.filter(
            INDIRECT("'"&amp;J$1&amp;"'!A2:E1000"), (INDIRECT("'"&amp;J$1&amp;"'!B2:B1000")=$B65) * (INDIRECT("'"&amp;J$1&amp;"'!C2:C1000")=$C65)
        ),
        5,
        FALSE()
    )=0,
    "",
    VLOOKUP(
        $A65,
        _xlfn._xlws.filter(
            INDIRECT("'"&amp;J$1&amp;"'!A2:E1000"), (INDIRECT("'"&amp;J$1&amp;"'!B2:B1000")=$B65) * (INDIRECT("'"&amp;J$1&amp;"'!C2:C1000")=$C65)
        ),
        5,
        FALSE()
    )
)</f>
        <v/>
      </c>
      <c r="K65" s="93">
        <f t="array" ref="K65:K65">IF(
    VLOOKUP(
        $A65,
        _xlfn._xlws.filter(
            INDIRECT("'"&amp;K$1&amp;"'!A2:E1000"), (INDIRECT("'"&amp;K$1&amp;"'!B2:B1000")=$B65) * (INDIRECT("'"&amp;K$1&amp;"'!C2:C1000")=$C65)
        ),
        5,
        FALSE()
    )=0,
    "",
    VLOOKUP(
        $A65,
        _xlfn._xlws.filter(
            INDIRECT("'"&amp;K$1&amp;"'!A2:E1000"), (INDIRECT("'"&amp;K$1&amp;"'!B2:B1000")=$B65) * (INDIRECT("'"&amp;K$1&amp;"'!C2:C1000")=$C65)
        ),
        5,
        FALSE()
    )
)</f>
        <v/>
      </c>
      <c r="L65" s="93">
        <f t="array" ref="L65:L65">IF(
    VLOOKUP(
        $A65,
        _xlfn._xlws.filter(
            INDIRECT("'"&amp;L$1&amp;"'!A2:E1000"), (INDIRECT("'"&amp;L$1&amp;"'!B2:B1000")=$B65) * (INDIRECT("'"&amp;L$1&amp;"'!C2:C1000")=$C65)
        ),
        5,
        FALSE()
    )=0,
    "",
    VLOOKUP(
        $A65,
        _xlfn._xlws.filter(
            INDIRECT("'"&amp;L$1&amp;"'!A2:E1000"), (INDIRECT("'"&amp;L$1&amp;"'!B2:B1000")=$B65) * (INDIRECT("'"&amp;L$1&amp;"'!C2:C1000")=$C65)
        ),
        5,
        FALSE()
    )
)</f>
        <v/>
      </c>
      <c r="M65" s="93">
        <f t="array" ref="M65:M65">IF(
    VLOOKUP(
        $A65,
        _xlfn._xlws.filter(
            INDIRECT("'"&amp;M$1&amp;"'!A2:E1000"), (INDIRECT("'"&amp;M$1&amp;"'!B2:B1000")=$B65) * (INDIRECT("'"&amp;M$1&amp;"'!C2:C1000")=$C65)
        ),
        5,
        FALSE()
    )=0,
    "",
    VLOOKUP(
        $A65,
        _xlfn._xlws.filter(
            INDIRECT("'"&amp;M$1&amp;"'!A2:E1000"), (INDIRECT("'"&amp;M$1&amp;"'!B2:B1000")=$B65) * (INDIRECT("'"&amp;M$1&amp;"'!C2:C1000")=$C65)
        ),
        5,
        FALSE()
    )
)</f>
        <v/>
      </c>
      <c r="N65" s="93">
        <f t="array" ref="N65:N65">IF(
    VLOOKUP(
        $A65,
        _xlfn._xlws.filter(
            INDIRECT("'"&amp;N$1&amp;"'!A2:E1000"), (INDIRECT("'"&amp;N$1&amp;"'!B2:B1000")=$B65) * (INDIRECT("'"&amp;N$1&amp;"'!C2:C1000")=$C65)
        ),
        5,
        FALSE()
    )=0,
    "",
    VLOOKUP(
        $A65,
        _xlfn._xlws.filter(
            INDIRECT("'"&amp;N$1&amp;"'!A2:E1000"), (INDIRECT("'"&amp;N$1&amp;"'!B2:B1000")=$B65) * (INDIRECT("'"&amp;N$1&amp;"'!C2:C1000")=$C65)
        ),
        5,
        FALSE()
    )
)</f>
        <v/>
      </c>
      <c r="O65" s="93">
        <f t="array" ref="O65:O65">IF(
    VLOOKUP(
        $A65,
        _xlfn._xlws.filter(
            INDIRECT("'"&amp;O$1&amp;"'!A2:E1000"), (INDIRECT("'"&amp;O$1&amp;"'!B2:B1000")=$B65) * (INDIRECT("'"&amp;O$1&amp;"'!C2:C1000")=$C65)
        ),
        5,
        FALSE()
    )=0,
    "",
    VLOOKUP(
        $A65,
        _xlfn._xlws.filter(
            INDIRECT("'"&amp;O$1&amp;"'!A2:E1000"), (INDIRECT("'"&amp;O$1&amp;"'!B2:B1000")=$B65) * (INDIRECT("'"&amp;O$1&amp;"'!C2:C1000")=$C65)
        ),
        5,
        FALSE()
    )
)</f>
        <v/>
      </c>
      <c r="P65" s="93">
        <f t="array" ref="P65:P65">IF(
    VLOOKUP(
        $A65,
        _xlfn._xlws.filter(
            INDIRECT("'"&amp;P$1&amp;"'!A2:E1000"), (INDIRECT("'"&amp;P$1&amp;"'!B2:B1000")=$B65) * (INDIRECT("'"&amp;P$1&amp;"'!C2:C1000")=$C65)
        ),
        5,
        FALSE()
    )=0,
    "",
    VLOOKUP(
        $A65,
        _xlfn._xlws.filter(
            INDIRECT("'"&amp;P$1&amp;"'!A2:E1000"), (INDIRECT("'"&amp;P$1&amp;"'!B2:B1000")=$B65) * (INDIRECT("'"&amp;P$1&amp;"'!C2:C1000")=$C65)
        ),
        5,
        FALSE()
    )
)</f>
        <v/>
      </c>
      <c r="Q65" s="93">
        <f t="array" ref="Q65:Q65">IF(
    VLOOKUP(
        $A65,
        _xlfn._xlws.filter(
            INDIRECT("'"&amp;Q$1&amp;"'!A2:E1000"), (INDIRECT("'"&amp;Q$1&amp;"'!B2:B1000")=$B65) * (INDIRECT("'"&amp;Q$1&amp;"'!C2:C1000")=$C65)
        ),
        5,
        FALSE()
    )=0,
    "",
    VLOOKUP(
        $A65,
        _xlfn._xlws.filter(
            INDIRECT("'"&amp;Q$1&amp;"'!A2:E1000"), (INDIRECT("'"&amp;Q$1&amp;"'!B2:B1000")=$B65) * (INDIRECT("'"&amp;Q$1&amp;"'!C2:C1000")=$C65)
        ),
        5,
        FALSE()
    )
)</f>
        <v/>
      </c>
    </row>
    <row r="66" ht="15" customHeight="1">
      <c r="A66" s="102" t="inlineStr">
        <is>
          <t>Valquiria</t>
        </is>
      </c>
      <c r="B66" s="51" t="inlineStr">
        <is>
          <t>Cascavel</t>
        </is>
      </c>
      <c r="C66" s="51" t="n">
        <v>1</v>
      </c>
      <c r="D66" s="93">
        <f t="array" ref="D66:D66">IF(
    VLOOKUP(
        $A66,
        _xlfn._xlws.filter(
            INDIRECT("'"&amp;D$1&amp;"'!A2:E1000"), (INDIRECT("'"&amp;D$1&amp;"'!B2:B1000")=$B66) * (INDIRECT("'"&amp;D$1&amp;"'!C2:C1000")=$C66)
        ),
        5,
        FALSE()
    )=0,
    "",
    VLOOKUP(
        $A66,
        _xlfn._xlws.filter(
            INDIRECT("'"&amp;D$1&amp;"'!A2:E1000"), (INDIRECT("'"&amp;D$1&amp;"'!B2:B1000")=$B66) * (INDIRECT("'"&amp;D$1&amp;"'!C2:C1000")=$C66)
        ),
        5,
        FALSE()
    )
)</f>
        <v/>
      </c>
      <c r="E66" s="93">
        <f t="array" ref="E66:E66">IF(
    VLOOKUP(
        $A66,
        _xlfn._xlws.filter(
            INDIRECT("'"&amp;E$1&amp;"'!A2:E1000"), (INDIRECT("'"&amp;E$1&amp;"'!B2:B1000")=$B66) * (INDIRECT("'"&amp;E$1&amp;"'!C2:C1000")=$C66)
        ),
        5,
        FALSE()
    )=0,
    "",
    VLOOKUP(
        $A66,
        _xlfn._xlws.filter(
            INDIRECT("'"&amp;E$1&amp;"'!A2:E1000"), (INDIRECT("'"&amp;E$1&amp;"'!B2:B1000")=$B66) * (INDIRECT("'"&amp;E$1&amp;"'!C2:C1000")=$C66)
        ),
        5,
        FALSE()
    )
)</f>
        <v/>
      </c>
      <c r="F66" s="93">
        <f t="array" ref="F66:F66">IF(
    VLOOKUP(
        $A66,
        _xlfn._xlws.filter(
            INDIRECT("'"&amp;F$1&amp;"'!A2:E1000"), (INDIRECT("'"&amp;F$1&amp;"'!B2:B1000")=$B66) * (INDIRECT("'"&amp;F$1&amp;"'!C2:C1000")=$C66)
        ),
        5,
        FALSE()
    )=0,
    "",
    VLOOKUP(
        $A66,
        _xlfn._xlws.filter(
            INDIRECT("'"&amp;F$1&amp;"'!A2:E1000"), (INDIRECT("'"&amp;F$1&amp;"'!B2:B1000")=$B66) * (INDIRECT("'"&amp;F$1&amp;"'!C2:C1000")=$C66)
        ),
        5,
        FALSE()
    )
)</f>
        <v/>
      </c>
      <c r="G66" s="93">
        <f t="array" ref="G66:G66">IF(
    VLOOKUP(
        $A66,
        _xlfn._xlws.filter(
            INDIRECT("'"&amp;G$1&amp;"'!A2:E1000"), (INDIRECT("'"&amp;G$1&amp;"'!B2:B1000")=$B66) * (INDIRECT("'"&amp;G$1&amp;"'!C2:C1000")=$C66)
        ),
        5,
        FALSE()
    )=0,
    "",
    VLOOKUP(
        $A66,
        _xlfn._xlws.filter(
            INDIRECT("'"&amp;G$1&amp;"'!A2:E1000"), (INDIRECT("'"&amp;G$1&amp;"'!B2:B1000")=$B66) * (INDIRECT("'"&amp;G$1&amp;"'!C2:C1000")=$C66)
        ),
        5,
        FALSE()
    )
)</f>
        <v/>
      </c>
      <c r="H66" s="93">
        <f t="array" ref="H66:H66">IF(
    VLOOKUP(
        $A66,
        _xlfn._xlws.filter(
            INDIRECT("'"&amp;H$1&amp;"'!A2:E1000"), (INDIRECT("'"&amp;H$1&amp;"'!B2:B1000")=$B66) * (INDIRECT("'"&amp;H$1&amp;"'!C2:C1000")=$C66)
        ),
        5,
        FALSE()
    )=0,
    "",
    VLOOKUP(
        $A66,
        _xlfn._xlws.filter(
            INDIRECT("'"&amp;H$1&amp;"'!A2:E1000"), (INDIRECT("'"&amp;H$1&amp;"'!B2:B1000")=$B66) * (INDIRECT("'"&amp;H$1&amp;"'!C2:C1000")=$C66)
        ),
        5,
        FALSE()
    )
)</f>
        <v/>
      </c>
      <c r="I66" s="93">
        <f t="array" ref="I66:I66">IF(
    VLOOKUP(
        $A66,
        _xlfn._xlws.filter(
            INDIRECT("'"&amp;I$1&amp;"'!A2:E1000"), (INDIRECT("'"&amp;I$1&amp;"'!B2:B1000")=$B66) * (INDIRECT("'"&amp;I$1&amp;"'!C2:C1000")=$C66)
        ),
        5,
        FALSE()
    )=0,
    "",
    VLOOKUP(
        $A66,
        _xlfn._xlws.filter(
            INDIRECT("'"&amp;I$1&amp;"'!A2:E1000"), (INDIRECT("'"&amp;I$1&amp;"'!B2:B1000")=$B66) * (INDIRECT("'"&amp;I$1&amp;"'!C2:C1000")=$C66)
        ),
        5,
        FALSE()
    )
)</f>
        <v/>
      </c>
      <c r="J66" s="93">
        <f t="array" ref="J66:J66">IF(
    VLOOKUP(
        $A66,
        _xlfn._xlws.filter(
            INDIRECT("'"&amp;J$1&amp;"'!A2:E1000"), (INDIRECT("'"&amp;J$1&amp;"'!B2:B1000")=$B66) * (INDIRECT("'"&amp;J$1&amp;"'!C2:C1000")=$C66)
        ),
        5,
        FALSE()
    )=0,
    "",
    VLOOKUP(
        $A66,
        _xlfn._xlws.filter(
            INDIRECT("'"&amp;J$1&amp;"'!A2:E1000"), (INDIRECT("'"&amp;J$1&amp;"'!B2:B1000")=$B66) * (INDIRECT("'"&amp;J$1&amp;"'!C2:C1000")=$C66)
        ),
        5,
        FALSE()
    )
)</f>
        <v/>
      </c>
      <c r="K66" s="93">
        <f t="array" ref="K66:K66">IF(
    VLOOKUP(
        $A66,
        _xlfn._xlws.filter(
            INDIRECT("'"&amp;K$1&amp;"'!A2:E1000"), (INDIRECT("'"&amp;K$1&amp;"'!B2:B1000")=$B66) * (INDIRECT("'"&amp;K$1&amp;"'!C2:C1000")=$C66)
        ),
        5,
        FALSE()
    )=0,
    "",
    VLOOKUP(
        $A66,
        _xlfn._xlws.filter(
            INDIRECT("'"&amp;K$1&amp;"'!A2:E1000"), (INDIRECT("'"&amp;K$1&amp;"'!B2:B1000")=$B66) * (INDIRECT("'"&amp;K$1&amp;"'!C2:C1000")=$C66)
        ),
        5,
        FALSE()
    )
)</f>
        <v/>
      </c>
      <c r="L66" s="93">
        <f t="array" ref="L66:L66">IF(
    VLOOKUP(
        $A66,
        _xlfn._xlws.filter(
            INDIRECT("'"&amp;L$1&amp;"'!A2:E1000"), (INDIRECT("'"&amp;L$1&amp;"'!B2:B1000")=$B66) * (INDIRECT("'"&amp;L$1&amp;"'!C2:C1000")=$C66)
        ),
        5,
        FALSE()
    )=0,
    "",
    VLOOKUP(
        $A66,
        _xlfn._xlws.filter(
            INDIRECT("'"&amp;L$1&amp;"'!A2:E1000"), (INDIRECT("'"&amp;L$1&amp;"'!B2:B1000")=$B66) * (INDIRECT("'"&amp;L$1&amp;"'!C2:C1000")=$C66)
        ),
        5,
        FALSE()
    )
)</f>
        <v/>
      </c>
      <c r="M66" s="93">
        <f t="array" ref="M66:M66">IF(
    VLOOKUP(
        $A66,
        _xlfn._xlws.filter(
            INDIRECT("'"&amp;M$1&amp;"'!A2:E1000"), (INDIRECT("'"&amp;M$1&amp;"'!B2:B1000")=$B66) * (INDIRECT("'"&amp;M$1&amp;"'!C2:C1000")=$C66)
        ),
        5,
        FALSE()
    )=0,
    "",
    VLOOKUP(
        $A66,
        _xlfn._xlws.filter(
            INDIRECT("'"&amp;M$1&amp;"'!A2:E1000"), (INDIRECT("'"&amp;M$1&amp;"'!B2:B1000")=$B66) * (INDIRECT("'"&amp;M$1&amp;"'!C2:C1000")=$C66)
        ),
        5,
        FALSE()
    )
)</f>
        <v/>
      </c>
      <c r="N66" s="93">
        <f t="array" ref="N66:N66">IF(
    VLOOKUP(
        $A66,
        _xlfn._xlws.filter(
            INDIRECT("'"&amp;N$1&amp;"'!A2:E1000"), (INDIRECT("'"&amp;N$1&amp;"'!B2:B1000")=$B66) * (INDIRECT("'"&amp;N$1&amp;"'!C2:C1000")=$C66)
        ),
        5,
        FALSE()
    )=0,
    "",
    VLOOKUP(
        $A66,
        _xlfn._xlws.filter(
            INDIRECT("'"&amp;N$1&amp;"'!A2:E1000"), (INDIRECT("'"&amp;N$1&amp;"'!B2:B1000")=$B66) * (INDIRECT("'"&amp;N$1&amp;"'!C2:C1000")=$C66)
        ),
        5,
        FALSE()
    )
)</f>
        <v/>
      </c>
      <c r="O66" s="93">
        <f t="array" ref="O66:O66">IF(
    VLOOKUP(
        $A66,
        _xlfn._xlws.filter(
            INDIRECT("'"&amp;O$1&amp;"'!A2:E1000"), (INDIRECT("'"&amp;O$1&amp;"'!B2:B1000")=$B66) * (INDIRECT("'"&amp;O$1&amp;"'!C2:C1000")=$C66)
        ),
        5,
        FALSE()
    )=0,
    "",
    VLOOKUP(
        $A66,
        _xlfn._xlws.filter(
            INDIRECT("'"&amp;O$1&amp;"'!A2:E1000"), (INDIRECT("'"&amp;O$1&amp;"'!B2:B1000")=$B66) * (INDIRECT("'"&amp;O$1&amp;"'!C2:C1000")=$C66)
        ),
        5,
        FALSE()
    )
)</f>
        <v/>
      </c>
      <c r="P66" s="93">
        <f t="array" ref="P66:P66">IF(
    VLOOKUP(
        $A66,
        _xlfn._xlws.filter(
            INDIRECT("'"&amp;P$1&amp;"'!A2:E1000"), (INDIRECT("'"&amp;P$1&amp;"'!B2:B1000")=$B66) * (INDIRECT("'"&amp;P$1&amp;"'!C2:C1000")=$C66)
        ),
        5,
        FALSE()
    )=0,
    "",
    VLOOKUP(
        $A66,
        _xlfn._xlws.filter(
            INDIRECT("'"&amp;P$1&amp;"'!A2:E1000"), (INDIRECT("'"&amp;P$1&amp;"'!B2:B1000")=$B66) * (INDIRECT("'"&amp;P$1&amp;"'!C2:C1000")=$C66)
        ),
        5,
        FALSE()
    )
)</f>
        <v/>
      </c>
      <c r="Q66" s="93">
        <f t="array" ref="Q66:Q66">IF(
    VLOOKUP(
        $A66,
        _xlfn._xlws.filter(
            INDIRECT("'"&amp;Q$1&amp;"'!A2:E1000"), (INDIRECT("'"&amp;Q$1&amp;"'!B2:B1000")=$B66) * (INDIRECT("'"&amp;Q$1&amp;"'!C2:C1000")=$C66)
        ),
        5,
        FALSE()
    )=0,
    "",
    VLOOKUP(
        $A66,
        _xlfn._xlws.filter(
            INDIRECT("'"&amp;Q$1&amp;"'!A2:E1000"), (INDIRECT("'"&amp;Q$1&amp;"'!B2:B1000")=$B66) * (INDIRECT("'"&amp;Q$1&amp;"'!C2:C1000")=$C66)
        ),
        5,
        FALSE()
    )
)</f>
        <v/>
      </c>
    </row>
    <row r="67" ht="15" customHeight="1">
      <c r="A67" s="102" t="inlineStr">
        <is>
          <t>Valquiria</t>
        </is>
      </c>
      <c r="B67" s="51" t="inlineStr">
        <is>
          <t>Cascavel</t>
        </is>
      </c>
      <c r="C67" s="51" t="n">
        <v>2</v>
      </c>
      <c r="D67" s="93">
        <f t="array" ref="D67:D67">IF(
    VLOOKUP(
        $A67,
        _xlfn._xlws.filter(
            INDIRECT("'"&amp;D$1&amp;"'!A2:E1000"), (INDIRECT("'"&amp;D$1&amp;"'!B2:B1000")=$B67) * (INDIRECT("'"&amp;D$1&amp;"'!C2:C1000")=$C67)
        ),
        5,
        FALSE()
    )=0,
    "",
    VLOOKUP(
        $A67,
        _xlfn._xlws.filter(
            INDIRECT("'"&amp;D$1&amp;"'!A2:E1000"), (INDIRECT("'"&amp;D$1&amp;"'!B2:B1000")=$B67) * (INDIRECT("'"&amp;D$1&amp;"'!C2:C1000")=$C67)
        ),
        5,
        FALSE()
    )
)</f>
        <v/>
      </c>
      <c r="E67" s="93">
        <f t="array" ref="E67:E67">IF(
    VLOOKUP(
        $A67,
        _xlfn._xlws.filter(
            INDIRECT("'"&amp;E$1&amp;"'!A2:E1000"), (INDIRECT("'"&amp;E$1&amp;"'!B2:B1000")=$B67) * (INDIRECT("'"&amp;E$1&amp;"'!C2:C1000")=$C67)
        ),
        5,
        FALSE()
    )=0,
    "",
    VLOOKUP(
        $A67,
        _xlfn._xlws.filter(
            INDIRECT("'"&amp;E$1&amp;"'!A2:E1000"), (INDIRECT("'"&amp;E$1&amp;"'!B2:B1000")=$B67) * (INDIRECT("'"&amp;E$1&amp;"'!C2:C1000")=$C67)
        ),
        5,
        FALSE()
    )
)</f>
        <v/>
      </c>
      <c r="F67" s="93">
        <f t="array" ref="F67:F67">IF(
    VLOOKUP(
        $A67,
        _xlfn._xlws.filter(
            INDIRECT("'"&amp;F$1&amp;"'!A2:E1000"), (INDIRECT("'"&amp;F$1&amp;"'!B2:B1000")=$B67) * (INDIRECT("'"&amp;F$1&amp;"'!C2:C1000")=$C67)
        ),
        5,
        FALSE()
    )=0,
    "",
    VLOOKUP(
        $A67,
        _xlfn._xlws.filter(
            INDIRECT("'"&amp;F$1&amp;"'!A2:E1000"), (INDIRECT("'"&amp;F$1&amp;"'!B2:B1000")=$B67) * (INDIRECT("'"&amp;F$1&amp;"'!C2:C1000")=$C67)
        ),
        5,
        FALSE()
    )
)</f>
        <v/>
      </c>
      <c r="G67" s="93">
        <f t="array" ref="G67:G67">IF(
    VLOOKUP(
        $A67,
        _xlfn._xlws.filter(
            INDIRECT("'"&amp;G$1&amp;"'!A2:E1000"), (INDIRECT("'"&amp;G$1&amp;"'!B2:B1000")=$B67) * (INDIRECT("'"&amp;G$1&amp;"'!C2:C1000")=$C67)
        ),
        5,
        FALSE()
    )=0,
    "",
    VLOOKUP(
        $A67,
        _xlfn._xlws.filter(
            INDIRECT("'"&amp;G$1&amp;"'!A2:E1000"), (INDIRECT("'"&amp;G$1&amp;"'!B2:B1000")=$B67) * (INDIRECT("'"&amp;G$1&amp;"'!C2:C1000")=$C67)
        ),
        5,
        FALSE()
    )
)</f>
        <v/>
      </c>
      <c r="H67" s="93">
        <f t="array" ref="H67:H67">IF(
    VLOOKUP(
        $A67,
        _xlfn._xlws.filter(
            INDIRECT("'"&amp;H$1&amp;"'!A2:E1000"), (INDIRECT("'"&amp;H$1&amp;"'!B2:B1000")=$B67) * (INDIRECT("'"&amp;H$1&amp;"'!C2:C1000")=$C67)
        ),
        5,
        FALSE()
    )=0,
    "",
    VLOOKUP(
        $A67,
        _xlfn._xlws.filter(
            INDIRECT("'"&amp;H$1&amp;"'!A2:E1000"), (INDIRECT("'"&amp;H$1&amp;"'!B2:B1000")=$B67) * (INDIRECT("'"&amp;H$1&amp;"'!C2:C1000")=$C67)
        ),
        5,
        FALSE()
    )
)</f>
        <v/>
      </c>
      <c r="I67" s="93">
        <f t="array" ref="I67:I67">IF(
    VLOOKUP(
        $A67,
        _xlfn._xlws.filter(
            INDIRECT("'"&amp;I$1&amp;"'!A2:E1000"), (INDIRECT("'"&amp;I$1&amp;"'!B2:B1000")=$B67) * (INDIRECT("'"&amp;I$1&amp;"'!C2:C1000")=$C67)
        ),
        5,
        FALSE()
    )=0,
    "",
    VLOOKUP(
        $A67,
        _xlfn._xlws.filter(
            INDIRECT("'"&amp;I$1&amp;"'!A2:E1000"), (INDIRECT("'"&amp;I$1&amp;"'!B2:B1000")=$B67) * (INDIRECT("'"&amp;I$1&amp;"'!C2:C1000")=$C67)
        ),
        5,
        FALSE()
    )
)</f>
        <v/>
      </c>
      <c r="J67" s="93">
        <f t="array" ref="J67:J67">IF(
    VLOOKUP(
        $A67,
        _xlfn._xlws.filter(
            INDIRECT("'"&amp;J$1&amp;"'!A2:E1000"), (INDIRECT("'"&amp;J$1&amp;"'!B2:B1000")=$B67) * (INDIRECT("'"&amp;J$1&amp;"'!C2:C1000")=$C67)
        ),
        5,
        FALSE()
    )=0,
    "",
    VLOOKUP(
        $A67,
        _xlfn._xlws.filter(
            INDIRECT("'"&amp;J$1&amp;"'!A2:E1000"), (INDIRECT("'"&amp;J$1&amp;"'!B2:B1000")=$B67) * (INDIRECT("'"&amp;J$1&amp;"'!C2:C1000")=$C67)
        ),
        5,
        FALSE()
    )
)</f>
        <v/>
      </c>
      <c r="K67" s="93">
        <f t="array" ref="K67:K67">IF(
    VLOOKUP(
        $A67,
        _xlfn._xlws.filter(
            INDIRECT("'"&amp;K$1&amp;"'!A2:E1000"), (INDIRECT("'"&amp;K$1&amp;"'!B2:B1000")=$B67) * (INDIRECT("'"&amp;K$1&amp;"'!C2:C1000")=$C67)
        ),
        5,
        FALSE()
    )=0,
    "",
    VLOOKUP(
        $A67,
        _xlfn._xlws.filter(
            INDIRECT("'"&amp;K$1&amp;"'!A2:E1000"), (INDIRECT("'"&amp;K$1&amp;"'!B2:B1000")=$B67) * (INDIRECT("'"&amp;K$1&amp;"'!C2:C1000")=$C67)
        ),
        5,
        FALSE()
    )
)</f>
        <v/>
      </c>
      <c r="L67" s="93">
        <f t="array" ref="L67:L67">IF(
    VLOOKUP(
        $A67,
        _xlfn._xlws.filter(
            INDIRECT("'"&amp;L$1&amp;"'!A2:E1000"), (INDIRECT("'"&amp;L$1&amp;"'!B2:B1000")=$B67) * (INDIRECT("'"&amp;L$1&amp;"'!C2:C1000")=$C67)
        ),
        5,
        FALSE()
    )=0,
    "",
    VLOOKUP(
        $A67,
        _xlfn._xlws.filter(
            INDIRECT("'"&amp;L$1&amp;"'!A2:E1000"), (INDIRECT("'"&amp;L$1&amp;"'!B2:B1000")=$B67) * (INDIRECT("'"&amp;L$1&amp;"'!C2:C1000")=$C67)
        ),
        5,
        FALSE()
    )
)</f>
        <v/>
      </c>
      <c r="M67" s="93">
        <f t="array" ref="M67:M67">IF(
    VLOOKUP(
        $A67,
        _xlfn._xlws.filter(
            INDIRECT("'"&amp;M$1&amp;"'!A2:E1000"), (INDIRECT("'"&amp;M$1&amp;"'!B2:B1000")=$B67) * (INDIRECT("'"&amp;M$1&amp;"'!C2:C1000")=$C67)
        ),
        5,
        FALSE()
    )=0,
    "",
    VLOOKUP(
        $A67,
        _xlfn._xlws.filter(
            INDIRECT("'"&amp;M$1&amp;"'!A2:E1000"), (INDIRECT("'"&amp;M$1&amp;"'!B2:B1000")=$B67) * (INDIRECT("'"&amp;M$1&amp;"'!C2:C1000")=$C67)
        ),
        5,
        FALSE()
    )
)</f>
        <v/>
      </c>
      <c r="N67" s="93">
        <f t="array" ref="N67:N67">IF(
    VLOOKUP(
        $A67,
        _xlfn._xlws.filter(
            INDIRECT("'"&amp;N$1&amp;"'!A2:E1000"), (INDIRECT("'"&amp;N$1&amp;"'!B2:B1000")=$B67) * (INDIRECT("'"&amp;N$1&amp;"'!C2:C1000")=$C67)
        ),
        5,
        FALSE()
    )=0,
    "",
    VLOOKUP(
        $A67,
        _xlfn._xlws.filter(
            INDIRECT("'"&amp;N$1&amp;"'!A2:E1000"), (INDIRECT("'"&amp;N$1&amp;"'!B2:B1000")=$B67) * (INDIRECT("'"&amp;N$1&amp;"'!C2:C1000")=$C67)
        ),
        5,
        FALSE()
    )
)</f>
        <v/>
      </c>
      <c r="O67" s="93">
        <f t="array" ref="O67:O67">IF(
    VLOOKUP(
        $A67,
        _xlfn._xlws.filter(
            INDIRECT("'"&amp;O$1&amp;"'!A2:E1000"), (INDIRECT("'"&amp;O$1&amp;"'!B2:B1000")=$B67) * (INDIRECT("'"&amp;O$1&amp;"'!C2:C1000")=$C67)
        ),
        5,
        FALSE()
    )=0,
    "",
    VLOOKUP(
        $A67,
        _xlfn._xlws.filter(
            INDIRECT("'"&amp;O$1&amp;"'!A2:E1000"), (INDIRECT("'"&amp;O$1&amp;"'!B2:B1000")=$B67) * (INDIRECT("'"&amp;O$1&amp;"'!C2:C1000")=$C67)
        ),
        5,
        FALSE()
    )
)</f>
        <v/>
      </c>
      <c r="P67" s="93">
        <f t="array" ref="P67:P67">IF(
    VLOOKUP(
        $A67,
        _xlfn._xlws.filter(
            INDIRECT("'"&amp;P$1&amp;"'!A2:E1000"), (INDIRECT("'"&amp;P$1&amp;"'!B2:B1000")=$B67) * (INDIRECT("'"&amp;P$1&amp;"'!C2:C1000")=$C67)
        ),
        5,
        FALSE()
    )=0,
    "",
    VLOOKUP(
        $A67,
        _xlfn._xlws.filter(
            INDIRECT("'"&amp;P$1&amp;"'!A2:E1000"), (INDIRECT("'"&amp;P$1&amp;"'!B2:B1000")=$B67) * (INDIRECT("'"&amp;P$1&amp;"'!C2:C1000")=$C67)
        ),
        5,
        FALSE()
    )
)</f>
        <v/>
      </c>
      <c r="Q67" s="93">
        <f t="array" ref="Q67:Q67">IF(
    VLOOKUP(
        $A67,
        _xlfn._xlws.filter(
            INDIRECT("'"&amp;Q$1&amp;"'!A2:E1000"), (INDIRECT("'"&amp;Q$1&amp;"'!B2:B1000")=$B67) * (INDIRECT("'"&amp;Q$1&amp;"'!C2:C1000")=$C67)
        ),
        5,
        FALSE()
    )=0,
    "",
    VLOOKUP(
        $A67,
        _xlfn._xlws.filter(
            INDIRECT("'"&amp;Q$1&amp;"'!A2:E1000"), (INDIRECT("'"&amp;Q$1&amp;"'!B2:B1000")=$B67) * (INDIRECT("'"&amp;Q$1&amp;"'!C2:C1000")=$C67)
        ),
        5,
        FALSE()
    )
)</f>
        <v/>
      </c>
    </row>
    <row r="68" ht="15" customHeight="1">
      <c r="A68" s="102" t="inlineStr">
        <is>
          <t>Valquiria</t>
        </is>
      </c>
      <c r="B68" s="51" t="inlineStr">
        <is>
          <t>Cascavel</t>
        </is>
      </c>
      <c r="C68" s="51" t="n">
        <v>3</v>
      </c>
      <c r="D68" s="93">
        <f t="array" ref="D68:D68">IF(
    VLOOKUP(
        $A68,
        _xlfn._xlws.filter(
            INDIRECT("'"&amp;D$1&amp;"'!A2:E1000"), (INDIRECT("'"&amp;D$1&amp;"'!B2:B1000")=$B68) * (INDIRECT("'"&amp;D$1&amp;"'!C2:C1000")=$C68)
        ),
        5,
        FALSE()
    )=0,
    "",
    VLOOKUP(
        $A68,
        _xlfn._xlws.filter(
            INDIRECT("'"&amp;D$1&amp;"'!A2:E1000"), (INDIRECT("'"&amp;D$1&amp;"'!B2:B1000")=$B68) * (INDIRECT("'"&amp;D$1&amp;"'!C2:C1000")=$C68)
        ),
        5,
        FALSE()
    )
)</f>
        <v/>
      </c>
      <c r="E68" s="93">
        <f t="array" ref="E68:E68">IF(
    VLOOKUP(
        $A68,
        _xlfn._xlws.filter(
            INDIRECT("'"&amp;E$1&amp;"'!A2:E1000"), (INDIRECT("'"&amp;E$1&amp;"'!B2:B1000")=$B68) * (INDIRECT("'"&amp;E$1&amp;"'!C2:C1000")=$C68)
        ),
        5,
        FALSE()
    )=0,
    "",
    VLOOKUP(
        $A68,
        _xlfn._xlws.filter(
            INDIRECT("'"&amp;E$1&amp;"'!A2:E1000"), (INDIRECT("'"&amp;E$1&amp;"'!B2:B1000")=$B68) * (INDIRECT("'"&amp;E$1&amp;"'!C2:C1000")=$C68)
        ),
        5,
        FALSE()
    )
)</f>
        <v/>
      </c>
      <c r="F68" s="93">
        <f t="array" ref="F68:F68">IF(
    VLOOKUP(
        $A68,
        _xlfn._xlws.filter(
            INDIRECT("'"&amp;F$1&amp;"'!A2:E1000"), (INDIRECT("'"&amp;F$1&amp;"'!B2:B1000")=$B68) * (INDIRECT("'"&amp;F$1&amp;"'!C2:C1000")=$C68)
        ),
        5,
        FALSE()
    )=0,
    "",
    VLOOKUP(
        $A68,
        _xlfn._xlws.filter(
            INDIRECT("'"&amp;F$1&amp;"'!A2:E1000"), (INDIRECT("'"&amp;F$1&amp;"'!B2:B1000")=$B68) * (INDIRECT("'"&amp;F$1&amp;"'!C2:C1000")=$C68)
        ),
        5,
        FALSE()
    )
)</f>
        <v/>
      </c>
      <c r="G68" s="93">
        <f t="array" ref="G68:G68">IF(
    VLOOKUP(
        $A68,
        _xlfn._xlws.filter(
            INDIRECT("'"&amp;G$1&amp;"'!A2:E1000"), (INDIRECT("'"&amp;G$1&amp;"'!B2:B1000")=$B68) * (INDIRECT("'"&amp;G$1&amp;"'!C2:C1000")=$C68)
        ),
        5,
        FALSE()
    )=0,
    "",
    VLOOKUP(
        $A68,
        _xlfn._xlws.filter(
            INDIRECT("'"&amp;G$1&amp;"'!A2:E1000"), (INDIRECT("'"&amp;G$1&amp;"'!B2:B1000")=$B68) * (INDIRECT("'"&amp;G$1&amp;"'!C2:C1000")=$C68)
        ),
        5,
        FALSE()
    )
)</f>
        <v/>
      </c>
      <c r="H68" s="93">
        <f t="array" ref="H68:H68">IF(
    VLOOKUP(
        $A68,
        _xlfn._xlws.filter(
            INDIRECT("'"&amp;H$1&amp;"'!A2:E1000"), (INDIRECT("'"&amp;H$1&amp;"'!B2:B1000")=$B68) * (INDIRECT("'"&amp;H$1&amp;"'!C2:C1000")=$C68)
        ),
        5,
        FALSE()
    )=0,
    "",
    VLOOKUP(
        $A68,
        _xlfn._xlws.filter(
            INDIRECT("'"&amp;H$1&amp;"'!A2:E1000"), (INDIRECT("'"&amp;H$1&amp;"'!B2:B1000")=$B68) * (INDIRECT("'"&amp;H$1&amp;"'!C2:C1000")=$C68)
        ),
        5,
        FALSE()
    )
)</f>
        <v/>
      </c>
      <c r="I68" s="93">
        <f t="array" ref="I68:I68">IF(
    VLOOKUP(
        $A68,
        _xlfn._xlws.filter(
            INDIRECT("'"&amp;I$1&amp;"'!A2:E1000"), (INDIRECT("'"&amp;I$1&amp;"'!B2:B1000")=$B68) * (INDIRECT("'"&amp;I$1&amp;"'!C2:C1000")=$C68)
        ),
        5,
        FALSE()
    )=0,
    "",
    VLOOKUP(
        $A68,
        _xlfn._xlws.filter(
            INDIRECT("'"&amp;I$1&amp;"'!A2:E1000"), (INDIRECT("'"&amp;I$1&amp;"'!B2:B1000")=$B68) * (INDIRECT("'"&amp;I$1&amp;"'!C2:C1000")=$C68)
        ),
        5,
        FALSE()
    )
)</f>
        <v/>
      </c>
      <c r="J68" s="93">
        <f t="array" ref="J68:J68">IF(
    VLOOKUP(
        $A68,
        _xlfn._xlws.filter(
            INDIRECT("'"&amp;J$1&amp;"'!A2:E1000"), (INDIRECT("'"&amp;J$1&amp;"'!B2:B1000")=$B68) * (INDIRECT("'"&amp;J$1&amp;"'!C2:C1000")=$C68)
        ),
        5,
        FALSE()
    )=0,
    "",
    VLOOKUP(
        $A68,
        _xlfn._xlws.filter(
            INDIRECT("'"&amp;J$1&amp;"'!A2:E1000"), (INDIRECT("'"&amp;J$1&amp;"'!B2:B1000")=$B68) * (INDIRECT("'"&amp;J$1&amp;"'!C2:C1000")=$C68)
        ),
        5,
        FALSE()
    )
)</f>
        <v/>
      </c>
      <c r="K68" s="93">
        <f t="array" ref="K68:K68">IF(
    VLOOKUP(
        $A68,
        _xlfn._xlws.filter(
            INDIRECT("'"&amp;K$1&amp;"'!A2:E1000"), (INDIRECT("'"&amp;K$1&amp;"'!B2:B1000")=$B68) * (INDIRECT("'"&amp;K$1&amp;"'!C2:C1000")=$C68)
        ),
        5,
        FALSE()
    )=0,
    "",
    VLOOKUP(
        $A68,
        _xlfn._xlws.filter(
            INDIRECT("'"&amp;K$1&amp;"'!A2:E1000"), (INDIRECT("'"&amp;K$1&amp;"'!B2:B1000")=$B68) * (INDIRECT("'"&amp;K$1&amp;"'!C2:C1000")=$C68)
        ),
        5,
        FALSE()
    )
)</f>
        <v/>
      </c>
      <c r="L68" s="93">
        <f t="array" ref="L68:L68">IF(
    VLOOKUP(
        $A68,
        _xlfn._xlws.filter(
            INDIRECT("'"&amp;L$1&amp;"'!A2:E1000"), (INDIRECT("'"&amp;L$1&amp;"'!B2:B1000")=$B68) * (INDIRECT("'"&amp;L$1&amp;"'!C2:C1000")=$C68)
        ),
        5,
        FALSE()
    )=0,
    "",
    VLOOKUP(
        $A68,
        _xlfn._xlws.filter(
            INDIRECT("'"&amp;L$1&amp;"'!A2:E1000"), (INDIRECT("'"&amp;L$1&amp;"'!B2:B1000")=$B68) * (INDIRECT("'"&amp;L$1&amp;"'!C2:C1000")=$C68)
        ),
        5,
        FALSE()
    )
)</f>
        <v/>
      </c>
      <c r="M68" s="93">
        <f t="array" ref="M68:M68">IF(
    VLOOKUP(
        $A68,
        _xlfn._xlws.filter(
            INDIRECT("'"&amp;M$1&amp;"'!A2:E1000"), (INDIRECT("'"&amp;M$1&amp;"'!B2:B1000")=$B68) * (INDIRECT("'"&amp;M$1&amp;"'!C2:C1000")=$C68)
        ),
        5,
        FALSE()
    )=0,
    "",
    VLOOKUP(
        $A68,
        _xlfn._xlws.filter(
            INDIRECT("'"&amp;M$1&amp;"'!A2:E1000"), (INDIRECT("'"&amp;M$1&amp;"'!B2:B1000")=$B68) * (INDIRECT("'"&amp;M$1&amp;"'!C2:C1000")=$C68)
        ),
        5,
        FALSE()
    )
)</f>
        <v/>
      </c>
      <c r="N68" s="93">
        <f t="array" ref="N68:N68">IF(
    VLOOKUP(
        $A68,
        _xlfn._xlws.filter(
            INDIRECT("'"&amp;N$1&amp;"'!A2:E1000"), (INDIRECT("'"&amp;N$1&amp;"'!B2:B1000")=$B68) * (INDIRECT("'"&amp;N$1&amp;"'!C2:C1000")=$C68)
        ),
        5,
        FALSE()
    )=0,
    "",
    VLOOKUP(
        $A68,
        _xlfn._xlws.filter(
            INDIRECT("'"&amp;N$1&amp;"'!A2:E1000"), (INDIRECT("'"&amp;N$1&amp;"'!B2:B1000")=$B68) * (INDIRECT("'"&amp;N$1&amp;"'!C2:C1000")=$C68)
        ),
        5,
        FALSE()
    )
)</f>
        <v/>
      </c>
      <c r="O68" s="93">
        <f t="array" ref="O68:O68">IF(
    VLOOKUP(
        $A68,
        _xlfn._xlws.filter(
            INDIRECT("'"&amp;O$1&amp;"'!A2:E1000"), (INDIRECT("'"&amp;O$1&amp;"'!B2:B1000")=$B68) * (INDIRECT("'"&amp;O$1&amp;"'!C2:C1000")=$C68)
        ),
        5,
        FALSE()
    )=0,
    "",
    VLOOKUP(
        $A68,
        _xlfn._xlws.filter(
            INDIRECT("'"&amp;O$1&amp;"'!A2:E1000"), (INDIRECT("'"&amp;O$1&amp;"'!B2:B1000")=$B68) * (INDIRECT("'"&amp;O$1&amp;"'!C2:C1000")=$C68)
        ),
        5,
        FALSE()
    )
)</f>
        <v/>
      </c>
      <c r="P68" s="93">
        <f t="array" ref="P68:P68">IF(
    VLOOKUP(
        $A68,
        _xlfn._xlws.filter(
            INDIRECT("'"&amp;P$1&amp;"'!A2:E1000"), (INDIRECT("'"&amp;P$1&amp;"'!B2:B1000")=$B68) * (INDIRECT("'"&amp;P$1&amp;"'!C2:C1000")=$C68)
        ),
        5,
        FALSE()
    )=0,
    "",
    VLOOKUP(
        $A68,
        _xlfn._xlws.filter(
            INDIRECT("'"&amp;P$1&amp;"'!A2:E1000"), (INDIRECT("'"&amp;P$1&amp;"'!B2:B1000")=$B68) * (INDIRECT("'"&amp;P$1&amp;"'!C2:C1000")=$C68)
        ),
        5,
        FALSE()
    )
)</f>
        <v/>
      </c>
      <c r="Q68" s="93">
        <f t="array" ref="Q68:Q68">IF(
    VLOOKUP(
        $A68,
        _xlfn._xlws.filter(
            INDIRECT("'"&amp;Q$1&amp;"'!A2:E1000"), (INDIRECT("'"&amp;Q$1&amp;"'!B2:B1000")=$B68) * (INDIRECT("'"&amp;Q$1&amp;"'!C2:C1000")=$C68)
        ),
        5,
        FALSE()
    )=0,
    "",
    VLOOKUP(
        $A68,
        _xlfn._xlws.filter(
            INDIRECT("'"&amp;Q$1&amp;"'!A2:E1000"), (INDIRECT("'"&amp;Q$1&amp;"'!B2:B1000")=$B68) * (INDIRECT("'"&amp;Q$1&amp;"'!C2:C1000")=$C68)
        ),
        5,
        FALSE()
    )
)</f>
        <v/>
      </c>
    </row>
    <row r="69" ht="15" customHeight="1">
      <c r="A69" s="102" t="inlineStr">
        <is>
          <t>Valquiria</t>
        </is>
      </c>
      <c r="B69" s="51" t="inlineStr">
        <is>
          <t>Cascavel</t>
        </is>
      </c>
      <c r="C69" s="51" t="n">
        <v>4</v>
      </c>
      <c r="D69" s="93">
        <f t="array" ref="D69:D69">IF(
    VLOOKUP(
        $A69,
        _xlfn._xlws.filter(
            INDIRECT("'"&amp;D$1&amp;"'!A2:E1000"), (INDIRECT("'"&amp;D$1&amp;"'!B2:B1000")=$B69) * (INDIRECT("'"&amp;D$1&amp;"'!C2:C1000")=$C69)
        ),
        5,
        FALSE()
    )=0,
    "",
    VLOOKUP(
        $A69,
        _xlfn._xlws.filter(
            INDIRECT("'"&amp;D$1&amp;"'!A2:E1000"), (INDIRECT("'"&amp;D$1&amp;"'!B2:B1000")=$B69) * (INDIRECT("'"&amp;D$1&amp;"'!C2:C1000")=$C69)
        ),
        5,
        FALSE()
    )
)</f>
        <v/>
      </c>
      <c r="E69" s="93">
        <f t="array" ref="E69:E69">IF(
    VLOOKUP(
        $A69,
        _xlfn._xlws.filter(
            INDIRECT("'"&amp;E$1&amp;"'!A2:E1000"), (INDIRECT("'"&amp;E$1&amp;"'!B2:B1000")=$B69) * (INDIRECT("'"&amp;E$1&amp;"'!C2:C1000")=$C69)
        ),
        5,
        FALSE()
    )=0,
    "",
    VLOOKUP(
        $A69,
        _xlfn._xlws.filter(
            INDIRECT("'"&amp;E$1&amp;"'!A2:E1000"), (INDIRECT("'"&amp;E$1&amp;"'!B2:B1000")=$B69) * (INDIRECT("'"&amp;E$1&amp;"'!C2:C1000")=$C69)
        ),
        5,
        FALSE()
    )
)</f>
        <v/>
      </c>
      <c r="F69" s="93">
        <f t="array" ref="F69:F69">IF(
    VLOOKUP(
        $A69,
        _xlfn._xlws.filter(
            INDIRECT("'"&amp;F$1&amp;"'!A2:E1000"), (INDIRECT("'"&amp;F$1&amp;"'!B2:B1000")=$B69) * (INDIRECT("'"&amp;F$1&amp;"'!C2:C1000")=$C69)
        ),
        5,
        FALSE()
    )=0,
    "",
    VLOOKUP(
        $A69,
        _xlfn._xlws.filter(
            INDIRECT("'"&amp;F$1&amp;"'!A2:E1000"), (INDIRECT("'"&amp;F$1&amp;"'!B2:B1000")=$B69) * (INDIRECT("'"&amp;F$1&amp;"'!C2:C1000")=$C69)
        ),
        5,
        FALSE()
    )
)</f>
        <v/>
      </c>
      <c r="G69" s="93">
        <f t="array" ref="G69:G69">IF(
    VLOOKUP(
        $A69,
        _xlfn._xlws.filter(
            INDIRECT("'"&amp;G$1&amp;"'!A2:E1000"), (INDIRECT("'"&amp;G$1&amp;"'!B2:B1000")=$B69) * (INDIRECT("'"&amp;G$1&amp;"'!C2:C1000")=$C69)
        ),
        5,
        FALSE()
    )=0,
    "",
    VLOOKUP(
        $A69,
        _xlfn._xlws.filter(
            INDIRECT("'"&amp;G$1&amp;"'!A2:E1000"), (INDIRECT("'"&amp;G$1&amp;"'!B2:B1000")=$B69) * (INDIRECT("'"&amp;G$1&amp;"'!C2:C1000")=$C69)
        ),
        5,
        FALSE()
    )
)</f>
        <v/>
      </c>
      <c r="H69" s="93">
        <f t="array" ref="H69:H69">IF(
    VLOOKUP(
        $A69,
        _xlfn._xlws.filter(
            INDIRECT("'"&amp;H$1&amp;"'!A2:E1000"), (INDIRECT("'"&amp;H$1&amp;"'!B2:B1000")=$B69) * (INDIRECT("'"&amp;H$1&amp;"'!C2:C1000")=$C69)
        ),
        5,
        FALSE()
    )=0,
    "",
    VLOOKUP(
        $A69,
        _xlfn._xlws.filter(
            INDIRECT("'"&amp;H$1&amp;"'!A2:E1000"), (INDIRECT("'"&amp;H$1&amp;"'!B2:B1000")=$B69) * (INDIRECT("'"&amp;H$1&amp;"'!C2:C1000")=$C69)
        ),
        5,
        FALSE()
    )
)</f>
        <v/>
      </c>
      <c r="I69" s="93">
        <f t="array" ref="I69:I69">IF(
    VLOOKUP(
        $A69,
        _xlfn._xlws.filter(
            INDIRECT("'"&amp;I$1&amp;"'!A2:E1000"), (INDIRECT("'"&amp;I$1&amp;"'!B2:B1000")=$B69) * (INDIRECT("'"&amp;I$1&amp;"'!C2:C1000")=$C69)
        ),
        5,
        FALSE()
    )=0,
    "",
    VLOOKUP(
        $A69,
        _xlfn._xlws.filter(
            INDIRECT("'"&amp;I$1&amp;"'!A2:E1000"), (INDIRECT("'"&amp;I$1&amp;"'!B2:B1000")=$B69) * (INDIRECT("'"&amp;I$1&amp;"'!C2:C1000")=$C69)
        ),
        5,
        FALSE()
    )
)</f>
        <v/>
      </c>
      <c r="J69" s="93">
        <f t="array" ref="J69:J69">IF(
    VLOOKUP(
        $A69,
        _xlfn._xlws.filter(
            INDIRECT("'"&amp;J$1&amp;"'!A2:E1000"), (INDIRECT("'"&amp;J$1&amp;"'!B2:B1000")=$B69) * (INDIRECT("'"&amp;J$1&amp;"'!C2:C1000")=$C69)
        ),
        5,
        FALSE()
    )=0,
    "",
    VLOOKUP(
        $A69,
        _xlfn._xlws.filter(
            INDIRECT("'"&amp;J$1&amp;"'!A2:E1000"), (INDIRECT("'"&amp;J$1&amp;"'!B2:B1000")=$B69) * (INDIRECT("'"&amp;J$1&amp;"'!C2:C1000")=$C69)
        ),
        5,
        FALSE()
    )
)</f>
        <v/>
      </c>
      <c r="K69" s="93">
        <f t="array" ref="K69:K69">IF(
    VLOOKUP(
        $A69,
        _xlfn._xlws.filter(
            INDIRECT("'"&amp;K$1&amp;"'!A2:E1000"), (INDIRECT("'"&amp;K$1&amp;"'!B2:B1000")=$B69) * (INDIRECT("'"&amp;K$1&amp;"'!C2:C1000")=$C69)
        ),
        5,
        FALSE()
    )=0,
    "",
    VLOOKUP(
        $A69,
        _xlfn._xlws.filter(
            INDIRECT("'"&amp;K$1&amp;"'!A2:E1000"), (INDIRECT("'"&amp;K$1&amp;"'!B2:B1000")=$B69) * (INDIRECT("'"&amp;K$1&amp;"'!C2:C1000")=$C69)
        ),
        5,
        FALSE()
    )
)</f>
        <v/>
      </c>
      <c r="L69" s="93">
        <f t="array" ref="L69:L69">IF(
    VLOOKUP(
        $A69,
        _xlfn._xlws.filter(
            INDIRECT("'"&amp;L$1&amp;"'!A2:E1000"), (INDIRECT("'"&amp;L$1&amp;"'!B2:B1000")=$B69) * (INDIRECT("'"&amp;L$1&amp;"'!C2:C1000")=$C69)
        ),
        5,
        FALSE()
    )=0,
    "",
    VLOOKUP(
        $A69,
        _xlfn._xlws.filter(
            INDIRECT("'"&amp;L$1&amp;"'!A2:E1000"), (INDIRECT("'"&amp;L$1&amp;"'!B2:B1000")=$B69) * (INDIRECT("'"&amp;L$1&amp;"'!C2:C1000")=$C69)
        ),
        5,
        FALSE()
    )
)</f>
        <v/>
      </c>
      <c r="M69" s="93">
        <f t="array" ref="M69:M69">IF(
    VLOOKUP(
        $A69,
        _xlfn._xlws.filter(
            INDIRECT("'"&amp;M$1&amp;"'!A2:E1000"), (INDIRECT("'"&amp;M$1&amp;"'!B2:B1000")=$B69) * (INDIRECT("'"&amp;M$1&amp;"'!C2:C1000")=$C69)
        ),
        5,
        FALSE()
    )=0,
    "",
    VLOOKUP(
        $A69,
        _xlfn._xlws.filter(
            INDIRECT("'"&amp;M$1&amp;"'!A2:E1000"), (INDIRECT("'"&amp;M$1&amp;"'!B2:B1000")=$B69) * (INDIRECT("'"&amp;M$1&amp;"'!C2:C1000")=$C69)
        ),
        5,
        FALSE()
    )
)</f>
        <v/>
      </c>
      <c r="N69" s="93">
        <f t="array" ref="N69:N69">IF(
    VLOOKUP(
        $A69,
        _xlfn._xlws.filter(
            INDIRECT("'"&amp;N$1&amp;"'!A2:E1000"), (INDIRECT("'"&amp;N$1&amp;"'!B2:B1000")=$B69) * (INDIRECT("'"&amp;N$1&amp;"'!C2:C1000")=$C69)
        ),
        5,
        FALSE()
    )=0,
    "",
    VLOOKUP(
        $A69,
        _xlfn._xlws.filter(
            INDIRECT("'"&amp;N$1&amp;"'!A2:E1000"), (INDIRECT("'"&amp;N$1&amp;"'!B2:B1000")=$B69) * (INDIRECT("'"&amp;N$1&amp;"'!C2:C1000")=$C69)
        ),
        5,
        FALSE()
    )
)</f>
        <v/>
      </c>
      <c r="O69" s="93">
        <f t="array" ref="O69:O69">IF(
    VLOOKUP(
        $A69,
        _xlfn._xlws.filter(
            INDIRECT("'"&amp;O$1&amp;"'!A2:E1000"), (INDIRECT("'"&amp;O$1&amp;"'!B2:B1000")=$B69) * (INDIRECT("'"&amp;O$1&amp;"'!C2:C1000")=$C69)
        ),
        5,
        FALSE()
    )=0,
    "",
    VLOOKUP(
        $A69,
        _xlfn._xlws.filter(
            INDIRECT("'"&amp;O$1&amp;"'!A2:E1000"), (INDIRECT("'"&amp;O$1&amp;"'!B2:B1000")=$B69) * (INDIRECT("'"&amp;O$1&amp;"'!C2:C1000")=$C69)
        ),
        5,
        FALSE()
    )
)</f>
        <v/>
      </c>
      <c r="P69" s="93">
        <f t="array" ref="P69:P69">IF(
    VLOOKUP(
        $A69,
        _xlfn._xlws.filter(
            INDIRECT("'"&amp;P$1&amp;"'!A2:E1000"), (INDIRECT("'"&amp;P$1&amp;"'!B2:B1000")=$B69) * (INDIRECT("'"&amp;P$1&amp;"'!C2:C1000")=$C69)
        ),
        5,
        FALSE()
    )=0,
    "",
    VLOOKUP(
        $A69,
        _xlfn._xlws.filter(
            INDIRECT("'"&amp;P$1&amp;"'!A2:E1000"), (INDIRECT("'"&amp;P$1&amp;"'!B2:B1000")=$B69) * (INDIRECT("'"&amp;P$1&amp;"'!C2:C1000")=$C69)
        ),
        5,
        FALSE()
    )
)</f>
        <v/>
      </c>
      <c r="Q69" s="93">
        <f t="array" ref="Q69:Q69">IF(
    VLOOKUP(
        $A69,
        _xlfn._xlws.filter(
            INDIRECT("'"&amp;Q$1&amp;"'!A2:E1000"), (INDIRECT("'"&amp;Q$1&amp;"'!B2:B1000")=$B69) * (INDIRECT("'"&amp;Q$1&amp;"'!C2:C1000")=$C69)
        ),
        5,
        FALSE()
    )=0,
    "",
    VLOOKUP(
        $A69,
        _xlfn._xlws.filter(
            INDIRECT("'"&amp;Q$1&amp;"'!A2:E1000"), (INDIRECT("'"&amp;Q$1&amp;"'!B2:B1000")=$B69) * (INDIRECT("'"&amp;Q$1&amp;"'!C2:C1000")=$C69)
        ),
        5,
        FALSE()
    )
)</f>
        <v/>
      </c>
    </row>
    <row r="70" ht="15" customHeight="1">
      <c r="A70" s="102" t="inlineStr">
        <is>
          <t>Valquiria</t>
        </is>
      </c>
      <c r="B70" s="51" t="inlineStr">
        <is>
          <t>Cascavel</t>
        </is>
      </c>
      <c r="C70" s="51" t="n">
        <v>5</v>
      </c>
      <c r="D70" s="93">
        <f t="array" ref="D70:D70">IF(
    VLOOKUP(
        $A70,
        _xlfn._xlws.filter(
            INDIRECT("'"&amp;D$1&amp;"'!A2:E1000"), (INDIRECT("'"&amp;D$1&amp;"'!B2:B1000")=$B70) * (INDIRECT("'"&amp;D$1&amp;"'!C2:C1000")=$C70)
        ),
        5,
        FALSE()
    )=0,
    "",
    VLOOKUP(
        $A70,
        _xlfn._xlws.filter(
            INDIRECT("'"&amp;D$1&amp;"'!A2:E1000"), (INDIRECT("'"&amp;D$1&amp;"'!B2:B1000")=$B70) * (INDIRECT("'"&amp;D$1&amp;"'!C2:C1000")=$C70)
        ),
        5,
        FALSE()
    )
)</f>
        <v/>
      </c>
      <c r="E70" s="93">
        <f t="array" ref="E70:E70">IF(
    VLOOKUP(
        $A70,
        _xlfn._xlws.filter(
            INDIRECT("'"&amp;E$1&amp;"'!A2:E1000"), (INDIRECT("'"&amp;E$1&amp;"'!B2:B1000")=$B70) * (INDIRECT("'"&amp;E$1&amp;"'!C2:C1000")=$C70)
        ),
        5,
        FALSE()
    )=0,
    "",
    VLOOKUP(
        $A70,
        _xlfn._xlws.filter(
            INDIRECT("'"&amp;E$1&amp;"'!A2:E1000"), (INDIRECT("'"&amp;E$1&amp;"'!B2:B1000")=$B70) * (INDIRECT("'"&amp;E$1&amp;"'!C2:C1000")=$C70)
        ),
        5,
        FALSE()
    )
)</f>
        <v/>
      </c>
      <c r="F70" s="93">
        <f t="array" ref="F70:F70">IF(
    VLOOKUP(
        $A70,
        _xlfn._xlws.filter(
            INDIRECT("'"&amp;F$1&amp;"'!A2:E1000"), (INDIRECT("'"&amp;F$1&amp;"'!B2:B1000")=$B70) * (INDIRECT("'"&amp;F$1&amp;"'!C2:C1000")=$C70)
        ),
        5,
        FALSE()
    )=0,
    "",
    VLOOKUP(
        $A70,
        _xlfn._xlws.filter(
            INDIRECT("'"&amp;F$1&amp;"'!A2:E1000"), (INDIRECT("'"&amp;F$1&amp;"'!B2:B1000")=$B70) * (INDIRECT("'"&amp;F$1&amp;"'!C2:C1000")=$C70)
        ),
        5,
        FALSE()
    )
)</f>
        <v/>
      </c>
      <c r="G70" s="93">
        <f t="array" ref="G70:G70">IF(
    VLOOKUP(
        $A70,
        _xlfn._xlws.filter(
            INDIRECT("'"&amp;G$1&amp;"'!A2:E1000"), (INDIRECT("'"&amp;G$1&amp;"'!B2:B1000")=$B70) * (INDIRECT("'"&amp;G$1&amp;"'!C2:C1000")=$C70)
        ),
        5,
        FALSE()
    )=0,
    "",
    VLOOKUP(
        $A70,
        _xlfn._xlws.filter(
            INDIRECT("'"&amp;G$1&amp;"'!A2:E1000"), (INDIRECT("'"&amp;G$1&amp;"'!B2:B1000")=$B70) * (INDIRECT("'"&amp;G$1&amp;"'!C2:C1000")=$C70)
        ),
        5,
        FALSE()
    )
)</f>
        <v/>
      </c>
      <c r="H70" s="93">
        <f t="array" ref="H70:H70">IF(
    VLOOKUP(
        $A70,
        _xlfn._xlws.filter(
            INDIRECT("'"&amp;H$1&amp;"'!A2:E1000"), (INDIRECT("'"&amp;H$1&amp;"'!B2:B1000")=$B70) * (INDIRECT("'"&amp;H$1&amp;"'!C2:C1000")=$C70)
        ),
        5,
        FALSE()
    )=0,
    "",
    VLOOKUP(
        $A70,
        _xlfn._xlws.filter(
            INDIRECT("'"&amp;H$1&amp;"'!A2:E1000"), (INDIRECT("'"&amp;H$1&amp;"'!B2:B1000")=$B70) * (INDIRECT("'"&amp;H$1&amp;"'!C2:C1000")=$C70)
        ),
        5,
        FALSE()
    )
)</f>
        <v/>
      </c>
      <c r="I70" s="93">
        <f t="array" ref="I70:I70">IF(
    VLOOKUP(
        $A70,
        _xlfn._xlws.filter(
            INDIRECT("'"&amp;I$1&amp;"'!A2:E1000"), (INDIRECT("'"&amp;I$1&amp;"'!B2:B1000")=$B70) * (INDIRECT("'"&amp;I$1&amp;"'!C2:C1000")=$C70)
        ),
        5,
        FALSE()
    )=0,
    "",
    VLOOKUP(
        $A70,
        _xlfn._xlws.filter(
            INDIRECT("'"&amp;I$1&amp;"'!A2:E1000"), (INDIRECT("'"&amp;I$1&amp;"'!B2:B1000")=$B70) * (INDIRECT("'"&amp;I$1&amp;"'!C2:C1000")=$C70)
        ),
        5,
        FALSE()
    )
)</f>
        <v/>
      </c>
      <c r="J70" s="93">
        <f t="array" ref="J70:J70">IF(
    VLOOKUP(
        $A70,
        _xlfn._xlws.filter(
            INDIRECT("'"&amp;J$1&amp;"'!A2:E1000"), (INDIRECT("'"&amp;J$1&amp;"'!B2:B1000")=$B70) * (INDIRECT("'"&amp;J$1&amp;"'!C2:C1000")=$C70)
        ),
        5,
        FALSE()
    )=0,
    "",
    VLOOKUP(
        $A70,
        _xlfn._xlws.filter(
            INDIRECT("'"&amp;J$1&amp;"'!A2:E1000"), (INDIRECT("'"&amp;J$1&amp;"'!B2:B1000")=$B70) * (INDIRECT("'"&amp;J$1&amp;"'!C2:C1000")=$C70)
        ),
        5,
        FALSE()
    )
)</f>
        <v/>
      </c>
      <c r="K70" s="93">
        <f t="array" ref="K70:K70">IF(
    VLOOKUP(
        $A70,
        _xlfn._xlws.filter(
            INDIRECT("'"&amp;K$1&amp;"'!A2:E1000"), (INDIRECT("'"&amp;K$1&amp;"'!B2:B1000")=$B70) * (INDIRECT("'"&amp;K$1&amp;"'!C2:C1000")=$C70)
        ),
        5,
        FALSE()
    )=0,
    "",
    VLOOKUP(
        $A70,
        _xlfn._xlws.filter(
            INDIRECT("'"&amp;K$1&amp;"'!A2:E1000"), (INDIRECT("'"&amp;K$1&amp;"'!B2:B1000")=$B70) * (INDIRECT("'"&amp;K$1&amp;"'!C2:C1000")=$C70)
        ),
        5,
        FALSE()
    )
)</f>
        <v/>
      </c>
      <c r="L70" s="93">
        <f t="array" ref="L70:L70">IF(
    VLOOKUP(
        $A70,
        _xlfn._xlws.filter(
            INDIRECT("'"&amp;L$1&amp;"'!A2:E1000"), (INDIRECT("'"&amp;L$1&amp;"'!B2:B1000")=$B70) * (INDIRECT("'"&amp;L$1&amp;"'!C2:C1000")=$C70)
        ),
        5,
        FALSE()
    )=0,
    "",
    VLOOKUP(
        $A70,
        _xlfn._xlws.filter(
            INDIRECT("'"&amp;L$1&amp;"'!A2:E1000"), (INDIRECT("'"&amp;L$1&amp;"'!B2:B1000")=$B70) * (INDIRECT("'"&amp;L$1&amp;"'!C2:C1000")=$C70)
        ),
        5,
        FALSE()
    )
)</f>
        <v/>
      </c>
      <c r="M70" s="93">
        <f t="array" ref="M70:M70">IF(
    VLOOKUP(
        $A70,
        _xlfn._xlws.filter(
            INDIRECT("'"&amp;M$1&amp;"'!A2:E1000"), (INDIRECT("'"&amp;M$1&amp;"'!B2:B1000")=$B70) * (INDIRECT("'"&amp;M$1&amp;"'!C2:C1000")=$C70)
        ),
        5,
        FALSE()
    )=0,
    "",
    VLOOKUP(
        $A70,
        _xlfn._xlws.filter(
            INDIRECT("'"&amp;M$1&amp;"'!A2:E1000"), (INDIRECT("'"&amp;M$1&amp;"'!B2:B1000")=$B70) * (INDIRECT("'"&amp;M$1&amp;"'!C2:C1000")=$C70)
        ),
        5,
        FALSE()
    )
)</f>
        <v/>
      </c>
      <c r="N70" s="93">
        <f t="array" ref="N70:N70">IF(
    VLOOKUP(
        $A70,
        _xlfn._xlws.filter(
            INDIRECT("'"&amp;N$1&amp;"'!A2:E1000"), (INDIRECT("'"&amp;N$1&amp;"'!B2:B1000")=$B70) * (INDIRECT("'"&amp;N$1&amp;"'!C2:C1000")=$C70)
        ),
        5,
        FALSE()
    )=0,
    "",
    VLOOKUP(
        $A70,
        _xlfn._xlws.filter(
            INDIRECT("'"&amp;N$1&amp;"'!A2:E1000"), (INDIRECT("'"&amp;N$1&amp;"'!B2:B1000")=$B70) * (INDIRECT("'"&amp;N$1&amp;"'!C2:C1000")=$C70)
        ),
        5,
        FALSE()
    )
)</f>
        <v/>
      </c>
      <c r="O70" s="93">
        <f t="array" ref="O70:O70">IF(
    VLOOKUP(
        $A70,
        _xlfn._xlws.filter(
            INDIRECT("'"&amp;O$1&amp;"'!A2:E1000"), (INDIRECT("'"&amp;O$1&amp;"'!B2:B1000")=$B70) * (INDIRECT("'"&amp;O$1&amp;"'!C2:C1000")=$C70)
        ),
        5,
        FALSE()
    )=0,
    "",
    VLOOKUP(
        $A70,
        _xlfn._xlws.filter(
            INDIRECT("'"&amp;O$1&amp;"'!A2:E1000"), (INDIRECT("'"&amp;O$1&amp;"'!B2:B1000")=$B70) * (INDIRECT("'"&amp;O$1&amp;"'!C2:C1000")=$C70)
        ),
        5,
        FALSE()
    )
)</f>
        <v/>
      </c>
      <c r="P70" s="93">
        <f t="array" ref="P70:P70">IF(
    VLOOKUP(
        $A70,
        _xlfn._xlws.filter(
            INDIRECT("'"&amp;P$1&amp;"'!A2:E1000"), (INDIRECT("'"&amp;P$1&amp;"'!B2:B1000")=$B70) * (INDIRECT("'"&amp;P$1&amp;"'!C2:C1000")=$C70)
        ),
        5,
        FALSE()
    )=0,
    "",
    VLOOKUP(
        $A70,
        _xlfn._xlws.filter(
            INDIRECT("'"&amp;P$1&amp;"'!A2:E1000"), (INDIRECT("'"&amp;P$1&amp;"'!B2:B1000")=$B70) * (INDIRECT("'"&amp;P$1&amp;"'!C2:C1000")=$C70)
        ),
        5,
        FALSE()
    )
)</f>
        <v/>
      </c>
      <c r="Q70" s="93">
        <f t="array" ref="Q70:Q70">IF(
    VLOOKUP(
        $A70,
        _xlfn._xlws.filter(
            INDIRECT("'"&amp;Q$1&amp;"'!A2:E1000"), (INDIRECT("'"&amp;Q$1&amp;"'!B2:B1000")=$B70) * (INDIRECT("'"&amp;Q$1&amp;"'!C2:C1000")=$C70)
        ),
        5,
        FALSE()
    )=0,
    "",
    VLOOKUP(
        $A70,
        _xlfn._xlws.filter(
            INDIRECT("'"&amp;Q$1&amp;"'!A2:E1000"), (INDIRECT("'"&amp;Q$1&amp;"'!B2:B1000")=$B70) * (INDIRECT("'"&amp;Q$1&amp;"'!C2:C1000")=$C70)
        ),
        5,
        FALSE()
    )
)</f>
        <v/>
      </c>
    </row>
    <row r="71" ht="15" customHeight="1">
      <c r="A71" s="102" t="inlineStr">
        <is>
          <t>Valquiria</t>
        </is>
      </c>
      <c r="B71" s="51" t="inlineStr">
        <is>
          <t>Cascavel</t>
        </is>
      </c>
      <c r="C71" s="51" t="n">
        <v>6</v>
      </c>
      <c r="D71" s="93">
        <f t="array" ref="D71:D71">IF(
    VLOOKUP(
        $A71,
        _xlfn._xlws.filter(
            INDIRECT("'"&amp;D$1&amp;"'!A2:E1000"), (INDIRECT("'"&amp;D$1&amp;"'!B2:B1000")=$B71) * (INDIRECT("'"&amp;D$1&amp;"'!C2:C1000")=$C71)
        ),
        5,
        FALSE()
    )=0,
    "",
    VLOOKUP(
        $A71,
        _xlfn._xlws.filter(
            INDIRECT("'"&amp;D$1&amp;"'!A2:E1000"), (INDIRECT("'"&amp;D$1&amp;"'!B2:B1000")=$B71) * (INDIRECT("'"&amp;D$1&amp;"'!C2:C1000")=$C71)
        ),
        5,
        FALSE()
    )
)</f>
        <v/>
      </c>
      <c r="E71" s="93">
        <f t="array" ref="E71:E71">IF(
    VLOOKUP(
        $A71,
        _xlfn._xlws.filter(
            INDIRECT("'"&amp;E$1&amp;"'!A2:E1000"), (INDIRECT("'"&amp;E$1&amp;"'!B2:B1000")=$B71) * (INDIRECT("'"&amp;E$1&amp;"'!C2:C1000")=$C71)
        ),
        5,
        FALSE()
    )=0,
    "",
    VLOOKUP(
        $A71,
        _xlfn._xlws.filter(
            INDIRECT("'"&amp;E$1&amp;"'!A2:E1000"), (INDIRECT("'"&amp;E$1&amp;"'!B2:B1000")=$B71) * (INDIRECT("'"&amp;E$1&amp;"'!C2:C1000")=$C71)
        ),
        5,
        FALSE()
    )
)</f>
        <v/>
      </c>
      <c r="F71" s="93">
        <f t="array" ref="F71:F71">IF(
    VLOOKUP(
        $A71,
        _xlfn._xlws.filter(
            INDIRECT("'"&amp;F$1&amp;"'!A2:E1000"), (INDIRECT("'"&amp;F$1&amp;"'!B2:B1000")=$B71) * (INDIRECT("'"&amp;F$1&amp;"'!C2:C1000")=$C71)
        ),
        5,
        FALSE()
    )=0,
    "",
    VLOOKUP(
        $A71,
        _xlfn._xlws.filter(
            INDIRECT("'"&amp;F$1&amp;"'!A2:E1000"), (INDIRECT("'"&amp;F$1&amp;"'!B2:B1000")=$B71) * (INDIRECT("'"&amp;F$1&amp;"'!C2:C1000")=$C71)
        ),
        5,
        FALSE()
    )
)</f>
        <v/>
      </c>
      <c r="G71" s="93">
        <f t="array" ref="G71:G71">IF(
    VLOOKUP(
        $A71,
        _xlfn._xlws.filter(
            INDIRECT("'"&amp;G$1&amp;"'!A2:E1000"), (INDIRECT("'"&amp;G$1&amp;"'!B2:B1000")=$B71) * (INDIRECT("'"&amp;G$1&amp;"'!C2:C1000")=$C71)
        ),
        5,
        FALSE()
    )=0,
    "",
    VLOOKUP(
        $A71,
        _xlfn._xlws.filter(
            INDIRECT("'"&amp;G$1&amp;"'!A2:E1000"), (INDIRECT("'"&amp;G$1&amp;"'!B2:B1000")=$B71) * (INDIRECT("'"&amp;G$1&amp;"'!C2:C1000")=$C71)
        ),
        5,
        FALSE()
    )
)</f>
        <v/>
      </c>
      <c r="H71" s="93">
        <f t="array" ref="H71:H71">IF(
    VLOOKUP(
        $A71,
        _xlfn._xlws.filter(
            INDIRECT("'"&amp;H$1&amp;"'!A2:E1000"), (INDIRECT("'"&amp;H$1&amp;"'!B2:B1000")=$B71) * (INDIRECT("'"&amp;H$1&amp;"'!C2:C1000")=$C71)
        ),
        5,
        FALSE()
    )=0,
    "",
    VLOOKUP(
        $A71,
        _xlfn._xlws.filter(
            INDIRECT("'"&amp;H$1&amp;"'!A2:E1000"), (INDIRECT("'"&amp;H$1&amp;"'!B2:B1000")=$B71) * (INDIRECT("'"&amp;H$1&amp;"'!C2:C1000")=$C71)
        ),
        5,
        FALSE()
    )
)</f>
        <v/>
      </c>
      <c r="I71" s="93">
        <f t="array" ref="I71:I71">IF(
    VLOOKUP(
        $A71,
        _xlfn._xlws.filter(
            INDIRECT("'"&amp;I$1&amp;"'!A2:E1000"), (INDIRECT("'"&amp;I$1&amp;"'!B2:B1000")=$B71) * (INDIRECT("'"&amp;I$1&amp;"'!C2:C1000")=$C71)
        ),
        5,
        FALSE()
    )=0,
    "",
    VLOOKUP(
        $A71,
        _xlfn._xlws.filter(
            INDIRECT("'"&amp;I$1&amp;"'!A2:E1000"), (INDIRECT("'"&amp;I$1&amp;"'!B2:B1000")=$B71) * (INDIRECT("'"&amp;I$1&amp;"'!C2:C1000")=$C71)
        ),
        5,
        FALSE()
    )
)</f>
        <v/>
      </c>
      <c r="J71" s="93">
        <f t="array" ref="J71:J71">IF(
    VLOOKUP(
        $A71,
        _xlfn._xlws.filter(
            INDIRECT("'"&amp;J$1&amp;"'!A2:E1000"), (INDIRECT("'"&amp;J$1&amp;"'!B2:B1000")=$B71) * (INDIRECT("'"&amp;J$1&amp;"'!C2:C1000")=$C71)
        ),
        5,
        FALSE()
    )=0,
    "",
    VLOOKUP(
        $A71,
        _xlfn._xlws.filter(
            INDIRECT("'"&amp;J$1&amp;"'!A2:E1000"), (INDIRECT("'"&amp;J$1&amp;"'!B2:B1000")=$B71) * (INDIRECT("'"&amp;J$1&amp;"'!C2:C1000")=$C71)
        ),
        5,
        FALSE()
    )
)</f>
        <v/>
      </c>
      <c r="K71" s="93">
        <f t="array" ref="K71:K71">IF(
    VLOOKUP(
        $A71,
        _xlfn._xlws.filter(
            INDIRECT("'"&amp;K$1&amp;"'!A2:E1000"), (INDIRECT("'"&amp;K$1&amp;"'!B2:B1000")=$B71) * (INDIRECT("'"&amp;K$1&amp;"'!C2:C1000")=$C71)
        ),
        5,
        FALSE()
    )=0,
    "",
    VLOOKUP(
        $A71,
        _xlfn._xlws.filter(
            INDIRECT("'"&amp;K$1&amp;"'!A2:E1000"), (INDIRECT("'"&amp;K$1&amp;"'!B2:B1000")=$B71) * (INDIRECT("'"&amp;K$1&amp;"'!C2:C1000")=$C71)
        ),
        5,
        FALSE()
    )
)</f>
        <v/>
      </c>
      <c r="L71" s="93">
        <f t="array" ref="L71:L71">IF(
    VLOOKUP(
        $A71,
        _xlfn._xlws.filter(
            INDIRECT("'"&amp;L$1&amp;"'!A2:E1000"), (INDIRECT("'"&amp;L$1&amp;"'!B2:B1000")=$B71) * (INDIRECT("'"&amp;L$1&amp;"'!C2:C1000")=$C71)
        ),
        5,
        FALSE()
    )=0,
    "",
    VLOOKUP(
        $A71,
        _xlfn._xlws.filter(
            INDIRECT("'"&amp;L$1&amp;"'!A2:E1000"), (INDIRECT("'"&amp;L$1&amp;"'!B2:B1000")=$B71) * (INDIRECT("'"&amp;L$1&amp;"'!C2:C1000")=$C71)
        ),
        5,
        FALSE()
    )
)</f>
        <v/>
      </c>
      <c r="M71" s="93">
        <f t="array" ref="M71:M71">IF(
    VLOOKUP(
        $A71,
        _xlfn._xlws.filter(
            INDIRECT("'"&amp;M$1&amp;"'!A2:E1000"), (INDIRECT("'"&amp;M$1&amp;"'!B2:B1000")=$B71) * (INDIRECT("'"&amp;M$1&amp;"'!C2:C1000")=$C71)
        ),
        5,
        FALSE()
    )=0,
    "",
    VLOOKUP(
        $A71,
        _xlfn._xlws.filter(
            INDIRECT("'"&amp;M$1&amp;"'!A2:E1000"), (INDIRECT("'"&amp;M$1&amp;"'!B2:B1000")=$B71) * (INDIRECT("'"&amp;M$1&amp;"'!C2:C1000")=$C71)
        ),
        5,
        FALSE()
    )
)</f>
        <v/>
      </c>
      <c r="N71" s="93">
        <f t="array" ref="N71:N71">IF(
    VLOOKUP(
        $A71,
        _xlfn._xlws.filter(
            INDIRECT("'"&amp;N$1&amp;"'!A2:E1000"), (INDIRECT("'"&amp;N$1&amp;"'!B2:B1000")=$B71) * (INDIRECT("'"&amp;N$1&amp;"'!C2:C1000")=$C71)
        ),
        5,
        FALSE()
    )=0,
    "",
    VLOOKUP(
        $A71,
        _xlfn._xlws.filter(
            INDIRECT("'"&amp;N$1&amp;"'!A2:E1000"), (INDIRECT("'"&amp;N$1&amp;"'!B2:B1000")=$B71) * (INDIRECT("'"&amp;N$1&amp;"'!C2:C1000")=$C71)
        ),
        5,
        FALSE()
    )
)</f>
        <v/>
      </c>
      <c r="O71" s="93">
        <f t="array" ref="O71:O71">IF(
    VLOOKUP(
        $A71,
        _xlfn._xlws.filter(
            INDIRECT("'"&amp;O$1&amp;"'!A2:E1000"), (INDIRECT("'"&amp;O$1&amp;"'!B2:B1000")=$B71) * (INDIRECT("'"&amp;O$1&amp;"'!C2:C1000")=$C71)
        ),
        5,
        FALSE()
    )=0,
    "",
    VLOOKUP(
        $A71,
        _xlfn._xlws.filter(
            INDIRECT("'"&amp;O$1&amp;"'!A2:E1000"), (INDIRECT("'"&amp;O$1&amp;"'!B2:B1000")=$B71) * (INDIRECT("'"&amp;O$1&amp;"'!C2:C1000")=$C71)
        ),
        5,
        FALSE()
    )
)</f>
        <v/>
      </c>
      <c r="P71" s="93">
        <f t="array" ref="P71:P71">IF(
    VLOOKUP(
        $A71,
        _xlfn._xlws.filter(
            INDIRECT("'"&amp;P$1&amp;"'!A2:E1000"), (INDIRECT("'"&amp;P$1&amp;"'!B2:B1000")=$B71) * (INDIRECT("'"&amp;P$1&amp;"'!C2:C1000")=$C71)
        ),
        5,
        FALSE()
    )=0,
    "",
    VLOOKUP(
        $A71,
        _xlfn._xlws.filter(
            INDIRECT("'"&amp;P$1&amp;"'!A2:E1000"), (INDIRECT("'"&amp;P$1&amp;"'!B2:B1000")=$B71) * (INDIRECT("'"&amp;P$1&amp;"'!C2:C1000")=$C71)
        ),
        5,
        FALSE()
    )
)</f>
        <v/>
      </c>
      <c r="Q71" s="93">
        <f t="array" ref="Q71:Q71">IF(
    VLOOKUP(
        $A71,
        _xlfn._xlws.filter(
            INDIRECT("'"&amp;Q$1&amp;"'!A2:E1000"), (INDIRECT("'"&amp;Q$1&amp;"'!B2:B1000")=$B71) * (INDIRECT("'"&amp;Q$1&amp;"'!C2:C1000")=$C71)
        ),
        5,
        FALSE()
    )=0,
    "",
    VLOOKUP(
        $A71,
        _xlfn._xlws.filter(
            INDIRECT("'"&amp;Q$1&amp;"'!A2:E1000"), (INDIRECT("'"&amp;Q$1&amp;"'!B2:B1000")=$B71) * (INDIRECT("'"&amp;Q$1&amp;"'!C2:C1000")=$C71)
        ),
        5,
        FALSE()
    )
)</f>
        <v/>
      </c>
    </row>
    <row r="72" ht="15" customHeight="1">
      <c r="A72" s="102" t="inlineStr">
        <is>
          <t>Valquiria</t>
        </is>
      </c>
      <c r="B72" s="51" t="inlineStr">
        <is>
          <t>Formosa do Oeste</t>
        </is>
      </c>
      <c r="C72" s="51" t="n">
        <v>1</v>
      </c>
      <c r="D72" s="93">
        <f t="array" ref="D72:D72">IF(
    VLOOKUP(
        $A72,
        _xlfn._xlws.filter(
            INDIRECT("'"&amp;D$1&amp;"'!A2:E1000"), (INDIRECT("'"&amp;D$1&amp;"'!B2:B1000")=$B72) * (INDIRECT("'"&amp;D$1&amp;"'!C2:C1000")=$C72)
        ),
        5,
        FALSE()
    )=0,
    "",
    VLOOKUP(
        $A72,
        _xlfn._xlws.filter(
            INDIRECT("'"&amp;D$1&amp;"'!A2:E1000"), (INDIRECT("'"&amp;D$1&amp;"'!B2:B1000")=$B72) * (INDIRECT("'"&amp;D$1&amp;"'!C2:C1000")=$C72)
        ),
        5,
        FALSE()
    )
)</f>
        <v/>
      </c>
      <c r="E72" s="93">
        <f t="array" ref="E72:E72">IF(
    VLOOKUP(
        $A72,
        _xlfn._xlws.filter(
            INDIRECT("'"&amp;E$1&amp;"'!A2:E1000"), (INDIRECT("'"&amp;E$1&amp;"'!B2:B1000")=$B72) * (INDIRECT("'"&amp;E$1&amp;"'!C2:C1000")=$C72)
        ),
        5,
        FALSE()
    )=0,
    "",
    VLOOKUP(
        $A72,
        _xlfn._xlws.filter(
            INDIRECT("'"&amp;E$1&amp;"'!A2:E1000"), (INDIRECT("'"&amp;E$1&amp;"'!B2:B1000")=$B72) * (INDIRECT("'"&amp;E$1&amp;"'!C2:C1000")=$C72)
        ),
        5,
        FALSE()
    )
)</f>
        <v/>
      </c>
      <c r="F72" s="93">
        <f t="array" ref="F72:F72">IF(
    VLOOKUP(
        $A72,
        _xlfn._xlws.filter(
            INDIRECT("'"&amp;F$1&amp;"'!A2:E1000"), (INDIRECT("'"&amp;F$1&amp;"'!B2:B1000")=$B72) * (INDIRECT("'"&amp;F$1&amp;"'!C2:C1000")=$C72)
        ),
        5,
        FALSE()
    )=0,
    "",
    VLOOKUP(
        $A72,
        _xlfn._xlws.filter(
            INDIRECT("'"&amp;F$1&amp;"'!A2:E1000"), (INDIRECT("'"&amp;F$1&amp;"'!B2:B1000")=$B72) * (INDIRECT("'"&amp;F$1&amp;"'!C2:C1000")=$C72)
        ),
        5,
        FALSE()
    )
)</f>
        <v/>
      </c>
      <c r="G72" s="93">
        <f t="array" ref="G72:G72">IF(
    VLOOKUP(
        $A72,
        _xlfn._xlws.filter(
            INDIRECT("'"&amp;G$1&amp;"'!A2:E1000"), (INDIRECT("'"&amp;G$1&amp;"'!B2:B1000")=$B72) * (INDIRECT("'"&amp;G$1&amp;"'!C2:C1000")=$C72)
        ),
        5,
        FALSE()
    )=0,
    "",
    VLOOKUP(
        $A72,
        _xlfn._xlws.filter(
            INDIRECT("'"&amp;G$1&amp;"'!A2:E1000"), (INDIRECT("'"&amp;G$1&amp;"'!B2:B1000")=$B72) * (INDIRECT("'"&amp;G$1&amp;"'!C2:C1000")=$C72)
        ),
        5,
        FALSE()
    )
)</f>
        <v/>
      </c>
      <c r="H72" s="93">
        <f t="array" ref="H72:H72">IF(
    VLOOKUP(
        $A72,
        _xlfn._xlws.filter(
            INDIRECT("'"&amp;H$1&amp;"'!A2:E1000"), (INDIRECT("'"&amp;H$1&amp;"'!B2:B1000")=$B72) * (INDIRECT("'"&amp;H$1&amp;"'!C2:C1000")=$C72)
        ),
        5,
        FALSE()
    )=0,
    "",
    VLOOKUP(
        $A72,
        _xlfn._xlws.filter(
            INDIRECT("'"&amp;H$1&amp;"'!A2:E1000"), (INDIRECT("'"&amp;H$1&amp;"'!B2:B1000")=$B72) * (INDIRECT("'"&amp;H$1&amp;"'!C2:C1000")=$C72)
        ),
        5,
        FALSE()
    )
)</f>
        <v/>
      </c>
      <c r="I72" s="93">
        <f t="array" ref="I72:I72">IF(
    VLOOKUP(
        $A72,
        _xlfn._xlws.filter(
            INDIRECT("'"&amp;I$1&amp;"'!A2:E1000"), (INDIRECT("'"&amp;I$1&amp;"'!B2:B1000")=$B72) * (INDIRECT("'"&amp;I$1&amp;"'!C2:C1000")=$C72)
        ),
        5,
        FALSE()
    )=0,
    "",
    VLOOKUP(
        $A72,
        _xlfn._xlws.filter(
            INDIRECT("'"&amp;I$1&amp;"'!A2:E1000"), (INDIRECT("'"&amp;I$1&amp;"'!B2:B1000")=$B72) * (INDIRECT("'"&amp;I$1&amp;"'!C2:C1000")=$C72)
        ),
        5,
        FALSE()
    )
)</f>
        <v/>
      </c>
      <c r="J72" s="93">
        <f t="array" ref="J72:J72">IF(
    VLOOKUP(
        $A72,
        _xlfn._xlws.filter(
            INDIRECT("'"&amp;J$1&amp;"'!A2:E1000"), (INDIRECT("'"&amp;J$1&amp;"'!B2:B1000")=$B72) * (INDIRECT("'"&amp;J$1&amp;"'!C2:C1000")=$C72)
        ),
        5,
        FALSE()
    )=0,
    "",
    VLOOKUP(
        $A72,
        _xlfn._xlws.filter(
            INDIRECT("'"&amp;J$1&amp;"'!A2:E1000"), (INDIRECT("'"&amp;J$1&amp;"'!B2:B1000")=$B72) * (INDIRECT("'"&amp;J$1&amp;"'!C2:C1000")=$C72)
        ),
        5,
        FALSE()
    )
)</f>
        <v/>
      </c>
      <c r="K72" s="93">
        <f t="array" ref="K72:K72">IF(
    VLOOKUP(
        $A72,
        _xlfn._xlws.filter(
            INDIRECT("'"&amp;K$1&amp;"'!A2:E1000"), (INDIRECT("'"&amp;K$1&amp;"'!B2:B1000")=$B72) * (INDIRECT("'"&amp;K$1&amp;"'!C2:C1000")=$C72)
        ),
        5,
        FALSE()
    )=0,
    "",
    VLOOKUP(
        $A72,
        _xlfn._xlws.filter(
            INDIRECT("'"&amp;K$1&amp;"'!A2:E1000"), (INDIRECT("'"&amp;K$1&amp;"'!B2:B1000")=$B72) * (INDIRECT("'"&amp;K$1&amp;"'!C2:C1000")=$C72)
        ),
        5,
        FALSE()
    )
)</f>
        <v/>
      </c>
      <c r="L72" s="93">
        <f t="array" ref="L72:L72">IF(
    VLOOKUP(
        $A72,
        _xlfn._xlws.filter(
            INDIRECT("'"&amp;L$1&amp;"'!A2:E1000"), (INDIRECT("'"&amp;L$1&amp;"'!B2:B1000")=$B72) * (INDIRECT("'"&amp;L$1&amp;"'!C2:C1000")=$C72)
        ),
        5,
        FALSE()
    )=0,
    "",
    VLOOKUP(
        $A72,
        _xlfn._xlws.filter(
            INDIRECT("'"&amp;L$1&amp;"'!A2:E1000"), (INDIRECT("'"&amp;L$1&amp;"'!B2:B1000")=$B72) * (INDIRECT("'"&amp;L$1&amp;"'!C2:C1000")=$C72)
        ),
        5,
        FALSE()
    )
)</f>
        <v/>
      </c>
      <c r="M72" s="93">
        <f t="array" ref="M72:M72">IF(
    VLOOKUP(
        $A72,
        _xlfn._xlws.filter(
            INDIRECT("'"&amp;M$1&amp;"'!A2:E1000"), (INDIRECT("'"&amp;M$1&amp;"'!B2:B1000")=$B72) * (INDIRECT("'"&amp;M$1&amp;"'!C2:C1000")=$C72)
        ),
        5,
        FALSE()
    )=0,
    "",
    VLOOKUP(
        $A72,
        _xlfn._xlws.filter(
            INDIRECT("'"&amp;M$1&amp;"'!A2:E1000"), (INDIRECT("'"&amp;M$1&amp;"'!B2:B1000")=$B72) * (INDIRECT("'"&amp;M$1&amp;"'!C2:C1000")=$C72)
        ),
        5,
        FALSE()
    )
)</f>
        <v/>
      </c>
      <c r="N72" s="93">
        <f t="array" ref="N72:N72">IF(
    VLOOKUP(
        $A72,
        _xlfn._xlws.filter(
            INDIRECT("'"&amp;N$1&amp;"'!A2:E1000"), (INDIRECT("'"&amp;N$1&amp;"'!B2:B1000")=$B72) * (INDIRECT("'"&amp;N$1&amp;"'!C2:C1000")=$C72)
        ),
        5,
        FALSE()
    )=0,
    "",
    VLOOKUP(
        $A72,
        _xlfn._xlws.filter(
            INDIRECT("'"&amp;N$1&amp;"'!A2:E1000"), (INDIRECT("'"&amp;N$1&amp;"'!B2:B1000")=$B72) * (INDIRECT("'"&amp;N$1&amp;"'!C2:C1000")=$C72)
        ),
        5,
        FALSE()
    )
)</f>
        <v/>
      </c>
      <c r="O72" s="93">
        <f t="array" ref="O72:O72">IF(
    VLOOKUP(
        $A72,
        _xlfn._xlws.filter(
            INDIRECT("'"&amp;O$1&amp;"'!A2:E1000"), (INDIRECT("'"&amp;O$1&amp;"'!B2:B1000")=$B72) * (INDIRECT("'"&amp;O$1&amp;"'!C2:C1000")=$C72)
        ),
        5,
        FALSE()
    )=0,
    "",
    VLOOKUP(
        $A72,
        _xlfn._xlws.filter(
            INDIRECT("'"&amp;O$1&amp;"'!A2:E1000"), (INDIRECT("'"&amp;O$1&amp;"'!B2:B1000")=$B72) * (INDIRECT("'"&amp;O$1&amp;"'!C2:C1000")=$C72)
        ),
        5,
        FALSE()
    )
)</f>
        <v/>
      </c>
      <c r="P72" s="93">
        <f t="array" ref="P72:P72">IF(
    VLOOKUP(
        $A72,
        _xlfn._xlws.filter(
            INDIRECT("'"&amp;P$1&amp;"'!A2:E1000"), (INDIRECT("'"&amp;P$1&amp;"'!B2:B1000")=$B72) * (INDIRECT("'"&amp;P$1&amp;"'!C2:C1000")=$C72)
        ),
        5,
        FALSE()
    )=0,
    "",
    VLOOKUP(
        $A72,
        _xlfn._xlws.filter(
            INDIRECT("'"&amp;P$1&amp;"'!A2:E1000"), (INDIRECT("'"&amp;P$1&amp;"'!B2:B1000")=$B72) * (INDIRECT("'"&amp;P$1&amp;"'!C2:C1000")=$C72)
        ),
        5,
        FALSE()
    )
)</f>
        <v/>
      </c>
      <c r="Q72" s="93">
        <f t="array" ref="Q72:Q72">IF(
    VLOOKUP(
        $A72,
        _xlfn._xlws.filter(
            INDIRECT("'"&amp;Q$1&amp;"'!A2:E1000"), (INDIRECT("'"&amp;Q$1&amp;"'!B2:B1000")=$B72) * (INDIRECT("'"&amp;Q$1&amp;"'!C2:C1000")=$C72)
        ),
        5,
        FALSE()
    )=0,
    "",
    VLOOKUP(
        $A72,
        _xlfn._xlws.filter(
            INDIRECT("'"&amp;Q$1&amp;"'!A2:E1000"), (INDIRECT("'"&amp;Q$1&amp;"'!B2:B1000")=$B72) * (INDIRECT("'"&amp;Q$1&amp;"'!C2:C1000")=$C72)
        ),
        5,
        FALSE()
    )
)</f>
        <v/>
      </c>
    </row>
    <row r="73" ht="15" customHeight="1">
      <c r="A73" s="102" t="inlineStr">
        <is>
          <t>Valquiria</t>
        </is>
      </c>
      <c r="B73" s="51" t="inlineStr">
        <is>
          <t>Iracema do Oeste</t>
        </is>
      </c>
      <c r="C73" s="51" t="n">
        <v>1</v>
      </c>
      <c r="D73" s="93">
        <f t="array" ref="D73:D73">IF(
    VLOOKUP(
        $A73,
        _xlfn._xlws.filter(
            INDIRECT("'"&amp;D$1&amp;"'!A2:E1000"), (INDIRECT("'"&amp;D$1&amp;"'!B2:B1000")=$B73) * (INDIRECT("'"&amp;D$1&amp;"'!C2:C1000")=$C73)
        ),
        5,
        FALSE()
    )=0,
    "",
    VLOOKUP(
        $A73,
        _xlfn._xlws.filter(
            INDIRECT("'"&amp;D$1&amp;"'!A2:E1000"), (INDIRECT("'"&amp;D$1&amp;"'!B2:B1000")=$B73) * (INDIRECT("'"&amp;D$1&amp;"'!C2:C1000")=$C73)
        ),
        5,
        FALSE()
    )
)</f>
        <v/>
      </c>
      <c r="E73" s="93">
        <f t="array" ref="E73:E73">IF(
    VLOOKUP(
        $A73,
        _xlfn._xlws.filter(
            INDIRECT("'"&amp;E$1&amp;"'!A2:E1000"), (INDIRECT("'"&amp;E$1&amp;"'!B2:B1000")=$B73) * (INDIRECT("'"&amp;E$1&amp;"'!C2:C1000")=$C73)
        ),
        5,
        FALSE()
    )=0,
    "",
    VLOOKUP(
        $A73,
        _xlfn._xlws.filter(
            INDIRECT("'"&amp;E$1&amp;"'!A2:E1000"), (INDIRECT("'"&amp;E$1&amp;"'!B2:B1000")=$B73) * (INDIRECT("'"&amp;E$1&amp;"'!C2:C1000")=$C73)
        ),
        5,
        FALSE()
    )
)</f>
        <v/>
      </c>
      <c r="F73" s="93">
        <f t="array" ref="F73:F73">IF(
    VLOOKUP(
        $A73,
        _xlfn._xlws.filter(
            INDIRECT("'"&amp;F$1&amp;"'!A2:E1000"), (INDIRECT("'"&amp;F$1&amp;"'!B2:B1000")=$B73) * (INDIRECT("'"&amp;F$1&amp;"'!C2:C1000")=$C73)
        ),
        5,
        FALSE()
    )=0,
    "",
    VLOOKUP(
        $A73,
        _xlfn._xlws.filter(
            INDIRECT("'"&amp;F$1&amp;"'!A2:E1000"), (INDIRECT("'"&amp;F$1&amp;"'!B2:B1000")=$B73) * (INDIRECT("'"&amp;F$1&amp;"'!C2:C1000")=$C73)
        ),
        5,
        FALSE()
    )
)</f>
        <v/>
      </c>
      <c r="G73" s="93">
        <f t="array" ref="G73:G73">IF(
    VLOOKUP(
        $A73,
        _xlfn._xlws.filter(
            INDIRECT("'"&amp;G$1&amp;"'!A2:E1000"), (INDIRECT("'"&amp;G$1&amp;"'!B2:B1000")=$B73) * (INDIRECT("'"&amp;G$1&amp;"'!C2:C1000")=$C73)
        ),
        5,
        FALSE()
    )=0,
    "",
    VLOOKUP(
        $A73,
        _xlfn._xlws.filter(
            INDIRECT("'"&amp;G$1&amp;"'!A2:E1000"), (INDIRECT("'"&amp;G$1&amp;"'!B2:B1000")=$B73) * (INDIRECT("'"&amp;G$1&amp;"'!C2:C1000")=$C73)
        ),
        5,
        FALSE()
    )
)</f>
        <v/>
      </c>
      <c r="H73" s="93">
        <f t="array" ref="H73:H73">IF(
    VLOOKUP(
        $A73,
        _xlfn._xlws.filter(
            INDIRECT("'"&amp;H$1&amp;"'!A2:E1000"), (INDIRECT("'"&amp;H$1&amp;"'!B2:B1000")=$B73) * (INDIRECT("'"&amp;H$1&amp;"'!C2:C1000")=$C73)
        ),
        5,
        FALSE()
    )=0,
    "",
    VLOOKUP(
        $A73,
        _xlfn._xlws.filter(
            INDIRECT("'"&amp;H$1&amp;"'!A2:E1000"), (INDIRECT("'"&amp;H$1&amp;"'!B2:B1000")=$B73) * (INDIRECT("'"&amp;H$1&amp;"'!C2:C1000")=$C73)
        ),
        5,
        FALSE()
    )
)</f>
        <v/>
      </c>
      <c r="I73" s="93">
        <f t="array" ref="I73:I73">IF(
    VLOOKUP(
        $A73,
        _xlfn._xlws.filter(
            INDIRECT("'"&amp;I$1&amp;"'!A2:E1000"), (INDIRECT("'"&amp;I$1&amp;"'!B2:B1000")=$B73) * (INDIRECT("'"&amp;I$1&amp;"'!C2:C1000")=$C73)
        ),
        5,
        FALSE()
    )=0,
    "",
    VLOOKUP(
        $A73,
        _xlfn._xlws.filter(
            INDIRECT("'"&amp;I$1&amp;"'!A2:E1000"), (INDIRECT("'"&amp;I$1&amp;"'!B2:B1000")=$B73) * (INDIRECT("'"&amp;I$1&amp;"'!C2:C1000")=$C73)
        ),
        5,
        FALSE()
    )
)</f>
        <v/>
      </c>
      <c r="J73" s="93">
        <f t="array" ref="J73:J73">IF(
    VLOOKUP(
        $A73,
        _xlfn._xlws.filter(
            INDIRECT("'"&amp;J$1&amp;"'!A2:E1000"), (INDIRECT("'"&amp;J$1&amp;"'!B2:B1000")=$B73) * (INDIRECT("'"&amp;J$1&amp;"'!C2:C1000")=$C73)
        ),
        5,
        FALSE()
    )=0,
    "",
    VLOOKUP(
        $A73,
        _xlfn._xlws.filter(
            INDIRECT("'"&amp;J$1&amp;"'!A2:E1000"), (INDIRECT("'"&amp;J$1&amp;"'!B2:B1000")=$B73) * (INDIRECT("'"&amp;J$1&amp;"'!C2:C1000")=$C73)
        ),
        5,
        FALSE()
    )
)</f>
        <v/>
      </c>
      <c r="K73" s="93">
        <f t="array" ref="K73:K73">IF(
    VLOOKUP(
        $A73,
        _xlfn._xlws.filter(
            INDIRECT("'"&amp;K$1&amp;"'!A2:E1000"), (INDIRECT("'"&amp;K$1&amp;"'!B2:B1000")=$B73) * (INDIRECT("'"&amp;K$1&amp;"'!C2:C1000")=$C73)
        ),
        5,
        FALSE()
    )=0,
    "",
    VLOOKUP(
        $A73,
        _xlfn._xlws.filter(
            INDIRECT("'"&amp;K$1&amp;"'!A2:E1000"), (INDIRECT("'"&amp;K$1&amp;"'!B2:B1000")=$B73) * (INDIRECT("'"&amp;K$1&amp;"'!C2:C1000")=$C73)
        ),
        5,
        FALSE()
    )
)</f>
        <v/>
      </c>
      <c r="L73" s="93">
        <f t="array" ref="L73:L73">IF(
    VLOOKUP(
        $A73,
        _xlfn._xlws.filter(
            INDIRECT("'"&amp;L$1&amp;"'!A2:E1000"), (INDIRECT("'"&amp;L$1&amp;"'!B2:B1000")=$B73) * (INDIRECT("'"&amp;L$1&amp;"'!C2:C1000")=$C73)
        ),
        5,
        FALSE()
    )=0,
    "",
    VLOOKUP(
        $A73,
        _xlfn._xlws.filter(
            INDIRECT("'"&amp;L$1&amp;"'!A2:E1000"), (INDIRECT("'"&amp;L$1&amp;"'!B2:B1000")=$B73) * (INDIRECT("'"&amp;L$1&amp;"'!C2:C1000")=$C73)
        ),
        5,
        FALSE()
    )
)</f>
        <v/>
      </c>
      <c r="M73" s="93">
        <f t="array" ref="M73:M73">IF(
    VLOOKUP(
        $A73,
        _xlfn._xlws.filter(
            INDIRECT("'"&amp;M$1&amp;"'!A2:E1000"), (INDIRECT("'"&amp;M$1&amp;"'!B2:B1000")=$B73) * (INDIRECT("'"&amp;M$1&amp;"'!C2:C1000")=$C73)
        ),
        5,
        FALSE()
    )=0,
    "",
    VLOOKUP(
        $A73,
        _xlfn._xlws.filter(
            INDIRECT("'"&amp;M$1&amp;"'!A2:E1000"), (INDIRECT("'"&amp;M$1&amp;"'!B2:B1000")=$B73) * (INDIRECT("'"&amp;M$1&amp;"'!C2:C1000")=$C73)
        ),
        5,
        FALSE()
    )
)</f>
        <v/>
      </c>
      <c r="N73" s="93">
        <f t="array" ref="N73:N73">IF(
    VLOOKUP(
        $A73,
        _xlfn._xlws.filter(
            INDIRECT("'"&amp;N$1&amp;"'!A2:E1000"), (INDIRECT("'"&amp;N$1&amp;"'!B2:B1000")=$B73) * (INDIRECT("'"&amp;N$1&amp;"'!C2:C1000")=$C73)
        ),
        5,
        FALSE()
    )=0,
    "",
    VLOOKUP(
        $A73,
        _xlfn._xlws.filter(
            INDIRECT("'"&amp;N$1&amp;"'!A2:E1000"), (INDIRECT("'"&amp;N$1&amp;"'!B2:B1000")=$B73) * (INDIRECT("'"&amp;N$1&amp;"'!C2:C1000")=$C73)
        ),
        5,
        FALSE()
    )
)</f>
        <v/>
      </c>
      <c r="O73" s="93">
        <f t="array" ref="O73:O73">IF(
    VLOOKUP(
        $A73,
        _xlfn._xlws.filter(
            INDIRECT("'"&amp;O$1&amp;"'!A2:E1000"), (INDIRECT("'"&amp;O$1&amp;"'!B2:B1000")=$B73) * (INDIRECT("'"&amp;O$1&amp;"'!C2:C1000")=$C73)
        ),
        5,
        FALSE()
    )=0,
    "",
    VLOOKUP(
        $A73,
        _xlfn._xlws.filter(
            INDIRECT("'"&amp;O$1&amp;"'!A2:E1000"), (INDIRECT("'"&amp;O$1&amp;"'!B2:B1000")=$B73) * (INDIRECT("'"&amp;O$1&amp;"'!C2:C1000")=$C73)
        ),
        5,
        FALSE()
    )
)</f>
        <v/>
      </c>
      <c r="P73" s="93">
        <f t="array" ref="P73:P73">IF(
    VLOOKUP(
        $A73,
        _xlfn._xlws.filter(
            INDIRECT("'"&amp;P$1&amp;"'!A2:E1000"), (INDIRECT("'"&amp;P$1&amp;"'!B2:B1000")=$B73) * (INDIRECT("'"&amp;P$1&amp;"'!C2:C1000")=$C73)
        ),
        5,
        FALSE()
    )=0,
    "",
    VLOOKUP(
        $A73,
        _xlfn._xlws.filter(
            INDIRECT("'"&amp;P$1&amp;"'!A2:E1000"), (INDIRECT("'"&amp;P$1&amp;"'!B2:B1000")=$B73) * (INDIRECT("'"&amp;P$1&amp;"'!C2:C1000")=$C73)
        ),
        5,
        FALSE()
    )
)</f>
        <v/>
      </c>
      <c r="Q73" s="93">
        <f t="array" ref="Q73:Q73">IF(
    VLOOKUP(
        $A73,
        _xlfn._xlws.filter(
            INDIRECT("'"&amp;Q$1&amp;"'!A2:E1000"), (INDIRECT("'"&amp;Q$1&amp;"'!B2:B1000")=$B73) * (INDIRECT("'"&amp;Q$1&amp;"'!C2:C1000")=$C73)
        ),
        5,
        FALSE()
    )=0,
    "",
    VLOOKUP(
        $A73,
        _xlfn._xlws.filter(
            INDIRECT("'"&amp;Q$1&amp;"'!A2:E1000"), (INDIRECT("'"&amp;Q$1&amp;"'!B2:B1000")=$B73) * (INDIRECT("'"&amp;Q$1&amp;"'!C2:C1000")=$C73)
        ),
        5,
        FALSE()
    )
)</f>
        <v/>
      </c>
    </row>
    <row r="74" ht="15" customHeight="1">
      <c r="A74" s="102" t="inlineStr">
        <is>
          <t>Valquiria</t>
        </is>
      </c>
      <c r="B74" s="51" t="inlineStr">
        <is>
          <t>Jesuítas</t>
        </is>
      </c>
      <c r="C74" s="51" t="n">
        <v>1</v>
      </c>
      <c r="D74" s="93">
        <f t="array" ref="D74:D74">IF(
    VLOOKUP(
        $A74,
        _xlfn._xlws.filter(
            INDIRECT("'"&amp;D$1&amp;"'!A2:E1000"), (INDIRECT("'"&amp;D$1&amp;"'!B2:B1000")=$B74) * (INDIRECT("'"&amp;D$1&amp;"'!C2:C1000")=$C74)
        ),
        5,
        FALSE()
    )=0,
    "",
    VLOOKUP(
        $A74,
        _xlfn._xlws.filter(
            INDIRECT("'"&amp;D$1&amp;"'!A2:E1000"), (INDIRECT("'"&amp;D$1&amp;"'!B2:B1000")=$B74) * (INDIRECT("'"&amp;D$1&amp;"'!C2:C1000")=$C74)
        ),
        5,
        FALSE()
    )
)</f>
        <v/>
      </c>
      <c r="E74" s="93">
        <f t="array" ref="E74:E74">IF(
    VLOOKUP(
        $A74,
        _xlfn._xlws.filter(
            INDIRECT("'"&amp;E$1&amp;"'!A2:E1000"), (INDIRECT("'"&amp;E$1&amp;"'!B2:B1000")=$B74) * (INDIRECT("'"&amp;E$1&amp;"'!C2:C1000")=$C74)
        ),
        5,
        FALSE()
    )=0,
    "",
    VLOOKUP(
        $A74,
        _xlfn._xlws.filter(
            INDIRECT("'"&amp;E$1&amp;"'!A2:E1000"), (INDIRECT("'"&amp;E$1&amp;"'!B2:B1000")=$B74) * (INDIRECT("'"&amp;E$1&amp;"'!C2:C1000")=$C74)
        ),
        5,
        FALSE()
    )
)</f>
        <v/>
      </c>
      <c r="F74" s="93">
        <f t="array" ref="F74:F74">IF(
    VLOOKUP(
        $A74,
        _xlfn._xlws.filter(
            INDIRECT("'"&amp;F$1&amp;"'!A2:E1000"), (INDIRECT("'"&amp;F$1&amp;"'!B2:B1000")=$B74) * (INDIRECT("'"&amp;F$1&amp;"'!C2:C1000")=$C74)
        ),
        5,
        FALSE()
    )=0,
    "",
    VLOOKUP(
        $A74,
        _xlfn._xlws.filter(
            INDIRECT("'"&amp;F$1&amp;"'!A2:E1000"), (INDIRECT("'"&amp;F$1&amp;"'!B2:B1000")=$B74) * (INDIRECT("'"&amp;F$1&amp;"'!C2:C1000")=$C74)
        ),
        5,
        FALSE()
    )
)</f>
        <v/>
      </c>
      <c r="G74" s="93">
        <f t="array" ref="G74:G74">IF(
    VLOOKUP(
        $A74,
        _xlfn._xlws.filter(
            INDIRECT("'"&amp;G$1&amp;"'!A2:E1000"), (INDIRECT("'"&amp;G$1&amp;"'!B2:B1000")=$B74) * (INDIRECT("'"&amp;G$1&amp;"'!C2:C1000")=$C74)
        ),
        5,
        FALSE()
    )=0,
    "",
    VLOOKUP(
        $A74,
        _xlfn._xlws.filter(
            INDIRECT("'"&amp;G$1&amp;"'!A2:E1000"), (INDIRECT("'"&amp;G$1&amp;"'!B2:B1000")=$B74) * (INDIRECT("'"&amp;G$1&amp;"'!C2:C1000")=$C74)
        ),
        5,
        FALSE()
    )
)</f>
        <v/>
      </c>
      <c r="H74" s="93">
        <f t="array" ref="H74:H74">IF(
    VLOOKUP(
        $A74,
        _xlfn._xlws.filter(
            INDIRECT("'"&amp;H$1&amp;"'!A2:E1000"), (INDIRECT("'"&amp;H$1&amp;"'!B2:B1000")=$B74) * (INDIRECT("'"&amp;H$1&amp;"'!C2:C1000")=$C74)
        ),
        5,
        FALSE()
    )=0,
    "",
    VLOOKUP(
        $A74,
        _xlfn._xlws.filter(
            INDIRECT("'"&amp;H$1&amp;"'!A2:E1000"), (INDIRECT("'"&amp;H$1&amp;"'!B2:B1000")=$B74) * (INDIRECT("'"&amp;H$1&amp;"'!C2:C1000")=$C74)
        ),
        5,
        FALSE()
    )
)</f>
        <v/>
      </c>
      <c r="I74" s="93">
        <f t="array" ref="I74:I74">IF(
    VLOOKUP(
        $A74,
        _xlfn._xlws.filter(
            INDIRECT("'"&amp;I$1&amp;"'!A2:E1000"), (INDIRECT("'"&amp;I$1&amp;"'!B2:B1000")=$B74) * (INDIRECT("'"&amp;I$1&amp;"'!C2:C1000")=$C74)
        ),
        5,
        FALSE()
    )=0,
    "",
    VLOOKUP(
        $A74,
        _xlfn._xlws.filter(
            INDIRECT("'"&amp;I$1&amp;"'!A2:E1000"), (INDIRECT("'"&amp;I$1&amp;"'!B2:B1000")=$B74) * (INDIRECT("'"&amp;I$1&amp;"'!C2:C1000")=$C74)
        ),
        5,
        FALSE()
    )
)</f>
        <v/>
      </c>
      <c r="J74" s="93">
        <f t="array" ref="J74:J74">IF(
    VLOOKUP(
        $A74,
        _xlfn._xlws.filter(
            INDIRECT("'"&amp;J$1&amp;"'!A2:E1000"), (INDIRECT("'"&amp;J$1&amp;"'!B2:B1000")=$B74) * (INDIRECT("'"&amp;J$1&amp;"'!C2:C1000")=$C74)
        ),
        5,
        FALSE()
    )=0,
    "",
    VLOOKUP(
        $A74,
        _xlfn._xlws.filter(
            INDIRECT("'"&amp;J$1&amp;"'!A2:E1000"), (INDIRECT("'"&amp;J$1&amp;"'!B2:B1000")=$B74) * (INDIRECT("'"&amp;J$1&amp;"'!C2:C1000")=$C74)
        ),
        5,
        FALSE()
    )
)</f>
        <v/>
      </c>
      <c r="K74" s="93">
        <f t="array" ref="K74:K74">IF(
    VLOOKUP(
        $A74,
        _xlfn._xlws.filter(
            INDIRECT("'"&amp;K$1&amp;"'!A2:E1000"), (INDIRECT("'"&amp;K$1&amp;"'!B2:B1000")=$B74) * (INDIRECT("'"&amp;K$1&amp;"'!C2:C1000")=$C74)
        ),
        5,
        FALSE()
    )=0,
    "",
    VLOOKUP(
        $A74,
        _xlfn._xlws.filter(
            INDIRECT("'"&amp;K$1&amp;"'!A2:E1000"), (INDIRECT("'"&amp;K$1&amp;"'!B2:B1000")=$B74) * (INDIRECT("'"&amp;K$1&amp;"'!C2:C1000")=$C74)
        ),
        5,
        FALSE()
    )
)</f>
        <v/>
      </c>
      <c r="L74" s="93">
        <f t="array" ref="L74:L74">IF(
    VLOOKUP(
        $A74,
        _xlfn._xlws.filter(
            INDIRECT("'"&amp;L$1&amp;"'!A2:E1000"), (INDIRECT("'"&amp;L$1&amp;"'!B2:B1000")=$B74) * (INDIRECT("'"&amp;L$1&amp;"'!C2:C1000")=$C74)
        ),
        5,
        FALSE()
    )=0,
    "",
    VLOOKUP(
        $A74,
        _xlfn._xlws.filter(
            INDIRECT("'"&amp;L$1&amp;"'!A2:E1000"), (INDIRECT("'"&amp;L$1&amp;"'!B2:B1000")=$B74) * (INDIRECT("'"&amp;L$1&amp;"'!C2:C1000")=$C74)
        ),
        5,
        FALSE()
    )
)</f>
        <v/>
      </c>
      <c r="M74" s="93">
        <f t="array" ref="M74:M74">IF(
    VLOOKUP(
        $A74,
        _xlfn._xlws.filter(
            INDIRECT("'"&amp;M$1&amp;"'!A2:E1000"), (INDIRECT("'"&amp;M$1&amp;"'!B2:B1000")=$B74) * (INDIRECT("'"&amp;M$1&amp;"'!C2:C1000")=$C74)
        ),
        5,
        FALSE()
    )=0,
    "",
    VLOOKUP(
        $A74,
        _xlfn._xlws.filter(
            INDIRECT("'"&amp;M$1&amp;"'!A2:E1000"), (INDIRECT("'"&amp;M$1&amp;"'!B2:B1000")=$B74) * (INDIRECT("'"&amp;M$1&amp;"'!C2:C1000")=$C74)
        ),
        5,
        FALSE()
    )
)</f>
        <v/>
      </c>
      <c r="N74" s="93">
        <f t="array" ref="N74:N74">IF(
    VLOOKUP(
        $A74,
        _xlfn._xlws.filter(
            INDIRECT("'"&amp;N$1&amp;"'!A2:E1000"), (INDIRECT("'"&amp;N$1&amp;"'!B2:B1000")=$B74) * (INDIRECT("'"&amp;N$1&amp;"'!C2:C1000")=$C74)
        ),
        5,
        FALSE()
    )=0,
    "",
    VLOOKUP(
        $A74,
        _xlfn._xlws.filter(
            INDIRECT("'"&amp;N$1&amp;"'!A2:E1000"), (INDIRECT("'"&amp;N$1&amp;"'!B2:B1000")=$B74) * (INDIRECT("'"&amp;N$1&amp;"'!C2:C1000")=$C74)
        ),
        5,
        FALSE()
    )
)</f>
        <v/>
      </c>
      <c r="O74" s="93">
        <f t="array" ref="O74:O74">IF(
    VLOOKUP(
        $A74,
        _xlfn._xlws.filter(
            INDIRECT("'"&amp;O$1&amp;"'!A2:E1000"), (INDIRECT("'"&amp;O$1&amp;"'!B2:B1000")=$B74) * (INDIRECT("'"&amp;O$1&amp;"'!C2:C1000")=$C74)
        ),
        5,
        FALSE()
    )=0,
    "",
    VLOOKUP(
        $A74,
        _xlfn._xlws.filter(
            INDIRECT("'"&amp;O$1&amp;"'!A2:E1000"), (INDIRECT("'"&amp;O$1&amp;"'!B2:B1000")=$B74) * (INDIRECT("'"&amp;O$1&amp;"'!C2:C1000")=$C74)
        ),
        5,
        FALSE()
    )
)</f>
        <v/>
      </c>
      <c r="P74" s="93">
        <f t="array" ref="P74:P74">IF(
    VLOOKUP(
        $A74,
        _xlfn._xlws.filter(
            INDIRECT("'"&amp;P$1&amp;"'!A2:E1000"), (INDIRECT("'"&amp;P$1&amp;"'!B2:B1000")=$B74) * (INDIRECT("'"&amp;P$1&amp;"'!C2:C1000")=$C74)
        ),
        5,
        FALSE()
    )=0,
    "",
    VLOOKUP(
        $A74,
        _xlfn._xlws.filter(
            INDIRECT("'"&amp;P$1&amp;"'!A2:E1000"), (INDIRECT("'"&amp;P$1&amp;"'!B2:B1000")=$B74) * (INDIRECT("'"&amp;P$1&amp;"'!C2:C1000")=$C74)
        ),
        5,
        FALSE()
    )
)</f>
        <v/>
      </c>
      <c r="Q74" s="93">
        <f t="array" ref="Q74:Q74">IF(
    VLOOKUP(
        $A74,
        _xlfn._xlws.filter(
            INDIRECT("'"&amp;Q$1&amp;"'!A2:E1000"), (INDIRECT("'"&amp;Q$1&amp;"'!B2:B1000")=$B74) * (INDIRECT("'"&amp;Q$1&amp;"'!C2:C1000")=$C74)
        ),
        5,
        FALSE()
    )=0,
    "",
    VLOOKUP(
        $A74,
        _xlfn._xlws.filter(
            INDIRECT("'"&amp;Q$1&amp;"'!A2:E1000"), (INDIRECT("'"&amp;Q$1&amp;"'!B2:B1000")=$B74) * (INDIRECT("'"&amp;Q$1&amp;"'!C2:C1000")=$C74)
        ),
        5,
        FALSE()
    )
)</f>
        <v/>
      </c>
    </row>
    <row r="75" ht="15" customHeight="1">
      <c r="A75" s="102" t="inlineStr">
        <is>
          <t>Valquiria</t>
        </is>
      </c>
      <c r="B75" s="51" t="inlineStr">
        <is>
          <t>Nova Aurora</t>
        </is>
      </c>
      <c r="C75" s="51" t="n">
        <v>1</v>
      </c>
      <c r="D75" s="93">
        <f t="array" ref="D75:D75">IF(
    VLOOKUP(
        $A75,
        _xlfn._xlws.filter(
            INDIRECT("'"&amp;D$1&amp;"'!A2:E1000"), (INDIRECT("'"&amp;D$1&amp;"'!B2:B1000")=$B75) * (INDIRECT("'"&amp;D$1&amp;"'!C2:C1000")=$C75)
        ),
        5,
        FALSE()
    )=0,
    "",
    VLOOKUP(
        $A75,
        _xlfn._xlws.filter(
            INDIRECT("'"&amp;D$1&amp;"'!A2:E1000"), (INDIRECT("'"&amp;D$1&amp;"'!B2:B1000")=$B75) * (INDIRECT("'"&amp;D$1&amp;"'!C2:C1000")=$C75)
        ),
        5,
        FALSE()
    )
)</f>
        <v/>
      </c>
      <c r="E75" s="93">
        <f t="array" ref="E75:E75">IF(
    VLOOKUP(
        $A75,
        _xlfn._xlws.filter(
            INDIRECT("'"&amp;E$1&amp;"'!A2:E1000"), (INDIRECT("'"&amp;E$1&amp;"'!B2:B1000")=$B75) * (INDIRECT("'"&amp;E$1&amp;"'!C2:C1000")=$C75)
        ),
        5,
        FALSE()
    )=0,
    "",
    VLOOKUP(
        $A75,
        _xlfn._xlws.filter(
            INDIRECT("'"&amp;E$1&amp;"'!A2:E1000"), (INDIRECT("'"&amp;E$1&amp;"'!B2:B1000")=$B75) * (INDIRECT("'"&amp;E$1&amp;"'!C2:C1000")=$C75)
        ),
        5,
        FALSE()
    )
)</f>
        <v/>
      </c>
      <c r="F75" s="93">
        <f t="array" ref="F75:F75">IF(
    VLOOKUP(
        $A75,
        _xlfn._xlws.filter(
            INDIRECT("'"&amp;F$1&amp;"'!A2:E1000"), (INDIRECT("'"&amp;F$1&amp;"'!B2:B1000")=$B75) * (INDIRECT("'"&amp;F$1&amp;"'!C2:C1000")=$C75)
        ),
        5,
        FALSE()
    )=0,
    "",
    VLOOKUP(
        $A75,
        _xlfn._xlws.filter(
            INDIRECT("'"&amp;F$1&amp;"'!A2:E1000"), (INDIRECT("'"&amp;F$1&amp;"'!B2:B1000")=$B75) * (INDIRECT("'"&amp;F$1&amp;"'!C2:C1000")=$C75)
        ),
        5,
        FALSE()
    )
)</f>
        <v/>
      </c>
      <c r="G75" s="93">
        <f t="array" ref="G75:G75">IF(
    VLOOKUP(
        $A75,
        _xlfn._xlws.filter(
            INDIRECT("'"&amp;G$1&amp;"'!A2:E1000"), (INDIRECT("'"&amp;G$1&amp;"'!B2:B1000")=$B75) * (INDIRECT("'"&amp;G$1&amp;"'!C2:C1000")=$C75)
        ),
        5,
        FALSE()
    )=0,
    "",
    VLOOKUP(
        $A75,
        _xlfn._xlws.filter(
            INDIRECT("'"&amp;G$1&amp;"'!A2:E1000"), (INDIRECT("'"&amp;G$1&amp;"'!B2:B1000")=$B75) * (INDIRECT("'"&amp;G$1&amp;"'!C2:C1000")=$C75)
        ),
        5,
        FALSE()
    )
)</f>
        <v/>
      </c>
      <c r="H75" s="93">
        <f t="array" ref="H75:H75">IF(
    VLOOKUP(
        $A75,
        _xlfn._xlws.filter(
            INDIRECT("'"&amp;H$1&amp;"'!A2:E1000"), (INDIRECT("'"&amp;H$1&amp;"'!B2:B1000")=$B75) * (INDIRECT("'"&amp;H$1&amp;"'!C2:C1000")=$C75)
        ),
        5,
        FALSE()
    )=0,
    "",
    VLOOKUP(
        $A75,
        _xlfn._xlws.filter(
            INDIRECT("'"&amp;H$1&amp;"'!A2:E1000"), (INDIRECT("'"&amp;H$1&amp;"'!B2:B1000")=$B75) * (INDIRECT("'"&amp;H$1&amp;"'!C2:C1000")=$C75)
        ),
        5,
        FALSE()
    )
)</f>
        <v/>
      </c>
      <c r="I75" s="93">
        <f t="array" ref="I75:I75">IF(
    VLOOKUP(
        $A75,
        _xlfn._xlws.filter(
            INDIRECT("'"&amp;I$1&amp;"'!A2:E1000"), (INDIRECT("'"&amp;I$1&amp;"'!B2:B1000")=$B75) * (INDIRECT("'"&amp;I$1&amp;"'!C2:C1000")=$C75)
        ),
        5,
        FALSE()
    )=0,
    "",
    VLOOKUP(
        $A75,
        _xlfn._xlws.filter(
            INDIRECT("'"&amp;I$1&amp;"'!A2:E1000"), (INDIRECT("'"&amp;I$1&amp;"'!B2:B1000")=$B75) * (INDIRECT("'"&amp;I$1&amp;"'!C2:C1000")=$C75)
        ),
        5,
        FALSE()
    )
)</f>
        <v/>
      </c>
      <c r="J75" s="93">
        <f t="array" ref="J75:J75">IF(
    VLOOKUP(
        $A75,
        _xlfn._xlws.filter(
            INDIRECT("'"&amp;J$1&amp;"'!A2:E1000"), (INDIRECT("'"&amp;J$1&amp;"'!B2:B1000")=$B75) * (INDIRECT("'"&amp;J$1&amp;"'!C2:C1000")=$C75)
        ),
        5,
        FALSE()
    )=0,
    "",
    VLOOKUP(
        $A75,
        _xlfn._xlws.filter(
            INDIRECT("'"&amp;J$1&amp;"'!A2:E1000"), (INDIRECT("'"&amp;J$1&amp;"'!B2:B1000")=$B75) * (INDIRECT("'"&amp;J$1&amp;"'!C2:C1000")=$C75)
        ),
        5,
        FALSE()
    )
)</f>
        <v/>
      </c>
      <c r="K75" s="93">
        <f t="array" ref="K75:K75">IF(
    VLOOKUP(
        $A75,
        _xlfn._xlws.filter(
            INDIRECT("'"&amp;K$1&amp;"'!A2:E1000"), (INDIRECT("'"&amp;K$1&amp;"'!B2:B1000")=$B75) * (INDIRECT("'"&amp;K$1&amp;"'!C2:C1000")=$C75)
        ),
        5,
        FALSE()
    )=0,
    "",
    VLOOKUP(
        $A75,
        _xlfn._xlws.filter(
            INDIRECT("'"&amp;K$1&amp;"'!A2:E1000"), (INDIRECT("'"&amp;K$1&amp;"'!B2:B1000")=$B75) * (INDIRECT("'"&amp;K$1&amp;"'!C2:C1000")=$C75)
        ),
        5,
        FALSE()
    )
)</f>
        <v/>
      </c>
      <c r="L75" s="93">
        <f t="array" ref="L75:L75">IF(
    VLOOKUP(
        $A75,
        _xlfn._xlws.filter(
            INDIRECT("'"&amp;L$1&amp;"'!A2:E1000"), (INDIRECT("'"&amp;L$1&amp;"'!B2:B1000")=$B75) * (INDIRECT("'"&amp;L$1&amp;"'!C2:C1000")=$C75)
        ),
        5,
        FALSE()
    )=0,
    "",
    VLOOKUP(
        $A75,
        _xlfn._xlws.filter(
            INDIRECT("'"&amp;L$1&amp;"'!A2:E1000"), (INDIRECT("'"&amp;L$1&amp;"'!B2:B1000")=$B75) * (INDIRECT("'"&amp;L$1&amp;"'!C2:C1000")=$C75)
        ),
        5,
        FALSE()
    )
)</f>
        <v/>
      </c>
      <c r="M75" s="93">
        <f t="array" ref="M75:M75">IF(
    VLOOKUP(
        $A75,
        _xlfn._xlws.filter(
            INDIRECT("'"&amp;M$1&amp;"'!A2:E1000"), (INDIRECT("'"&amp;M$1&amp;"'!B2:B1000")=$B75) * (INDIRECT("'"&amp;M$1&amp;"'!C2:C1000")=$C75)
        ),
        5,
        FALSE()
    )=0,
    "",
    VLOOKUP(
        $A75,
        _xlfn._xlws.filter(
            INDIRECT("'"&amp;M$1&amp;"'!A2:E1000"), (INDIRECT("'"&amp;M$1&amp;"'!B2:B1000")=$B75) * (INDIRECT("'"&amp;M$1&amp;"'!C2:C1000")=$C75)
        ),
        5,
        FALSE()
    )
)</f>
        <v/>
      </c>
      <c r="N75" s="93">
        <f t="array" ref="N75:N75">IF(
    VLOOKUP(
        $A75,
        _xlfn._xlws.filter(
            INDIRECT("'"&amp;N$1&amp;"'!A2:E1000"), (INDIRECT("'"&amp;N$1&amp;"'!B2:B1000")=$B75) * (INDIRECT("'"&amp;N$1&amp;"'!C2:C1000")=$C75)
        ),
        5,
        FALSE()
    )=0,
    "",
    VLOOKUP(
        $A75,
        _xlfn._xlws.filter(
            INDIRECT("'"&amp;N$1&amp;"'!A2:E1000"), (INDIRECT("'"&amp;N$1&amp;"'!B2:B1000")=$B75) * (INDIRECT("'"&amp;N$1&amp;"'!C2:C1000")=$C75)
        ),
        5,
        FALSE()
    )
)</f>
        <v/>
      </c>
      <c r="O75" s="93">
        <f t="array" ref="O75:O75">IF(
    VLOOKUP(
        $A75,
        _xlfn._xlws.filter(
            INDIRECT("'"&amp;O$1&amp;"'!A2:E1000"), (INDIRECT("'"&amp;O$1&amp;"'!B2:B1000")=$B75) * (INDIRECT("'"&amp;O$1&amp;"'!C2:C1000")=$C75)
        ),
        5,
        FALSE()
    )=0,
    "",
    VLOOKUP(
        $A75,
        _xlfn._xlws.filter(
            INDIRECT("'"&amp;O$1&amp;"'!A2:E1000"), (INDIRECT("'"&amp;O$1&amp;"'!B2:B1000")=$B75) * (INDIRECT("'"&amp;O$1&amp;"'!C2:C1000")=$C75)
        ),
        5,
        FALSE()
    )
)</f>
        <v/>
      </c>
      <c r="P75" s="93">
        <f t="array" ref="P75:P75">IF(
    VLOOKUP(
        $A75,
        _xlfn._xlws.filter(
            INDIRECT("'"&amp;P$1&amp;"'!A2:E1000"), (INDIRECT("'"&amp;P$1&amp;"'!B2:B1000")=$B75) * (INDIRECT("'"&amp;P$1&amp;"'!C2:C1000")=$C75)
        ),
        5,
        FALSE()
    )=0,
    "",
    VLOOKUP(
        $A75,
        _xlfn._xlws.filter(
            INDIRECT("'"&amp;P$1&amp;"'!A2:E1000"), (INDIRECT("'"&amp;P$1&amp;"'!B2:B1000")=$B75) * (INDIRECT("'"&amp;P$1&amp;"'!C2:C1000")=$C75)
        ),
        5,
        FALSE()
    )
)</f>
        <v/>
      </c>
      <c r="Q75" s="93">
        <f t="array" ref="Q75:Q75">IF(
    VLOOKUP(
        $A75,
        _xlfn._xlws.filter(
            INDIRECT("'"&amp;Q$1&amp;"'!A2:E1000"), (INDIRECT("'"&amp;Q$1&amp;"'!B2:B1000")=$B75) * (INDIRECT("'"&amp;Q$1&amp;"'!C2:C1000")=$C75)
        ),
        5,
        FALSE()
    )=0,
    "",
    VLOOKUP(
        $A75,
        _xlfn._xlws.filter(
            INDIRECT("'"&amp;Q$1&amp;"'!A2:E1000"), (INDIRECT("'"&amp;Q$1&amp;"'!B2:B1000")=$B75) * (INDIRECT("'"&amp;Q$1&amp;"'!C2:C1000")=$C75)
        ),
        5,
        FALSE()
    )
)</f>
        <v/>
      </c>
    </row>
    <row r="76" ht="15" customHeight="1">
      <c r="A76" s="102" t="inlineStr">
        <is>
          <t>Valquiria</t>
        </is>
      </c>
      <c r="B76" s="51" t="inlineStr">
        <is>
          <t>Tupassi</t>
        </is>
      </c>
      <c r="C76" s="51" t="n">
        <v>1</v>
      </c>
      <c r="D76" s="93">
        <f t="array" ref="D76:D76">IF(
    VLOOKUP(
        $A76,
        _xlfn._xlws.filter(
            INDIRECT("'"&amp;D$1&amp;"'!A2:E1000"), (INDIRECT("'"&amp;D$1&amp;"'!B2:B1000")=$B76) * (INDIRECT("'"&amp;D$1&amp;"'!C2:C1000")=$C76)
        ),
        5,
        FALSE()
    )=0,
    "",
    VLOOKUP(
        $A76,
        _xlfn._xlws.filter(
            INDIRECT("'"&amp;D$1&amp;"'!A2:E1000"), (INDIRECT("'"&amp;D$1&amp;"'!B2:B1000")=$B76) * (INDIRECT("'"&amp;D$1&amp;"'!C2:C1000")=$C76)
        ),
        5,
        FALSE()
    )
)</f>
        <v/>
      </c>
      <c r="E76" s="93">
        <f t="array" ref="E76:E76">IF(
    VLOOKUP(
        $A76,
        _xlfn._xlws.filter(
            INDIRECT("'"&amp;E$1&amp;"'!A2:E1000"), (INDIRECT("'"&amp;E$1&amp;"'!B2:B1000")=$B76) * (INDIRECT("'"&amp;E$1&amp;"'!C2:C1000")=$C76)
        ),
        5,
        FALSE()
    )=0,
    "",
    VLOOKUP(
        $A76,
        _xlfn._xlws.filter(
            INDIRECT("'"&amp;E$1&amp;"'!A2:E1000"), (INDIRECT("'"&amp;E$1&amp;"'!B2:B1000")=$B76) * (INDIRECT("'"&amp;E$1&amp;"'!C2:C1000")=$C76)
        ),
        5,
        FALSE()
    )
)</f>
        <v/>
      </c>
      <c r="F76" s="93">
        <f t="array" ref="F76:F76">IF(
    VLOOKUP(
        $A76,
        _xlfn._xlws.filter(
            INDIRECT("'"&amp;F$1&amp;"'!A2:E1000"), (INDIRECT("'"&amp;F$1&amp;"'!B2:B1000")=$B76) * (INDIRECT("'"&amp;F$1&amp;"'!C2:C1000")=$C76)
        ),
        5,
        FALSE()
    )=0,
    "",
    VLOOKUP(
        $A76,
        _xlfn._xlws.filter(
            INDIRECT("'"&amp;F$1&amp;"'!A2:E1000"), (INDIRECT("'"&amp;F$1&amp;"'!B2:B1000")=$B76) * (INDIRECT("'"&amp;F$1&amp;"'!C2:C1000")=$C76)
        ),
        5,
        FALSE()
    )
)</f>
        <v/>
      </c>
      <c r="G76" s="93">
        <f t="array" ref="G76:G76">IF(
    VLOOKUP(
        $A76,
        _xlfn._xlws.filter(
            INDIRECT("'"&amp;G$1&amp;"'!A2:E1000"), (INDIRECT("'"&amp;G$1&amp;"'!B2:B1000")=$B76) * (INDIRECT("'"&amp;G$1&amp;"'!C2:C1000")=$C76)
        ),
        5,
        FALSE()
    )=0,
    "",
    VLOOKUP(
        $A76,
        _xlfn._xlws.filter(
            INDIRECT("'"&amp;G$1&amp;"'!A2:E1000"), (INDIRECT("'"&amp;G$1&amp;"'!B2:B1000")=$B76) * (INDIRECT("'"&amp;G$1&amp;"'!C2:C1000")=$C76)
        ),
        5,
        FALSE()
    )
)</f>
        <v/>
      </c>
      <c r="H76" s="93">
        <f t="array" ref="H76:H76">IF(
    VLOOKUP(
        $A76,
        _xlfn._xlws.filter(
            INDIRECT("'"&amp;H$1&amp;"'!A2:E1000"), (INDIRECT("'"&amp;H$1&amp;"'!B2:B1000")=$B76) * (INDIRECT("'"&amp;H$1&amp;"'!C2:C1000")=$C76)
        ),
        5,
        FALSE()
    )=0,
    "",
    VLOOKUP(
        $A76,
        _xlfn._xlws.filter(
            INDIRECT("'"&amp;H$1&amp;"'!A2:E1000"), (INDIRECT("'"&amp;H$1&amp;"'!B2:B1000")=$B76) * (INDIRECT("'"&amp;H$1&amp;"'!C2:C1000")=$C76)
        ),
        5,
        FALSE()
    )
)</f>
        <v/>
      </c>
      <c r="I76" s="93">
        <f t="array" ref="I76:I76">IF(
    VLOOKUP(
        $A76,
        _xlfn._xlws.filter(
            INDIRECT("'"&amp;I$1&amp;"'!A2:E1000"), (INDIRECT("'"&amp;I$1&amp;"'!B2:B1000")=$B76) * (INDIRECT("'"&amp;I$1&amp;"'!C2:C1000")=$C76)
        ),
        5,
        FALSE()
    )=0,
    "",
    VLOOKUP(
        $A76,
        _xlfn._xlws.filter(
            INDIRECT("'"&amp;I$1&amp;"'!A2:E1000"), (INDIRECT("'"&amp;I$1&amp;"'!B2:B1000")=$B76) * (INDIRECT("'"&amp;I$1&amp;"'!C2:C1000")=$C76)
        ),
        5,
        FALSE()
    )
)</f>
        <v/>
      </c>
      <c r="J76" s="93">
        <f t="array" ref="J76:J76">IF(
    VLOOKUP(
        $A76,
        _xlfn._xlws.filter(
            INDIRECT("'"&amp;J$1&amp;"'!A2:E1000"), (INDIRECT("'"&amp;J$1&amp;"'!B2:B1000")=$B76) * (INDIRECT("'"&amp;J$1&amp;"'!C2:C1000")=$C76)
        ),
        5,
        FALSE()
    )=0,
    "",
    VLOOKUP(
        $A76,
        _xlfn._xlws.filter(
            INDIRECT("'"&amp;J$1&amp;"'!A2:E1000"), (INDIRECT("'"&amp;J$1&amp;"'!B2:B1000")=$B76) * (INDIRECT("'"&amp;J$1&amp;"'!C2:C1000")=$C76)
        ),
        5,
        FALSE()
    )
)</f>
        <v/>
      </c>
      <c r="K76" s="93">
        <f t="array" ref="K76:K76">IF(
    VLOOKUP(
        $A76,
        _xlfn._xlws.filter(
            INDIRECT("'"&amp;K$1&amp;"'!A2:E1000"), (INDIRECT("'"&amp;K$1&amp;"'!B2:B1000")=$B76) * (INDIRECT("'"&amp;K$1&amp;"'!C2:C1000")=$C76)
        ),
        5,
        FALSE()
    )=0,
    "",
    VLOOKUP(
        $A76,
        _xlfn._xlws.filter(
            INDIRECT("'"&amp;K$1&amp;"'!A2:E1000"), (INDIRECT("'"&amp;K$1&amp;"'!B2:B1000")=$B76) * (INDIRECT("'"&amp;K$1&amp;"'!C2:C1000")=$C76)
        ),
        5,
        FALSE()
    )
)</f>
        <v/>
      </c>
      <c r="L76" s="93">
        <f t="array" ref="L76:L76">IF(
    VLOOKUP(
        $A76,
        _xlfn._xlws.filter(
            INDIRECT("'"&amp;L$1&amp;"'!A2:E1000"), (INDIRECT("'"&amp;L$1&amp;"'!B2:B1000")=$B76) * (INDIRECT("'"&amp;L$1&amp;"'!C2:C1000")=$C76)
        ),
        5,
        FALSE()
    )=0,
    "",
    VLOOKUP(
        $A76,
        _xlfn._xlws.filter(
            INDIRECT("'"&amp;L$1&amp;"'!A2:E1000"), (INDIRECT("'"&amp;L$1&amp;"'!B2:B1000")=$B76) * (INDIRECT("'"&amp;L$1&amp;"'!C2:C1000")=$C76)
        ),
        5,
        FALSE()
    )
)</f>
        <v/>
      </c>
      <c r="M76" s="93">
        <f t="array" ref="M76:M76">IF(
    VLOOKUP(
        $A76,
        _xlfn._xlws.filter(
            INDIRECT("'"&amp;M$1&amp;"'!A2:E1000"), (INDIRECT("'"&amp;M$1&amp;"'!B2:B1000")=$B76) * (INDIRECT("'"&amp;M$1&amp;"'!C2:C1000")=$C76)
        ),
        5,
        FALSE()
    )=0,
    "",
    VLOOKUP(
        $A76,
        _xlfn._xlws.filter(
            INDIRECT("'"&amp;M$1&amp;"'!A2:E1000"), (INDIRECT("'"&amp;M$1&amp;"'!B2:B1000")=$B76) * (INDIRECT("'"&amp;M$1&amp;"'!C2:C1000")=$C76)
        ),
        5,
        FALSE()
    )
)</f>
        <v/>
      </c>
      <c r="N76" s="93">
        <f t="array" ref="N76:N76">IF(
    VLOOKUP(
        $A76,
        _xlfn._xlws.filter(
            INDIRECT("'"&amp;N$1&amp;"'!A2:E1000"), (INDIRECT("'"&amp;N$1&amp;"'!B2:B1000")=$B76) * (INDIRECT("'"&amp;N$1&amp;"'!C2:C1000")=$C76)
        ),
        5,
        FALSE()
    )=0,
    "",
    VLOOKUP(
        $A76,
        _xlfn._xlws.filter(
            INDIRECT("'"&amp;N$1&amp;"'!A2:E1000"), (INDIRECT("'"&amp;N$1&amp;"'!B2:B1000")=$B76) * (INDIRECT("'"&amp;N$1&amp;"'!C2:C1000")=$C76)
        ),
        5,
        FALSE()
    )
)</f>
        <v/>
      </c>
      <c r="O76" s="93">
        <f t="array" ref="O76:O76">IF(
    VLOOKUP(
        $A76,
        _xlfn._xlws.filter(
            INDIRECT("'"&amp;O$1&amp;"'!A2:E1000"), (INDIRECT("'"&amp;O$1&amp;"'!B2:B1000")=$B76) * (INDIRECT("'"&amp;O$1&amp;"'!C2:C1000")=$C76)
        ),
        5,
        FALSE()
    )=0,
    "",
    VLOOKUP(
        $A76,
        _xlfn._xlws.filter(
            INDIRECT("'"&amp;O$1&amp;"'!A2:E1000"), (INDIRECT("'"&amp;O$1&amp;"'!B2:B1000")=$B76) * (INDIRECT("'"&amp;O$1&amp;"'!C2:C1000")=$C76)
        ),
        5,
        FALSE()
    )
)</f>
        <v/>
      </c>
      <c r="P76" s="93">
        <f t="array" ref="P76:P76">IF(
    VLOOKUP(
        $A76,
        _xlfn._xlws.filter(
            INDIRECT("'"&amp;P$1&amp;"'!A2:E1000"), (INDIRECT("'"&amp;P$1&amp;"'!B2:B1000")=$B76) * (INDIRECT("'"&amp;P$1&amp;"'!C2:C1000")=$C76)
        ),
        5,
        FALSE()
    )=0,
    "",
    VLOOKUP(
        $A76,
        _xlfn._xlws.filter(
            INDIRECT("'"&amp;P$1&amp;"'!A2:E1000"), (INDIRECT("'"&amp;P$1&amp;"'!B2:B1000")=$B76) * (INDIRECT("'"&amp;P$1&amp;"'!C2:C1000")=$C76)
        ),
        5,
        FALSE()
    )
)</f>
        <v/>
      </c>
      <c r="Q76" s="93">
        <f t="array" ref="Q76:Q76">IF(
    VLOOKUP(
        $A76,
        _xlfn._xlws.filter(
            INDIRECT("'"&amp;Q$1&amp;"'!A2:E1000"), (INDIRECT("'"&amp;Q$1&amp;"'!B2:B1000")=$B76) * (INDIRECT("'"&amp;Q$1&amp;"'!C2:C1000")=$C76)
        ),
        5,
        FALSE()
    )=0,
    "",
    VLOOKUP(
        $A76,
        _xlfn._xlws.filter(
            INDIRECT("'"&amp;Q$1&amp;"'!A2:E1000"), (INDIRECT("'"&amp;Q$1&amp;"'!B2:B1000")=$B76) * (INDIRECT("'"&amp;Q$1&amp;"'!C2:C1000")=$C76)
        ),
        5,
        FALSE()
    )
)</f>
        <v/>
      </c>
    </row>
    <row r="77" ht="15" customHeight="1">
      <c r="A77" s="102" t="inlineStr">
        <is>
          <t>Valquiria</t>
        </is>
      </c>
      <c r="B77" s="51" t="inlineStr">
        <is>
          <t>Ubirata</t>
        </is>
      </c>
      <c r="C77" s="51" t="n">
        <v>1</v>
      </c>
      <c r="D77" s="93">
        <f t="array" ref="D77:D77">IF(
    VLOOKUP(
        $A77,
        _xlfn._xlws.filter(
            INDIRECT("'"&amp;D$1&amp;"'!A2:E1000"), (INDIRECT("'"&amp;D$1&amp;"'!B2:B1000")=$B77) * (INDIRECT("'"&amp;D$1&amp;"'!C2:C1000")=$C77)
        ),
        5,
        FALSE()
    )=0,
    "",
    VLOOKUP(
        $A77,
        _xlfn._xlws.filter(
            INDIRECT("'"&amp;D$1&amp;"'!A2:E1000"), (INDIRECT("'"&amp;D$1&amp;"'!B2:B1000")=$B77) * (INDIRECT("'"&amp;D$1&amp;"'!C2:C1000")=$C77)
        ),
        5,
        FALSE()
    )
)</f>
        <v/>
      </c>
      <c r="E77" s="93">
        <f t="array" ref="E77:E77">IF(
    VLOOKUP(
        $A77,
        _xlfn._xlws.filter(
            INDIRECT("'"&amp;E$1&amp;"'!A2:E1000"), (INDIRECT("'"&amp;E$1&amp;"'!B2:B1000")=$B77) * (INDIRECT("'"&amp;E$1&amp;"'!C2:C1000")=$C77)
        ),
        5,
        FALSE()
    )=0,
    "",
    VLOOKUP(
        $A77,
        _xlfn._xlws.filter(
            INDIRECT("'"&amp;E$1&amp;"'!A2:E1000"), (INDIRECT("'"&amp;E$1&amp;"'!B2:B1000")=$B77) * (INDIRECT("'"&amp;E$1&amp;"'!C2:C1000")=$C77)
        ),
        5,
        FALSE()
    )
)</f>
        <v/>
      </c>
      <c r="F77" s="93">
        <f t="array" ref="F77:F77">IF(
    VLOOKUP(
        $A77,
        _xlfn._xlws.filter(
            INDIRECT("'"&amp;F$1&amp;"'!A2:E1000"), (INDIRECT("'"&amp;F$1&amp;"'!B2:B1000")=$B77) * (INDIRECT("'"&amp;F$1&amp;"'!C2:C1000")=$C77)
        ),
        5,
        FALSE()
    )=0,
    "",
    VLOOKUP(
        $A77,
        _xlfn._xlws.filter(
            INDIRECT("'"&amp;F$1&amp;"'!A2:E1000"), (INDIRECT("'"&amp;F$1&amp;"'!B2:B1000")=$B77) * (INDIRECT("'"&amp;F$1&amp;"'!C2:C1000")=$C77)
        ),
        5,
        FALSE()
    )
)</f>
        <v/>
      </c>
      <c r="G77" s="93">
        <f t="array" ref="G77:G77">IF(
    VLOOKUP(
        $A77,
        _xlfn._xlws.filter(
            INDIRECT("'"&amp;G$1&amp;"'!A2:E1000"), (INDIRECT("'"&amp;G$1&amp;"'!B2:B1000")=$B77) * (INDIRECT("'"&amp;G$1&amp;"'!C2:C1000")=$C77)
        ),
        5,
        FALSE()
    )=0,
    "",
    VLOOKUP(
        $A77,
        _xlfn._xlws.filter(
            INDIRECT("'"&amp;G$1&amp;"'!A2:E1000"), (INDIRECT("'"&amp;G$1&amp;"'!B2:B1000")=$B77) * (INDIRECT("'"&amp;G$1&amp;"'!C2:C1000")=$C77)
        ),
        5,
        FALSE()
    )
)</f>
        <v/>
      </c>
      <c r="H77" s="93">
        <f t="array" ref="H77:H77">IF(
    VLOOKUP(
        $A77,
        _xlfn._xlws.filter(
            INDIRECT("'"&amp;H$1&amp;"'!A2:E1000"), (INDIRECT("'"&amp;H$1&amp;"'!B2:B1000")=$B77) * (INDIRECT("'"&amp;H$1&amp;"'!C2:C1000")=$C77)
        ),
        5,
        FALSE()
    )=0,
    "",
    VLOOKUP(
        $A77,
        _xlfn._xlws.filter(
            INDIRECT("'"&amp;H$1&amp;"'!A2:E1000"), (INDIRECT("'"&amp;H$1&amp;"'!B2:B1000")=$B77) * (INDIRECT("'"&amp;H$1&amp;"'!C2:C1000")=$C77)
        ),
        5,
        FALSE()
    )
)</f>
        <v/>
      </c>
      <c r="I77" s="93">
        <f t="array" ref="I77:I77">IF(
    VLOOKUP(
        $A77,
        _xlfn._xlws.filter(
            INDIRECT("'"&amp;I$1&amp;"'!A2:E1000"), (INDIRECT("'"&amp;I$1&amp;"'!B2:B1000")=$B77) * (INDIRECT("'"&amp;I$1&amp;"'!C2:C1000")=$C77)
        ),
        5,
        FALSE()
    )=0,
    "",
    VLOOKUP(
        $A77,
        _xlfn._xlws.filter(
            INDIRECT("'"&amp;I$1&amp;"'!A2:E1000"), (INDIRECT("'"&amp;I$1&amp;"'!B2:B1000")=$B77) * (INDIRECT("'"&amp;I$1&amp;"'!C2:C1000")=$C77)
        ),
        5,
        FALSE()
    )
)</f>
        <v/>
      </c>
      <c r="J77" s="93">
        <f t="array" ref="J77:J77">IF(
    VLOOKUP(
        $A77,
        _xlfn._xlws.filter(
            INDIRECT("'"&amp;J$1&amp;"'!A2:E1000"), (INDIRECT("'"&amp;J$1&amp;"'!B2:B1000")=$B77) * (INDIRECT("'"&amp;J$1&amp;"'!C2:C1000")=$C77)
        ),
        5,
        FALSE()
    )=0,
    "",
    VLOOKUP(
        $A77,
        _xlfn._xlws.filter(
            INDIRECT("'"&amp;J$1&amp;"'!A2:E1000"), (INDIRECT("'"&amp;J$1&amp;"'!B2:B1000")=$B77) * (INDIRECT("'"&amp;J$1&amp;"'!C2:C1000")=$C77)
        ),
        5,
        FALSE()
    )
)</f>
        <v/>
      </c>
      <c r="K77" s="93">
        <f t="array" ref="K77:K77">IF(
    VLOOKUP(
        $A77,
        _xlfn._xlws.filter(
            INDIRECT("'"&amp;K$1&amp;"'!A2:E1000"), (INDIRECT("'"&amp;K$1&amp;"'!B2:B1000")=$B77) * (INDIRECT("'"&amp;K$1&amp;"'!C2:C1000")=$C77)
        ),
        5,
        FALSE()
    )=0,
    "",
    VLOOKUP(
        $A77,
        _xlfn._xlws.filter(
            INDIRECT("'"&amp;K$1&amp;"'!A2:E1000"), (INDIRECT("'"&amp;K$1&amp;"'!B2:B1000")=$B77) * (INDIRECT("'"&amp;K$1&amp;"'!C2:C1000")=$C77)
        ),
        5,
        FALSE()
    )
)</f>
        <v/>
      </c>
      <c r="L77" s="93">
        <f t="array" ref="L77:L77">IF(
    VLOOKUP(
        $A77,
        _xlfn._xlws.filter(
            INDIRECT("'"&amp;L$1&amp;"'!A2:E1000"), (INDIRECT("'"&amp;L$1&amp;"'!B2:B1000")=$B77) * (INDIRECT("'"&amp;L$1&amp;"'!C2:C1000")=$C77)
        ),
        5,
        FALSE()
    )=0,
    "",
    VLOOKUP(
        $A77,
        _xlfn._xlws.filter(
            INDIRECT("'"&amp;L$1&amp;"'!A2:E1000"), (INDIRECT("'"&amp;L$1&amp;"'!B2:B1000")=$B77) * (INDIRECT("'"&amp;L$1&amp;"'!C2:C1000")=$C77)
        ),
        5,
        FALSE()
    )
)</f>
        <v/>
      </c>
      <c r="M77" s="93">
        <f t="array" ref="M77:M77">IF(
    VLOOKUP(
        $A77,
        _xlfn._xlws.filter(
            INDIRECT("'"&amp;M$1&amp;"'!A2:E1000"), (INDIRECT("'"&amp;M$1&amp;"'!B2:B1000")=$B77) * (INDIRECT("'"&amp;M$1&amp;"'!C2:C1000")=$C77)
        ),
        5,
        FALSE()
    )=0,
    "",
    VLOOKUP(
        $A77,
        _xlfn._xlws.filter(
            INDIRECT("'"&amp;M$1&amp;"'!A2:E1000"), (INDIRECT("'"&amp;M$1&amp;"'!B2:B1000")=$B77) * (INDIRECT("'"&amp;M$1&amp;"'!C2:C1000")=$C77)
        ),
        5,
        FALSE()
    )
)</f>
        <v/>
      </c>
      <c r="N77" s="93">
        <f t="array" ref="N77:N77">IF(
    VLOOKUP(
        $A77,
        _xlfn._xlws.filter(
            INDIRECT("'"&amp;N$1&amp;"'!A2:E1000"), (INDIRECT("'"&amp;N$1&amp;"'!B2:B1000")=$B77) * (INDIRECT("'"&amp;N$1&amp;"'!C2:C1000")=$C77)
        ),
        5,
        FALSE()
    )=0,
    "",
    VLOOKUP(
        $A77,
        _xlfn._xlws.filter(
            INDIRECT("'"&amp;N$1&amp;"'!A2:E1000"), (INDIRECT("'"&amp;N$1&amp;"'!B2:B1000")=$B77) * (INDIRECT("'"&amp;N$1&amp;"'!C2:C1000")=$C77)
        ),
        5,
        FALSE()
    )
)</f>
        <v/>
      </c>
      <c r="O77" s="93">
        <f t="array" ref="O77:O77">IF(
    VLOOKUP(
        $A77,
        _xlfn._xlws.filter(
            INDIRECT("'"&amp;O$1&amp;"'!A2:E1000"), (INDIRECT("'"&amp;O$1&amp;"'!B2:B1000")=$B77) * (INDIRECT("'"&amp;O$1&amp;"'!C2:C1000")=$C77)
        ),
        5,
        FALSE()
    )=0,
    "",
    VLOOKUP(
        $A77,
        _xlfn._xlws.filter(
            INDIRECT("'"&amp;O$1&amp;"'!A2:E1000"), (INDIRECT("'"&amp;O$1&amp;"'!B2:B1000")=$B77) * (INDIRECT("'"&amp;O$1&amp;"'!C2:C1000")=$C77)
        ),
        5,
        FALSE()
    )
)</f>
        <v/>
      </c>
      <c r="P77" s="93">
        <f t="array" ref="P77:P77">IF(
    VLOOKUP(
        $A77,
        _xlfn._xlws.filter(
            INDIRECT("'"&amp;P$1&amp;"'!A2:E1000"), (INDIRECT("'"&amp;P$1&amp;"'!B2:B1000")=$B77) * (INDIRECT("'"&amp;P$1&amp;"'!C2:C1000")=$C77)
        ),
        5,
        FALSE()
    )=0,
    "",
    VLOOKUP(
        $A77,
        _xlfn._xlws.filter(
            INDIRECT("'"&amp;P$1&amp;"'!A2:E1000"), (INDIRECT("'"&amp;P$1&amp;"'!B2:B1000")=$B77) * (INDIRECT("'"&amp;P$1&amp;"'!C2:C1000")=$C77)
        ),
        5,
        FALSE()
    )
)</f>
        <v/>
      </c>
      <c r="Q77" s="93">
        <f t="array" ref="Q77: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rank="0" priority="2" equalAverage="0" operator="equal" aboveAverage="0" dxfId="8" text="" percent="0" bottom="0">
      <formula>"Duplicado"</formula>
    </cfRule>
    <cfRule type="cellIs" rank="0" priority="3" equalAverage="0" operator="equal" aboveAverage="0" dxfId="9" text="" percent="0" bottom="0">
      <formula>"UVR Sem Técnico"</formula>
    </cfRule>
    <cfRule type="cellIs" rank="0" priority="4" equalAverage="0" operator="equal" aboveAverage="0" dxfId="10" text="" percent="0" bottom="0">
      <formula>"Outras Ocorrências"</formula>
    </cfRule>
    <cfRule type="cellIs" rank="0" priority="5" equalAverage="0" operator="equal" aboveAverage="0" dxfId="11" text="" percent="0" bottom="0">
      <formula>"Atrasado &gt;= 2"</formula>
    </cfRule>
    <cfRule type="cellIs" rank="0" priority="6" equalAverage="0" operator="equal" aboveAverage="0" dxfId="12" text="" percent="0" bottom="0">
      <formula>"Atrasado"</formula>
    </cfRule>
    <cfRule type="cellIs" rank="0" priority="7" equalAverage="0" operator="equal" aboveAverage="0" dxfId="13" text="" percent="0" bottom="0">
      <formula>"Enviado"</formula>
    </cfRule>
  </conditionalFormatting>
  <conditionalFormatting sqref="L2:Q15">
    <cfRule type="cellIs" rank="0" priority="8" equalAverage="0" operator="equal" aboveAverage="0" dxfId="8" text="" percent="0" bottom="0">
      <formula>"Duplicado"</formula>
    </cfRule>
    <cfRule type="cellIs" rank="0" priority="9" equalAverage="0" operator="equal" aboveAverage="0" dxfId="9" text="" percent="0" bottom="0">
      <formula>"UVR Sem Técnico"</formula>
    </cfRule>
    <cfRule type="cellIs" rank="0" priority="10" equalAverage="0" operator="equal" aboveAverage="0" dxfId="10" text="" percent="0" bottom="0">
      <formula>"Outras Ocorrências"</formula>
    </cfRule>
    <cfRule type="cellIs" rank="0" priority="11" equalAverage="0" operator="equal" aboveAverage="0" dxfId="11" text="" percent="0" bottom="0">
      <formula>"Atrasado &gt;= 2"</formula>
    </cfRule>
    <cfRule type="cellIs" rank="0" priority="12" equalAverage="0" operator="equal" aboveAverage="0" dxfId="12" text="" percent="0" bottom="0">
      <formula>"Atrasado"</formula>
    </cfRule>
    <cfRule type="cellIs" rank="0" priority="13" equalAverage="0" operator="equal" aboveAverage="0" dxfId="13" text="" percent="0" bottom="0">
      <formula>"Enviado"</formula>
    </cfRule>
  </conditionalFormatting>
  <conditionalFormatting sqref="D18:Q31">
    <cfRule type="cellIs" rank="0" priority="14" equalAverage="0" operator="equal" aboveAverage="0" dxfId="8" text="" percent="0" bottom="0">
      <formula>"Duplicado"</formula>
    </cfRule>
    <cfRule type="cellIs" rank="0" priority="15" equalAverage="0" operator="equal" aboveAverage="0" dxfId="9" text="" percent="0" bottom="0">
      <formula>"UVR Sem Técnico"</formula>
    </cfRule>
    <cfRule type="cellIs" rank="0" priority="16" equalAverage="0" operator="equal" aboveAverage="0" dxfId="10" text="" percent="0" bottom="0">
      <formula>"Outras Ocorrências"</formula>
    </cfRule>
    <cfRule type="cellIs" rank="0" priority="17" equalAverage="0" operator="equal" aboveAverage="0" dxfId="11" text="" percent="0" bottom="0">
      <formula>"Atrasado &gt;= 2"</formula>
    </cfRule>
    <cfRule type="cellIs" rank="0" priority="18" equalAverage="0" operator="equal" aboveAverage="0" dxfId="12" text="" percent="0" bottom="0">
      <formula>"Atrasado"</formula>
    </cfRule>
    <cfRule type="cellIs" rank="0" priority="19" equalAverage="0" operator="equal" aboveAverage="0" dxfId="13" text="" percent="0" bottom="0">
      <formula>"Enviado"</formula>
    </cfRule>
  </conditionalFormatting>
  <conditionalFormatting sqref="D49:Q62">
    <cfRule type="cellIs" rank="0" priority="20" equalAverage="0" operator="equal" aboveAverage="0" dxfId="8" text="" percent="0" bottom="0">
      <formula>"Duplicado"</formula>
    </cfRule>
    <cfRule type="cellIs" rank="0" priority="21" equalAverage="0" operator="equal" aboveAverage="0" dxfId="9" text="" percent="0" bottom="0">
      <formula>"UVR Sem Técnico"</formula>
    </cfRule>
    <cfRule type="cellIs" rank="0" priority="22" equalAverage="0" operator="equal" aboveAverage="0" dxfId="10" text="" percent="0" bottom="0">
      <formula>"Outras Ocorrências"</formula>
    </cfRule>
    <cfRule type="cellIs" rank="0" priority="23" equalAverage="0" operator="equal" aboveAverage="0" dxfId="11" text="" percent="0" bottom="0">
      <formula>"Atrasado &gt;= 2"</formula>
    </cfRule>
    <cfRule type="cellIs" rank="0" priority="24" equalAverage="0" operator="equal" aboveAverage="0" dxfId="12" text="" percent="0" bottom="0">
      <formula>"Atrasado"</formula>
    </cfRule>
    <cfRule type="cellIs" rank="0" priority="25" equalAverage="0" operator="equal" aboveAverage="0" dxfId="13" text="" percent="0" bottom="0">
      <formula>"Enviado"</formula>
    </cfRule>
  </conditionalFormatting>
  <conditionalFormatting sqref="D65:Q77">
    <cfRule type="cellIs" rank="0" priority="26" equalAverage="0" operator="equal" aboveAverage="0" dxfId="8" text="" percent="0" bottom="0">
      <formula>"Duplicado"</formula>
    </cfRule>
    <cfRule type="cellIs" rank="0" priority="27" equalAverage="0" operator="equal" aboveAverage="0" dxfId="9" text="" percent="0" bottom="0">
      <formula>"UVR Sem Técnico"</formula>
    </cfRule>
    <cfRule type="cellIs" rank="0" priority="28" equalAverage="0" operator="equal" aboveAverage="0" dxfId="10" text="" percent="0" bottom="0">
      <formula>"Outras Ocorrências"</formula>
    </cfRule>
    <cfRule type="cellIs" rank="0" priority="29" equalAverage="0" operator="equal" aboveAverage="0" dxfId="11" text="" percent="0" bottom="0">
      <formula>"Atrasado &gt;= 2"</formula>
    </cfRule>
    <cfRule type="cellIs" rank="0" priority="30" equalAverage="0" operator="equal" aboveAverage="0" dxfId="12" text="" percent="0" bottom="0">
      <formula>"Atrasado"</formula>
    </cfRule>
    <cfRule type="cellIs" rank="0" priority="31" equalAverage="0" operator="equal" aboveAverage="0" dxfId="1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s>
  <sheetData>
    <row r="1" ht="15.75" customHeight="1">
      <c r="A1" s="87" t="inlineStr">
        <is>
          <t>Regional</t>
        </is>
      </c>
      <c r="B1" s="88" t="inlineStr">
        <is>
          <t>Municípios</t>
        </is>
      </c>
      <c r="C1" s="88" t="inlineStr">
        <is>
          <t>UVR</t>
        </is>
      </c>
      <c r="D1" s="103" t="inlineStr">
        <is>
          <t>11.24</t>
        </is>
      </c>
      <c r="E1" s="103" t="inlineStr">
        <is>
          <t>12.24</t>
        </is>
      </c>
      <c r="F1" s="103" t="inlineStr">
        <is>
          <t>01.25</t>
        </is>
      </c>
      <c r="G1" s="103" t="inlineStr">
        <is>
          <t>02.25</t>
        </is>
      </c>
      <c r="H1" s="103" t="inlineStr">
        <is>
          <t>03.25</t>
        </is>
      </c>
      <c r="I1" s="103" t="inlineStr">
        <is>
          <t>04.25</t>
        </is>
      </c>
      <c r="J1" s="103" t="inlineStr">
        <is>
          <t>05.25</t>
        </is>
      </c>
      <c r="K1" s="103" t="inlineStr">
        <is>
          <t>06.25</t>
        </is>
      </c>
      <c r="L1" s="103" t="inlineStr">
        <is>
          <t>07.25</t>
        </is>
      </c>
      <c r="M1" s="103" t="inlineStr">
        <is>
          <t>08.25</t>
        </is>
      </c>
      <c r="N1" s="103" t="inlineStr">
        <is>
          <t>09.25</t>
        </is>
      </c>
      <c r="O1" s="103" t="inlineStr">
        <is>
          <t>10.25</t>
        </is>
      </c>
      <c r="P1" s="103" t="inlineStr">
        <is>
          <t>11.25</t>
        </is>
      </c>
      <c r="Q1" s="103" t="inlineStr">
        <is>
          <t>12.25</t>
        </is>
      </c>
    </row>
    <row r="2" ht="15.75" customHeight="1">
      <c r="A2" s="92" t="inlineStr">
        <is>
          <t>Gabriel</t>
        </is>
      </c>
      <c r="B2" s="51" t="inlineStr">
        <is>
          <t>Altônia</t>
        </is>
      </c>
      <c r="C2" s="85" t="n">
        <v>1</v>
      </c>
      <c r="D2" s="51">
        <f t="array" ref="D2:D2">IF(
    VLOOKUP(
        $A2,
        _xlfn._xlws.filter(
            INDIRECT("'"&amp;D$1&amp;"'!A2:G1000"), (INDIRECT("'"&amp;D$1&amp;"'!B2:B1000")=$B2) * (INDIRECT("'"&amp;D$1&amp;"'!C2:C1000")=$C2)
        ),
        5,
        FALSE()
    )="",
    "",
    VLOOKUP(
        $A2,
        _xlfn._xlws.filter(
            INDIRECT("'"&amp;D$1&amp;"'!A2:G1000"), (INDIRECT("'"&amp;D$1&amp;"'!B2:B1000")=$B2) * (INDIRECT("'"&amp;D$1&amp;"'!C2:C1000")=$C2)
        ),
        7,
        FALSE()
    )
)</f>
        <v/>
      </c>
      <c r="E2" s="51">
        <f t="array" ref="E2:E2">IF(
    VLOOKUP(
        $A2,
        _xlfn._xlws.filter(
            INDIRECT("'"&amp;E$1&amp;"'!A2:G1000"), (INDIRECT("'"&amp;E$1&amp;"'!B2:B1000")=$B2) * (INDIRECT("'"&amp;E$1&amp;"'!C2:C1000")=$C2)
        ),
        5,
        FALSE()
    )="",
    "",
    VLOOKUP(
        $A2,
        _xlfn._xlws.filter(
            INDIRECT("'"&amp;E$1&amp;"'!A2:G1000"), (INDIRECT("'"&amp;E$1&amp;"'!B2:B1000")=$B2) * (INDIRECT("'"&amp;E$1&amp;"'!C2:C1000")=$C2)
        ),7,
        FALSE()
    )
)</f>
        <v/>
      </c>
      <c r="F2" s="51">
        <f t="array" ref="F2:F2">IF(
    VLOOKUP(
        $A2,
        _xlfn._xlws.filter(
            INDIRECT("'"&amp;F$1&amp;"'!A2:G1000"), (INDIRECT("'"&amp;F$1&amp;"'!B2:B1000")=$B2) * (INDIRECT("'"&amp;F$1&amp;"'!C2:C1000")=$C2)
        ),
        5,
        FALSE()
    )="",
    "",
    VLOOKUP(
        $A2,
        _xlfn._xlws.filter(
            INDIRECT("'"&amp;F$1&amp;"'!A2:G1000"), (INDIRECT("'"&amp;F$1&amp;"'!B2:B1000")=$B2) * (INDIRECT("'"&amp;F$1&amp;"'!C2:C1000")=$C2)
        ),7,
        FALSE()
    )
)</f>
        <v/>
      </c>
      <c r="G2" s="51">
        <f t="array" ref="G2:G2">IF(
    VLOOKUP(
        $A2,
        _xlfn._xlws.filter(
            INDIRECT("'"&amp;G$1&amp;"'!A2:G1000"), (INDIRECT("'"&amp;G$1&amp;"'!B2:B1000")=$B2) * (INDIRECT("'"&amp;G$1&amp;"'!C2:C1000")=$C2)
        ),
        5,
        FALSE()
    )="",
    "",
    VLOOKUP(
        $A2,
        _xlfn._xlws.filter(
            INDIRECT("'"&amp;G$1&amp;"'!A2:G1000"), (INDIRECT("'"&amp;G$1&amp;"'!B2:B1000")=$B2) * (INDIRECT("'"&amp;G$1&amp;"'!C2:C1000")=$C2)
        ),7,
        FALSE()
    )
)</f>
        <v/>
      </c>
      <c r="H2" s="51">
        <f t="array" ref="H2:H2">IF(
    VLOOKUP(
        $A2,
        _xlfn._xlws.filter(
            INDIRECT("'"&amp;H$1&amp;"'!A2:G1000"), (INDIRECT("'"&amp;H$1&amp;"'!B2:B1000")=$B2) * (INDIRECT("'"&amp;H$1&amp;"'!C2:C1000")=$C2)
        ),
        5,
        FALSE()
    )="",
    "",
    VLOOKUP(
        $A2,
        _xlfn._xlws.filter(
            INDIRECT("'"&amp;H$1&amp;"'!A2:G1000"), (INDIRECT("'"&amp;H$1&amp;"'!B2:B1000")=$B2) * (INDIRECT("'"&amp;H$1&amp;"'!C2:C1000")=$C2)
        ),7,
        FALSE()
    )
)</f>
        <v/>
      </c>
      <c r="I2" s="51">
        <f t="array" ref="I2:I2">IF(
    VLOOKUP(
        $A2,
        _xlfn._xlws.filter(
            INDIRECT("'"&amp;I$1&amp;"'!A2:G1000"), (INDIRECT("'"&amp;I$1&amp;"'!B2:B1000")=$B2) * (INDIRECT("'"&amp;I$1&amp;"'!C2:C1000")=$C2)
        ),
        5,
        FALSE()
    )="",
    "",
    VLOOKUP(
        $A2,
        _xlfn._xlws.filter(
            INDIRECT("'"&amp;I$1&amp;"'!A2:G1000"), (INDIRECT("'"&amp;I$1&amp;"'!B2:B1000")=$B2) * (INDIRECT("'"&amp;I$1&amp;"'!C2:C1000")=$C2)
        ),7,
        FALSE()
    )
)</f>
        <v/>
      </c>
      <c r="J2" s="51">
        <f t="array" ref="J2:J2">IF(
    VLOOKUP(
        $A2,
        _xlfn._xlws.filter(
            INDIRECT("'"&amp;J$1&amp;"'!A2:G1000"), (INDIRECT("'"&amp;J$1&amp;"'!B2:B1000")=$B2) * (INDIRECT("'"&amp;J$1&amp;"'!C2:C1000")=$C2)
        ),
        5,
        FALSE()
    )="",
    "",
    VLOOKUP(
        $A2,
        _xlfn._xlws.filter(
            INDIRECT("'"&amp;J$1&amp;"'!A2:G1000"), (INDIRECT("'"&amp;J$1&amp;"'!B2:B1000")=$B2) * (INDIRECT("'"&amp;J$1&amp;"'!C2:C1000")=$C2)
        ),7,
        FALSE()
    )
)</f>
        <v/>
      </c>
      <c r="K2" s="51">
        <f t="array" ref="K2:K2">IF(
    VLOOKUP(
        $A2,
        _xlfn._xlws.filter(
            INDIRECT("'"&amp;K$1&amp;"'!A2:G1000"), (INDIRECT("'"&amp;K$1&amp;"'!B2:B1000")=$B2) * (INDIRECT("'"&amp;K$1&amp;"'!C2:C1000")=$C2)
        ),
        5,
        FALSE()
    )="",
    "",
    VLOOKUP(
        $A2,
        _xlfn._xlws.filter(
            INDIRECT("'"&amp;K$1&amp;"'!A2:G1000"), (INDIRECT("'"&amp;K$1&amp;"'!B2:B1000")=$B2) * (INDIRECT("'"&amp;K$1&amp;"'!C2:C1000")=$C2)
        ),7,
        FALSE()
    )
)</f>
        <v/>
      </c>
      <c r="L2" s="51">
        <f t="array" ref="L2:L2">IF(
    VLOOKUP(
        $A2,
        _xlfn._xlws.filter(
            INDIRECT("'"&amp;L$1&amp;"'!A2:G1000"), (INDIRECT("'"&amp;L$1&amp;"'!B2:B1000")=$B2) * (INDIRECT("'"&amp;L$1&amp;"'!C2:C1000")=$C2)
        ),
        5,
        FALSE()
    )="",
    "",
    VLOOKUP(
        $A2,
        _xlfn._xlws.filter(
            INDIRECT("'"&amp;L$1&amp;"'!A2:G1000"), (INDIRECT("'"&amp;L$1&amp;"'!B2:B1000")=$B2) * (INDIRECT("'"&amp;L$1&amp;"'!C2:C1000")=$C2)
        ),7,
        FALSE()
    )
)</f>
        <v/>
      </c>
      <c r="M2" s="51">
        <f t="array" ref="M2:M2">IF(
    VLOOKUP(
        $A2,
        _xlfn._xlws.filter(
            INDIRECT("'"&amp;M$1&amp;"'!A2:G1000"), (INDIRECT("'"&amp;M$1&amp;"'!B2:B1000")=$B2) * (INDIRECT("'"&amp;M$1&amp;"'!C2:C1000")=$C2)
        ),
        5,
        FALSE()
    )="",
    "",
    VLOOKUP(
        $A2,
        _xlfn._xlws.filter(
            INDIRECT("'"&amp;M$1&amp;"'!A2:G1000"), (INDIRECT("'"&amp;M$1&amp;"'!B2:B1000")=$B2) * (INDIRECT("'"&amp;M$1&amp;"'!C2:C1000")=$C2)
        ),7,
        FALSE()
    )
)</f>
        <v/>
      </c>
      <c r="N2" s="51">
        <f t="array" ref="N2:N2">IF(
    VLOOKUP(
        $A2,
        _xlfn._xlws.filter(
            INDIRECT("'"&amp;N$1&amp;"'!A2:G1000"), (INDIRECT("'"&amp;N$1&amp;"'!B2:B1000")=$B2) * (INDIRECT("'"&amp;N$1&amp;"'!C2:C1000")=$C2)
        ),
        5,
        FALSE()
    )="",
    "",
    VLOOKUP(
        $A2,
        _xlfn._xlws.filter(
            INDIRECT("'"&amp;N$1&amp;"'!A2:G1000"), (INDIRECT("'"&amp;N$1&amp;"'!B2:B1000")=$B2) * (INDIRECT("'"&amp;N$1&amp;"'!C2:C1000")=$C2)
        ),7,
        FALSE()
    )
)</f>
        <v/>
      </c>
      <c r="O2" s="51">
        <f t="array" ref="O2:O2">IF(
    VLOOKUP(
        $A2,
        _xlfn._xlws.filter(
            INDIRECT("'"&amp;O$1&amp;"'!A2:G1000"), (INDIRECT("'"&amp;O$1&amp;"'!B2:B1000")=$B2) * (INDIRECT("'"&amp;O$1&amp;"'!C2:C1000")=$C2)
        ),
        5,
        FALSE()
    )="",
    "",
    VLOOKUP(
        $A2,
        _xlfn._xlws.filter(
            INDIRECT("'"&amp;O$1&amp;"'!A2:G1000"), (INDIRECT("'"&amp;O$1&amp;"'!B2:B1000")=$B2) * (INDIRECT("'"&amp;O$1&amp;"'!C2:C1000")=$C2)
        ),7,
        FALSE()
    )
)</f>
        <v/>
      </c>
      <c r="P2" s="51">
        <f t="array" ref="P2:P2">IF(
    VLOOKUP(
        $A2,
        _xlfn._xlws.filter(
            INDIRECT("'"&amp;P$1&amp;"'!A2:G1000"), (INDIRECT("'"&amp;P$1&amp;"'!B2:B1000")=$B2) * (INDIRECT("'"&amp;P$1&amp;"'!C2:C1000")=$C2)
        ),
        5,
        FALSE()
    )="",
    "",
    VLOOKUP(
        $A2,
        _xlfn._xlws.filter(
            INDIRECT("'"&amp;P$1&amp;"'!A2:G1000"), (INDIRECT("'"&amp;P$1&amp;"'!B2:B1000")=$B2) * (INDIRECT("'"&amp;P$1&amp;"'!C2:C1000")=$C2)
        ),7,
        FALSE()
    )
)</f>
        <v/>
      </c>
      <c r="Q2" s="51">
        <f t="array" ref="Q2: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2" t="inlineStr">
        <is>
          <t>Gabriel</t>
        </is>
      </c>
      <c r="B3" s="51" t="inlineStr">
        <is>
          <t>Assis Chateaubriand</t>
        </is>
      </c>
      <c r="C3" s="85" t="n">
        <v>1</v>
      </c>
      <c r="D3" s="51">
        <f t="array" ref="D3:D3">IF(
    VLOOKUP(
        $A3,
        _xlfn._xlws.filter(
            INDIRECT("'"&amp;D$1&amp;"'!A2:G1000"), (INDIRECT("'"&amp;D$1&amp;"'!B2:B1000")=$B3) * (INDIRECT("'"&amp;D$1&amp;"'!C2:C1000")=$C3)
        ),
        5,
        FALSE()
    )="",
    "",
    VLOOKUP(
        $A3,
        _xlfn._xlws.filter(
            INDIRECT("'"&amp;D$1&amp;"'!A2:G1000"), (INDIRECT("'"&amp;D$1&amp;"'!B2:B1000")=$B3) * (INDIRECT("'"&amp;D$1&amp;"'!C2:C1000")=$C3)
        ),7,
        FALSE()
    )
)</f>
        <v/>
      </c>
      <c r="E3" s="51">
        <f t="array" ref="E3:E3">IF(
    VLOOKUP(
        $A3,
        _xlfn._xlws.filter(
            INDIRECT("'"&amp;E$1&amp;"'!A2:G1000"), (INDIRECT("'"&amp;E$1&amp;"'!B2:B1000")=$B3) * (INDIRECT("'"&amp;E$1&amp;"'!C2:C1000")=$C3)
        ),
        5,
        FALSE()
    )="",
    "",
    VLOOKUP(
        $A3,
        _xlfn._xlws.filter(
            INDIRECT("'"&amp;E$1&amp;"'!A2:G1000"), (INDIRECT("'"&amp;E$1&amp;"'!B2:B1000")=$B3) * (INDIRECT("'"&amp;E$1&amp;"'!C2:C1000")=$C3)
        ),7,
        FALSE()
    )
)</f>
        <v/>
      </c>
      <c r="F3" s="51">
        <f t="array" ref="F3:F3">IF(
    VLOOKUP(
        $A3,
        _xlfn._xlws.filter(
            INDIRECT("'"&amp;F$1&amp;"'!A2:G1000"), (INDIRECT("'"&amp;F$1&amp;"'!B2:B1000")=$B3) * (INDIRECT("'"&amp;F$1&amp;"'!C2:C1000")=$C3)
        ),
        5,
        FALSE()
    )="",
    "",
    VLOOKUP(
        $A3,
        _xlfn._xlws.filter(
            INDIRECT("'"&amp;F$1&amp;"'!A2:G1000"), (INDIRECT("'"&amp;F$1&amp;"'!B2:B1000")=$B3) * (INDIRECT("'"&amp;F$1&amp;"'!C2:C1000")=$C3)
        ),7,
        FALSE()
    )
)</f>
        <v/>
      </c>
      <c r="G3" s="51">
        <f t="array" ref="G3:G3">IF(
    VLOOKUP(
        $A3,
        _xlfn._xlws.filter(
            INDIRECT("'"&amp;G$1&amp;"'!A2:G1000"), (INDIRECT("'"&amp;G$1&amp;"'!B2:B1000")=$B3) * (INDIRECT("'"&amp;G$1&amp;"'!C2:C1000")=$C3)
        ),
        5,
        FALSE()
    )="",
    "",
    VLOOKUP(
        $A3,
        _xlfn._xlws.filter(
            INDIRECT("'"&amp;G$1&amp;"'!A2:G1000"), (INDIRECT("'"&amp;G$1&amp;"'!B2:B1000")=$B3) * (INDIRECT("'"&amp;G$1&amp;"'!C2:C1000")=$C3)
        ),7,
        FALSE()
    )
)</f>
        <v/>
      </c>
      <c r="H3" s="51">
        <f t="array" ref="H3:H3">IF(
    VLOOKUP(
        $A3,
        _xlfn._xlws.filter(
            INDIRECT("'"&amp;H$1&amp;"'!A2:G1000"), (INDIRECT("'"&amp;H$1&amp;"'!B2:B1000")=$B3) * (INDIRECT("'"&amp;H$1&amp;"'!C2:C1000")=$C3)
        ),
        5,
        FALSE()
    )="",
    "",
    VLOOKUP(
        $A3,
        _xlfn._xlws.filter(
            INDIRECT("'"&amp;H$1&amp;"'!A2:G1000"), (INDIRECT("'"&amp;H$1&amp;"'!B2:B1000")=$B3) * (INDIRECT("'"&amp;H$1&amp;"'!C2:C1000")=$C3)
        ),7,
        FALSE()
    )
)</f>
        <v/>
      </c>
      <c r="I3" s="51">
        <f t="array" ref="I3:I3">IF(
    VLOOKUP(
        $A3,
        _xlfn._xlws.filter(
            INDIRECT("'"&amp;I$1&amp;"'!A2:G1000"), (INDIRECT("'"&amp;I$1&amp;"'!B2:B1000")=$B3) * (INDIRECT("'"&amp;I$1&amp;"'!C2:C1000")=$C3)
        ),
        5,
        FALSE()
    )="",
    "",
    VLOOKUP(
        $A3,
        _xlfn._xlws.filter(
            INDIRECT("'"&amp;I$1&amp;"'!A2:G1000"), (INDIRECT("'"&amp;I$1&amp;"'!B2:B1000")=$B3) * (INDIRECT("'"&amp;I$1&amp;"'!C2:C1000")=$C3)
        ),7,
        FALSE()
    )
)</f>
        <v/>
      </c>
      <c r="J3" s="51">
        <f t="array" ref="J3:J3">IF(
    VLOOKUP(
        $A3,
        _xlfn._xlws.filter(
            INDIRECT("'"&amp;J$1&amp;"'!A2:G1000"), (INDIRECT("'"&amp;J$1&amp;"'!B2:B1000")=$B3) * (INDIRECT("'"&amp;J$1&amp;"'!C2:C1000")=$C3)
        ),
        5,
        FALSE()
    )="",
    "",
    VLOOKUP(
        $A3,
        _xlfn._xlws.filter(
            INDIRECT("'"&amp;J$1&amp;"'!A2:G1000"), (INDIRECT("'"&amp;J$1&amp;"'!B2:B1000")=$B3) * (INDIRECT("'"&amp;J$1&amp;"'!C2:C1000")=$C3)
        ),7,
        FALSE()
    )
)</f>
        <v/>
      </c>
      <c r="K3" s="51">
        <f t="array" ref="K3:K3">IF(
    VLOOKUP(
        $A3,
        _xlfn._xlws.filter(
            INDIRECT("'"&amp;K$1&amp;"'!A2:G1000"), (INDIRECT("'"&amp;K$1&amp;"'!B2:B1000")=$B3) * (INDIRECT("'"&amp;K$1&amp;"'!C2:C1000")=$C3)
        ),
        5,
        FALSE()
    )="",
    "",
    VLOOKUP(
        $A3,
        _xlfn._xlws.filter(
            INDIRECT("'"&amp;K$1&amp;"'!A2:G1000"), (INDIRECT("'"&amp;K$1&amp;"'!B2:B1000")=$B3) * (INDIRECT("'"&amp;K$1&amp;"'!C2:C1000")=$C3)
        ),7,
        FALSE()
    )
)</f>
        <v/>
      </c>
      <c r="L3" s="51">
        <f t="array" ref="L3:L3">IF(
    VLOOKUP(
        $A3,
        _xlfn._xlws.filter(
            INDIRECT("'"&amp;L$1&amp;"'!A2:G1000"), (INDIRECT("'"&amp;L$1&amp;"'!B2:B1000")=$B3) * (INDIRECT("'"&amp;L$1&amp;"'!C2:C1000")=$C3)
        ),
        5,
        FALSE()
    )="",
    "",
    VLOOKUP(
        $A3,
        _xlfn._xlws.filter(
            INDIRECT("'"&amp;L$1&amp;"'!A2:G1000"), (INDIRECT("'"&amp;L$1&amp;"'!B2:B1000")=$B3) * (INDIRECT("'"&amp;L$1&amp;"'!C2:C1000")=$C3)
        ),7,
        FALSE()
    )
)</f>
        <v/>
      </c>
      <c r="M3" s="51">
        <f t="array" ref="M3:M3">IF(
    VLOOKUP(
        $A3,
        _xlfn._xlws.filter(
            INDIRECT("'"&amp;M$1&amp;"'!A2:G1000"), (INDIRECT("'"&amp;M$1&amp;"'!B2:B1000")=$B3) * (INDIRECT("'"&amp;M$1&amp;"'!C2:C1000")=$C3)
        ),
        5,
        FALSE()
    )="",
    "",
    VLOOKUP(
        $A3,
        _xlfn._xlws.filter(
            INDIRECT("'"&amp;M$1&amp;"'!A2:G1000"), (INDIRECT("'"&amp;M$1&amp;"'!B2:B1000")=$B3) * (INDIRECT("'"&amp;M$1&amp;"'!C2:C1000")=$C3)
        ),7,
        FALSE()
    )
)</f>
        <v/>
      </c>
      <c r="N3" s="51">
        <f t="array" ref="N3:N3">IF(
    VLOOKUP(
        $A3,
        _xlfn._xlws.filter(
            INDIRECT("'"&amp;N$1&amp;"'!A2:G1000"), (INDIRECT("'"&amp;N$1&amp;"'!B2:B1000")=$B3) * (INDIRECT("'"&amp;N$1&amp;"'!C2:C1000")=$C3)
        ),
        5,
        FALSE()
    )="",
    "",
    VLOOKUP(
        $A3,
        _xlfn._xlws.filter(
            INDIRECT("'"&amp;N$1&amp;"'!A2:G1000"), (INDIRECT("'"&amp;N$1&amp;"'!B2:B1000")=$B3) * (INDIRECT("'"&amp;N$1&amp;"'!C2:C1000")=$C3)
        ),7,
        FALSE()
    )
)</f>
        <v/>
      </c>
      <c r="O3" s="51">
        <f t="array" ref="O3:O3">IF(
    VLOOKUP(
        $A3,
        _xlfn._xlws.filter(
            INDIRECT("'"&amp;O$1&amp;"'!A2:G1000"), (INDIRECT("'"&amp;O$1&amp;"'!B2:B1000")=$B3) * (INDIRECT("'"&amp;O$1&amp;"'!C2:C1000")=$C3)
        ),
        5,
        FALSE()
    )="",
    "",
    VLOOKUP(
        $A3,
        _xlfn._xlws.filter(
            INDIRECT("'"&amp;O$1&amp;"'!A2:G1000"), (INDIRECT("'"&amp;O$1&amp;"'!B2:B1000")=$B3) * (INDIRECT("'"&amp;O$1&amp;"'!C2:C1000")=$C3)
        ),7,
        FALSE()
    )
)</f>
        <v/>
      </c>
      <c r="P3" s="51">
        <f t="array" ref="P3:P3">IF(
    VLOOKUP(
        $A3,
        _xlfn._xlws.filter(
            INDIRECT("'"&amp;P$1&amp;"'!A2:G1000"), (INDIRECT("'"&amp;P$1&amp;"'!B2:B1000")=$B3) * (INDIRECT("'"&amp;P$1&amp;"'!C2:C1000")=$C3)
        ),
        5,
        FALSE()
    )="",
    "",
    VLOOKUP(
        $A3,
        _xlfn._xlws.filter(
            INDIRECT("'"&amp;P$1&amp;"'!A2:G1000"), (INDIRECT("'"&amp;P$1&amp;"'!B2:B1000")=$B3) * (INDIRECT("'"&amp;P$1&amp;"'!C2:C1000")=$C3)
        ),7,
        FALSE()
    )
)</f>
        <v/>
      </c>
      <c r="Q3" s="51">
        <f t="array" ref="Q3: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2" t="inlineStr">
        <is>
          <t>Gabriel</t>
        </is>
      </c>
      <c r="B4" s="51" t="inlineStr">
        <is>
          <t>Brasilândia do Sul</t>
        </is>
      </c>
      <c r="C4" s="85" t="n">
        <v>1</v>
      </c>
      <c r="D4" s="51">
        <f t="array" ref="D4:D4">IF(
    VLOOKUP(
        $A4,
        _xlfn._xlws.filter(
            INDIRECT("'"&amp;D$1&amp;"'!A2:G1000"), (INDIRECT("'"&amp;D$1&amp;"'!B2:B1000")=$B4) * (INDIRECT("'"&amp;D$1&amp;"'!C2:C1000")=$C4)
        ),
        5,
        FALSE()
    )="",
    "",
    VLOOKUP(
        $A4,
        _xlfn._xlws.filter(
            INDIRECT("'"&amp;D$1&amp;"'!A2:G1000"), (INDIRECT("'"&amp;D$1&amp;"'!B2:B1000")=$B4) * (INDIRECT("'"&amp;D$1&amp;"'!C2:C1000")=$C4)
        ),7,
        FALSE()
    )
)</f>
        <v/>
      </c>
      <c r="E4" s="51">
        <f t="array" ref="E4:E4">IF(
    VLOOKUP(
        $A4,
        _xlfn._xlws.filter(
            INDIRECT("'"&amp;E$1&amp;"'!A2:G1000"), (INDIRECT("'"&amp;E$1&amp;"'!B2:B1000")=$B4) * (INDIRECT("'"&amp;E$1&amp;"'!C2:C1000")=$C4)
        ),
        5,
        FALSE()
    )="",
    "",
    VLOOKUP(
        $A4,
        _xlfn._xlws.filter(
            INDIRECT("'"&amp;E$1&amp;"'!A2:G1000"), (INDIRECT("'"&amp;E$1&amp;"'!B2:B1000")=$B4) * (INDIRECT("'"&amp;E$1&amp;"'!C2:C1000")=$C4)
        ),7,
        FALSE()
    )
)</f>
        <v/>
      </c>
      <c r="F4" s="51">
        <f t="array" ref="F4:F4">IF(
    VLOOKUP(
        $A4,
        _xlfn._xlws.filter(
            INDIRECT("'"&amp;F$1&amp;"'!A2:G1000"), (INDIRECT("'"&amp;F$1&amp;"'!B2:B1000")=$B4) * (INDIRECT("'"&amp;F$1&amp;"'!C2:C1000")=$C4)
        ),
        5,
        FALSE()
    )="",
    "",
    VLOOKUP(
        $A4,
        _xlfn._xlws.filter(
            INDIRECT("'"&amp;F$1&amp;"'!A2:G1000"), (INDIRECT("'"&amp;F$1&amp;"'!B2:B1000")=$B4) * (INDIRECT("'"&amp;F$1&amp;"'!C2:C1000")=$C4)
        ),7,
        FALSE()
    )
)</f>
        <v/>
      </c>
      <c r="G4" s="51">
        <f t="array" ref="G4:G4">IF(
    VLOOKUP(
        $A4,
        _xlfn._xlws.filter(
            INDIRECT("'"&amp;G$1&amp;"'!A2:G1000"), (INDIRECT("'"&amp;G$1&amp;"'!B2:B1000")=$B4) * (INDIRECT("'"&amp;G$1&amp;"'!C2:C1000")=$C4)
        ),
        5,
        FALSE()
    )="",
    "",
    VLOOKUP(
        $A4,
        _xlfn._xlws.filter(
            INDIRECT("'"&amp;G$1&amp;"'!A2:G1000"), (INDIRECT("'"&amp;G$1&amp;"'!B2:B1000")=$B4) * (INDIRECT("'"&amp;G$1&amp;"'!C2:C1000")=$C4)
        ),7,
        FALSE()
    )
)</f>
        <v/>
      </c>
      <c r="H4" s="51">
        <f t="array" ref="H4:H4">IF(
    VLOOKUP(
        $A4,
        _xlfn._xlws.filter(
            INDIRECT("'"&amp;H$1&amp;"'!A2:G1000"), (INDIRECT("'"&amp;H$1&amp;"'!B2:B1000")=$B4) * (INDIRECT("'"&amp;H$1&amp;"'!C2:C1000")=$C4)
        ),
        5,
        FALSE()
    )="",
    "",
    VLOOKUP(
        $A4,
        _xlfn._xlws.filter(
            INDIRECT("'"&amp;H$1&amp;"'!A2:G1000"), (INDIRECT("'"&amp;H$1&amp;"'!B2:B1000")=$B4) * (INDIRECT("'"&amp;H$1&amp;"'!C2:C1000")=$C4)
        ),7,
        FALSE()
    )
)</f>
        <v/>
      </c>
      <c r="I4" s="51">
        <f t="array" ref="I4:I4">IF(
    VLOOKUP(
        $A4,
        _xlfn._xlws.filter(
            INDIRECT("'"&amp;I$1&amp;"'!A2:G1000"), (INDIRECT("'"&amp;I$1&amp;"'!B2:B1000")=$B4) * (INDIRECT("'"&amp;I$1&amp;"'!C2:C1000")=$C4)
        ),
        5,
        FALSE()
    )="",
    "",
    VLOOKUP(
        $A4,
        _xlfn._xlws.filter(
            INDIRECT("'"&amp;I$1&amp;"'!A2:G1000"), (INDIRECT("'"&amp;I$1&amp;"'!B2:B1000")=$B4) * (INDIRECT("'"&amp;I$1&amp;"'!C2:C1000")=$C4)
        ),7,
        FALSE()
    )
)</f>
        <v/>
      </c>
      <c r="J4" s="51">
        <f t="array" ref="J4:J4">IF(
    VLOOKUP(
        $A4,
        _xlfn._xlws.filter(
            INDIRECT("'"&amp;J$1&amp;"'!A2:G1000"), (INDIRECT("'"&amp;J$1&amp;"'!B2:B1000")=$B4) * (INDIRECT("'"&amp;J$1&amp;"'!C2:C1000")=$C4)
        ),
        5,
        FALSE()
    )="",
    "",
    VLOOKUP(
        $A4,
        _xlfn._xlws.filter(
            INDIRECT("'"&amp;J$1&amp;"'!A2:G1000"), (INDIRECT("'"&amp;J$1&amp;"'!B2:B1000")=$B4) * (INDIRECT("'"&amp;J$1&amp;"'!C2:C1000")=$C4)
        ),7,
        FALSE()
    )
)</f>
        <v/>
      </c>
      <c r="K4" s="51">
        <f t="array" ref="K4:K4">IF(
    VLOOKUP(
        $A4,
        _xlfn._xlws.filter(
            INDIRECT("'"&amp;K$1&amp;"'!A2:G1000"), (INDIRECT("'"&amp;K$1&amp;"'!B2:B1000")=$B4) * (INDIRECT("'"&amp;K$1&amp;"'!C2:C1000")=$C4)
        ),
        5,
        FALSE()
    )="",
    "",
    VLOOKUP(
        $A4,
        _xlfn._xlws.filter(
            INDIRECT("'"&amp;K$1&amp;"'!A2:G1000"), (INDIRECT("'"&amp;K$1&amp;"'!B2:B1000")=$B4) * (INDIRECT("'"&amp;K$1&amp;"'!C2:C1000")=$C4)
        ),7,
        FALSE()
    )
)</f>
        <v/>
      </c>
      <c r="L4" s="51">
        <f t="array" ref="L4:L4">IF(
    VLOOKUP(
        $A4,
        _xlfn._xlws.filter(
            INDIRECT("'"&amp;L$1&amp;"'!A2:G1000"), (INDIRECT("'"&amp;L$1&amp;"'!B2:B1000")=$B4) * (INDIRECT("'"&amp;L$1&amp;"'!C2:C1000")=$C4)
        ),
        5,
        FALSE()
    )="",
    "",
    VLOOKUP(
        $A4,
        _xlfn._xlws.filter(
            INDIRECT("'"&amp;L$1&amp;"'!A2:G1000"), (INDIRECT("'"&amp;L$1&amp;"'!B2:B1000")=$B4) * (INDIRECT("'"&amp;L$1&amp;"'!C2:C1000")=$C4)
        ),7,
        FALSE()
    )
)</f>
        <v/>
      </c>
      <c r="M4" s="51">
        <f t="array" ref="M4:M4">IF(
    VLOOKUP(
        $A4,
        _xlfn._xlws.filter(
            INDIRECT("'"&amp;M$1&amp;"'!A2:G1000"), (INDIRECT("'"&amp;M$1&amp;"'!B2:B1000")=$B4) * (INDIRECT("'"&amp;M$1&amp;"'!C2:C1000")=$C4)
        ),
        5,
        FALSE()
    )="",
    "",
    VLOOKUP(
        $A4,
        _xlfn._xlws.filter(
            INDIRECT("'"&amp;M$1&amp;"'!A2:G1000"), (INDIRECT("'"&amp;M$1&amp;"'!B2:B1000")=$B4) * (INDIRECT("'"&amp;M$1&amp;"'!C2:C1000")=$C4)
        ),7,
        FALSE()
    )
)</f>
        <v/>
      </c>
      <c r="N4" s="51">
        <f t="array" ref="N4:N4">IF(
    VLOOKUP(
        $A4,
        _xlfn._xlws.filter(
            INDIRECT("'"&amp;N$1&amp;"'!A2:G1000"), (INDIRECT("'"&amp;N$1&amp;"'!B2:B1000")=$B4) * (INDIRECT("'"&amp;N$1&amp;"'!C2:C1000")=$C4)
        ),
        5,
        FALSE()
    )="",
    "",
    VLOOKUP(
        $A4,
        _xlfn._xlws.filter(
            INDIRECT("'"&amp;N$1&amp;"'!A2:G1000"), (INDIRECT("'"&amp;N$1&amp;"'!B2:B1000")=$B4) * (INDIRECT("'"&amp;N$1&amp;"'!C2:C1000")=$C4)
        ),7,
        FALSE()
    )
)</f>
        <v/>
      </c>
      <c r="O4" s="51">
        <f t="array" ref="O4:O4">IF(
    VLOOKUP(
        $A4,
        _xlfn._xlws.filter(
            INDIRECT("'"&amp;O$1&amp;"'!A2:G1000"), (INDIRECT("'"&amp;O$1&amp;"'!B2:B1000")=$B4) * (INDIRECT("'"&amp;O$1&amp;"'!C2:C1000")=$C4)
        ),
        5,
        FALSE()
    )="",
    "",
    VLOOKUP(
        $A4,
        _xlfn._xlws.filter(
            INDIRECT("'"&amp;O$1&amp;"'!A2:G1000"), (INDIRECT("'"&amp;O$1&amp;"'!B2:B1000")=$B4) * (INDIRECT("'"&amp;O$1&amp;"'!C2:C1000")=$C4)
        ),7,
        FALSE()
    )
)</f>
        <v/>
      </c>
      <c r="P4" s="51">
        <f t="array" ref="P4:P4">IF(
    VLOOKUP(
        $A4,
        _xlfn._xlws.filter(
            INDIRECT("'"&amp;P$1&amp;"'!A2:G1000"), (INDIRECT("'"&amp;P$1&amp;"'!B2:B1000")=$B4) * (INDIRECT("'"&amp;P$1&amp;"'!C2:C1000")=$C4)
        ),
        5,
        FALSE()
    )="",
    "",
    VLOOKUP(
        $A4,
        _xlfn._xlws.filter(
            INDIRECT("'"&amp;P$1&amp;"'!A2:G1000"), (INDIRECT("'"&amp;P$1&amp;"'!B2:B1000")=$B4) * (INDIRECT("'"&amp;P$1&amp;"'!C2:C1000")=$C4)
        ),7,
        FALSE()
    )
)</f>
        <v/>
      </c>
      <c r="Q4" s="51">
        <f t="array" ref="Q4: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2" t="inlineStr">
        <is>
          <t>Gabriel</t>
        </is>
      </c>
      <c r="B5" s="51" t="inlineStr">
        <is>
          <t>Francisco Alves</t>
        </is>
      </c>
      <c r="C5" s="85" t="n">
        <v>1</v>
      </c>
      <c r="D5" s="51">
        <f t="array" ref="D5:D5">IF(
    VLOOKUP(
        $A5,
        _xlfn._xlws.filter(
            INDIRECT("'"&amp;D$1&amp;"'!A2:G1000"), (INDIRECT("'"&amp;D$1&amp;"'!B2:B1000")=$B5) * (INDIRECT("'"&amp;D$1&amp;"'!C2:C1000")=$C5)
        ),
        5,
        FALSE()
    )="",
    "",
    VLOOKUP(
        $A5,
        _xlfn._xlws.filter(
            INDIRECT("'"&amp;D$1&amp;"'!A2:G1000"), (INDIRECT("'"&amp;D$1&amp;"'!B2:B1000")=$B5) * (INDIRECT("'"&amp;D$1&amp;"'!C2:C1000")=$C5)
        ),7,
        FALSE()
    )
)</f>
        <v/>
      </c>
      <c r="E5" s="51">
        <f t="array" ref="E5:E5">IF(
    VLOOKUP(
        $A5,
        _xlfn._xlws.filter(
            INDIRECT("'"&amp;E$1&amp;"'!A2:G1000"), (INDIRECT("'"&amp;E$1&amp;"'!B2:B1000")=$B5) * (INDIRECT("'"&amp;E$1&amp;"'!C2:C1000")=$C5)
        ),
        5,
        FALSE()
    )="",
    "",
    VLOOKUP(
        $A5,
        _xlfn._xlws.filter(
            INDIRECT("'"&amp;E$1&amp;"'!A2:G1000"), (INDIRECT("'"&amp;E$1&amp;"'!B2:B1000")=$B5) * (INDIRECT("'"&amp;E$1&amp;"'!C2:C1000")=$C5)
        ),7,
        FALSE()
    )
)</f>
        <v/>
      </c>
      <c r="F5" s="51">
        <f t="array" ref="F5:F5">IF(
    VLOOKUP(
        $A5,
        _xlfn._xlws.filter(
            INDIRECT("'"&amp;F$1&amp;"'!A2:G1000"), (INDIRECT("'"&amp;F$1&amp;"'!B2:B1000")=$B5) * (INDIRECT("'"&amp;F$1&amp;"'!C2:C1000")=$C5)
        ),
        5,
        FALSE()
    )="",
    "",
    VLOOKUP(
        $A5,
        _xlfn._xlws.filter(
            INDIRECT("'"&amp;F$1&amp;"'!A2:G1000"), (INDIRECT("'"&amp;F$1&amp;"'!B2:B1000")=$B5) * (INDIRECT("'"&amp;F$1&amp;"'!C2:C1000")=$C5)
        ),7,
        FALSE()
    )
)</f>
        <v/>
      </c>
      <c r="G5" s="51">
        <f t="array" ref="G5:G5">IF(
    VLOOKUP(
        $A5,
        _xlfn._xlws.filter(
            INDIRECT("'"&amp;G$1&amp;"'!A2:G1000"), (INDIRECT("'"&amp;G$1&amp;"'!B2:B1000")=$B5) * (INDIRECT("'"&amp;G$1&amp;"'!C2:C1000")=$C5)
        ),
        5,
        FALSE()
    )="",
    "",
    VLOOKUP(
        $A5,
        _xlfn._xlws.filter(
            INDIRECT("'"&amp;G$1&amp;"'!A2:G1000"), (INDIRECT("'"&amp;G$1&amp;"'!B2:B1000")=$B5) * (INDIRECT("'"&amp;G$1&amp;"'!C2:C1000")=$C5)
        ),7,
        FALSE()
    )
)</f>
        <v/>
      </c>
      <c r="H5" s="51">
        <f t="array" ref="H5:H5">IF(
    VLOOKUP(
        $A5,
        _xlfn._xlws.filter(
            INDIRECT("'"&amp;H$1&amp;"'!A2:G1000"), (INDIRECT("'"&amp;H$1&amp;"'!B2:B1000")=$B5) * (INDIRECT("'"&amp;H$1&amp;"'!C2:C1000")=$C5)
        ),
        5,
        FALSE()
    )="",
    "",
    VLOOKUP(
        $A5,
        _xlfn._xlws.filter(
            INDIRECT("'"&amp;H$1&amp;"'!A2:G1000"), (INDIRECT("'"&amp;H$1&amp;"'!B2:B1000")=$B5) * (INDIRECT("'"&amp;H$1&amp;"'!C2:C1000")=$C5)
        ),7,
        FALSE()
    )
)</f>
        <v/>
      </c>
      <c r="I5" s="51">
        <f t="array" ref="I5:I5">IF(
    VLOOKUP(
        $A5,
        _xlfn._xlws.filter(
            INDIRECT("'"&amp;I$1&amp;"'!A2:G1000"), (INDIRECT("'"&amp;I$1&amp;"'!B2:B1000")=$B5) * (INDIRECT("'"&amp;I$1&amp;"'!C2:C1000")=$C5)
        ),
        5,
        FALSE()
    )="",
    "",
    VLOOKUP(
        $A5,
        _xlfn._xlws.filter(
            INDIRECT("'"&amp;I$1&amp;"'!A2:G1000"), (INDIRECT("'"&amp;I$1&amp;"'!B2:B1000")=$B5) * (INDIRECT("'"&amp;I$1&amp;"'!C2:C1000")=$C5)
        ),7,
        FALSE()
    )
)</f>
        <v/>
      </c>
      <c r="J5" s="51">
        <f t="array" ref="J5:J5">IF(
    VLOOKUP(
        $A5,
        _xlfn._xlws.filter(
            INDIRECT("'"&amp;J$1&amp;"'!A2:G1000"), (INDIRECT("'"&amp;J$1&amp;"'!B2:B1000")=$B5) * (INDIRECT("'"&amp;J$1&amp;"'!C2:C1000")=$C5)
        ),
        5,
        FALSE()
    )="",
    "",
    VLOOKUP(
        $A5,
        _xlfn._xlws.filter(
            INDIRECT("'"&amp;J$1&amp;"'!A2:G1000"), (INDIRECT("'"&amp;J$1&amp;"'!B2:B1000")=$B5) * (INDIRECT("'"&amp;J$1&amp;"'!C2:C1000")=$C5)
        ),7,
        FALSE()
    )
)</f>
        <v/>
      </c>
      <c r="K5" s="51">
        <f t="array" ref="K5:K5">IF(
    VLOOKUP(
        $A5,
        _xlfn._xlws.filter(
            INDIRECT("'"&amp;K$1&amp;"'!A2:G1000"), (INDIRECT("'"&amp;K$1&amp;"'!B2:B1000")=$B5) * (INDIRECT("'"&amp;K$1&amp;"'!C2:C1000")=$C5)
        ),
        5,
        FALSE()
    )="",
    "",
    VLOOKUP(
        $A5,
        _xlfn._xlws.filter(
            INDIRECT("'"&amp;K$1&amp;"'!A2:G1000"), (INDIRECT("'"&amp;K$1&amp;"'!B2:B1000")=$B5) * (INDIRECT("'"&amp;K$1&amp;"'!C2:C1000")=$C5)
        ),7,
        FALSE()
    )
)</f>
        <v/>
      </c>
      <c r="L5" s="51">
        <f t="array" ref="L5:L5">IF(
    VLOOKUP(
        $A5,
        _xlfn._xlws.filter(
            INDIRECT("'"&amp;L$1&amp;"'!A2:G1000"), (INDIRECT("'"&amp;L$1&amp;"'!B2:B1000")=$B5) * (INDIRECT("'"&amp;L$1&amp;"'!C2:C1000")=$C5)
        ),
        5,
        FALSE()
    )="",
    "",
    VLOOKUP(
        $A5,
        _xlfn._xlws.filter(
            INDIRECT("'"&amp;L$1&amp;"'!A2:G1000"), (INDIRECT("'"&amp;L$1&amp;"'!B2:B1000")=$B5) * (INDIRECT("'"&amp;L$1&amp;"'!C2:C1000")=$C5)
        ),7,
        FALSE()
    )
)</f>
        <v/>
      </c>
      <c r="M5" s="51">
        <f t="array" ref="M5:M5">IF(
    VLOOKUP(
        $A5,
        _xlfn._xlws.filter(
            INDIRECT("'"&amp;M$1&amp;"'!A2:G1000"), (INDIRECT("'"&amp;M$1&amp;"'!B2:B1000")=$B5) * (INDIRECT("'"&amp;M$1&amp;"'!C2:C1000")=$C5)
        ),
        5,
        FALSE()
    )="",
    "",
    VLOOKUP(
        $A5,
        _xlfn._xlws.filter(
            INDIRECT("'"&amp;M$1&amp;"'!A2:G1000"), (INDIRECT("'"&amp;M$1&amp;"'!B2:B1000")=$B5) * (INDIRECT("'"&amp;M$1&amp;"'!C2:C1000")=$C5)
        ),7,
        FALSE()
    )
)</f>
        <v/>
      </c>
      <c r="N5" s="51">
        <f t="array" ref="N5:N5">IF(
    VLOOKUP(
        $A5,
        _xlfn._xlws.filter(
            INDIRECT("'"&amp;N$1&amp;"'!A2:G1000"), (INDIRECT("'"&amp;N$1&amp;"'!B2:B1000")=$B5) * (INDIRECT("'"&amp;N$1&amp;"'!C2:C1000")=$C5)
        ),
        5,
        FALSE()
    )="",
    "",
    VLOOKUP(
        $A5,
        _xlfn._xlws.filter(
            INDIRECT("'"&amp;N$1&amp;"'!A2:G1000"), (INDIRECT("'"&amp;N$1&amp;"'!B2:B1000")=$B5) * (INDIRECT("'"&amp;N$1&amp;"'!C2:C1000")=$C5)
        ),7,
        FALSE()
    )
)</f>
        <v/>
      </c>
      <c r="O5" s="51">
        <f t="array" ref="O5:O5">IF(
    VLOOKUP(
        $A5,
        _xlfn._xlws.filter(
            INDIRECT("'"&amp;O$1&amp;"'!A2:G1000"), (INDIRECT("'"&amp;O$1&amp;"'!B2:B1000")=$B5) * (INDIRECT("'"&amp;O$1&amp;"'!C2:C1000")=$C5)
        ),
        5,
        FALSE()
    )="",
    "",
    VLOOKUP(
        $A5,
        _xlfn._xlws.filter(
            INDIRECT("'"&amp;O$1&amp;"'!A2:G1000"), (INDIRECT("'"&amp;O$1&amp;"'!B2:B1000")=$B5) * (INDIRECT("'"&amp;O$1&amp;"'!C2:C1000")=$C5)
        ),7,
        FALSE()
    )
)</f>
        <v/>
      </c>
      <c r="P5" s="51">
        <f t="array" ref="P5:P5">IF(
    VLOOKUP(
        $A5,
        _xlfn._xlws.filter(
            INDIRECT("'"&amp;P$1&amp;"'!A2:G1000"), (INDIRECT("'"&amp;P$1&amp;"'!B2:B1000")=$B5) * (INDIRECT("'"&amp;P$1&amp;"'!C2:C1000")=$C5)
        ),
        5,
        FALSE()
    )="",
    "",
    VLOOKUP(
        $A5,
        _xlfn._xlws.filter(
            INDIRECT("'"&amp;P$1&amp;"'!A2:G1000"), (INDIRECT("'"&amp;P$1&amp;"'!B2:B1000")=$B5) * (INDIRECT("'"&amp;P$1&amp;"'!C2:C1000")=$C5)
        ),7,
        FALSE()
    )
)</f>
        <v/>
      </c>
      <c r="Q5" s="51">
        <f t="array" ref="Q5: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2" t="inlineStr">
        <is>
          <t>Gabriel</t>
        </is>
      </c>
      <c r="B6" s="51" t="inlineStr">
        <is>
          <t>Guaira</t>
        </is>
      </c>
      <c r="C6" s="85" t="n">
        <v>1</v>
      </c>
      <c r="D6" s="51">
        <f t="array" ref="D6:D6">IF(
    VLOOKUP(
        $A6,
        _xlfn._xlws.filter(
            INDIRECT("'"&amp;D$1&amp;"'!A2:G1000"), (INDIRECT("'"&amp;D$1&amp;"'!B2:B1000")=$B6) * (INDIRECT("'"&amp;D$1&amp;"'!C2:C1000")=$C6)
        ),
        5,
        FALSE()
    )="",
    "",
    VLOOKUP(
        $A6,
        _xlfn._xlws.filter(
            INDIRECT("'"&amp;D$1&amp;"'!A2:G1000"), (INDIRECT("'"&amp;D$1&amp;"'!B2:B1000")=$B6) * (INDIRECT("'"&amp;D$1&amp;"'!C2:C1000")=$C6)
        ),7,
        FALSE()
    )
)</f>
        <v/>
      </c>
      <c r="E6" s="51">
        <f t="array" ref="E6:E6">IF(
    VLOOKUP(
        $A6,
        _xlfn._xlws.filter(
            INDIRECT("'"&amp;E$1&amp;"'!A2:G1000"), (INDIRECT("'"&amp;E$1&amp;"'!B2:B1000")=$B6) * (INDIRECT("'"&amp;E$1&amp;"'!C2:C1000")=$C6)
        ),
        5,
        FALSE()
    )="",
    "",
    VLOOKUP(
        $A6,
        _xlfn._xlws.filter(
            INDIRECT("'"&amp;E$1&amp;"'!A2:G1000"), (INDIRECT("'"&amp;E$1&amp;"'!B2:B1000")=$B6) * (INDIRECT("'"&amp;E$1&amp;"'!C2:C1000")=$C6)
        ),7,
        FALSE()
    )
)</f>
        <v/>
      </c>
      <c r="F6" s="51">
        <f t="array" ref="F6:F6">IF(
    VLOOKUP(
        $A6,
        _xlfn._xlws.filter(
            INDIRECT("'"&amp;F$1&amp;"'!A2:G1000"), (INDIRECT("'"&amp;F$1&amp;"'!B2:B1000")=$B6) * (INDIRECT("'"&amp;F$1&amp;"'!C2:C1000")=$C6)
        ),
        5,
        FALSE()
    )="",
    "",
    VLOOKUP(
        $A6,
        _xlfn._xlws.filter(
            INDIRECT("'"&amp;F$1&amp;"'!A2:G1000"), (INDIRECT("'"&amp;F$1&amp;"'!B2:B1000")=$B6) * (INDIRECT("'"&amp;F$1&amp;"'!C2:C1000")=$C6)
        ),7,
        FALSE()
    )
)</f>
        <v/>
      </c>
      <c r="G6" s="51">
        <f t="array" ref="G6:G6">IF(
    VLOOKUP(
        $A6,
        _xlfn._xlws.filter(
            INDIRECT("'"&amp;G$1&amp;"'!A2:G1000"), (INDIRECT("'"&amp;G$1&amp;"'!B2:B1000")=$B6) * (INDIRECT("'"&amp;G$1&amp;"'!C2:C1000")=$C6)
        ),
        5,
        FALSE()
    )="",
    "",
    VLOOKUP(
        $A6,
        _xlfn._xlws.filter(
            INDIRECT("'"&amp;G$1&amp;"'!A2:G1000"), (INDIRECT("'"&amp;G$1&amp;"'!B2:B1000")=$B6) * (INDIRECT("'"&amp;G$1&amp;"'!C2:C1000")=$C6)
        ),7,
        FALSE()
    )
)</f>
        <v/>
      </c>
      <c r="H6" s="51">
        <f t="array" ref="H6:H6">IF(
    VLOOKUP(
        $A6,
        _xlfn._xlws.filter(
            INDIRECT("'"&amp;H$1&amp;"'!A2:G1000"), (INDIRECT("'"&amp;H$1&amp;"'!B2:B1000")=$B6) * (INDIRECT("'"&amp;H$1&amp;"'!C2:C1000")=$C6)
        ),
        5,
        FALSE()
    )="",
    "",
    VLOOKUP(
        $A6,
        _xlfn._xlws.filter(
            INDIRECT("'"&amp;H$1&amp;"'!A2:G1000"), (INDIRECT("'"&amp;H$1&amp;"'!B2:B1000")=$B6) * (INDIRECT("'"&amp;H$1&amp;"'!C2:C1000")=$C6)
        ),7,
        FALSE()
    )
)</f>
        <v/>
      </c>
      <c r="I6" s="51">
        <f t="array" ref="I6:I6">IF(
    VLOOKUP(
        $A6,
        _xlfn._xlws.filter(
            INDIRECT("'"&amp;I$1&amp;"'!A2:G1000"), (INDIRECT("'"&amp;I$1&amp;"'!B2:B1000")=$B6) * (INDIRECT("'"&amp;I$1&amp;"'!C2:C1000")=$C6)
        ),
        5,
        FALSE()
    )="",
    "",
    VLOOKUP(
        $A6,
        _xlfn._xlws.filter(
            INDIRECT("'"&amp;I$1&amp;"'!A2:G1000"), (INDIRECT("'"&amp;I$1&amp;"'!B2:B1000")=$B6) * (INDIRECT("'"&amp;I$1&amp;"'!C2:C1000")=$C6)
        ),7,
        FALSE()
    )
)</f>
        <v/>
      </c>
      <c r="J6" s="51">
        <f t="array" ref="J6:J6">IF(
    VLOOKUP(
        $A6,
        _xlfn._xlws.filter(
            INDIRECT("'"&amp;J$1&amp;"'!A2:G1000"), (INDIRECT("'"&amp;J$1&amp;"'!B2:B1000")=$B6) * (INDIRECT("'"&amp;J$1&amp;"'!C2:C1000")=$C6)
        ),
        5,
        FALSE()
    )="",
    "",
    VLOOKUP(
        $A6,
        _xlfn._xlws.filter(
            INDIRECT("'"&amp;J$1&amp;"'!A2:G1000"), (INDIRECT("'"&amp;J$1&amp;"'!B2:B1000")=$B6) * (INDIRECT("'"&amp;J$1&amp;"'!C2:C1000")=$C6)
        ),7,
        FALSE()
    )
)</f>
        <v/>
      </c>
      <c r="K6" s="51">
        <f t="array" ref="K6:K6">IF(
    VLOOKUP(
        $A6,
        _xlfn._xlws.filter(
            INDIRECT("'"&amp;K$1&amp;"'!A2:G1000"), (INDIRECT("'"&amp;K$1&amp;"'!B2:B1000")=$B6) * (INDIRECT("'"&amp;K$1&amp;"'!C2:C1000")=$C6)
        ),
        5,
        FALSE()
    )="",
    "",
    VLOOKUP(
        $A6,
        _xlfn._xlws.filter(
            INDIRECT("'"&amp;K$1&amp;"'!A2:G1000"), (INDIRECT("'"&amp;K$1&amp;"'!B2:B1000")=$B6) * (INDIRECT("'"&amp;K$1&amp;"'!C2:C1000")=$C6)
        ),7,
        FALSE()
    )
)</f>
        <v/>
      </c>
      <c r="L6" s="51">
        <f t="array" ref="L6:L6">IF(
    VLOOKUP(
        $A6,
        _xlfn._xlws.filter(
            INDIRECT("'"&amp;L$1&amp;"'!A2:G1000"), (INDIRECT("'"&amp;L$1&amp;"'!B2:B1000")=$B6) * (INDIRECT("'"&amp;L$1&amp;"'!C2:C1000")=$C6)
        ),
        5,
        FALSE()
    )="",
    "",
    VLOOKUP(
        $A6,
        _xlfn._xlws.filter(
            INDIRECT("'"&amp;L$1&amp;"'!A2:G1000"), (INDIRECT("'"&amp;L$1&amp;"'!B2:B1000")=$B6) * (INDIRECT("'"&amp;L$1&amp;"'!C2:C1000")=$C6)
        ),7,
        FALSE()
    )
)</f>
        <v/>
      </c>
      <c r="M6" s="51">
        <f t="array" ref="M6:M6">IF(
    VLOOKUP(
        $A6,
        _xlfn._xlws.filter(
            INDIRECT("'"&amp;M$1&amp;"'!A2:G1000"), (INDIRECT("'"&amp;M$1&amp;"'!B2:B1000")=$B6) * (INDIRECT("'"&amp;M$1&amp;"'!C2:C1000")=$C6)
        ),
        5,
        FALSE()
    )="",
    "",
    VLOOKUP(
        $A6,
        _xlfn._xlws.filter(
            INDIRECT("'"&amp;M$1&amp;"'!A2:G1000"), (INDIRECT("'"&amp;M$1&amp;"'!B2:B1000")=$B6) * (INDIRECT("'"&amp;M$1&amp;"'!C2:C1000")=$C6)
        ),7,
        FALSE()
    )
)</f>
        <v/>
      </c>
      <c r="N6" s="51">
        <f t="array" ref="N6:N6">IF(
    VLOOKUP(
        $A6,
        _xlfn._xlws.filter(
            INDIRECT("'"&amp;N$1&amp;"'!A2:G1000"), (INDIRECT("'"&amp;N$1&amp;"'!B2:B1000")=$B6) * (INDIRECT("'"&amp;N$1&amp;"'!C2:C1000")=$C6)
        ),
        5,
        FALSE()
    )="",
    "",
    VLOOKUP(
        $A6,
        _xlfn._xlws.filter(
            INDIRECT("'"&amp;N$1&amp;"'!A2:G1000"), (INDIRECT("'"&amp;N$1&amp;"'!B2:B1000")=$B6) * (INDIRECT("'"&amp;N$1&amp;"'!C2:C1000")=$C6)
        ),7,
        FALSE()
    )
)</f>
        <v/>
      </c>
      <c r="O6" s="51">
        <f t="array" ref="O6:O6">IF(
    VLOOKUP(
        $A6,
        _xlfn._xlws.filter(
            INDIRECT("'"&amp;O$1&amp;"'!A2:G1000"), (INDIRECT("'"&amp;O$1&amp;"'!B2:B1000")=$B6) * (INDIRECT("'"&amp;O$1&amp;"'!C2:C1000")=$C6)
        ),
        5,
        FALSE()
    )="",
    "",
    VLOOKUP(
        $A6,
        _xlfn._xlws.filter(
            INDIRECT("'"&amp;O$1&amp;"'!A2:G1000"), (INDIRECT("'"&amp;O$1&amp;"'!B2:B1000")=$B6) * (INDIRECT("'"&amp;O$1&amp;"'!C2:C1000")=$C6)
        ),7,
        FALSE()
    )
)</f>
        <v/>
      </c>
      <c r="P6" s="51">
        <f t="array" ref="P6:P6">IF(
    VLOOKUP(
        $A6,
        _xlfn._xlws.filter(
            INDIRECT("'"&amp;P$1&amp;"'!A2:G1000"), (INDIRECT("'"&amp;P$1&amp;"'!B2:B1000")=$B6) * (INDIRECT("'"&amp;P$1&amp;"'!C2:C1000")=$C6)
        ),
        5,
        FALSE()
    )="",
    "",
    VLOOKUP(
        $A6,
        _xlfn._xlws.filter(
            INDIRECT("'"&amp;P$1&amp;"'!A2:G1000"), (INDIRECT("'"&amp;P$1&amp;"'!B2:B1000")=$B6) * (INDIRECT("'"&amp;P$1&amp;"'!C2:C1000")=$C6)
        ),7,
        FALSE()
    )
)</f>
        <v/>
      </c>
      <c r="Q6" s="51">
        <f t="array" ref="Q6: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2" t="inlineStr">
        <is>
          <t>Gabriel</t>
        </is>
      </c>
      <c r="B7" s="51" t="inlineStr">
        <is>
          <t>Maripa</t>
        </is>
      </c>
      <c r="C7" s="85" t="n">
        <v>1</v>
      </c>
      <c r="D7" s="51">
        <f t="array" ref="D7:D7">IF(
    VLOOKUP(
        $A7,
        _xlfn._xlws.filter(
            INDIRECT("'"&amp;D$1&amp;"'!A2:G1000"), (INDIRECT("'"&amp;D$1&amp;"'!B2:B1000")=$B7) * (INDIRECT("'"&amp;D$1&amp;"'!C2:C1000")=$C7)
        ),
        5,
        FALSE()
    )="",
    "",
    VLOOKUP(
        $A7,
        _xlfn._xlws.filter(
            INDIRECT("'"&amp;D$1&amp;"'!A2:G1000"), (INDIRECT("'"&amp;D$1&amp;"'!B2:B1000")=$B7) * (INDIRECT("'"&amp;D$1&amp;"'!C2:C1000")=$C7)
        ),7,
        FALSE()
    )
)</f>
        <v/>
      </c>
      <c r="E7" s="51">
        <f t="array" ref="E7:E7">IF(
    VLOOKUP(
        $A7,
        _xlfn._xlws.filter(
            INDIRECT("'"&amp;E$1&amp;"'!A2:G1000"), (INDIRECT("'"&amp;E$1&amp;"'!B2:B1000")=$B7) * (INDIRECT("'"&amp;E$1&amp;"'!C2:C1000")=$C7)
        ),
        5,
        FALSE()
    )="",
    "",
    VLOOKUP(
        $A7,
        _xlfn._xlws.filter(
            INDIRECT("'"&amp;E$1&amp;"'!A2:G1000"), (INDIRECT("'"&amp;E$1&amp;"'!B2:B1000")=$B7) * (INDIRECT("'"&amp;E$1&amp;"'!C2:C1000")=$C7)
        ),7,
        FALSE()
    )
)</f>
        <v/>
      </c>
      <c r="F7" s="51">
        <f t="array" ref="F7:F7">IF(
    VLOOKUP(
        $A7,
        _xlfn._xlws.filter(
            INDIRECT("'"&amp;F$1&amp;"'!A2:G1000"), (INDIRECT("'"&amp;F$1&amp;"'!B2:B1000")=$B7) * (INDIRECT("'"&amp;F$1&amp;"'!C2:C1000")=$C7)
        ),
        5,
        FALSE()
    )="",
    "",
    VLOOKUP(
        $A7,
        _xlfn._xlws.filter(
            INDIRECT("'"&amp;F$1&amp;"'!A2:G1000"), (INDIRECT("'"&amp;F$1&amp;"'!B2:B1000")=$B7) * (INDIRECT("'"&amp;F$1&amp;"'!C2:C1000")=$C7)
        ),7,
        FALSE()
    )
)</f>
        <v/>
      </c>
      <c r="G7" s="51">
        <f t="array" ref="G7:G7">IF(
    VLOOKUP(
        $A7,
        _xlfn._xlws.filter(
            INDIRECT("'"&amp;G$1&amp;"'!A2:G1000"), (INDIRECT("'"&amp;G$1&amp;"'!B2:B1000")=$B7) * (INDIRECT("'"&amp;G$1&amp;"'!C2:C1000")=$C7)
        ),
        5,
        FALSE()
    )="",
    "",
    VLOOKUP(
        $A7,
        _xlfn._xlws.filter(
            INDIRECT("'"&amp;G$1&amp;"'!A2:G1000"), (INDIRECT("'"&amp;G$1&amp;"'!B2:B1000")=$B7) * (INDIRECT("'"&amp;G$1&amp;"'!C2:C1000")=$C7)
        ),7,
        FALSE()
    )
)</f>
        <v/>
      </c>
      <c r="H7" s="51">
        <f t="array" ref="H7:H7">IF(
    VLOOKUP(
        $A7,
        _xlfn._xlws.filter(
            INDIRECT("'"&amp;H$1&amp;"'!A2:G1000"), (INDIRECT("'"&amp;H$1&amp;"'!B2:B1000")=$B7) * (INDIRECT("'"&amp;H$1&amp;"'!C2:C1000")=$C7)
        ),
        5,
        FALSE()
    )="",
    "",
    VLOOKUP(
        $A7,
        _xlfn._xlws.filter(
            INDIRECT("'"&amp;H$1&amp;"'!A2:G1000"), (INDIRECT("'"&amp;H$1&amp;"'!B2:B1000")=$B7) * (INDIRECT("'"&amp;H$1&amp;"'!C2:C1000")=$C7)
        ),7,
        FALSE()
    )
)</f>
        <v/>
      </c>
      <c r="I7" s="51">
        <f t="array" ref="I7:I7">IF(
    VLOOKUP(
        $A7,
        _xlfn._xlws.filter(
            INDIRECT("'"&amp;I$1&amp;"'!A2:G1000"), (INDIRECT("'"&amp;I$1&amp;"'!B2:B1000")=$B7) * (INDIRECT("'"&amp;I$1&amp;"'!C2:C1000")=$C7)
        ),
        5,
        FALSE()
    )="",
    "",
    VLOOKUP(
        $A7,
        _xlfn._xlws.filter(
            INDIRECT("'"&amp;I$1&amp;"'!A2:G1000"), (INDIRECT("'"&amp;I$1&amp;"'!B2:B1000")=$B7) * (INDIRECT("'"&amp;I$1&amp;"'!C2:C1000")=$C7)
        ),7,
        FALSE()
    )
)</f>
        <v/>
      </c>
      <c r="J7" s="51">
        <f t="array" ref="J7:J7">IF(
    VLOOKUP(
        $A7,
        _xlfn._xlws.filter(
            INDIRECT("'"&amp;J$1&amp;"'!A2:G1000"), (INDIRECT("'"&amp;J$1&amp;"'!B2:B1000")=$B7) * (INDIRECT("'"&amp;J$1&amp;"'!C2:C1000")=$C7)
        ),
        5,
        FALSE()
    )="",
    "",
    VLOOKUP(
        $A7,
        _xlfn._xlws.filter(
            INDIRECT("'"&amp;J$1&amp;"'!A2:G1000"), (INDIRECT("'"&amp;J$1&amp;"'!B2:B1000")=$B7) * (INDIRECT("'"&amp;J$1&amp;"'!C2:C1000")=$C7)
        ),7,
        FALSE()
    )
)</f>
        <v/>
      </c>
      <c r="K7" s="51">
        <f t="array" ref="K7:K7">IF(
    VLOOKUP(
        $A7,
        _xlfn._xlws.filter(
            INDIRECT("'"&amp;K$1&amp;"'!A2:G1000"), (INDIRECT("'"&amp;K$1&amp;"'!B2:B1000")=$B7) * (INDIRECT("'"&amp;K$1&amp;"'!C2:C1000")=$C7)
        ),
        5,
        FALSE()
    )="",
    "",
    VLOOKUP(
        $A7,
        _xlfn._xlws.filter(
            INDIRECT("'"&amp;K$1&amp;"'!A2:G1000"), (INDIRECT("'"&amp;K$1&amp;"'!B2:B1000")=$B7) * (INDIRECT("'"&amp;K$1&amp;"'!C2:C1000")=$C7)
        ),7,
        FALSE()
    )
)</f>
        <v/>
      </c>
      <c r="L7" s="51">
        <f t="array" ref="L7:L7">IF(
    VLOOKUP(
        $A7,
        _xlfn._xlws.filter(
            INDIRECT("'"&amp;L$1&amp;"'!A2:G1000"), (INDIRECT("'"&amp;L$1&amp;"'!B2:B1000")=$B7) * (INDIRECT("'"&amp;L$1&amp;"'!C2:C1000")=$C7)
        ),
        5,
        FALSE()
    )="",
    "",
    VLOOKUP(
        $A7,
        _xlfn._xlws.filter(
            INDIRECT("'"&amp;L$1&amp;"'!A2:G1000"), (INDIRECT("'"&amp;L$1&amp;"'!B2:B1000")=$B7) * (INDIRECT("'"&amp;L$1&amp;"'!C2:C1000")=$C7)
        ),7,
        FALSE()
    )
)</f>
        <v/>
      </c>
      <c r="M7" s="51">
        <f t="array" ref="M7:M7">IF(
    VLOOKUP(
        $A7,
        _xlfn._xlws.filter(
            INDIRECT("'"&amp;M$1&amp;"'!A2:G1000"), (INDIRECT("'"&amp;M$1&amp;"'!B2:B1000")=$B7) * (INDIRECT("'"&amp;M$1&amp;"'!C2:C1000")=$C7)
        ),
        5,
        FALSE()
    )="",
    "",
    VLOOKUP(
        $A7,
        _xlfn._xlws.filter(
            INDIRECT("'"&amp;M$1&amp;"'!A2:G1000"), (INDIRECT("'"&amp;M$1&amp;"'!B2:B1000")=$B7) * (INDIRECT("'"&amp;M$1&amp;"'!C2:C1000")=$C7)
        ),7,
        FALSE()
    )
)</f>
        <v/>
      </c>
      <c r="N7" s="51">
        <f t="array" ref="N7:N7">IF(
    VLOOKUP(
        $A7,
        _xlfn._xlws.filter(
            INDIRECT("'"&amp;N$1&amp;"'!A2:G1000"), (INDIRECT("'"&amp;N$1&amp;"'!B2:B1000")=$B7) * (INDIRECT("'"&amp;N$1&amp;"'!C2:C1000")=$C7)
        ),
        5,
        FALSE()
    )="",
    "",
    VLOOKUP(
        $A7,
        _xlfn._xlws.filter(
            INDIRECT("'"&amp;N$1&amp;"'!A2:G1000"), (INDIRECT("'"&amp;N$1&amp;"'!B2:B1000")=$B7) * (INDIRECT("'"&amp;N$1&amp;"'!C2:C1000")=$C7)
        ),7,
        FALSE()
    )
)</f>
        <v/>
      </c>
      <c r="O7" s="51">
        <f t="array" ref="O7:O7">IF(
    VLOOKUP(
        $A7,
        _xlfn._xlws.filter(
            INDIRECT("'"&amp;O$1&amp;"'!A2:G1000"), (INDIRECT("'"&amp;O$1&amp;"'!B2:B1000")=$B7) * (INDIRECT("'"&amp;O$1&amp;"'!C2:C1000")=$C7)
        ),
        5,
        FALSE()
    )="",
    "",
    VLOOKUP(
        $A7,
        _xlfn._xlws.filter(
            INDIRECT("'"&amp;O$1&amp;"'!A2:G1000"), (INDIRECT("'"&amp;O$1&amp;"'!B2:B1000")=$B7) * (INDIRECT("'"&amp;O$1&amp;"'!C2:C1000")=$C7)
        ),7,
        FALSE()
    )
)</f>
        <v/>
      </c>
      <c r="P7" s="51">
        <f t="array" ref="P7:P7">IF(
    VLOOKUP(
        $A7,
        _xlfn._xlws.filter(
            INDIRECT("'"&amp;P$1&amp;"'!A2:G1000"), (INDIRECT("'"&amp;P$1&amp;"'!B2:B1000")=$B7) * (INDIRECT("'"&amp;P$1&amp;"'!C2:C1000")=$C7)
        ),
        5,
        FALSE()
    )="",
    "",
    VLOOKUP(
        $A7,
        _xlfn._xlws.filter(
            INDIRECT("'"&amp;P$1&amp;"'!A2:G1000"), (INDIRECT("'"&amp;P$1&amp;"'!B2:B1000")=$B7) * (INDIRECT("'"&amp;P$1&amp;"'!C2:C1000")=$C7)
        ),7,
        FALSE()
    )
)</f>
        <v/>
      </c>
      <c r="Q7" s="51">
        <f t="array" ref="Q7: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2" t="inlineStr">
        <is>
          <t>Gabriel</t>
        </is>
      </c>
      <c r="B8" s="51" t="inlineStr">
        <is>
          <t>Mercedes</t>
        </is>
      </c>
      <c r="C8" s="85" t="n">
        <v>1</v>
      </c>
      <c r="D8" s="51">
        <f t="array" ref="D8:D8">IF(
    VLOOKUP(
        $A8,
        _xlfn._xlws.filter(
            INDIRECT("'"&amp;D$1&amp;"'!A2:G1000"), (INDIRECT("'"&amp;D$1&amp;"'!B2:B1000")=$B8) * (INDIRECT("'"&amp;D$1&amp;"'!C2:C1000")=$C8)
        ),
        5,
        FALSE()
    )="",
    "",
    VLOOKUP(
        $A8,
        _xlfn._xlws.filter(
            INDIRECT("'"&amp;D$1&amp;"'!A2:G1000"), (INDIRECT("'"&amp;D$1&amp;"'!B2:B1000")=$B8) * (INDIRECT("'"&amp;D$1&amp;"'!C2:C1000")=$C8)
        ),7,
        FALSE()
    )
)</f>
        <v/>
      </c>
      <c r="E8" s="51">
        <f t="array" ref="E8:E8">IF(
    VLOOKUP(
        $A8,
        _xlfn._xlws.filter(
            INDIRECT("'"&amp;E$1&amp;"'!A2:G1000"), (INDIRECT("'"&amp;E$1&amp;"'!B2:B1000")=$B8) * (INDIRECT("'"&amp;E$1&amp;"'!C2:C1000")=$C8)
        ),
        5,
        FALSE()
    )="",
    "",
    VLOOKUP(
        $A8,
        _xlfn._xlws.filter(
            INDIRECT("'"&amp;E$1&amp;"'!A2:G1000"), (INDIRECT("'"&amp;E$1&amp;"'!B2:B1000")=$B8) * (INDIRECT("'"&amp;E$1&amp;"'!C2:C1000")=$C8)
        ),7,
        FALSE()
    )
)</f>
        <v/>
      </c>
      <c r="F8" s="51">
        <f t="array" ref="F8:F8">IF(
    VLOOKUP(
        $A8,
        _xlfn._xlws.filter(
            INDIRECT("'"&amp;F$1&amp;"'!A2:G1000"), (INDIRECT("'"&amp;F$1&amp;"'!B2:B1000")=$B8) * (INDIRECT("'"&amp;F$1&amp;"'!C2:C1000")=$C8)
        ),
        5,
        FALSE()
    )="",
    "",
    VLOOKUP(
        $A8,
        _xlfn._xlws.filter(
            INDIRECT("'"&amp;F$1&amp;"'!A2:G1000"), (INDIRECT("'"&amp;F$1&amp;"'!B2:B1000")=$B8) * (INDIRECT("'"&amp;F$1&amp;"'!C2:C1000")=$C8)
        ),7,
        FALSE()
    )
)</f>
        <v/>
      </c>
      <c r="G8" s="51">
        <f t="array" ref="G8:G8">IF(
    VLOOKUP(
        $A8,
        _xlfn._xlws.filter(
            INDIRECT("'"&amp;G$1&amp;"'!A2:G1000"), (INDIRECT("'"&amp;G$1&amp;"'!B2:B1000")=$B8) * (INDIRECT("'"&amp;G$1&amp;"'!C2:C1000")=$C8)
        ),
        5,
        FALSE()
    )="",
    "",
    VLOOKUP(
        $A8,
        _xlfn._xlws.filter(
            INDIRECT("'"&amp;G$1&amp;"'!A2:G1000"), (INDIRECT("'"&amp;G$1&amp;"'!B2:B1000")=$B8) * (INDIRECT("'"&amp;G$1&amp;"'!C2:C1000")=$C8)
        ),7,
        FALSE()
    )
)</f>
        <v/>
      </c>
      <c r="H8" s="51">
        <f t="array" ref="H8:H8">IF(
    VLOOKUP(
        $A8,
        _xlfn._xlws.filter(
            INDIRECT("'"&amp;H$1&amp;"'!A2:G1000"), (INDIRECT("'"&amp;H$1&amp;"'!B2:B1000")=$B8) * (INDIRECT("'"&amp;H$1&amp;"'!C2:C1000")=$C8)
        ),
        5,
        FALSE()
    )="",
    "",
    VLOOKUP(
        $A8,
        _xlfn._xlws.filter(
            INDIRECT("'"&amp;H$1&amp;"'!A2:G1000"), (INDIRECT("'"&amp;H$1&amp;"'!B2:B1000")=$B8) * (INDIRECT("'"&amp;H$1&amp;"'!C2:C1000")=$C8)
        ),7,
        FALSE()
    )
)</f>
        <v/>
      </c>
      <c r="I8" s="51">
        <f t="array" ref="I8:I8">IF(
    VLOOKUP(
        $A8,
        _xlfn._xlws.filter(
            INDIRECT("'"&amp;I$1&amp;"'!A2:G1000"), (INDIRECT("'"&amp;I$1&amp;"'!B2:B1000")=$B8) * (INDIRECT("'"&amp;I$1&amp;"'!C2:C1000")=$C8)
        ),
        5,
        FALSE()
    )="",
    "",
    VLOOKUP(
        $A8,
        _xlfn._xlws.filter(
            INDIRECT("'"&amp;I$1&amp;"'!A2:G1000"), (INDIRECT("'"&amp;I$1&amp;"'!B2:B1000")=$B8) * (INDIRECT("'"&amp;I$1&amp;"'!C2:C1000")=$C8)
        ),7,
        FALSE()
    )
)</f>
        <v/>
      </c>
      <c r="J8" s="51">
        <f t="array" ref="J8:J8">IF(
    VLOOKUP(
        $A8,
        _xlfn._xlws.filter(
            INDIRECT("'"&amp;J$1&amp;"'!A2:G1000"), (INDIRECT("'"&amp;J$1&amp;"'!B2:B1000")=$B8) * (INDIRECT("'"&amp;J$1&amp;"'!C2:C1000")=$C8)
        ),
        5,
        FALSE()
    )="",
    "",
    VLOOKUP(
        $A8,
        _xlfn._xlws.filter(
            INDIRECT("'"&amp;J$1&amp;"'!A2:G1000"), (INDIRECT("'"&amp;J$1&amp;"'!B2:B1000")=$B8) * (INDIRECT("'"&amp;J$1&amp;"'!C2:C1000")=$C8)
        ),7,
        FALSE()
    )
)</f>
        <v/>
      </c>
      <c r="K8" s="51">
        <f t="array" ref="K8:K8">IF(
    VLOOKUP(
        $A8,
        _xlfn._xlws.filter(
            INDIRECT("'"&amp;K$1&amp;"'!A2:G1000"), (INDIRECT("'"&amp;K$1&amp;"'!B2:B1000")=$B8) * (INDIRECT("'"&amp;K$1&amp;"'!C2:C1000")=$C8)
        ),
        5,
        FALSE()
    )="",
    "",
    VLOOKUP(
        $A8,
        _xlfn._xlws.filter(
            INDIRECT("'"&amp;K$1&amp;"'!A2:G1000"), (INDIRECT("'"&amp;K$1&amp;"'!B2:B1000")=$B8) * (INDIRECT("'"&amp;K$1&amp;"'!C2:C1000")=$C8)
        ),7,
        FALSE()
    )
)</f>
        <v/>
      </c>
      <c r="L8" s="51">
        <f t="array" ref="L8:L8">IF(
    VLOOKUP(
        $A8,
        _xlfn._xlws.filter(
            INDIRECT("'"&amp;L$1&amp;"'!A2:G1000"), (INDIRECT("'"&amp;L$1&amp;"'!B2:B1000")=$B8) * (INDIRECT("'"&amp;L$1&amp;"'!C2:C1000")=$C8)
        ),
        5,
        FALSE()
    )="",
    "",
    VLOOKUP(
        $A8,
        _xlfn._xlws.filter(
            INDIRECT("'"&amp;L$1&amp;"'!A2:G1000"), (INDIRECT("'"&amp;L$1&amp;"'!B2:B1000")=$B8) * (INDIRECT("'"&amp;L$1&amp;"'!C2:C1000")=$C8)
        ),7,
        FALSE()
    )
)</f>
        <v/>
      </c>
      <c r="M8" s="51">
        <f t="array" ref="M8:M8">IF(
    VLOOKUP(
        $A8,
        _xlfn._xlws.filter(
            INDIRECT("'"&amp;M$1&amp;"'!A2:G1000"), (INDIRECT("'"&amp;M$1&amp;"'!B2:B1000")=$B8) * (INDIRECT("'"&amp;M$1&amp;"'!C2:C1000")=$C8)
        ),
        5,
        FALSE()
    )="",
    "",
    VLOOKUP(
        $A8,
        _xlfn._xlws.filter(
            INDIRECT("'"&amp;M$1&amp;"'!A2:G1000"), (INDIRECT("'"&amp;M$1&amp;"'!B2:B1000")=$B8) * (INDIRECT("'"&amp;M$1&amp;"'!C2:C1000")=$C8)
        ),7,
        FALSE()
    )
)</f>
        <v/>
      </c>
      <c r="N8" s="51">
        <f t="array" ref="N8:N8">IF(
    VLOOKUP(
        $A8,
        _xlfn._xlws.filter(
            INDIRECT("'"&amp;N$1&amp;"'!A2:G1000"), (INDIRECT("'"&amp;N$1&amp;"'!B2:B1000")=$B8) * (INDIRECT("'"&amp;N$1&amp;"'!C2:C1000")=$C8)
        ),
        5,
        FALSE()
    )="",
    "",
    VLOOKUP(
        $A8,
        _xlfn._xlws.filter(
            INDIRECT("'"&amp;N$1&amp;"'!A2:G1000"), (INDIRECT("'"&amp;N$1&amp;"'!B2:B1000")=$B8) * (INDIRECT("'"&amp;N$1&amp;"'!C2:C1000")=$C8)
        ),7,
        FALSE()
    )
)</f>
        <v/>
      </c>
      <c r="O8" s="51">
        <f t="array" ref="O8:O8">IF(
    VLOOKUP(
        $A8,
        _xlfn._xlws.filter(
            INDIRECT("'"&amp;O$1&amp;"'!A2:G1000"), (INDIRECT("'"&amp;O$1&amp;"'!B2:B1000")=$B8) * (INDIRECT("'"&amp;O$1&amp;"'!C2:C1000")=$C8)
        ),
        5,
        FALSE()
    )="",
    "",
    VLOOKUP(
        $A8,
        _xlfn._xlws.filter(
            INDIRECT("'"&amp;O$1&amp;"'!A2:G1000"), (INDIRECT("'"&amp;O$1&amp;"'!B2:B1000")=$B8) * (INDIRECT("'"&amp;O$1&amp;"'!C2:C1000")=$C8)
        ),7,
        FALSE()
    )
)</f>
        <v/>
      </c>
      <c r="P8" s="51">
        <f t="array" ref="P8:P8">IF(
    VLOOKUP(
        $A8,
        _xlfn._xlws.filter(
            INDIRECT("'"&amp;P$1&amp;"'!A2:G1000"), (INDIRECT("'"&amp;P$1&amp;"'!B2:B1000")=$B8) * (INDIRECT("'"&amp;P$1&amp;"'!C2:C1000")=$C8)
        ),
        5,
        FALSE()
    )="",
    "",
    VLOOKUP(
        $A8,
        _xlfn._xlws.filter(
            INDIRECT("'"&amp;P$1&amp;"'!A2:G1000"), (INDIRECT("'"&amp;P$1&amp;"'!B2:B1000")=$B8) * (INDIRECT("'"&amp;P$1&amp;"'!C2:C1000")=$C8)
        ),7,
        FALSE()
    )
)</f>
        <v/>
      </c>
      <c r="Q8" s="51">
        <f t="array" ref="Q8: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2" t="inlineStr">
        <is>
          <t>Gabriel</t>
        </is>
      </c>
      <c r="B9" s="51" t="inlineStr">
        <is>
          <t>Mundo Novo</t>
        </is>
      </c>
      <c r="C9" s="85" t="n">
        <v>1</v>
      </c>
      <c r="D9" s="51">
        <f t="array" ref="D9:D9">IF(
    VLOOKUP(
        $A9,
        _xlfn._xlws.filter(
            INDIRECT("'"&amp;D$1&amp;"'!A2:G1000"), (INDIRECT("'"&amp;D$1&amp;"'!B2:B1000")=$B9) * (INDIRECT("'"&amp;D$1&amp;"'!C2:C1000")=$C9)
        ),
        5,
        FALSE()
    )="",
    "",
    VLOOKUP(
        $A9,
        _xlfn._xlws.filter(
            INDIRECT("'"&amp;D$1&amp;"'!A2:G1000"), (INDIRECT("'"&amp;D$1&amp;"'!B2:B1000")=$B9) * (INDIRECT("'"&amp;D$1&amp;"'!C2:C1000")=$C9)
        ),7,
        FALSE()
    )
)</f>
        <v/>
      </c>
      <c r="E9" s="51">
        <f t="array" ref="E9:E9">IF(
    VLOOKUP(
        $A9,
        _xlfn._xlws.filter(
            INDIRECT("'"&amp;E$1&amp;"'!A2:G1000"), (INDIRECT("'"&amp;E$1&amp;"'!B2:B1000")=$B9) * (INDIRECT("'"&amp;E$1&amp;"'!C2:C1000")=$C9)
        ),
        5,
        FALSE()
    )="",
    "",
    VLOOKUP(
        $A9,
        _xlfn._xlws.filter(
            INDIRECT("'"&amp;E$1&amp;"'!A2:G1000"), (INDIRECT("'"&amp;E$1&amp;"'!B2:B1000")=$B9) * (INDIRECT("'"&amp;E$1&amp;"'!C2:C1000")=$C9)
        ),7,
        FALSE()
    )
)</f>
        <v/>
      </c>
      <c r="F9" s="51">
        <f t="array" ref="F9:F9">IF(
    VLOOKUP(
        $A9,
        _xlfn._xlws.filter(
            INDIRECT("'"&amp;F$1&amp;"'!A2:G1000"), (INDIRECT("'"&amp;F$1&amp;"'!B2:B1000")=$B9) * (INDIRECT("'"&amp;F$1&amp;"'!C2:C1000")=$C9)
        ),
        5,
        FALSE()
    )="",
    "",
    VLOOKUP(
        $A9,
        _xlfn._xlws.filter(
            INDIRECT("'"&amp;F$1&amp;"'!A2:G1000"), (INDIRECT("'"&amp;F$1&amp;"'!B2:B1000")=$B9) * (INDIRECT("'"&amp;F$1&amp;"'!C2:C1000")=$C9)
        ),7,
        FALSE()
    )
)</f>
        <v/>
      </c>
      <c r="G9" s="51">
        <f t="array" ref="G9:G9">IF(
    VLOOKUP(
        $A9,
        _xlfn._xlws.filter(
            INDIRECT("'"&amp;G$1&amp;"'!A2:G1000"), (INDIRECT("'"&amp;G$1&amp;"'!B2:B1000")=$B9) * (INDIRECT("'"&amp;G$1&amp;"'!C2:C1000")=$C9)
        ),
        5,
        FALSE()
    )="",
    "",
    VLOOKUP(
        $A9,
        _xlfn._xlws.filter(
            INDIRECT("'"&amp;G$1&amp;"'!A2:G1000"), (INDIRECT("'"&amp;G$1&amp;"'!B2:B1000")=$B9) * (INDIRECT("'"&amp;G$1&amp;"'!C2:C1000")=$C9)
        ),7,
        FALSE()
    )
)</f>
        <v/>
      </c>
      <c r="H9" s="51">
        <f t="array" ref="H9:H9">IF(
    VLOOKUP(
        $A9,
        _xlfn._xlws.filter(
            INDIRECT("'"&amp;H$1&amp;"'!A2:G1000"), (INDIRECT("'"&amp;H$1&amp;"'!B2:B1000")=$B9) * (INDIRECT("'"&amp;H$1&amp;"'!C2:C1000")=$C9)
        ),
        5,
        FALSE()
    )="",
    "",
    VLOOKUP(
        $A9,
        _xlfn._xlws.filter(
            INDIRECT("'"&amp;H$1&amp;"'!A2:G1000"), (INDIRECT("'"&amp;H$1&amp;"'!B2:B1000")=$B9) * (INDIRECT("'"&amp;H$1&amp;"'!C2:C1000")=$C9)
        ),7,
        FALSE()
    )
)</f>
        <v/>
      </c>
      <c r="I9" s="51">
        <f t="array" ref="I9:I9">IF(
    VLOOKUP(
        $A9,
        _xlfn._xlws.filter(
            INDIRECT("'"&amp;I$1&amp;"'!A2:G1000"), (INDIRECT("'"&amp;I$1&amp;"'!B2:B1000")=$B9) * (INDIRECT("'"&amp;I$1&amp;"'!C2:C1000")=$C9)
        ),
        5,
        FALSE()
    )="",
    "",
    VLOOKUP(
        $A9,
        _xlfn._xlws.filter(
            INDIRECT("'"&amp;I$1&amp;"'!A2:G1000"), (INDIRECT("'"&amp;I$1&amp;"'!B2:B1000")=$B9) * (INDIRECT("'"&amp;I$1&amp;"'!C2:C1000")=$C9)
        ),7,
        FALSE()
    )
)</f>
        <v/>
      </c>
      <c r="J9" s="51">
        <f t="array" ref="J9:J9">IF(
    VLOOKUP(
        $A9,
        _xlfn._xlws.filter(
            INDIRECT("'"&amp;J$1&amp;"'!A2:G1000"), (INDIRECT("'"&amp;J$1&amp;"'!B2:B1000")=$B9) * (INDIRECT("'"&amp;J$1&amp;"'!C2:C1000")=$C9)
        ),
        5,
        FALSE()
    )="",
    "",
    VLOOKUP(
        $A9,
        _xlfn._xlws.filter(
            INDIRECT("'"&amp;J$1&amp;"'!A2:G1000"), (INDIRECT("'"&amp;J$1&amp;"'!B2:B1000")=$B9) * (INDIRECT("'"&amp;J$1&amp;"'!C2:C1000")=$C9)
        ),7,
        FALSE()
    )
)</f>
        <v/>
      </c>
      <c r="K9" s="51">
        <f t="array" ref="K9:K9">IF(
    VLOOKUP(
        $A9,
        _xlfn._xlws.filter(
            INDIRECT("'"&amp;K$1&amp;"'!A2:G1000"), (INDIRECT("'"&amp;K$1&amp;"'!B2:B1000")=$B9) * (INDIRECT("'"&amp;K$1&amp;"'!C2:C1000")=$C9)
        ),
        5,
        FALSE()
    )="",
    "",
    VLOOKUP(
        $A9,
        _xlfn._xlws.filter(
            INDIRECT("'"&amp;K$1&amp;"'!A2:G1000"), (INDIRECT("'"&amp;K$1&amp;"'!B2:B1000")=$B9) * (INDIRECT("'"&amp;K$1&amp;"'!C2:C1000")=$C9)
        ),7,
        FALSE()
    )
)</f>
        <v/>
      </c>
      <c r="L9" s="51">
        <f t="array" ref="L9:L9">IF(
    VLOOKUP(
        $A9,
        _xlfn._xlws.filter(
            INDIRECT("'"&amp;L$1&amp;"'!A2:G1000"), (INDIRECT("'"&amp;L$1&amp;"'!B2:B1000")=$B9) * (INDIRECT("'"&amp;L$1&amp;"'!C2:C1000")=$C9)
        ),
        5,
        FALSE()
    )="",
    "",
    VLOOKUP(
        $A9,
        _xlfn._xlws.filter(
            INDIRECT("'"&amp;L$1&amp;"'!A2:G1000"), (INDIRECT("'"&amp;L$1&amp;"'!B2:B1000")=$B9) * (INDIRECT("'"&amp;L$1&amp;"'!C2:C1000")=$C9)
        ),7,
        FALSE()
    )
)</f>
        <v/>
      </c>
      <c r="M9" s="51">
        <f t="array" ref="M9:M9">IF(
    VLOOKUP(
        $A9,
        _xlfn._xlws.filter(
            INDIRECT("'"&amp;M$1&amp;"'!A2:G1000"), (INDIRECT("'"&amp;M$1&amp;"'!B2:B1000")=$B9) * (INDIRECT("'"&amp;M$1&amp;"'!C2:C1000")=$C9)
        ),
        5,
        FALSE()
    )="",
    "",
    VLOOKUP(
        $A9,
        _xlfn._xlws.filter(
            INDIRECT("'"&amp;M$1&amp;"'!A2:G1000"), (INDIRECT("'"&amp;M$1&amp;"'!B2:B1000")=$B9) * (INDIRECT("'"&amp;M$1&amp;"'!C2:C1000")=$C9)
        ),7,
        FALSE()
    )
)</f>
        <v/>
      </c>
      <c r="N9" s="51">
        <f t="array" ref="N9:N9">IF(
    VLOOKUP(
        $A9,
        _xlfn._xlws.filter(
            INDIRECT("'"&amp;N$1&amp;"'!A2:G1000"), (INDIRECT("'"&amp;N$1&amp;"'!B2:B1000")=$B9) * (INDIRECT("'"&amp;N$1&amp;"'!C2:C1000")=$C9)
        ),
        5,
        FALSE()
    )="",
    "",
    VLOOKUP(
        $A9,
        _xlfn._xlws.filter(
            INDIRECT("'"&amp;N$1&amp;"'!A2:G1000"), (INDIRECT("'"&amp;N$1&amp;"'!B2:B1000")=$B9) * (INDIRECT("'"&amp;N$1&amp;"'!C2:C1000")=$C9)
        ),7,
        FALSE()
    )
)</f>
        <v/>
      </c>
      <c r="O9" s="51">
        <f t="array" ref="O9:O9">IF(
    VLOOKUP(
        $A9,
        _xlfn._xlws.filter(
            INDIRECT("'"&amp;O$1&amp;"'!A2:G1000"), (INDIRECT("'"&amp;O$1&amp;"'!B2:B1000")=$B9) * (INDIRECT("'"&amp;O$1&amp;"'!C2:C1000")=$C9)
        ),
        5,
        FALSE()
    )="",
    "",
    VLOOKUP(
        $A9,
        _xlfn._xlws.filter(
            INDIRECT("'"&amp;O$1&amp;"'!A2:G1000"), (INDIRECT("'"&amp;O$1&amp;"'!B2:B1000")=$B9) * (INDIRECT("'"&amp;O$1&amp;"'!C2:C1000")=$C9)
        ),7,
        FALSE()
    )
)</f>
        <v/>
      </c>
      <c r="P9" s="51">
        <f t="array" ref="P9:P9">IF(
    VLOOKUP(
        $A9,
        _xlfn._xlws.filter(
            INDIRECT("'"&amp;P$1&amp;"'!A2:G1000"), (INDIRECT("'"&amp;P$1&amp;"'!B2:B1000")=$B9) * (INDIRECT("'"&amp;P$1&amp;"'!C2:C1000")=$C9)
        ),
        5,
        FALSE()
    )="",
    "",
    VLOOKUP(
        $A9,
        _xlfn._xlws.filter(
            INDIRECT("'"&amp;P$1&amp;"'!A2:G1000"), (INDIRECT("'"&amp;P$1&amp;"'!B2:B1000")=$B9) * (INDIRECT("'"&amp;P$1&amp;"'!C2:C1000")=$C9)
        ),7,
        FALSE()
    )
)</f>
        <v/>
      </c>
      <c r="Q9" s="51">
        <f t="array" ref="Q9: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2" t="inlineStr">
        <is>
          <t>Gabriel</t>
        </is>
      </c>
      <c r="B10" s="51" t="inlineStr">
        <is>
          <t>Nova Santa Rosa</t>
        </is>
      </c>
      <c r="C10" s="85" t="n">
        <v>1</v>
      </c>
      <c r="D10" s="51">
        <f t="array" ref="D10:D10">IF(
    VLOOKUP(
        $A10,
        _xlfn._xlws.filter(
            INDIRECT("'"&amp;D$1&amp;"'!A2:G1000"), (INDIRECT("'"&amp;D$1&amp;"'!B2:B1000")=$B10) * (INDIRECT("'"&amp;D$1&amp;"'!C2:C1000")=$C10)
        ),
        5,
        FALSE()
    )="",
    "",
    VLOOKUP(
        $A10,
        _xlfn._xlws.filter(
            INDIRECT("'"&amp;D$1&amp;"'!A2:G1000"), (INDIRECT("'"&amp;D$1&amp;"'!B2:B1000")=$B10) * (INDIRECT("'"&amp;D$1&amp;"'!C2:C1000")=$C10)
        ),7,
        FALSE()
    )
)</f>
        <v/>
      </c>
      <c r="E10" s="51">
        <f t="array" ref="E10:E10">IF(
    VLOOKUP(
        $A10,
        _xlfn._xlws.filter(
            INDIRECT("'"&amp;E$1&amp;"'!A2:G1000"), (INDIRECT("'"&amp;E$1&amp;"'!B2:B1000")=$B10) * (INDIRECT("'"&amp;E$1&amp;"'!C2:C1000")=$C10)
        ),
        5,
        FALSE()
    )="",
    "",
    VLOOKUP(
        $A10,
        _xlfn._xlws.filter(
            INDIRECT("'"&amp;E$1&amp;"'!A2:G1000"), (INDIRECT("'"&amp;E$1&amp;"'!B2:B1000")=$B10) * (INDIRECT("'"&amp;E$1&amp;"'!C2:C1000")=$C10)
        ),7,
        FALSE()
    )
)</f>
        <v/>
      </c>
      <c r="F10" s="51">
        <f t="array" ref="F10:F10">IF(
    VLOOKUP(
        $A10,
        _xlfn._xlws.filter(
            INDIRECT("'"&amp;F$1&amp;"'!A2:G1000"), (INDIRECT("'"&amp;F$1&amp;"'!B2:B1000")=$B10) * (INDIRECT("'"&amp;F$1&amp;"'!C2:C1000")=$C10)
        ),
        5,
        FALSE()
    )="",
    "",
    VLOOKUP(
        $A10,
        _xlfn._xlws.filter(
            INDIRECT("'"&amp;F$1&amp;"'!A2:G1000"), (INDIRECT("'"&amp;F$1&amp;"'!B2:B1000")=$B10) * (INDIRECT("'"&amp;F$1&amp;"'!C2:C1000")=$C10)
        ),7,
        FALSE()
    )
)</f>
        <v/>
      </c>
      <c r="G10" s="51">
        <f t="array" ref="G10:G10">IF(
    VLOOKUP(
        $A10,
        _xlfn._xlws.filter(
            INDIRECT("'"&amp;G$1&amp;"'!A2:G1000"), (INDIRECT("'"&amp;G$1&amp;"'!B2:B1000")=$B10) * (INDIRECT("'"&amp;G$1&amp;"'!C2:C1000")=$C10)
        ),
        5,
        FALSE()
    )="",
    "",
    VLOOKUP(
        $A10,
        _xlfn._xlws.filter(
            INDIRECT("'"&amp;G$1&amp;"'!A2:G1000"), (INDIRECT("'"&amp;G$1&amp;"'!B2:B1000")=$B10) * (INDIRECT("'"&amp;G$1&amp;"'!C2:C1000")=$C10)
        ),7,
        FALSE()
    )
)</f>
        <v/>
      </c>
      <c r="H10" s="51">
        <f t="array" ref="H10:H10">IF(
    VLOOKUP(
        $A10,
        _xlfn._xlws.filter(
            INDIRECT("'"&amp;H$1&amp;"'!A2:G1000"), (INDIRECT("'"&amp;H$1&amp;"'!B2:B1000")=$B10) * (INDIRECT("'"&amp;H$1&amp;"'!C2:C1000")=$C10)
        ),
        5,
        FALSE()
    )="",
    "",
    VLOOKUP(
        $A10,
        _xlfn._xlws.filter(
            INDIRECT("'"&amp;H$1&amp;"'!A2:G1000"), (INDIRECT("'"&amp;H$1&amp;"'!B2:B1000")=$B10) * (INDIRECT("'"&amp;H$1&amp;"'!C2:C1000")=$C10)
        ),7,
        FALSE()
    )
)</f>
        <v/>
      </c>
      <c r="I10" s="51">
        <f t="array" ref="I10:I10">IF(
    VLOOKUP(
        $A10,
        _xlfn._xlws.filter(
            INDIRECT("'"&amp;I$1&amp;"'!A2:G1000"), (INDIRECT("'"&amp;I$1&amp;"'!B2:B1000")=$B10) * (INDIRECT("'"&amp;I$1&amp;"'!C2:C1000")=$C10)
        ),
        5,
        FALSE()
    )="",
    "",
    VLOOKUP(
        $A10,
        _xlfn._xlws.filter(
            INDIRECT("'"&amp;I$1&amp;"'!A2:G1000"), (INDIRECT("'"&amp;I$1&amp;"'!B2:B1000")=$B10) * (INDIRECT("'"&amp;I$1&amp;"'!C2:C1000")=$C10)
        ),7,
        FALSE()
    )
)</f>
        <v/>
      </c>
      <c r="J10" s="51">
        <f t="array" ref="J10:J10">IF(
    VLOOKUP(
        $A10,
        _xlfn._xlws.filter(
            INDIRECT("'"&amp;J$1&amp;"'!A2:G1000"), (INDIRECT("'"&amp;J$1&amp;"'!B2:B1000")=$B10) * (INDIRECT("'"&amp;J$1&amp;"'!C2:C1000")=$C10)
        ),
        5,
        FALSE()
    )="",
    "",
    VLOOKUP(
        $A10,
        _xlfn._xlws.filter(
            INDIRECT("'"&amp;J$1&amp;"'!A2:G1000"), (INDIRECT("'"&amp;J$1&amp;"'!B2:B1000")=$B10) * (INDIRECT("'"&amp;J$1&amp;"'!C2:C1000")=$C10)
        ),7,
        FALSE()
    )
)</f>
        <v/>
      </c>
      <c r="K10" s="51">
        <f t="array" ref="K10:K10">IF(
    VLOOKUP(
        $A10,
        _xlfn._xlws.filter(
            INDIRECT("'"&amp;K$1&amp;"'!A2:G1000"), (INDIRECT("'"&amp;K$1&amp;"'!B2:B1000")=$B10) * (INDIRECT("'"&amp;K$1&amp;"'!C2:C1000")=$C10)
        ),
        5,
        FALSE()
    )="",
    "",
    VLOOKUP(
        $A10,
        _xlfn._xlws.filter(
            INDIRECT("'"&amp;K$1&amp;"'!A2:G1000"), (INDIRECT("'"&amp;K$1&amp;"'!B2:B1000")=$B10) * (INDIRECT("'"&amp;K$1&amp;"'!C2:C1000")=$C10)
        ),7,
        FALSE()
    )
)</f>
        <v/>
      </c>
      <c r="L10" s="51">
        <f t="array" ref="L10:L10">IF(
    VLOOKUP(
        $A10,
        _xlfn._xlws.filter(
            INDIRECT("'"&amp;L$1&amp;"'!A2:G1000"), (INDIRECT("'"&amp;L$1&amp;"'!B2:B1000")=$B10) * (INDIRECT("'"&amp;L$1&amp;"'!C2:C1000")=$C10)
        ),
        5,
        FALSE()
    )="",
    "",
    VLOOKUP(
        $A10,
        _xlfn._xlws.filter(
            INDIRECT("'"&amp;L$1&amp;"'!A2:G1000"), (INDIRECT("'"&amp;L$1&amp;"'!B2:B1000")=$B10) * (INDIRECT("'"&amp;L$1&amp;"'!C2:C1000")=$C10)
        ),7,
        FALSE()
    )
)</f>
        <v/>
      </c>
      <c r="M10" s="51">
        <f t="array" ref="M10:M10">IF(
    VLOOKUP(
        $A10,
        _xlfn._xlws.filter(
            INDIRECT("'"&amp;M$1&amp;"'!A2:G1000"), (INDIRECT("'"&amp;M$1&amp;"'!B2:B1000")=$B10) * (INDIRECT("'"&amp;M$1&amp;"'!C2:C1000")=$C10)
        ),
        5,
        FALSE()
    )="",
    "",
    VLOOKUP(
        $A10,
        _xlfn._xlws.filter(
            INDIRECT("'"&amp;M$1&amp;"'!A2:G1000"), (INDIRECT("'"&amp;M$1&amp;"'!B2:B1000")=$B10) * (INDIRECT("'"&amp;M$1&amp;"'!C2:C1000")=$C10)
        ),7,
        FALSE()
    )
)</f>
        <v/>
      </c>
      <c r="N10" s="51">
        <f t="array" ref="N10:N10">IF(
    VLOOKUP(
        $A10,
        _xlfn._xlws.filter(
            INDIRECT("'"&amp;N$1&amp;"'!A2:G1000"), (INDIRECT("'"&amp;N$1&amp;"'!B2:B1000")=$B10) * (INDIRECT("'"&amp;N$1&amp;"'!C2:C1000")=$C10)
        ),
        5,
        FALSE()
    )="",
    "",
    VLOOKUP(
        $A10,
        _xlfn._xlws.filter(
            INDIRECT("'"&amp;N$1&amp;"'!A2:G1000"), (INDIRECT("'"&amp;N$1&amp;"'!B2:B1000")=$B10) * (INDIRECT("'"&amp;N$1&amp;"'!C2:C1000")=$C10)
        ),7,
        FALSE()
    )
)</f>
        <v/>
      </c>
      <c r="O10" s="51">
        <f t="array" ref="O10:O10">IF(
    VLOOKUP(
        $A10,
        _xlfn._xlws.filter(
            INDIRECT("'"&amp;O$1&amp;"'!A2:G1000"), (INDIRECT("'"&amp;O$1&amp;"'!B2:B1000")=$B10) * (INDIRECT("'"&amp;O$1&amp;"'!C2:C1000")=$C10)
        ),
        5,
        FALSE()
    )="",
    "",
    VLOOKUP(
        $A10,
        _xlfn._xlws.filter(
            INDIRECT("'"&amp;O$1&amp;"'!A2:G1000"), (INDIRECT("'"&amp;O$1&amp;"'!B2:B1000")=$B10) * (INDIRECT("'"&amp;O$1&amp;"'!C2:C1000")=$C10)
        ),7,
        FALSE()
    )
)</f>
        <v/>
      </c>
      <c r="P10" s="51">
        <f t="array" ref="P10:P10">IF(
    VLOOKUP(
        $A10,
        _xlfn._xlws.filter(
            INDIRECT("'"&amp;P$1&amp;"'!A2:G1000"), (INDIRECT("'"&amp;P$1&amp;"'!B2:B1000")=$B10) * (INDIRECT("'"&amp;P$1&amp;"'!C2:C1000")=$C10)
        ),
        5,
        FALSE()
    )="",
    "",
    VLOOKUP(
        $A10,
        _xlfn._xlws.filter(
            INDIRECT("'"&amp;P$1&amp;"'!A2:G1000"), (INDIRECT("'"&amp;P$1&amp;"'!B2:B1000")=$B10) * (INDIRECT("'"&amp;P$1&amp;"'!C2:C1000")=$C10)
        ),7,
        FALSE()
    )
)</f>
        <v/>
      </c>
      <c r="Q10" s="51">
        <f t="array" ref="Q10: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2" t="inlineStr">
        <is>
          <t>Gabriel</t>
        </is>
      </c>
      <c r="B11" s="51" t="inlineStr">
        <is>
          <t>Ouro Verde do Oeste</t>
        </is>
      </c>
      <c r="C11" s="85" t="n">
        <v>1</v>
      </c>
      <c r="D11" s="51">
        <f t="array" ref="D11:D11">IF(
    VLOOKUP(
        $A11,
        _xlfn._xlws.filter(
            INDIRECT("'"&amp;D$1&amp;"'!A2:G1000"), (INDIRECT("'"&amp;D$1&amp;"'!B2:B1000")=$B11) * (INDIRECT("'"&amp;D$1&amp;"'!C2:C1000")=$C11)
        ),
        5,
        FALSE()
    )="",
    "",
    VLOOKUP(
        $A11,
        _xlfn._xlws.filter(
            INDIRECT("'"&amp;D$1&amp;"'!A2:G1000"), (INDIRECT("'"&amp;D$1&amp;"'!B2:B1000")=$B11) * (INDIRECT("'"&amp;D$1&amp;"'!C2:C1000")=$C11)
        ),7,
        FALSE()
    )
)</f>
        <v/>
      </c>
      <c r="E11" s="51">
        <f t="array" ref="E11:E11">IF(
    VLOOKUP(
        $A11,
        _xlfn._xlws.filter(
            INDIRECT("'"&amp;E$1&amp;"'!A2:G1000"), (INDIRECT("'"&amp;E$1&amp;"'!B2:B1000")=$B11) * (INDIRECT("'"&amp;E$1&amp;"'!C2:C1000")=$C11)
        ),
        5,
        FALSE()
    )="",
    "",
    VLOOKUP(
        $A11,
        _xlfn._xlws.filter(
            INDIRECT("'"&amp;E$1&amp;"'!A2:G1000"), (INDIRECT("'"&amp;E$1&amp;"'!B2:B1000")=$B11) * (INDIRECT("'"&amp;E$1&amp;"'!C2:C1000")=$C11)
        ),7,
        FALSE()
    )
)</f>
        <v/>
      </c>
      <c r="F11" s="51">
        <f t="array" ref="F11:F11">IF(
    VLOOKUP(
        $A11,
        _xlfn._xlws.filter(
            INDIRECT("'"&amp;F$1&amp;"'!A2:G1000"), (INDIRECT("'"&amp;F$1&amp;"'!B2:B1000")=$B11) * (INDIRECT("'"&amp;F$1&amp;"'!C2:C1000")=$C11)
        ),
        5,
        FALSE()
    )="",
    "",
    VLOOKUP(
        $A11,
        _xlfn._xlws.filter(
            INDIRECT("'"&amp;F$1&amp;"'!A2:G1000"), (INDIRECT("'"&amp;F$1&amp;"'!B2:B1000")=$B11) * (INDIRECT("'"&amp;F$1&amp;"'!C2:C1000")=$C11)
        ),7,
        FALSE()
    )
)</f>
        <v/>
      </c>
      <c r="G11" s="51">
        <f t="array" ref="G11:G11">IF(
    VLOOKUP(
        $A11,
        _xlfn._xlws.filter(
            INDIRECT("'"&amp;G$1&amp;"'!A2:G1000"), (INDIRECT("'"&amp;G$1&amp;"'!B2:B1000")=$B11) * (INDIRECT("'"&amp;G$1&amp;"'!C2:C1000")=$C11)
        ),
        5,
        FALSE()
    )="",
    "",
    VLOOKUP(
        $A11,
        _xlfn._xlws.filter(
            INDIRECT("'"&amp;G$1&amp;"'!A2:G1000"), (INDIRECT("'"&amp;G$1&amp;"'!B2:B1000")=$B11) * (INDIRECT("'"&amp;G$1&amp;"'!C2:C1000")=$C11)
        ),7,
        FALSE()
    )
)</f>
        <v/>
      </c>
      <c r="H11" s="51">
        <f t="array" ref="H11:H11">IF(
    VLOOKUP(
        $A11,
        _xlfn._xlws.filter(
            INDIRECT("'"&amp;H$1&amp;"'!A2:G1000"), (INDIRECT("'"&amp;H$1&amp;"'!B2:B1000")=$B11) * (INDIRECT("'"&amp;H$1&amp;"'!C2:C1000")=$C11)
        ),
        5,
        FALSE()
    )="",
    "",
    VLOOKUP(
        $A11,
        _xlfn._xlws.filter(
            INDIRECT("'"&amp;H$1&amp;"'!A2:G1000"), (INDIRECT("'"&amp;H$1&amp;"'!B2:B1000")=$B11) * (INDIRECT("'"&amp;H$1&amp;"'!C2:C1000")=$C11)
        ),7,
        FALSE()
    )
)</f>
        <v/>
      </c>
      <c r="I11" s="51">
        <f t="array" ref="I11:I11">IF(
    VLOOKUP(
        $A11,
        _xlfn._xlws.filter(
            INDIRECT("'"&amp;I$1&amp;"'!A2:G1000"), (INDIRECT("'"&amp;I$1&amp;"'!B2:B1000")=$B11) * (INDIRECT("'"&amp;I$1&amp;"'!C2:C1000")=$C11)
        ),
        5,
        FALSE()
    )="",
    "",
    VLOOKUP(
        $A11,
        _xlfn._xlws.filter(
            INDIRECT("'"&amp;I$1&amp;"'!A2:G1000"), (INDIRECT("'"&amp;I$1&amp;"'!B2:B1000")=$B11) * (INDIRECT("'"&amp;I$1&amp;"'!C2:C1000")=$C11)
        ),7,
        FALSE()
    )
)</f>
        <v/>
      </c>
      <c r="J11" s="51">
        <f t="array" ref="J11:J11">IF(
    VLOOKUP(
        $A11,
        _xlfn._xlws.filter(
            INDIRECT("'"&amp;J$1&amp;"'!A2:G1000"), (INDIRECT("'"&amp;J$1&amp;"'!B2:B1000")=$B11) * (INDIRECT("'"&amp;J$1&amp;"'!C2:C1000")=$C11)
        ),
        5,
        FALSE()
    )="",
    "",
    VLOOKUP(
        $A11,
        _xlfn._xlws.filter(
            INDIRECT("'"&amp;J$1&amp;"'!A2:G1000"), (INDIRECT("'"&amp;J$1&amp;"'!B2:B1000")=$B11) * (INDIRECT("'"&amp;J$1&amp;"'!C2:C1000")=$C11)
        ),7,
        FALSE()
    )
)</f>
        <v/>
      </c>
      <c r="K11" s="51">
        <f t="array" ref="K11:K11">IF(
    VLOOKUP(
        $A11,
        _xlfn._xlws.filter(
            INDIRECT("'"&amp;K$1&amp;"'!A2:G1000"), (INDIRECT("'"&amp;K$1&amp;"'!B2:B1000")=$B11) * (INDIRECT("'"&amp;K$1&amp;"'!C2:C1000")=$C11)
        ),
        5,
        FALSE()
    )="",
    "",
    VLOOKUP(
        $A11,
        _xlfn._xlws.filter(
            INDIRECT("'"&amp;K$1&amp;"'!A2:G1000"), (INDIRECT("'"&amp;K$1&amp;"'!B2:B1000")=$B11) * (INDIRECT("'"&amp;K$1&amp;"'!C2:C1000")=$C11)
        ),7,
        FALSE()
    )
)</f>
        <v/>
      </c>
      <c r="L11" s="51">
        <f t="array" ref="L11:L11">IF(
    VLOOKUP(
        $A11,
        _xlfn._xlws.filter(
            INDIRECT("'"&amp;L$1&amp;"'!A2:G1000"), (INDIRECT("'"&amp;L$1&amp;"'!B2:B1000")=$B11) * (INDIRECT("'"&amp;L$1&amp;"'!C2:C1000")=$C11)
        ),
        5,
        FALSE()
    )="",
    "",
    VLOOKUP(
        $A11,
        _xlfn._xlws.filter(
            INDIRECT("'"&amp;L$1&amp;"'!A2:G1000"), (INDIRECT("'"&amp;L$1&amp;"'!B2:B1000")=$B11) * (INDIRECT("'"&amp;L$1&amp;"'!C2:C1000")=$C11)
        ),7,
        FALSE()
    )
)</f>
        <v/>
      </c>
      <c r="M11" s="51">
        <f t="array" ref="M11:M11">IF(
    VLOOKUP(
        $A11,
        _xlfn._xlws.filter(
            INDIRECT("'"&amp;M$1&amp;"'!A2:G1000"), (INDIRECT("'"&amp;M$1&amp;"'!B2:B1000")=$B11) * (INDIRECT("'"&amp;M$1&amp;"'!C2:C1000")=$C11)
        ),
        5,
        FALSE()
    )="",
    "",
    VLOOKUP(
        $A11,
        _xlfn._xlws.filter(
            INDIRECT("'"&amp;M$1&amp;"'!A2:G1000"), (INDIRECT("'"&amp;M$1&amp;"'!B2:B1000")=$B11) * (INDIRECT("'"&amp;M$1&amp;"'!C2:C1000")=$C11)
        ),7,
        FALSE()
    )
)</f>
        <v/>
      </c>
      <c r="N11" s="51">
        <f t="array" ref="N11:N11">IF(
    VLOOKUP(
        $A11,
        _xlfn._xlws.filter(
            INDIRECT("'"&amp;N$1&amp;"'!A2:G1000"), (INDIRECT("'"&amp;N$1&amp;"'!B2:B1000")=$B11) * (INDIRECT("'"&amp;N$1&amp;"'!C2:C1000")=$C11)
        ),
        5,
        FALSE()
    )="",
    "",
    VLOOKUP(
        $A11,
        _xlfn._xlws.filter(
            INDIRECT("'"&amp;N$1&amp;"'!A2:G1000"), (INDIRECT("'"&amp;N$1&amp;"'!B2:B1000")=$B11) * (INDIRECT("'"&amp;N$1&amp;"'!C2:C1000")=$C11)
        ),7,
        FALSE()
    )
)</f>
        <v/>
      </c>
      <c r="O11" s="51">
        <f t="array" ref="O11:O11">IF(
    VLOOKUP(
        $A11,
        _xlfn._xlws.filter(
            INDIRECT("'"&amp;O$1&amp;"'!A2:G1000"), (INDIRECT("'"&amp;O$1&amp;"'!B2:B1000")=$B11) * (INDIRECT("'"&amp;O$1&amp;"'!C2:C1000")=$C11)
        ),
        5,
        FALSE()
    )="",
    "",
    VLOOKUP(
        $A11,
        _xlfn._xlws.filter(
            INDIRECT("'"&amp;O$1&amp;"'!A2:G1000"), (INDIRECT("'"&amp;O$1&amp;"'!B2:B1000")=$B11) * (INDIRECT("'"&amp;O$1&amp;"'!C2:C1000")=$C11)
        ),7,
        FALSE()
    )
)</f>
        <v/>
      </c>
      <c r="P11" s="51">
        <f t="array" ref="P11:P11">IF(
    VLOOKUP(
        $A11,
        _xlfn._xlws.filter(
            INDIRECT("'"&amp;P$1&amp;"'!A2:G1000"), (INDIRECT("'"&amp;P$1&amp;"'!B2:B1000")=$B11) * (INDIRECT("'"&amp;P$1&amp;"'!C2:C1000")=$C11)
        ),
        5,
        FALSE()
    )="",
    "",
    VLOOKUP(
        $A11,
        _xlfn._xlws.filter(
            INDIRECT("'"&amp;P$1&amp;"'!A2:G1000"), (INDIRECT("'"&amp;P$1&amp;"'!B2:B1000")=$B11) * (INDIRECT("'"&amp;P$1&amp;"'!C2:C1000")=$C11)
        ),7,
        FALSE()
    )
)</f>
        <v/>
      </c>
      <c r="Q11" s="51">
        <f t="array" ref="Q11: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2" t="inlineStr">
        <is>
          <t>Gabriel</t>
        </is>
      </c>
      <c r="B12" s="51" t="inlineStr">
        <is>
          <t>Palotina</t>
        </is>
      </c>
      <c r="C12" s="85" t="n">
        <v>1</v>
      </c>
      <c r="D12" s="51">
        <f t="array" ref="D12:D12">IF(
    VLOOKUP(
        $A12,
        _xlfn._xlws.filter(
            INDIRECT("'"&amp;D$1&amp;"'!A2:G1000"), (INDIRECT("'"&amp;D$1&amp;"'!B2:B1000")=$B12) * (INDIRECT("'"&amp;D$1&amp;"'!C2:C1000")=$C12)
        ),
        5,
        FALSE()
    )="",
    "",
    VLOOKUP(
        $A12,
        _xlfn._xlws.filter(
            INDIRECT("'"&amp;D$1&amp;"'!A2:G1000"), (INDIRECT("'"&amp;D$1&amp;"'!B2:B1000")=$B12) * (INDIRECT("'"&amp;D$1&amp;"'!C2:C1000")=$C12)
        ),7,
        FALSE()
    )
)</f>
        <v/>
      </c>
      <c r="E12" s="51">
        <f t="array" ref="E12:E12">IF(
    VLOOKUP(
        $A12,
        _xlfn._xlws.filter(
            INDIRECT("'"&amp;E$1&amp;"'!A2:G1000"), (INDIRECT("'"&amp;E$1&amp;"'!B2:B1000")=$B12) * (INDIRECT("'"&amp;E$1&amp;"'!C2:C1000")=$C12)
        ),
        5,
        FALSE()
    )="",
    "",
    VLOOKUP(
        $A12,
        _xlfn._xlws.filter(
            INDIRECT("'"&amp;E$1&amp;"'!A2:G1000"), (INDIRECT("'"&amp;E$1&amp;"'!B2:B1000")=$B12) * (INDIRECT("'"&amp;E$1&amp;"'!C2:C1000")=$C12)
        ),7,
        FALSE()
    )
)</f>
        <v/>
      </c>
      <c r="F12" s="51">
        <f t="array" ref="F12:F12">IF(
    VLOOKUP(
        $A12,
        _xlfn._xlws.filter(
            INDIRECT("'"&amp;F$1&amp;"'!A2:G1000"), (INDIRECT("'"&amp;F$1&amp;"'!B2:B1000")=$B12) * (INDIRECT("'"&amp;F$1&amp;"'!C2:C1000")=$C12)
        ),
        5,
        FALSE()
    )="",
    "",
    VLOOKUP(
        $A12,
        _xlfn._xlws.filter(
            INDIRECT("'"&amp;F$1&amp;"'!A2:G1000"), (INDIRECT("'"&amp;F$1&amp;"'!B2:B1000")=$B12) * (INDIRECT("'"&amp;F$1&amp;"'!C2:C1000")=$C12)
        ),7,
        FALSE()
    )
)</f>
        <v/>
      </c>
      <c r="G12" s="51">
        <f t="array" ref="G12:G12">IF(
    VLOOKUP(
        $A12,
        _xlfn._xlws.filter(
            INDIRECT("'"&amp;G$1&amp;"'!A2:G1000"), (INDIRECT("'"&amp;G$1&amp;"'!B2:B1000")=$B12) * (INDIRECT("'"&amp;G$1&amp;"'!C2:C1000")=$C12)
        ),
        5,
        FALSE()
    )="",
    "",
    VLOOKUP(
        $A12,
        _xlfn._xlws.filter(
            INDIRECT("'"&amp;G$1&amp;"'!A2:G1000"), (INDIRECT("'"&amp;G$1&amp;"'!B2:B1000")=$B12) * (INDIRECT("'"&amp;G$1&amp;"'!C2:C1000")=$C12)
        ),7,
        FALSE()
    )
)</f>
        <v/>
      </c>
      <c r="H12" s="51">
        <f t="array" ref="H12:H12">IF(
    VLOOKUP(
        $A12,
        _xlfn._xlws.filter(
            INDIRECT("'"&amp;H$1&amp;"'!A2:G1000"), (INDIRECT("'"&amp;H$1&amp;"'!B2:B1000")=$B12) * (INDIRECT("'"&amp;H$1&amp;"'!C2:C1000")=$C12)
        ),
        5,
        FALSE()
    )="",
    "",
    VLOOKUP(
        $A12,
        _xlfn._xlws.filter(
            INDIRECT("'"&amp;H$1&amp;"'!A2:G1000"), (INDIRECT("'"&amp;H$1&amp;"'!B2:B1000")=$B12) * (INDIRECT("'"&amp;H$1&amp;"'!C2:C1000")=$C12)
        ),7,
        FALSE()
    )
)</f>
        <v/>
      </c>
      <c r="I12" s="51">
        <f t="array" ref="I12:I12">IF(
    VLOOKUP(
        $A12,
        _xlfn._xlws.filter(
            INDIRECT("'"&amp;I$1&amp;"'!A2:G1000"), (INDIRECT("'"&amp;I$1&amp;"'!B2:B1000")=$B12) * (INDIRECT("'"&amp;I$1&amp;"'!C2:C1000")=$C12)
        ),
        5,
        FALSE()
    )="",
    "",
    VLOOKUP(
        $A12,
        _xlfn._xlws.filter(
            INDIRECT("'"&amp;I$1&amp;"'!A2:G1000"), (INDIRECT("'"&amp;I$1&amp;"'!B2:B1000")=$B12) * (INDIRECT("'"&amp;I$1&amp;"'!C2:C1000")=$C12)
        ),7,
        FALSE()
    )
)</f>
        <v/>
      </c>
      <c r="J12" s="51">
        <f t="array" ref="J12:J12">IF(
    VLOOKUP(
        $A12,
        _xlfn._xlws.filter(
            INDIRECT("'"&amp;J$1&amp;"'!A2:G1000"), (INDIRECT("'"&amp;J$1&amp;"'!B2:B1000")=$B12) * (INDIRECT("'"&amp;J$1&amp;"'!C2:C1000")=$C12)
        ),
        5,
        FALSE()
    )="",
    "",
    VLOOKUP(
        $A12,
        _xlfn._xlws.filter(
            INDIRECT("'"&amp;J$1&amp;"'!A2:G1000"), (INDIRECT("'"&amp;J$1&amp;"'!B2:B1000")=$B12) * (INDIRECT("'"&amp;J$1&amp;"'!C2:C1000")=$C12)
        ),7,
        FALSE()
    )
)</f>
        <v/>
      </c>
      <c r="K12" s="51">
        <f t="array" ref="K12:K12">IF(
    VLOOKUP(
        $A12,
        _xlfn._xlws.filter(
            INDIRECT("'"&amp;K$1&amp;"'!A2:G1000"), (INDIRECT("'"&amp;K$1&amp;"'!B2:B1000")=$B12) * (INDIRECT("'"&amp;K$1&amp;"'!C2:C1000")=$C12)
        ),
        5,
        FALSE()
    )="",
    "",
    VLOOKUP(
        $A12,
        _xlfn._xlws.filter(
            INDIRECT("'"&amp;K$1&amp;"'!A2:G1000"), (INDIRECT("'"&amp;K$1&amp;"'!B2:B1000")=$B12) * (INDIRECT("'"&amp;K$1&amp;"'!C2:C1000")=$C12)
        ),7,
        FALSE()
    )
)</f>
        <v/>
      </c>
      <c r="L12" s="51">
        <f t="array" ref="L12:L12">IF(
    VLOOKUP(
        $A12,
        _xlfn._xlws.filter(
            INDIRECT("'"&amp;L$1&amp;"'!A2:G1000"), (INDIRECT("'"&amp;L$1&amp;"'!B2:B1000")=$B12) * (INDIRECT("'"&amp;L$1&amp;"'!C2:C1000")=$C12)
        ),
        5,
        FALSE()
    )="",
    "",
    VLOOKUP(
        $A12,
        _xlfn._xlws.filter(
            INDIRECT("'"&amp;L$1&amp;"'!A2:G1000"), (INDIRECT("'"&amp;L$1&amp;"'!B2:B1000")=$B12) * (INDIRECT("'"&amp;L$1&amp;"'!C2:C1000")=$C12)
        ),7,
        FALSE()
    )
)</f>
        <v/>
      </c>
      <c r="M12" s="51">
        <f t="array" ref="M12:M12">IF(
    VLOOKUP(
        $A12,
        _xlfn._xlws.filter(
            INDIRECT("'"&amp;M$1&amp;"'!A2:G1000"), (INDIRECT("'"&amp;M$1&amp;"'!B2:B1000")=$B12) * (INDIRECT("'"&amp;M$1&amp;"'!C2:C1000")=$C12)
        ),
        5,
        FALSE()
    )="",
    "",
    VLOOKUP(
        $A12,
        _xlfn._xlws.filter(
            INDIRECT("'"&amp;M$1&amp;"'!A2:G1000"), (INDIRECT("'"&amp;M$1&amp;"'!B2:B1000")=$B12) * (INDIRECT("'"&amp;M$1&amp;"'!C2:C1000")=$C12)
        ),7,
        FALSE()
    )
)</f>
        <v/>
      </c>
      <c r="N12" s="51">
        <f t="array" ref="N12:N12">IF(
    VLOOKUP(
        $A12,
        _xlfn._xlws.filter(
            INDIRECT("'"&amp;N$1&amp;"'!A2:G1000"), (INDIRECT("'"&amp;N$1&amp;"'!B2:B1000")=$B12) * (INDIRECT("'"&amp;N$1&amp;"'!C2:C1000")=$C12)
        ),
        5,
        FALSE()
    )="",
    "",
    VLOOKUP(
        $A12,
        _xlfn._xlws.filter(
            INDIRECT("'"&amp;N$1&amp;"'!A2:G1000"), (INDIRECT("'"&amp;N$1&amp;"'!B2:B1000")=$B12) * (INDIRECT("'"&amp;N$1&amp;"'!C2:C1000")=$C12)
        ),7,
        FALSE()
    )
)</f>
        <v/>
      </c>
      <c r="O12" s="51">
        <f t="array" ref="O12:O12">IF(
    VLOOKUP(
        $A12,
        _xlfn._xlws.filter(
            INDIRECT("'"&amp;O$1&amp;"'!A2:G1000"), (INDIRECT("'"&amp;O$1&amp;"'!B2:B1000")=$B12) * (INDIRECT("'"&amp;O$1&amp;"'!C2:C1000")=$C12)
        ),
        5,
        FALSE()
    )="",
    "",
    VLOOKUP(
        $A12,
        _xlfn._xlws.filter(
            INDIRECT("'"&amp;O$1&amp;"'!A2:G1000"), (INDIRECT("'"&amp;O$1&amp;"'!B2:B1000")=$B12) * (INDIRECT("'"&amp;O$1&amp;"'!C2:C1000")=$C12)
        ),7,
        FALSE()
    )
)</f>
        <v/>
      </c>
      <c r="P12" s="51">
        <f t="array" ref="P12:P12">IF(
    VLOOKUP(
        $A12,
        _xlfn._xlws.filter(
            INDIRECT("'"&amp;P$1&amp;"'!A2:G1000"), (INDIRECT("'"&amp;P$1&amp;"'!B2:B1000")=$B12) * (INDIRECT("'"&amp;P$1&amp;"'!C2:C1000")=$C12)
        ),
        5,
        FALSE()
    )="",
    "",
    VLOOKUP(
        $A12,
        _xlfn._xlws.filter(
            INDIRECT("'"&amp;P$1&amp;"'!A2:G1000"), (INDIRECT("'"&amp;P$1&amp;"'!B2:B1000")=$B12) * (INDIRECT("'"&amp;P$1&amp;"'!C2:C1000")=$C12)
        ),7,
        FALSE()
    )
)</f>
        <v/>
      </c>
      <c r="Q12" s="51">
        <f t="array" ref="Q12: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2" t="inlineStr">
        <is>
          <t>Gabriel</t>
        </is>
      </c>
      <c r="B13" s="51" t="inlineStr">
        <is>
          <t>Quatro Pontes</t>
        </is>
      </c>
      <c r="C13" s="85" t="n">
        <v>1</v>
      </c>
      <c r="D13" s="51">
        <f t="array" ref="D13:D13">IF(
    VLOOKUP(
        $A13,
        _xlfn._xlws.filter(
            INDIRECT("'"&amp;D$1&amp;"'!A2:G1000"), (INDIRECT("'"&amp;D$1&amp;"'!B2:B1000")=$B13) * (INDIRECT("'"&amp;D$1&amp;"'!C2:C1000")=$C13)
        ),
        5,
        FALSE()
    )="",
    "",
    VLOOKUP(
        $A13,
        _xlfn._xlws.filter(
            INDIRECT("'"&amp;D$1&amp;"'!A2:G1000"), (INDIRECT("'"&amp;D$1&amp;"'!B2:B1000")=$B13) * (INDIRECT("'"&amp;D$1&amp;"'!C2:C1000")=$C13)
        ),7,
        FALSE()
    )
)</f>
        <v/>
      </c>
      <c r="E13" s="51">
        <f t="array" ref="E13:E13">IF(
    VLOOKUP(
        $A13,
        _xlfn._xlws.filter(
            INDIRECT("'"&amp;E$1&amp;"'!A2:G1000"), (INDIRECT("'"&amp;E$1&amp;"'!B2:B1000")=$B13) * (INDIRECT("'"&amp;E$1&amp;"'!C2:C1000")=$C13)
        ),
        5,
        FALSE()
    )="",
    "",
    VLOOKUP(
        $A13,
        _xlfn._xlws.filter(
            INDIRECT("'"&amp;E$1&amp;"'!A2:G1000"), (INDIRECT("'"&amp;E$1&amp;"'!B2:B1000")=$B13) * (INDIRECT("'"&amp;E$1&amp;"'!C2:C1000")=$C13)
        ),7,
        FALSE()
    )
)</f>
        <v/>
      </c>
      <c r="F13" s="51">
        <f t="array" ref="F13:F13">IF(
    VLOOKUP(
        $A13,
        _xlfn._xlws.filter(
            INDIRECT("'"&amp;F$1&amp;"'!A2:G1000"), (INDIRECT("'"&amp;F$1&amp;"'!B2:B1000")=$B13) * (INDIRECT("'"&amp;F$1&amp;"'!C2:C1000")=$C13)
        ),
        5,
        FALSE()
    )="",
    "",
    VLOOKUP(
        $A13,
        _xlfn._xlws.filter(
            INDIRECT("'"&amp;F$1&amp;"'!A2:G1000"), (INDIRECT("'"&amp;F$1&amp;"'!B2:B1000")=$B13) * (INDIRECT("'"&amp;F$1&amp;"'!C2:C1000")=$C13)
        ),7,
        FALSE()
    )
)</f>
        <v/>
      </c>
      <c r="G13" s="51">
        <f t="array" ref="G13:G13">IF(
    VLOOKUP(
        $A13,
        _xlfn._xlws.filter(
            INDIRECT("'"&amp;G$1&amp;"'!A2:G1000"), (INDIRECT("'"&amp;G$1&amp;"'!B2:B1000")=$B13) * (INDIRECT("'"&amp;G$1&amp;"'!C2:C1000")=$C13)
        ),
        5,
        FALSE()
    )="",
    "",
    VLOOKUP(
        $A13,
        _xlfn._xlws.filter(
            INDIRECT("'"&amp;G$1&amp;"'!A2:G1000"), (INDIRECT("'"&amp;G$1&amp;"'!B2:B1000")=$B13) * (INDIRECT("'"&amp;G$1&amp;"'!C2:C1000")=$C13)
        ),7,
        FALSE()
    )
)</f>
        <v/>
      </c>
      <c r="H13" s="51">
        <f t="array" ref="H13:H13">IF(
    VLOOKUP(
        $A13,
        _xlfn._xlws.filter(
            INDIRECT("'"&amp;H$1&amp;"'!A2:G1000"), (INDIRECT("'"&amp;H$1&amp;"'!B2:B1000")=$B13) * (INDIRECT("'"&amp;H$1&amp;"'!C2:C1000")=$C13)
        ),
        5,
        FALSE()
    )="",
    "",
    VLOOKUP(
        $A13,
        _xlfn._xlws.filter(
            INDIRECT("'"&amp;H$1&amp;"'!A2:G1000"), (INDIRECT("'"&amp;H$1&amp;"'!B2:B1000")=$B13) * (INDIRECT("'"&amp;H$1&amp;"'!C2:C1000")=$C13)
        ),7,
        FALSE()
    )
)</f>
        <v/>
      </c>
      <c r="I13" s="51">
        <f t="array" ref="I13:I13">IF(
    VLOOKUP(
        $A13,
        _xlfn._xlws.filter(
            INDIRECT("'"&amp;I$1&amp;"'!A2:G1000"), (INDIRECT("'"&amp;I$1&amp;"'!B2:B1000")=$B13) * (INDIRECT("'"&amp;I$1&amp;"'!C2:C1000")=$C13)
        ),
        5,
        FALSE()
    )="",
    "",
    VLOOKUP(
        $A13,
        _xlfn._xlws.filter(
            INDIRECT("'"&amp;I$1&amp;"'!A2:G1000"), (INDIRECT("'"&amp;I$1&amp;"'!B2:B1000")=$B13) * (INDIRECT("'"&amp;I$1&amp;"'!C2:C1000")=$C13)
        ),7,
        FALSE()
    )
)</f>
        <v/>
      </c>
      <c r="J13" s="51">
        <f t="array" ref="J13:J13">IF(
    VLOOKUP(
        $A13,
        _xlfn._xlws.filter(
            INDIRECT("'"&amp;J$1&amp;"'!A2:G1000"), (INDIRECT("'"&amp;J$1&amp;"'!B2:B1000")=$B13) * (INDIRECT("'"&amp;J$1&amp;"'!C2:C1000")=$C13)
        ),
        5,
        FALSE()
    )="",
    "",
    VLOOKUP(
        $A13,
        _xlfn._xlws.filter(
            INDIRECT("'"&amp;J$1&amp;"'!A2:G1000"), (INDIRECT("'"&amp;J$1&amp;"'!B2:B1000")=$B13) * (INDIRECT("'"&amp;J$1&amp;"'!C2:C1000")=$C13)
        ),7,
        FALSE()
    )
)</f>
        <v/>
      </c>
      <c r="K13" s="51">
        <f t="array" ref="K13:K13">IF(
    VLOOKUP(
        $A13,
        _xlfn._xlws.filter(
            INDIRECT("'"&amp;K$1&amp;"'!A2:G1000"), (INDIRECT("'"&amp;K$1&amp;"'!B2:B1000")=$B13) * (INDIRECT("'"&amp;K$1&amp;"'!C2:C1000")=$C13)
        ),
        5,
        FALSE()
    )="",
    "",
    VLOOKUP(
        $A13,
        _xlfn._xlws.filter(
            INDIRECT("'"&amp;K$1&amp;"'!A2:G1000"), (INDIRECT("'"&amp;K$1&amp;"'!B2:B1000")=$B13) * (INDIRECT("'"&amp;K$1&amp;"'!C2:C1000")=$C13)
        ),7,
        FALSE()
    )
)</f>
        <v/>
      </c>
      <c r="L13" s="51">
        <f t="array" ref="L13:L13">IF(
    VLOOKUP(
        $A13,
        _xlfn._xlws.filter(
            INDIRECT("'"&amp;L$1&amp;"'!A2:G1000"), (INDIRECT("'"&amp;L$1&amp;"'!B2:B1000")=$B13) * (INDIRECT("'"&amp;L$1&amp;"'!C2:C1000")=$C13)
        ),
        5,
        FALSE()
    )="",
    "",
    VLOOKUP(
        $A13,
        _xlfn._xlws.filter(
            INDIRECT("'"&amp;L$1&amp;"'!A2:G1000"), (INDIRECT("'"&amp;L$1&amp;"'!B2:B1000")=$B13) * (INDIRECT("'"&amp;L$1&amp;"'!C2:C1000")=$C13)
        ),7,
        FALSE()
    )
)</f>
        <v/>
      </c>
      <c r="M13" s="51">
        <f t="array" ref="M13:M13">IF(
    VLOOKUP(
        $A13,
        _xlfn._xlws.filter(
            INDIRECT("'"&amp;M$1&amp;"'!A2:G1000"), (INDIRECT("'"&amp;M$1&amp;"'!B2:B1000")=$B13) * (INDIRECT("'"&amp;M$1&amp;"'!C2:C1000")=$C13)
        ),
        5,
        FALSE()
    )="",
    "",
    VLOOKUP(
        $A13,
        _xlfn._xlws.filter(
            INDIRECT("'"&amp;M$1&amp;"'!A2:G1000"), (INDIRECT("'"&amp;M$1&amp;"'!B2:B1000")=$B13) * (INDIRECT("'"&amp;M$1&amp;"'!C2:C1000")=$C13)
        ),7,
        FALSE()
    )
)</f>
        <v/>
      </c>
      <c r="N13" s="51">
        <f t="array" ref="N13:N13">IF(
    VLOOKUP(
        $A13,
        _xlfn._xlws.filter(
            INDIRECT("'"&amp;N$1&amp;"'!A2:G1000"), (INDIRECT("'"&amp;N$1&amp;"'!B2:B1000")=$B13) * (INDIRECT("'"&amp;N$1&amp;"'!C2:C1000")=$C13)
        ),
        5,
        FALSE()
    )="",
    "",
    VLOOKUP(
        $A13,
        _xlfn._xlws.filter(
            INDIRECT("'"&amp;N$1&amp;"'!A2:G1000"), (INDIRECT("'"&amp;N$1&amp;"'!B2:B1000")=$B13) * (INDIRECT("'"&amp;N$1&amp;"'!C2:C1000")=$C13)
        ),7,
        FALSE()
    )
)</f>
        <v/>
      </c>
      <c r="O13" s="51">
        <f t="array" ref="O13:O13">IF(
    VLOOKUP(
        $A13,
        _xlfn._xlws.filter(
            INDIRECT("'"&amp;O$1&amp;"'!A2:G1000"), (INDIRECT("'"&amp;O$1&amp;"'!B2:B1000")=$B13) * (INDIRECT("'"&amp;O$1&amp;"'!C2:C1000")=$C13)
        ),
        5,
        FALSE()
    )="",
    "",
    VLOOKUP(
        $A13,
        _xlfn._xlws.filter(
            INDIRECT("'"&amp;O$1&amp;"'!A2:G1000"), (INDIRECT("'"&amp;O$1&amp;"'!B2:B1000")=$B13) * (INDIRECT("'"&amp;O$1&amp;"'!C2:C1000")=$C13)
        ),7,
        FALSE()
    )
)</f>
        <v/>
      </c>
      <c r="P13" s="51">
        <f t="array" ref="P13:P13">IF(
    VLOOKUP(
        $A13,
        _xlfn._xlws.filter(
            INDIRECT("'"&amp;P$1&amp;"'!A2:G1000"), (INDIRECT("'"&amp;P$1&amp;"'!B2:B1000")=$B13) * (INDIRECT("'"&amp;P$1&amp;"'!C2:C1000")=$C13)
        ),
        5,
        FALSE()
    )="",
    "",
    VLOOKUP(
        $A13,
        _xlfn._xlws.filter(
            INDIRECT("'"&amp;P$1&amp;"'!A2:G1000"), (INDIRECT("'"&amp;P$1&amp;"'!B2:B1000")=$B13) * (INDIRECT("'"&amp;P$1&amp;"'!C2:C1000")=$C13)
        ),7,
        FALSE()
    )
)</f>
        <v/>
      </c>
      <c r="Q13" s="51">
        <f t="array" ref="Q13: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2" t="inlineStr">
        <is>
          <t>Gabriel</t>
        </is>
      </c>
      <c r="B14" s="51" t="inlineStr">
        <is>
          <t>Terra Roxa</t>
        </is>
      </c>
      <c r="C14" s="85" t="n">
        <v>1</v>
      </c>
      <c r="D14" s="51">
        <f t="array" ref="D14:D14">IF(
    VLOOKUP(
        $A14,
        _xlfn._xlws.filter(
            INDIRECT("'"&amp;D$1&amp;"'!A2:G1000"), (INDIRECT("'"&amp;D$1&amp;"'!B2:B1000")=$B14) * (INDIRECT("'"&amp;D$1&amp;"'!C2:C1000")=$C14)
        ),
        5,
        FALSE()
    )="",
    "",
    VLOOKUP(
        $A14,
        _xlfn._xlws.filter(
            INDIRECT("'"&amp;D$1&amp;"'!A2:G1000"), (INDIRECT("'"&amp;D$1&amp;"'!B2:B1000")=$B14) * (INDIRECT("'"&amp;D$1&amp;"'!C2:C1000")=$C14)
        ),7,
        FALSE()
    )
)</f>
        <v/>
      </c>
      <c r="E14" s="51">
        <f t="array" ref="E14:E14">IF(
    VLOOKUP(
        $A14,
        _xlfn._xlws.filter(
            INDIRECT("'"&amp;E$1&amp;"'!A2:G1000"), (INDIRECT("'"&amp;E$1&amp;"'!B2:B1000")=$B14) * (INDIRECT("'"&amp;E$1&amp;"'!C2:C1000")=$C14)
        ),
        5,
        FALSE()
    )="",
    "",
    VLOOKUP(
        $A14,
        _xlfn._xlws.filter(
            INDIRECT("'"&amp;E$1&amp;"'!A2:G1000"), (INDIRECT("'"&amp;E$1&amp;"'!B2:B1000")=$B14) * (INDIRECT("'"&amp;E$1&amp;"'!C2:C1000")=$C14)
        ),7,
        FALSE()
    )
)</f>
        <v/>
      </c>
      <c r="F14" s="51">
        <f t="array" ref="F14:F14">IF(
    VLOOKUP(
        $A14,
        _xlfn._xlws.filter(
            INDIRECT("'"&amp;F$1&amp;"'!A2:G1000"), (INDIRECT("'"&amp;F$1&amp;"'!B2:B1000")=$B14) * (INDIRECT("'"&amp;F$1&amp;"'!C2:C1000")=$C14)
        ),
        5,
        FALSE()
    )="",
    "",
    VLOOKUP(
        $A14,
        _xlfn._xlws.filter(
            INDIRECT("'"&amp;F$1&amp;"'!A2:G1000"), (INDIRECT("'"&amp;F$1&amp;"'!B2:B1000")=$B14) * (INDIRECT("'"&amp;F$1&amp;"'!C2:C1000")=$C14)
        ),7,
        FALSE()
    )
)</f>
        <v/>
      </c>
      <c r="G14" s="51">
        <f t="array" ref="G14:G14">IF(
    VLOOKUP(
        $A14,
        _xlfn._xlws.filter(
            INDIRECT("'"&amp;G$1&amp;"'!A2:G1000"), (INDIRECT("'"&amp;G$1&amp;"'!B2:B1000")=$B14) * (INDIRECT("'"&amp;G$1&amp;"'!C2:C1000")=$C14)
        ),
        5,
        FALSE()
    )="",
    "",
    VLOOKUP(
        $A14,
        _xlfn._xlws.filter(
            INDIRECT("'"&amp;G$1&amp;"'!A2:G1000"), (INDIRECT("'"&amp;G$1&amp;"'!B2:B1000")=$B14) * (INDIRECT("'"&amp;G$1&amp;"'!C2:C1000")=$C14)
        ),7,
        FALSE()
    )
)</f>
        <v/>
      </c>
      <c r="H14" s="51">
        <f t="array" ref="H14:H14">IF(
    VLOOKUP(
        $A14,
        _xlfn._xlws.filter(
            INDIRECT("'"&amp;H$1&amp;"'!A2:G1000"), (INDIRECT("'"&amp;H$1&amp;"'!B2:B1000")=$B14) * (INDIRECT("'"&amp;H$1&amp;"'!C2:C1000")=$C14)
        ),
        5,
        FALSE()
    )="",
    "",
    VLOOKUP(
        $A14,
        _xlfn._xlws.filter(
            INDIRECT("'"&amp;H$1&amp;"'!A2:G1000"), (INDIRECT("'"&amp;H$1&amp;"'!B2:B1000")=$B14) * (INDIRECT("'"&amp;H$1&amp;"'!C2:C1000")=$C14)
        ),7,
        FALSE()
    )
)</f>
        <v/>
      </c>
      <c r="I14" s="51">
        <f t="array" ref="I14:I14">IF(
    VLOOKUP(
        $A14,
        _xlfn._xlws.filter(
            INDIRECT("'"&amp;I$1&amp;"'!A2:G1000"), (INDIRECT("'"&amp;I$1&amp;"'!B2:B1000")=$B14) * (INDIRECT("'"&amp;I$1&amp;"'!C2:C1000")=$C14)
        ),
        5,
        FALSE()
    )="",
    "",
    VLOOKUP(
        $A14,
        _xlfn._xlws.filter(
            INDIRECT("'"&amp;I$1&amp;"'!A2:G1000"), (INDIRECT("'"&amp;I$1&amp;"'!B2:B1000")=$B14) * (INDIRECT("'"&amp;I$1&amp;"'!C2:C1000")=$C14)
        ),7,
        FALSE()
    )
)</f>
        <v/>
      </c>
      <c r="J14" s="51">
        <f t="array" ref="J14:J14">IF(
    VLOOKUP(
        $A14,
        _xlfn._xlws.filter(
            INDIRECT("'"&amp;J$1&amp;"'!A2:G1000"), (INDIRECT("'"&amp;J$1&amp;"'!B2:B1000")=$B14) * (INDIRECT("'"&amp;J$1&amp;"'!C2:C1000")=$C14)
        ),
        5,
        FALSE()
    )="",
    "",
    VLOOKUP(
        $A14,
        _xlfn._xlws.filter(
            INDIRECT("'"&amp;J$1&amp;"'!A2:G1000"), (INDIRECT("'"&amp;J$1&amp;"'!B2:B1000")=$B14) * (INDIRECT("'"&amp;J$1&amp;"'!C2:C1000")=$C14)
        ),7,
        FALSE()
    )
)</f>
        <v/>
      </c>
      <c r="K14" s="51">
        <f t="array" ref="K14:K14">IF(
    VLOOKUP(
        $A14,
        _xlfn._xlws.filter(
            INDIRECT("'"&amp;K$1&amp;"'!A2:G1000"), (INDIRECT("'"&amp;K$1&amp;"'!B2:B1000")=$B14) * (INDIRECT("'"&amp;K$1&amp;"'!C2:C1000")=$C14)
        ),
        5,
        FALSE()
    )="",
    "",
    VLOOKUP(
        $A14,
        _xlfn._xlws.filter(
            INDIRECT("'"&amp;K$1&amp;"'!A2:G1000"), (INDIRECT("'"&amp;K$1&amp;"'!B2:B1000")=$B14) * (INDIRECT("'"&amp;K$1&amp;"'!C2:C1000")=$C14)
        ),7,
        FALSE()
    )
)</f>
        <v/>
      </c>
      <c r="L14" s="51">
        <f t="array" ref="L14:L14">IF(
    VLOOKUP(
        $A14,
        _xlfn._xlws.filter(
            INDIRECT("'"&amp;L$1&amp;"'!A2:G1000"), (INDIRECT("'"&amp;L$1&amp;"'!B2:B1000")=$B14) * (INDIRECT("'"&amp;L$1&amp;"'!C2:C1000")=$C14)
        ),
        5,
        FALSE()
    )="",
    "",
    VLOOKUP(
        $A14,
        _xlfn._xlws.filter(
            INDIRECT("'"&amp;L$1&amp;"'!A2:G1000"), (INDIRECT("'"&amp;L$1&amp;"'!B2:B1000")=$B14) * (INDIRECT("'"&amp;L$1&amp;"'!C2:C1000")=$C14)
        ),7,
        FALSE()
    )
)</f>
        <v/>
      </c>
      <c r="M14" s="51">
        <f t="array" ref="M14:M14">IF(
    VLOOKUP(
        $A14,
        _xlfn._xlws.filter(
            INDIRECT("'"&amp;M$1&amp;"'!A2:G1000"), (INDIRECT("'"&amp;M$1&amp;"'!B2:B1000")=$B14) * (INDIRECT("'"&amp;M$1&amp;"'!C2:C1000")=$C14)
        ),
        5,
        FALSE()
    )="",
    "",
    VLOOKUP(
        $A14,
        _xlfn._xlws.filter(
            INDIRECT("'"&amp;M$1&amp;"'!A2:G1000"), (INDIRECT("'"&amp;M$1&amp;"'!B2:B1000")=$B14) * (INDIRECT("'"&amp;M$1&amp;"'!C2:C1000")=$C14)
        ),7,
        FALSE()
    )
)</f>
        <v/>
      </c>
      <c r="N14" s="51">
        <f t="array" ref="N14:N14">IF(
    VLOOKUP(
        $A14,
        _xlfn._xlws.filter(
            INDIRECT("'"&amp;N$1&amp;"'!A2:G1000"), (INDIRECT("'"&amp;N$1&amp;"'!B2:B1000")=$B14) * (INDIRECT("'"&amp;N$1&amp;"'!C2:C1000")=$C14)
        ),
        5,
        FALSE()
    )="",
    "",
    VLOOKUP(
        $A14,
        _xlfn._xlws.filter(
            INDIRECT("'"&amp;N$1&amp;"'!A2:G1000"), (INDIRECT("'"&amp;N$1&amp;"'!B2:B1000")=$B14) * (INDIRECT("'"&amp;N$1&amp;"'!C2:C1000")=$C14)
        ),7,
        FALSE()
    )
)</f>
        <v/>
      </c>
      <c r="O14" s="51">
        <f t="array" ref="O14:O14">IF(
    VLOOKUP(
        $A14,
        _xlfn._xlws.filter(
            INDIRECT("'"&amp;O$1&amp;"'!A2:G1000"), (INDIRECT("'"&amp;O$1&amp;"'!B2:B1000")=$B14) * (INDIRECT("'"&amp;O$1&amp;"'!C2:C1000")=$C14)
        ),
        5,
        FALSE()
    )="",
    "",
    VLOOKUP(
        $A14,
        _xlfn._xlws.filter(
            INDIRECT("'"&amp;O$1&amp;"'!A2:G1000"), (INDIRECT("'"&amp;O$1&amp;"'!B2:B1000")=$B14) * (INDIRECT("'"&amp;O$1&amp;"'!C2:C1000")=$C14)
        ),7,
        FALSE()
    )
)</f>
        <v/>
      </c>
      <c r="P14" s="51">
        <f t="array" ref="P14:P14">IF(
    VLOOKUP(
        $A14,
        _xlfn._xlws.filter(
            INDIRECT("'"&amp;P$1&amp;"'!A2:G1000"), (INDIRECT("'"&amp;P$1&amp;"'!B2:B1000")=$B14) * (INDIRECT("'"&amp;P$1&amp;"'!C2:C1000")=$C14)
        ),
        5,
        FALSE()
    )="",
    "",
    VLOOKUP(
        $A14,
        _xlfn._xlws.filter(
            INDIRECT("'"&amp;P$1&amp;"'!A2:G1000"), (INDIRECT("'"&amp;P$1&amp;"'!B2:B1000")=$B14) * (INDIRECT("'"&amp;P$1&amp;"'!C2:C1000")=$C14)
        ),7,
        FALSE()
    )
)</f>
        <v/>
      </c>
      <c r="Q14" s="51">
        <f t="array" ref="Q14: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2" t="inlineStr">
        <is>
          <t>Gabriel</t>
        </is>
      </c>
      <c r="B15" s="51" t="inlineStr">
        <is>
          <t>Toledo</t>
        </is>
      </c>
      <c r="C15" s="85" t="n">
        <v>1</v>
      </c>
      <c r="D15" s="51">
        <f t="array" ref="D15:D15">IF(
    VLOOKUP(
        $A15,
        _xlfn._xlws.filter(
            INDIRECT("'"&amp;D$1&amp;"'!A2:G1000"), (INDIRECT("'"&amp;D$1&amp;"'!B2:B1000")=$B15) * (INDIRECT("'"&amp;D$1&amp;"'!C2:C1000")=$C15)
        ),
        5,
        FALSE()
    )="",
    "",
    VLOOKUP(
        $A15,
        _xlfn._xlws.filter(
            INDIRECT("'"&amp;D$1&amp;"'!A2:G1000"), (INDIRECT("'"&amp;D$1&amp;"'!B2:B1000")=$B15) * (INDIRECT("'"&amp;D$1&amp;"'!C2:C1000")=$C15)
        ),7,
        FALSE()
    )
)</f>
        <v/>
      </c>
      <c r="E15" s="51">
        <f t="array" ref="E15:E15">IF(
    VLOOKUP(
        $A15,
        _xlfn._xlws.filter(
            INDIRECT("'"&amp;E$1&amp;"'!A2:G1000"), (INDIRECT("'"&amp;E$1&amp;"'!B2:B1000")=$B15) * (INDIRECT("'"&amp;E$1&amp;"'!C2:C1000")=$C15)
        ),
        5,
        FALSE()
    )="",
    "",
    VLOOKUP(
        $A15,
        _xlfn._xlws.filter(
            INDIRECT("'"&amp;E$1&amp;"'!A2:G1000"), (INDIRECT("'"&amp;E$1&amp;"'!B2:B1000")=$B15) * (INDIRECT("'"&amp;E$1&amp;"'!C2:C1000")=$C15)
        ),7,
        FALSE()
    )
)</f>
        <v/>
      </c>
      <c r="F15" s="51">
        <f t="array" ref="F15:F15">IF(
    VLOOKUP(
        $A15,
        _xlfn._xlws.filter(
            INDIRECT("'"&amp;F$1&amp;"'!A2:G1000"), (INDIRECT("'"&amp;F$1&amp;"'!B2:B1000")=$B15) * (INDIRECT("'"&amp;F$1&amp;"'!C2:C1000")=$C15)
        ),
        5,
        FALSE()
    )="",
    "",
    VLOOKUP(
        $A15,
        _xlfn._xlws.filter(
            INDIRECT("'"&amp;F$1&amp;"'!A2:G1000"), (INDIRECT("'"&amp;F$1&amp;"'!B2:B1000")=$B15) * (INDIRECT("'"&amp;F$1&amp;"'!C2:C1000")=$C15)
        ),7,
        FALSE()
    )
)</f>
        <v/>
      </c>
      <c r="G15" s="51">
        <f t="array" ref="G15:G15">IF(
    VLOOKUP(
        $A15,
        _xlfn._xlws.filter(
            INDIRECT("'"&amp;G$1&amp;"'!A2:G1000"), (INDIRECT("'"&amp;G$1&amp;"'!B2:B1000")=$B15) * (INDIRECT("'"&amp;G$1&amp;"'!C2:C1000")=$C15)
        ),
        5,
        FALSE()
    )="",
    "",
    VLOOKUP(
        $A15,
        _xlfn._xlws.filter(
            INDIRECT("'"&amp;G$1&amp;"'!A2:G1000"), (INDIRECT("'"&amp;G$1&amp;"'!B2:B1000")=$B15) * (INDIRECT("'"&amp;G$1&amp;"'!C2:C1000")=$C15)
        ),7,
        FALSE()
    )
)</f>
        <v/>
      </c>
      <c r="H15" s="51">
        <f t="array" ref="H15:H15">IF(
    VLOOKUP(
        $A15,
        _xlfn._xlws.filter(
            INDIRECT("'"&amp;H$1&amp;"'!A2:G1000"), (INDIRECT("'"&amp;H$1&amp;"'!B2:B1000")=$B15) * (INDIRECT("'"&amp;H$1&amp;"'!C2:C1000")=$C15)
        ),
        5,
        FALSE()
    )="",
    "",
    VLOOKUP(
        $A15,
        _xlfn._xlws.filter(
            INDIRECT("'"&amp;H$1&amp;"'!A2:G1000"), (INDIRECT("'"&amp;H$1&amp;"'!B2:B1000")=$B15) * (INDIRECT("'"&amp;H$1&amp;"'!C2:C1000")=$C15)
        ),7,
        FALSE()
    )
)</f>
        <v/>
      </c>
      <c r="I15" s="51">
        <f t="array" ref="I15:I15">IF(
    VLOOKUP(
        $A15,
        _xlfn._xlws.filter(
            INDIRECT("'"&amp;I$1&amp;"'!A2:G1000"), (INDIRECT("'"&amp;I$1&amp;"'!B2:B1000")=$B15) * (INDIRECT("'"&amp;I$1&amp;"'!C2:C1000")=$C15)
        ),
        5,
        FALSE()
    )="",
    "",
    VLOOKUP(
        $A15,
        _xlfn._xlws.filter(
            INDIRECT("'"&amp;I$1&amp;"'!A2:G1000"), (INDIRECT("'"&amp;I$1&amp;"'!B2:B1000")=$B15) * (INDIRECT("'"&amp;I$1&amp;"'!C2:C1000")=$C15)
        ),7,
        FALSE()
    )
)</f>
        <v/>
      </c>
      <c r="J15" s="51">
        <f t="array" ref="J15:J15">IF(
    VLOOKUP(
        $A15,
        _xlfn._xlws.filter(
            INDIRECT("'"&amp;J$1&amp;"'!A2:G1000"), (INDIRECT("'"&amp;J$1&amp;"'!B2:B1000")=$B15) * (INDIRECT("'"&amp;J$1&amp;"'!C2:C1000")=$C15)
        ),
        5,
        FALSE()
    )="",
    "",
    VLOOKUP(
        $A15,
        _xlfn._xlws.filter(
            INDIRECT("'"&amp;J$1&amp;"'!A2:G1000"), (INDIRECT("'"&amp;J$1&amp;"'!B2:B1000")=$B15) * (INDIRECT("'"&amp;J$1&amp;"'!C2:C1000")=$C15)
        ),7,
        FALSE()
    )
)</f>
        <v/>
      </c>
      <c r="K15" s="51">
        <f t="array" ref="K15:K15">IF(
    VLOOKUP(
        $A15,
        _xlfn._xlws.filter(
            INDIRECT("'"&amp;K$1&amp;"'!A2:G1000"), (INDIRECT("'"&amp;K$1&amp;"'!B2:B1000")=$B15) * (INDIRECT("'"&amp;K$1&amp;"'!C2:C1000")=$C15)
        ),
        5,
        FALSE()
    )="",
    "",
    VLOOKUP(
        $A15,
        _xlfn._xlws.filter(
            INDIRECT("'"&amp;K$1&amp;"'!A2:G1000"), (INDIRECT("'"&amp;K$1&amp;"'!B2:B1000")=$B15) * (INDIRECT("'"&amp;K$1&amp;"'!C2:C1000")=$C15)
        ),7,
        FALSE()
    )
)</f>
        <v/>
      </c>
      <c r="L15" s="51">
        <f t="array" ref="L15:L15">IF(
    VLOOKUP(
        $A15,
        _xlfn._xlws.filter(
            INDIRECT("'"&amp;L$1&amp;"'!A2:G1000"), (INDIRECT("'"&amp;L$1&amp;"'!B2:B1000")=$B15) * (INDIRECT("'"&amp;L$1&amp;"'!C2:C1000")=$C15)
        ),
        5,
        FALSE()
    )="",
    "",
    VLOOKUP(
        $A15,
        _xlfn._xlws.filter(
            INDIRECT("'"&amp;L$1&amp;"'!A2:G1000"), (INDIRECT("'"&amp;L$1&amp;"'!B2:B1000")=$B15) * (INDIRECT("'"&amp;L$1&amp;"'!C2:C1000")=$C15)
        ),7,
        FALSE()
    )
)</f>
        <v/>
      </c>
      <c r="M15" s="51">
        <f t="array" ref="M15:M15">IF(
    VLOOKUP(
        $A15,
        _xlfn._xlws.filter(
            INDIRECT("'"&amp;M$1&amp;"'!A2:G1000"), (INDIRECT("'"&amp;M$1&amp;"'!B2:B1000")=$B15) * (INDIRECT("'"&amp;M$1&amp;"'!C2:C1000")=$C15)
        ),
        5,
        FALSE()
    )="",
    "",
    VLOOKUP(
        $A15,
        _xlfn._xlws.filter(
            INDIRECT("'"&amp;M$1&amp;"'!A2:G1000"), (INDIRECT("'"&amp;M$1&amp;"'!B2:B1000")=$B15) * (INDIRECT("'"&amp;M$1&amp;"'!C2:C1000")=$C15)
        ),7,
        FALSE()
    )
)</f>
        <v/>
      </c>
      <c r="N15" s="51">
        <f t="array" ref="N15:N15">IF(
    VLOOKUP(
        $A15,
        _xlfn._xlws.filter(
            INDIRECT("'"&amp;N$1&amp;"'!A2:G1000"), (INDIRECT("'"&amp;N$1&amp;"'!B2:B1000")=$B15) * (INDIRECT("'"&amp;N$1&amp;"'!C2:C1000")=$C15)
        ),
        5,
        FALSE()
    )="",
    "",
    VLOOKUP(
        $A15,
        _xlfn._xlws.filter(
            INDIRECT("'"&amp;N$1&amp;"'!A2:G1000"), (INDIRECT("'"&amp;N$1&amp;"'!B2:B1000")=$B15) * (INDIRECT("'"&amp;N$1&amp;"'!C2:C1000")=$C15)
        ),7,
        FALSE()
    )
)</f>
        <v/>
      </c>
      <c r="O15" s="51">
        <f t="array" ref="O15:O15">IF(
    VLOOKUP(
        $A15,
        _xlfn._xlws.filter(
            INDIRECT("'"&amp;O$1&amp;"'!A2:G1000"), (INDIRECT("'"&amp;O$1&amp;"'!B2:B1000")=$B15) * (INDIRECT("'"&amp;O$1&amp;"'!C2:C1000")=$C15)
        ),
        5,
        FALSE()
    )="",
    "",
    VLOOKUP(
        $A15,
        _xlfn._xlws.filter(
            INDIRECT("'"&amp;O$1&amp;"'!A2:G1000"), (INDIRECT("'"&amp;O$1&amp;"'!B2:B1000")=$B15) * (INDIRECT("'"&amp;O$1&amp;"'!C2:C1000")=$C15)
        ),7,
        FALSE()
    )
)</f>
        <v/>
      </c>
      <c r="P15" s="51">
        <f t="array" ref="P15:P15">IF(
    VLOOKUP(
        $A15,
        _xlfn._xlws.filter(
            INDIRECT("'"&amp;P$1&amp;"'!A2:G1000"), (INDIRECT("'"&amp;P$1&amp;"'!B2:B1000")=$B15) * (INDIRECT("'"&amp;P$1&amp;"'!C2:C1000")=$C15)
        ),
        5,
        FALSE()
    )="",
    "",
    VLOOKUP(
        $A15,
        _xlfn._xlws.filter(
            INDIRECT("'"&amp;P$1&amp;"'!A2:G1000"), (INDIRECT("'"&amp;P$1&amp;"'!B2:B1000")=$B15) * (INDIRECT("'"&amp;P$1&amp;"'!C2:C1000")=$C15)
        ),7,
        FALSE()
    )
)</f>
        <v/>
      </c>
      <c r="Q15" s="51">
        <f t="array" ref="Q15: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4" t="inlineStr">
        <is>
          <t>Regional</t>
        </is>
      </c>
      <c r="B17" s="88" t="inlineStr">
        <is>
          <t>Municípios</t>
        </is>
      </c>
      <c r="C17" s="88" t="inlineStr">
        <is>
          <t>UVR</t>
        </is>
      </c>
      <c r="D17" s="103" t="inlineStr">
        <is>
          <t>11.24</t>
        </is>
      </c>
      <c r="E17" s="103" t="inlineStr">
        <is>
          <t>12.24</t>
        </is>
      </c>
      <c r="F17" s="103" t="inlineStr">
        <is>
          <t>01.25</t>
        </is>
      </c>
      <c r="G17" s="103" t="inlineStr">
        <is>
          <t>02.25</t>
        </is>
      </c>
      <c r="H17" s="103" t="inlineStr">
        <is>
          <t>03.25</t>
        </is>
      </c>
      <c r="I17" s="103" t="inlineStr">
        <is>
          <t>04.25</t>
        </is>
      </c>
      <c r="J17" s="103" t="inlineStr">
        <is>
          <t>05.25</t>
        </is>
      </c>
      <c r="K17" s="103" t="inlineStr">
        <is>
          <t>06.25</t>
        </is>
      </c>
      <c r="L17" s="103" t="inlineStr">
        <is>
          <t>07.25</t>
        </is>
      </c>
      <c r="M17" s="103" t="inlineStr">
        <is>
          <t>08.25</t>
        </is>
      </c>
      <c r="N17" s="103" t="inlineStr">
        <is>
          <t>09.25</t>
        </is>
      </c>
      <c r="O17" s="103" t="inlineStr">
        <is>
          <t>10.25</t>
        </is>
      </c>
      <c r="P17" s="103" t="inlineStr">
        <is>
          <t>11.25</t>
        </is>
      </c>
      <c r="Q17" s="103" t="inlineStr">
        <is>
          <t>12.25</t>
        </is>
      </c>
    </row>
    <row r="18" ht="15" customHeight="1">
      <c r="A18" s="95" t="inlineStr">
        <is>
          <t>Bianca</t>
        </is>
      </c>
      <c r="B18" s="51" t="inlineStr">
        <is>
          <t>Anahy</t>
        </is>
      </c>
      <c r="C18" s="51" t="n">
        <v>1</v>
      </c>
      <c r="D18" s="51">
        <f t="array" ref="D18:D18">IF(
    VLOOKUP(
        $A18,
        _xlfn._xlws.filter(
            INDIRECT("'"&amp;D$1&amp;"'!A2:G1000"), (INDIRECT("'"&amp;D$1&amp;"'!B2:B1000")=$B18) * (INDIRECT("'"&amp;D$1&amp;"'!C2:C1000")=$C18)
        ),
        5,
        FALSE()
    )="",
    "",
    VLOOKUP(
        $A18,
        _xlfn._xlws.filter(
            INDIRECT("'"&amp;D$1&amp;"'!A2:G1000"), (INDIRECT("'"&amp;D$1&amp;"'!B2:B1000")=$B18) * (INDIRECT("'"&amp;D$1&amp;"'!C2:C1000")=$C18)
        ),7,
        FALSE()
    )
)</f>
        <v/>
      </c>
      <c r="E18" s="51">
        <f t="array" ref="E18:E18">IF(
    VLOOKUP(
        $A18,
        _xlfn._xlws.filter(
            INDIRECT("'"&amp;E$1&amp;"'!A2:G1000"), (INDIRECT("'"&amp;E$1&amp;"'!B2:B1000")=$B18) * (INDIRECT("'"&amp;E$1&amp;"'!C2:C1000")=$C18)
        ),
        5,
        FALSE()
    )="",
    "",
    VLOOKUP(
        $A18,
        _xlfn._xlws.filter(
            INDIRECT("'"&amp;E$1&amp;"'!A2:G1000"), (INDIRECT("'"&amp;E$1&amp;"'!B2:B1000")=$B18) * (INDIRECT("'"&amp;E$1&amp;"'!C2:C1000")=$C18)
        ),7,
        FALSE()
    )
)</f>
        <v/>
      </c>
      <c r="F18" s="51">
        <f t="array" ref="F18:F18">IF(
    VLOOKUP(
        $A18,
        _xlfn._xlws.filter(
            INDIRECT("'"&amp;F$1&amp;"'!A2:G1000"), (INDIRECT("'"&amp;F$1&amp;"'!B2:B1000")=$B18) * (INDIRECT("'"&amp;F$1&amp;"'!C2:C1000")=$C18)
        ),
        5,
        FALSE()
    )="",
    "",
    VLOOKUP(
        $A18,
        _xlfn._xlws.filter(
            INDIRECT("'"&amp;F$1&amp;"'!A2:G1000"), (INDIRECT("'"&amp;F$1&amp;"'!B2:B1000")=$B18) * (INDIRECT("'"&amp;F$1&amp;"'!C2:C1000")=$C18)
        ),7,
        FALSE()
    )
)</f>
        <v/>
      </c>
      <c r="G18" s="51">
        <f t="array" ref="G18:G18">IF(
    VLOOKUP(
        $A18,
        _xlfn._xlws.filter(
            INDIRECT("'"&amp;G$1&amp;"'!A2:G1000"), (INDIRECT("'"&amp;G$1&amp;"'!B2:B1000")=$B18) * (INDIRECT("'"&amp;G$1&amp;"'!C2:C1000")=$C18)
        ),
        5,
        FALSE()
    )="",
    "",
    VLOOKUP(
        $A18,
        _xlfn._xlws.filter(
            INDIRECT("'"&amp;G$1&amp;"'!A2:G1000"), (INDIRECT("'"&amp;G$1&amp;"'!B2:B1000")=$B18) * (INDIRECT("'"&amp;G$1&amp;"'!C2:C1000")=$C18)
        ),7,
        FALSE()
    )
)</f>
        <v/>
      </c>
      <c r="H18" s="51">
        <f t="array" ref="H18:H18">IF(
    VLOOKUP(
        $A18,
        _xlfn._xlws.filter(
            INDIRECT("'"&amp;H$1&amp;"'!A2:G1000"), (INDIRECT("'"&amp;H$1&amp;"'!B2:B1000")=$B18) * (INDIRECT("'"&amp;H$1&amp;"'!C2:C1000")=$C18)
        ),
        5,
        FALSE()
    )="",
    "",
    VLOOKUP(
        $A18,
        _xlfn._xlws.filter(
            INDIRECT("'"&amp;H$1&amp;"'!A2:G1000"), (INDIRECT("'"&amp;H$1&amp;"'!B2:B1000")=$B18) * (INDIRECT("'"&amp;H$1&amp;"'!C2:C1000")=$C18)
        ),7,
        FALSE()
    )
)</f>
        <v/>
      </c>
      <c r="I18" s="51">
        <f t="array" ref="I18:I18">IF(
    VLOOKUP(
        $A18,
        _xlfn._xlws.filter(
            INDIRECT("'"&amp;I$1&amp;"'!A2:G1000"), (INDIRECT("'"&amp;I$1&amp;"'!B2:B1000")=$B18) * (INDIRECT("'"&amp;I$1&amp;"'!C2:C1000")=$C18)
        ),
        5,
        FALSE()
    )="",
    "",
    VLOOKUP(
        $A18,
        _xlfn._xlws.filter(
            INDIRECT("'"&amp;I$1&amp;"'!A2:G1000"), (INDIRECT("'"&amp;I$1&amp;"'!B2:B1000")=$B18) * (INDIRECT("'"&amp;I$1&amp;"'!C2:C1000")=$C18)
        ),7,
        FALSE()
    )
)</f>
        <v/>
      </c>
      <c r="J18" s="51">
        <f t="array" ref="J18:J18">IF(
    VLOOKUP(
        $A18,
        _xlfn._xlws.filter(
            INDIRECT("'"&amp;J$1&amp;"'!A2:G1000"), (INDIRECT("'"&amp;J$1&amp;"'!B2:B1000")=$B18) * (INDIRECT("'"&amp;J$1&amp;"'!C2:C1000")=$C18)
        ),
        5,
        FALSE()
    )="",
    "",
    VLOOKUP(
        $A18,
        _xlfn._xlws.filter(
            INDIRECT("'"&amp;J$1&amp;"'!A2:G1000"), (INDIRECT("'"&amp;J$1&amp;"'!B2:B1000")=$B18) * (INDIRECT("'"&amp;J$1&amp;"'!C2:C1000")=$C18)
        ),7,
        FALSE()
    )
)</f>
        <v/>
      </c>
      <c r="K18" s="51">
        <f t="array" ref="K18:K18">IF(
    VLOOKUP(
        $A18,
        _xlfn._xlws.filter(
            INDIRECT("'"&amp;K$1&amp;"'!A2:G1000"), (INDIRECT("'"&amp;K$1&amp;"'!B2:B1000")=$B18) * (INDIRECT("'"&amp;K$1&amp;"'!C2:C1000")=$C18)
        ),
        5,
        FALSE()
    )="",
    "",
    VLOOKUP(
        $A18,
        _xlfn._xlws.filter(
            INDIRECT("'"&amp;K$1&amp;"'!A2:G1000"), (INDIRECT("'"&amp;K$1&amp;"'!B2:B1000")=$B18) * (INDIRECT("'"&amp;K$1&amp;"'!C2:C1000")=$C18)
        ),7,
        FALSE()
    )
)</f>
        <v/>
      </c>
      <c r="L18" s="51">
        <f t="array" ref="L18:L18">IF(
    VLOOKUP(
        $A18,
        _xlfn._xlws.filter(
            INDIRECT("'"&amp;L$1&amp;"'!A2:G1000"), (INDIRECT("'"&amp;L$1&amp;"'!B2:B1000")=$B18) * (INDIRECT("'"&amp;L$1&amp;"'!C2:C1000")=$C18)
        ),
        5,
        FALSE()
    )="",
    "",
    VLOOKUP(
        $A18,
        _xlfn._xlws.filter(
            INDIRECT("'"&amp;L$1&amp;"'!A2:G1000"), (INDIRECT("'"&amp;L$1&amp;"'!B2:B1000")=$B18) * (INDIRECT("'"&amp;L$1&amp;"'!C2:C1000")=$C18)
        ),7,
        FALSE()
    )
)</f>
        <v/>
      </c>
      <c r="M18" s="51">
        <f t="array" ref="M18:M18">IF(
    VLOOKUP(
        $A18,
        _xlfn._xlws.filter(
            INDIRECT("'"&amp;M$1&amp;"'!A2:G1000"), (INDIRECT("'"&amp;M$1&amp;"'!B2:B1000")=$B18) * (INDIRECT("'"&amp;M$1&amp;"'!C2:C1000")=$C18)
        ),
        5,
        FALSE()
    )="",
    "",
    VLOOKUP(
        $A18,
        _xlfn._xlws.filter(
            INDIRECT("'"&amp;M$1&amp;"'!A2:G1000"), (INDIRECT("'"&amp;M$1&amp;"'!B2:B1000")=$B18) * (INDIRECT("'"&amp;M$1&amp;"'!C2:C1000")=$C18)
        ),7,
        FALSE()
    )
)</f>
        <v/>
      </c>
      <c r="N18" s="51">
        <f t="array" ref="N18:N18">IF(
    VLOOKUP(
        $A18,
        _xlfn._xlws.filter(
            INDIRECT("'"&amp;N$1&amp;"'!A2:G1000"), (INDIRECT("'"&amp;N$1&amp;"'!B2:B1000")=$B18) * (INDIRECT("'"&amp;N$1&amp;"'!C2:C1000")=$C18)
        ),
        5,
        FALSE()
    )="",
    "",
    VLOOKUP(
        $A18,
        _xlfn._xlws.filter(
            INDIRECT("'"&amp;N$1&amp;"'!A2:G1000"), (INDIRECT("'"&amp;N$1&amp;"'!B2:B1000")=$B18) * (INDIRECT("'"&amp;N$1&amp;"'!C2:C1000")=$C18)
        ),7,
        FALSE()
    )
)</f>
        <v/>
      </c>
      <c r="O18" s="51">
        <f t="array" ref="O18:O18">IF(
    VLOOKUP(
        $A18,
        _xlfn._xlws.filter(
            INDIRECT("'"&amp;O$1&amp;"'!A2:G1000"), (INDIRECT("'"&amp;O$1&amp;"'!B2:B1000")=$B18) * (INDIRECT("'"&amp;O$1&amp;"'!C2:C1000")=$C18)
        ),
        5,
        FALSE()
    )="",
    "",
    VLOOKUP(
        $A18,
        _xlfn._xlws.filter(
            INDIRECT("'"&amp;O$1&amp;"'!A2:G1000"), (INDIRECT("'"&amp;O$1&amp;"'!B2:B1000")=$B18) * (INDIRECT("'"&amp;O$1&amp;"'!C2:C1000")=$C18)
        ),7,
        FALSE()
    )
)</f>
        <v/>
      </c>
      <c r="P18" s="51">
        <f t="array" ref="P18:P18">IF(
    VLOOKUP(
        $A18,
        _xlfn._xlws.filter(
            INDIRECT("'"&amp;P$1&amp;"'!A2:G1000"), (INDIRECT("'"&amp;P$1&amp;"'!B2:B1000")=$B18) * (INDIRECT("'"&amp;P$1&amp;"'!C2:C1000")=$C18)
        ),
        5,
        FALSE()
    )="",
    "",
    VLOOKUP(
        $A18,
        _xlfn._xlws.filter(
            INDIRECT("'"&amp;P$1&amp;"'!A2:G1000"), (INDIRECT("'"&amp;P$1&amp;"'!B2:B1000")=$B18) * (INDIRECT("'"&amp;P$1&amp;"'!C2:C1000")=$C18)
        ),7,
        FALSE()
    )
)</f>
        <v/>
      </c>
      <c r="Q18" s="51">
        <f t="array" ref="Q18:Q18">IF(
    VLOOKUP(
        $A18,
        _xlfn._xlws.filter(
            INDIRECT("'"&amp;Q$1&amp;"'!A2:G1000"), (INDIRECT("'"&amp;Q$1&amp;"'!B2:B1000")=$B18) * (INDIRECT("'"&amp;Q$1&amp;"'!C2:C1000")=$C18)
        ),
        5,
        FALSE()
    )="",
    "",
    VLOOKUP(
        $A18,
        _xlfn._xlws.filter(
            INDIRECT("'"&amp;Q$1&amp;"'!A2:G1000"), (INDIRECT("'"&amp;Q$1&amp;"'!B2:B1000")=$B18) * (INDIRECT("'"&amp;Q$1&amp;"'!C2:C1000")=$C18)
        ),7,
        FALSE()
    )
)</f>
        <v/>
      </c>
    </row>
    <row r="19" ht="15" customHeight="1">
      <c r="A19" s="95" t="inlineStr">
        <is>
          <t>Bianca</t>
        </is>
      </c>
      <c r="B19" s="51" t="inlineStr">
        <is>
          <t>Boa Vista da Aparecida</t>
        </is>
      </c>
      <c r="C19" s="51" t="n">
        <v>1</v>
      </c>
      <c r="D19" s="51">
        <f t="array" ref="D19:D19">IF(
    VLOOKUP(
        $A19,
        _xlfn._xlws.filter(
            INDIRECT("'"&amp;D$1&amp;"'!A2:G1000"), (INDIRECT("'"&amp;D$1&amp;"'!B2:B1000")=$B19) * (INDIRECT("'"&amp;D$1&amp;"'!C2:C1000")=$C19)
        ),
        5,
        FALSE()
    )="",
    "",
    VLOOKUP(
        $A19,
        _xlfn._xlws.filter(
            INDIRECT("'"&amp;D$1&amp;"'!A2:G1000"), (INDIRECT("'"&amp;D$1&amp;"'!B2:B1000")=$B19) * (INDIRECT("'"&amp;D$1&amp;"'!C2:C1000")=$C19)
        ),7,
        FALSE()
    )
)</f>
        <v/>
      </c>
      <c r="E19" s="51">
        <f t="array" ref="E19:E19">IF(
    VLOOKUP(
        $A19,
        _xlfn._xlws.filter(
            INDIRECT("'"&amp;E$1&amp;"'!A2:G1000"), (INDIRECT("'"&amp;E$1&amp;"'!B2:B1000")=$B19) * (INDIRECT("'"&amp;E$1&amp;"'!C2:C1000")=$C19)
        ),
        5,
        FALSE()
    )="",
    "",
    VLOOKUP(
        $A19,
        _xlfn._xlws.filter(
            INDIRECT("'"&amp;E$1&amp;"'!A2:G1000"), (INDIRECT("'"&amp;E$1&amp;"'!B2:B1000")=$B19) * (INDIRECT("'"&amp;E$1&amp;"'!C2:C1000")=$C19)
        ),7,
        FALSE()
    )
)</f>
        <v/>
      </c>
      <c r="F19" s="51">
        <f t="array" ref="F19:F19">IF(
    VLOOKUP(
        $A19,
        _xlfn._xlws.filter(
            INDIRECT("'"&amp;F$1&amp;"'!A2:G1000"), (INDIRECT("'"&amp;F$1&amp;"'!B2:B1000")=$B19) * (INDIRECT("'"&amp;F$1&amp;"'!C2:C1000")=$C19)
        ),
        5,
        FALSE()
    )="",
    "",
    VLOOKUP(
        $A19,
        _xlfn._xlws.filter(
            INDIRECT("'"&amp;F$1&amp;"'!A2:G1000"), (INDIRECT("'"&amp;F$1&amp;"'!B2:B1000")=$B19) * (INDIRECT("'"&amp;F$1&amp;"'!C2:C1000")=$C19)
        ),7,
        FALSE()
    )
)</f>
        <v/>
      </c>
      <c r="G19" s="51">
        <f t="array" ref="G19:G19">IF(
    VLOOKUP(
        $A19,
        _xlfn._xlws.filter(
            INDIRECT("'"&amp;G$1&amp;"'!A2:G1000"), (INDIRECT("'"&amp;G$1&amp;"'!B2:B1000")=$B19) * (INDIRECT("'"&amp;G$1&amp;"'!C2:C1000")=$C19)
        ),
        5,
        FALSE()
    )="",
    "",
    VLOOKUP(
        $A19,
        _xlfn._xlws.filter(
            INDIRECT("'"&amp;G$1&amp;"'!A2:G1000"), (INDIRECT("'"&amp;G$1&amp;"'!B2:B1000")=$B19) * (INDIRECT("'"&amp;G$1&amp;"'!C2:C1000")=$C19)
        ),7,
        FALSE()
    )
)</f>
        <v/>
      </c>
      <c r="H19" s="51">
        <f t="array" ref="H19:H19">IF(
    VLOOKUP(
        $A19,
        _xlfn._xlws.filter(
            INDIRECT("'"&amp;H$1&amp;"'!A2:G1000"), (INDIRECT("'"&amp;H$1&amp;"'!B2:B1000")=$B19) * (INDIRECT("'"&amp;H$1&amp;"'!C2:C1000")=$C19)
        ),
        5,
        FALSE()
    )="",
    "",
    VLOOKUP(
        $A19,
        _xlfn._xlws.filter(
            INDIRECT("'"&amp;H$1&amp;"'!A2:G1000"), (INDIRECT("'"&amp;H$1&amp;"'!B2:B1000")=$B19) * (INDIRECT("'"&amp;H$1&amp;"'!C2:C1000")=$C19)
        ),7,
        FALSE()
    )
)</f>
        <v/>
      </c>
      <c r="I19" s="51">
        <f t="array" ref="I19:I19">IF(
    VLOOKUP(
        $A19,
        _xlfn._xlws.filter(
            INDIRECT("'"&amp;I$1&amp;"'!A2:G1000"), (INDIRECT("'"&amp;I$1&amp;"'!B2:B1000")=$B19) * (INDIRECT("'"&amp;I$1&amp;"'!C2:C1000")=$C19)
        ),
        5,
        FALSE()
    )="",
    "",
    VLOOKUP(
        $A19,
        _xlfn._xlws.filter(
            INDIRECT("'"&amp;I$1&amp;"'!A2:G1000"), (INDIRECT("'"&amp;I$1&amp;"'!B2:B1000")=$B19) * (INDIRECT("'"&amp;I$1&amp;"'!C2:C1000")=$C19)
        ),7,
        FALSE()
    )
)</f>
        <v/>
      </c>
      <c r="J19" s="51">
        <f t="array" ref="J19:J19">IF(
    VLOOKUP(
        $A19,
        _xlfn._xlws.filter(
            INDIRECT("'"&amp;J$1&amp;"'!A2:G1000"), (INDIRECT("'"&amp;J$1&amp;"'!B2:B1000")=$B19) * (INDIRECT("'"&amp;J$1&amp;"'!C2:C1000")=$C19)
        ),
        5,
        FALSE()
    )="",
    "",
    VLOOKUP(
        $A19,
        _xlfn._xlws.filter(
            INDIRECT("'"&amp;J$1&amp;"'!A2:G1000"), (INDIRECT("'"&amp;J$1&amp;"'!B2:B1000")=$B19) * (INDIRECT("'"&amp;J$1&amp;"'!C2:C1000")=$C19)
        ),7,
        FALSE()
    )
)</f>
        <v/>
      </c>
      <c r="K19" s="51">
        <f t="array" ref="K19:K19">IF(
    VLOOKUP(
        $A19,
        _xlfn._xlws.filter(
            INDIRECT("'"&amp;K$1&amp;"'!A2:G1000"), (INDIRECT("'"&amp;K$1&amp;"'!B2:B1000")=$B19) * (INDIRECT("'"&amp;K$1&amp;"'!C2:C1000")=$C19)
        ),
        5,
        FALSE()
    )="",
    "",
    VLOOKUP(
        $A19,
        _xlfn._xlws.filter(
            INDIRECT("'"&amp;K$1&amp;"'!A2:G1000"), (INDIRECT("'"&amp;K$1&amp;"'!B2:B1000")=$B19) * (INDIRECT("'"&amp;K$1&amp;"'!C2:C1000")=$C19)
        ),7,
        FALSE()
    )
)</f>
        <v/>
      </c>
      <c r="L19" s="51">
        <f t="array" ref="L19:L19">IF(
    VLOOKUP(
        $A19,
        _xlfn._xlws.filter(
            INDIRECT("'"&amp;L$1&amp;"'!A2:G1000"), (INDIRECT("'"&amp;L$1&amp;"'!B2:B1000")=$B19) * (INDIRECT("'"&amp;L$1&amp;"'!C2:C1000")=$C19)
        ),
        5,
        FALSE()
    )="",
    "",
    VLOOKUP(
        $A19,
        _xlfn._xlws.filter(
            INDIRECT("'"&amp;L$1&amp;"'!A2:G1000"), (INDIRECT("'"&amp;L$1&amp;"'!B2:B1000")=$B19) * (INDIRECT("'"&amp;L$1&amp;"'!C2:C1000")=$C19)
        ),7,
        FALSE()
    )
)</f>
        <v/>
      </c>
      <c r="M19" s="51">
        <f t="array" ref="M19:M19">IF(
    VLOOKUP(
        $A19,
        _xlfn._xlws.filter(
            INDIRECT("'"&amp;M$1&amp;"'!A2:G1000"), (INDIRECT("'"&amp;M$1&amp;"'!B2:B1000")=$B19) * (INDIRECT("'"&amp;M$1&amp;"'!C2:C1000")=$C19)
        ),
        5,
        FALSE()
    )="",
    "",
    VLOOKUP(
        $A19,
        _xlfn._xlws.filter(
            INDIRECT("'"&amp;M$1&amp;"'!A2:G1000"), (INDIRECT("'"&amp;M$1&amp;"'!B2:B1000")=$B19) * (INDIRECT("'"&amp;M$1&amp;"'!C2:C1000")=$C19)
        ),7,
        FALSE()
    )
)</f>
        <v/>
      </c>
      <c r="N19" s="51">
        <f t="array" ref="N19:N19">IF(
    VLOOKUP(
        $A19,
        _xlfn._xlws.filter(
            INDIRECT("'"&amp;N$1&amp;"'!A2:G1000"), (INDIRECT("'"&amp;N$1&amp;"'!B2:B1000")=$B19) * (INDIRECT("'"&amp;N$1&amp;"'!C2:C1000")=$C19)
        ),
        5,
        FALSE()
    )="",
    "",
    VLOOKUP(
        $A19,
        _xlfn._xlws.filter(
            INDIRECT("'"&amp;N$1&amp;"'!A2:G1000"), (INDIRECT("'"&amp;N$1&amp;"'!B2:B1000")=$B19) * (INDIRECT("'"&amp;N$1&amp;"'!C2:C1000")=$C19)
        ),7,
        FALSE()
    )
)</f>
        <v/>
      </c>
      <c r="O19" s="51">
        <f t="array" ref="O19:O19">IF(
    VLOOKUP(
        $A19,
        _xlfn._xlws.filter(
            INDIRECT("'"&amp;O$1&amp;"'!A2:G1000"), (INDIRECT("'"&amp;O$1&amp;"'!B2:B1000")=$B19) * (INDIRECT("'"&amp;O$1&amp;"'!C2:C1000")=$C19)
        ),
        5,
        FALSE()
    )="",
    "",
    VLOOKUP(
        $A19,
        _xlfn._xlws.filter(
            INDIRECT("'"&amp;O$1&amp;"'!A2:G1000"), (INDIRECT("'"&amp;O$1&amp;"'!B2:B1000")=$B19) * (INDIRECT("'"&amp;O$1&amp;"'!C2:C1000")=$C19)
        ),7,
        FALSE()
    )
)</f>
        <v/>
      </c>
      <c r="P19" s="51">
        <f t="array" ref="P19:P19">IF(
    VLOOKUP(
        $A19,
        _xlfn._xlws.filter(
            INDIRECT("'"&amp;P$1&amp;"'!A2:G1000"), (INDIRECT("'"&amp;P$1&amp;"'!B2:B1000")=$B19) * (INDIRECT("'"&amp;P$1&amp;"'!C2:C1000")=$C19)
        ),
        5,
        FALSE()
    )="",
    "",
    VLOOKUP(
        $A19,
        _xlfn._xlws.filter(
            INDIRECT("'"&amp;P$1&amp;"'!A2:G1000"), (INDIRECT("'"&amp;P$1&amp;"'!B2:B1000")=$B19) * (INDIRECT("'"&amp;P$1&amp;"'!C2:C1000")=$C19)
        ),7,
        FALSE()
    )
)</f>
        <v/>
      </c>
      <c r="Q19" s="51">
        <f t="array" ref="Q19:Q19">IF(
    VLOOKUP(
        $A19,
        _xlfn._xlws.filter(
            INDIRECT("'"&amp;Q$1&amp;"'!A2:G1000"), (INDIRECT("'"&amp;Q$1&amp;"'!B2:B1000")=$B19) * (INDIRECT("'"&amp;Q$1&amp;"'!C2:C1000")=$C19)
        ),
        5,
        FALSE()
    )="",
    "",
    VLOOKUP(
        $A19,
        _xlfn._xlws.filter(
            INDIRECT("'"&amp;Q$1&amp;"'!A2:G1000"), (INDIRECT("'"&amp;Q$1&amp;"'!B2:B1000")=$B19) * (INDIRECT("'"&amp;Q$1&amp;"'!C2:C1000")=$C19)
        ),7,
        FALSE()
    )
)</f>
        <v/>
      </c>
    </row>
    <row r="20" ht="15" customHeight="1">
      <c r="A20" s="95" t="inlineStr">
        <is>
          <t>Bianca</t>
        </is>
      </c>
      <c r="B20" s="51" t="inlineStr">
        <is>
          <t>Braganey</t>
        </is>
      </c>
      <c r="C20" s="51" t="n">
        <v>1</v>
      </c>
      <c r="D20" s="51">
        <f t="array" ref="D20:D20">IF(
    VLOOKUP(
        $A20,
        _xlfn._xlws.filter(
            INDIRECT("'"&amp;D$1&amp;"'!A2:G1000"), (INDIRECT("'"&amp;D$1&amp;"'!B2:B1000")=$B20) * (INDIRECT("'"&amp;D$1&amp;"'!C2:C1000")=$C20)
        ),
        5,
        FALSE()
    )="",
    "",
    VLOOKUP(
        $A20,
        _xlfn._xlws.filter(
            INDIRECT("'"&amp;D$1&amp;"'!A2:G1000"), (INDIRECT("'"&amp;D$1&amp;"'!B2:B1000")=$B20) * (INDIRECT("'"&amp;D$1&amp;"'!C2:C1000")=$C20)
        ),7,
        FALSE()
    )
)</f>
        <v/>
      </c>
      <c r="E20" s="51">
        <f t="array" ref="E20:E20">IF(
    VLOOKUP(
        $A20,
        _xlfn._xlws.filter(
            INDIRECT("'"&amp;E$1&amp;"'!A2:G1000"), (INDIRECT("'"&amp;E$1&amp;"'!B2:B1000")=$B20) * (INDIRECT("'"&amp;E$1&amp;"'!C2:C1000")=$C20)
        ),
        5,
        FALSE()
    )="",
    "",
    VLOOKUP(
        $A20,
        _xlfn._xlws.filter(
            INDIRECT("'"&amp;E$1&amp;"'!A2:G1000"), (INDIRECT("'"&amp;E$1&amp;"'!B2:B1000")=$B20) * (INDIRECT("'"&amp;E$1&amp;"'!C2:C1000")=$C20)
        ),7,
        FALSE()
    )
)</f>
        <v/>
      </c>
      <c r="F20" s="51">
        <f t="array" ref="F20:F20">IF(
    VLOOKUP(
        $A20,
        _xlfn._xlws.filter(
            INDIRECT("'"&amp;F$1&amp;"'!A2:G1000"), (INDIRECT("'"&amp;F$1&amp;"'!B2:B1000")=$B20) * (INDIRECT("'"&amp;F$1&amp;"'!C2:C1000")=$C20)
        ),
        5,
        FALSE()
    )="",
    "",
    VLOOKUP(
        $A20,
        _xlfn._xlws.filter(
            INDIRECT("'"&amp;F$1&amp;"'!A2:G1000"), (INDIRECT("'"&amp;F$1&amp;"'!B2:B1000")=$B20) * (INDIRECT("'"&amp;F$1&amp;"'!C2:C1000")=$C20)
        ),7,
        FALSE()
    )
)</f>
        <v/>
      </c>
      <c r="G20" s="51">
        <f t="array" ref="G20:G20">IF(
    VLOOKUP(
        $A20,
        _xlfn._xlws.filter(
            INDIRECT("'"&amp;G$1&amp;"'!A2:G1000"), (INDIRECT("'"&amp;G$1&amp;"'!B2:B1000")=$B20) * (INDIRECT("'"&amp;G$1&amp;"'!C2:C1000")=$C20)
        ),
        5,
        FALSE()
    )="",
    "",
    VLOOKUP(
        $A20,
        _xlfn._xlws.filter(
            INDIRECT("'"&amp;G$1&amp;"'!A2:G1000"), (INDIRECT("'"&amp;G$1&amp;"'!B2:B1000")=$B20) * (INDIRECT("'"&amp;G$1&amp;"'!C2:C1000")=$C20)
        ),7,
        FALSE()
    )
)</f>
        <v/>
      </c>
      <c r="H20" s="51">
        <f t="array" ref="H20:H20">IF(
    VLOOKUP(
        $A20,
        _xlfn._xlws.filter(
            INDIRECT("'"&amp;H$1&amp;"'!A2:G1000"), (INDIRECT("'"&amp;H$1&amp;"'!B2:B1000")=$B20) * (INDIRECT("'"&amp;H$1&amp;"'!C2:C1000")=$C20)
        ),
        5,
        FALSE()
    )="",
    "",
    VLOOKUP(
        $A20,
        _xlfn._xlws.filter(
            INDIRECT("'"&amp;H$1&amp;"'!A2:G1000"), (INDIRECT("'"&amp;H$1&amp;"'!B2:B1000")=$B20) * (INDIRECT("'"&amp;H$1&amp;"'!C2:C1000")=$C20)
        ),7,
        FALSE()
    )
)</f>
        <v/>
      </c>
      <c r="I20" s="51">
        <f t="array" ref="I20:I20">IF(
    VLOOKUP(
        $A20,
        _xlfn._xlws.filter(
            INDIRECT("'"&amp;I$1&amp;"'!A2:G1000"), (INDIRECT("'"&amp;I$1&amp;"'!B2:B1000")=$B20) * (INDIRECT("'"&amp;I$1&amp;"'!C2:C1000")=$C20)
        ),
        5,
        FALSE()
    )="",
    "",
    VLOOKUP(
        $A20,
        _xlfn._xlws.filter(
            INDIRECT("'"&amp;I$1&amp;"'!A2:G1000"), (INDIRECT("'"&amp;I$1&amp;"'!B2:B1000")=$B20) * (INDIRECT("'"&amp;I$1&amp;"'!C2:C1000")=$C20)
        ),7,
        FALSE()
    )
)</f>
        <v/>
      </c>
      <c r="J20" s="51">
        <f t="array" ref="J20:J20">IF(
    VLOOKUP(
        $A20,
        _xlfn._xlws.filter(
            INDIRECT("'"&amp;J$1&amp;"'!A2:G1000"), (INDIRECT("'"&amp;J$1&amp;"'!B2:B1000")=$B20) * (INDIRECT("'"&amp;J$1&amp;"'!C2:C1000")=$C20)
        ),
        5,
        FALSE()
    )="",
    "",
    VLOOKUP(
        $A20,
        _xlfn._xlws.filter(
            INDIRECT("'"&amp;J$1&amp;"'!A2:G1000"), (INDIRECT("'"&amp;J$1&amp;"'!B2:B1000")=$B20) * (INDIRECT("'"&amp;J$1&amp;"'!C2:C1000")=$C20)
        ),7,
        FALSE()
    )
)</f>
        <v/>
      </c>
      <c r="K20" s="51">
        <f t="array" ref="K20:K20">IF(
    VLOOKUP(
        $A20,
        _xlfn._xlws.filter(
            INDIRECT("'"&amp;K$1&amp;"'!A2:G1000"), (INDIRECT("'"&amp;K$1&amp;"'!B2:B1000")=$B20) * (INDIRECT("'"&amp;K$1&amp;"'!C2:C1000")=$C20)
        ),
        5,
        FALSE()
    )="",
    "",
    VLOOKUP(
        $A20,
        _xlfn._xlws.filter(
            INDIRECT("'"&amp;K$1&amp;"'!A2:G1000"), (INDIRECT("'"&amp;K$1&amp;"'!B2:B1000")=$B20) * (INDIRECT("'"&amp;K$1&amp;"'!C2:C1000")=$C20)
        ),7,
        FALSE()
    )
)</f>
        <v/>
      </c>
      <c r="L20" s="51">
        <f t="array" ref="L20:L20">IF(
    VLOOKUP(
        $A20,
        _xlfn._xlws.filter(
            INDIRECT("'"&amp;L$1&amp;"'!A2:G1000"), (INDIRECT("'"&amp;L$1&amp;"'!B2:B1000")=$B20) * (INDIRECT("'"&amp;L$1&amp;"'!C2:C1000")=$C20)
        ),
        5,
        FALSE()
    )="",
    "",
    VLOOKUP(
        $A20,
        _xlfn._xlws.filter(
            INDIRECT("'"&amp;L$1&amp;"'!A2:G1000"), (INDIRECT("'"&amp;L$1&amp;"'!B2:B1000")=$B20) * (INDIRECT("'"&amp;L$1&amp;"'!C2:C1000")=$C20)
        ),7,
        FALSE()
    )
)</f>
        <v/>
      </c>
      <c r="M20" s="51">
        <f t="array" ref="M20:M20">IF(
    VLOOKUP(
        $A20,
        _xlfn._xlws.filter(
            INDIRECT("'"&amp;M$1&amp;"'!A2:G1000"), (INDIRECT("'"&amp;M$1&amp;"'!B2:B1000")=$B20) * (INDIRECT("'"&amp;M$1&amp;"'!C2:C1000")=$C20)
        ),
        5,
        FALSE()
    )="",
    "",
    VLOOKUP(
        $A20,
        _xlfn._xlws.filter(
            INDIRECT("'"&amp;M$1&amp;"'!A2:G1000"), (INDIRECT("'"&amp;M$1&amp;"'!B2:B1000")=$B20) * (INDIRECT("'"&amp;M$1&amp;"'!C2:C1000")=$C20)
        ),7,
        FALSE()
    )
)</f>
        <v/>
      </c>
      <c r="N20" s="51">
        <f t="array" ref="N20:N20">IF(
    VLOOKUP(
        $A20,
        _xlfn._xlws.filter(
            INDIRECT("'"&amp;N$1&amp;"'!A2:G1000"), (INDIRECT("'"&amp;N$1&amp;"'!B2:B1000")=$B20) * (INDIRECT("'"&amp;N$1&amp;"'!C2:C1000")=$C20)
        ),
        5,
        FALSE()
    )="",
    "",
    VLOOKUP(
        $A20,
        _xlfn._xlws.filter(
            INDIRECT("'"&amp;N$1&amp;"'!A2:G1000"), (INDIRECT("'"&amp;N$1&amp;"'!B2:B1000")=$B20) * (INDIRECT("'"&amp;N$1&amp;"'!C2:C1000")=$C20)
        ),7,
        FALSE()
    )
)</f>
        <v/>
      </c>
      <c r="O20" s="51">
        <f t="array" ref="O20:O20">IF(
    VLOOKUP(
        $A20,
        _xlfn._xlws.filter(
            INDIRECT("'"&amp;O$1&amp;"'!A2:G1000"), (INDIRECT("'"&amp;O$1&amp;"'!B2:B1000")=$B20) * (INDIRECT("'"&amp;O$1&amp;"'!C2:C1000")=$C20)
        ),
        5,
        FALSE()
    )="",
    "",
    VLOOKUP(
        $A20,
        _xlfn._xlws.filter(
            INDIRECT("'"&amp;O$1&amp;"'!A2:G1000"), (INDIRECT("'"&amp;O$1&amp;"'!B2:B1000")=$B20) * (INDIRECT("'"&amp;O$1&amp;"'!C2:C1000")=$C20)
        ),7,
        FALSE()
    )
)</f>
        <v/>
      </c>
      <c r="P20" s="51">
        <f t="array" ref="P20:P20">IF(
    VLOOKUP(
        $A20,
        _xlfn._xlws.filter(
            INDIRECT("'"&amp;P$1&amp;"'!A2:G1000"), (INDIRECT("'"&amp;P$1&amp;"'!B2:B1000")=$B20) * (INDIRECT("'"&amp;P$1&amp;"'!C2:C1000")=$C20)
        ),
        5,
        FALSE()
    )="",
    "",
    VLOOKUP(
        $A20,
        _xlfn._xlws.filter(
            INDIRECT("'"&amp;P$1&amp;"'!A2:G1000"), (INDIRECT("'"&amp;P$1&amp;"'!B2:B1000")=$B20) * (INDIRECT("'"&amp;P$1&amp;"'!C2:C1000")=$C20)
        ),7,
        FALSE()
    )
)</f>
        <v/>
      </c>
      <c r="Q20" s="51">
        <f t="array" ref="Q20:Q20">IF(
    VLOOKUP(
        $A20,
        _xlfn._xlws.filter(
            INDIRECT("'"&amp;Q$1&amp;"'!A2:G1000"), (INDIRECT("'"&amp;Q$1&amp;"'!B2:B1000")=$B20) * (INDIRECT("'"&amp;Q$1&amp;"'!C2:C1000")=$C20)
        ),
        5,
        FALSE()
    )="",
    "",
    VLOOKUP(
        $A20,
        _xlfn._xlws.filter(
            INDIRECT("'"&amp;Q$1&amp;"'!A2:G1000"), (INDIRECT("'"&amp;Q$1&amp;"'!B2:B1000")=$B20) * (INDIRECT("'"&amp;Q$1&amp;"'!C2:C1000")=$C20)
        ),7,
        FALSE()
    )
)</f>
        <v/>
      </c>
    </row>
    <row r="21" ht="15" customHeight="1">
      <c r="A21" s="95" t="inlineStr">
        <is>
          <t>Bianca</t>
        </is>
      </c>
      <c r="B21" s="51" t="inlineStr">
        <is>
          <t>Campo Bonito</t>
        </is>
      </c>
      <c r="C21" s="51" t="n">
        <v>1</v>
      </c>
      <c r="D21" s="51">
        <f t="array" ref="D21:D21">IF(
    VLOOKUP(
        $A21,
        _xlfn._xlws.filter(
            INDIRECT("'"&amp;D$1&amp;"'!A2:G1000"), (INDIRECT("'"&amp;D$1&amp;"'!B2:B1000")=$B21) * (INDIRECT("'"&amp;D$1&amp;"'!C2:C1000")=$C21)
        ),
        5,
        FALSE()
    )="",
    "",
    VLOOKUP(
        $A21,
        _xlfn._xlws.filter(
            INDIRECT("'"&amp;D$1&amp;"'!A2:G1000"), (INDIRECT("'"&amp;D$1&amp;"'!B2:B1000")=$B21) * (INDIRECT("'"&amp;D$1&amp;"'!C2:C1000")=$C21)
        ),7,
        FALSE()
    )
)</f>
        <v/>
      </c>
      <c r="E21" s="51">
        <f t="array" ref="E21:E21">IF(
    VLOOKUP(
        $A21,
        _xlfn._xlws.filter(
            INDIRECT("'"&amp;E$1&amp;"'!A2:G1000"), (INDIRECT("'"&amp;E$1&amp;"'!B2:B1000")=$B21) * (INDIRECT("'"&amp;E$1&amp;"'!C2:C1000")=$C21)
        ),
        5,
        FALSE()
    )="",
    "",
    VLOOKUP(
        $A21,
        _xlfn._xlws.filter(
            INDIRECT("'"&amp;E$1&amp;"'!A2:G1000"), (INDIRECT("'"&amp;E$1&amp;"'!B2:B1000")=$B21) * (INDIRECT("'"&amp;E$1&amp;"'!C2:C1000")=$C21)
        ),7,
        FALSE()
    )
)</f>
        <v/>
      </c>
      <c r="F21" s="51">
        <f t="array" ref="F21:F21">IF(
    VLOOKUP(
        $A21,
        _xlfn._xlws.filter(
            INDIRECT("'"&amp;F$1&amp;"'!A2:G1000"), (INDIRECT("'"&amp;F$1&amp;"'!B2:B1000")=$B21) * (INDIRECT("'"&amp;F$1&amp;"'!C2:C1000")=$C21)
        ),
        5,
        FALSE()
    )="",
    "",
    VLOOKUP(
        $A21,
        _xlfn._xlws.filter(
            INDIRECT("'"&amp;F$1&amp;"'!A2:G1000"), (INDIRECT("'"&amp;F$1&amp;"'!B2:B1000")=$B21) * (INDIRECT("'"&amp;F$1&amp;"'!C2:C1000")=$C21)
        ),7,
        FALSE()
    )
)</f>
        <v/>
      </c>
      <c r="G21" s="51">
        <f t="array" ref="G21:G21">IF(
    VLOOKUP(
        $A21,
        _xlfn._xlws.filter(
            INDIRECT("'"&amp;G$1&amp;"'!A2:G1000"), (INDIRECT("'"&amp;G$1&amp;"'!B2:B1000")=$B21) * (INDIRECT("'"&amp;G$1&amp;"'!C2:C1000")=$C21)
        ),
        5,
        FALSE()
    )="",
    "",
    VLOOKUP(
        $A21,
        _xlfn._xlws.filter(
            INDIRECT("'"&amp;G$1&amp;"'!A2:G1000"), (INDIRECT("'"&amp;G$1&amp;"'!B2:B1000")=$B21) * (INDIRECT("'"&amp;G$1&amp;"'!C2:C1000")=$C21)
        ),7,
        FALSE()
    )
)</f>
        <v/>
      </c>
      <c r="H21" s="51">
        <f t="array" ref="H21:H21">IF(
    VLOOKUP(
        $A21,
        _xlfn._xlws.filter(
            INDIRECT("'"&amp;H$1&amp;"'!A2:G1000"), (INDIRECT("'"&amp;H$1&amp;"'!B2:B1000")=$B21) * (INDIRECT("'"&amp;H$1&amp;"'!C2:C1000")=$C21)
        ),
        5,
        FALSE()
    )="",
    "",
    VLOOKUP(
        $A21,
        _xlfn._xlws.filter(
            INDIRECT("'"&amp;H$1&amp;"'!A2:G1000"), (INDIRECT("'"&amp;H$1&amp;"'!B2:B1000")=$B21) * (INDIRECT("'"&amp;H$1&amp;"'!C2:C1000")=$C21)
        ),7,
        FALSE()
    )
)</f>
        <v/>
      </c>
      <c r="I21" s="51">
        <f t="array" ref="I21:I21">IF(
    VLOOKUP(
        $A21,
        _xlfn._xlws.filter(
            INDIRECT("'"&amp;I$1&amp;"'!A2:G1000"), (INDIRECT("'"&amp;I$1&amp;"'!B2:B1000")=$B21) * (INDIRECT("'"&amp;I$1&amp;"'!C2:C1000")=$C21)
        ),
        5,
        FALSE()
    )="",
    "",
    VLOOKUP(
        $A21,
        _xlfn._xlws.filter(
            INDIRECT("'"&amp;I$1&amp;"'!A2:G1000"), (INDIRECT("'"&amp;I$1&amp;"'!B2:B1000")=$B21) * (INDIRECT("'"&amp;I$1&amp;"'!C2:C1000")=$C21)
        ),7,
        FALSE()
    )
)</f>
        <v/>
      </c>
      <c r="J21" s="51">
        <f t="array" ref="J21:J21">IF(
    VLOOKUP(
        $A21,
        _xlfn._xlws.filter(
            INDIRECT("'"&amp;J$1&amp;"'!A2:G1000"), (INDIRECT("'"&amp;J$1&amp;"'!B2:B1000")=$B21) * (INDIRECT("'"&amp;J$1&amp;"'!C2:C1000")=$C21)
        ),
        5,
        FALSE()
    )="",
    "",
    VLOOKUP(
        $A21,
        _xlfn._xlws.filter(
            INDIRECT("'"&amp;J$1&amp;"'!A2:G1000"), (INDIRECT("'"&amp;J$1&amp;"'!B2:B1000")=$B21) * (INDIRECT("'"&amp;J$1&amp;"'!C2:C1000")=$C21)
        ),7,
        FALSE()
    )
)</f>
        <v/>
      </c>
      <c r="K21" s="51">
        <f t="array" ref="K21:K21">IF(
    VLOOKUP(
        $A21,
        _xlfn._xlws.filter(
            INDIRECT("'"&amp;K$1&amp;"'!A2:G1000"), (INDIRECT("'"&amp;K$1&amp;"'!B2:B1000")=$B21) * (INDIRECT("'"&amp;K$1&amp;"'!C2:C1000")=$C21)
        ),
        5,
        FALSE()
    )="",
    "",
    VLOOKUP(
        $A21,
        _xlfn._xlws.filter(
            INDIRECT("'"&amp;K$1&amp;"'!A2:G1000"), (INDIRECT("'"&amp;K$1&amp;"'!B2:B1000")=$B21) * (INDIRECT("'"&amp;K$1&amp;"'!C2:C1000")=$C21)
        ),7,
        FALSE()
    )
)</f>
        <v/>
      </c>
      <c r="L21" s="51">
        <f t="array" ref="L21:L21">IF(
    VLOOKUP(
        $A21,
        _xlfn._xlws.filter(
            INDIRECT("'"&amp;L$1&amp;"'!A2:G1000"), (INDIRECT("'"&amp;L$1&amp;"'!B2:B1000")=$B21) * (INDIRECT("'"&amp;L$1&amp;"'!C2:C1000")=$C21)
        ),
        5,
        FALSE()
    )="",
    "",
    VLOOKUP(
        $A21,
        _xlfn._xlws.filter(
            INDIRECT("'"&amp;L$1&amp;"'!A2:G1000"), (INDIRECT("'"&amp;L$1&amp;"'!B2:B1000")=$B21) * (INDIRECT("'"&amp;L$1&amp;"'!C2:C1000")=$C21)
        ),7,
        FALSE()
    )
)</f>
        <v/>
      </c>
      <c r="M21" s="51">
        <f t="array" ref="M21:M21">IF(
    VLOOKUP(
        $A21,
        _xlfn._xlws.filter(
            INDIRECT("'"&amp;M$1&amp;"'!A2:G1000"), (INDIRECT("'"&amp;M$1&amp;"'!B2:B1000")=$B21) * (INDIRECT("'"&amp;M$1&amp;"'!C2:C1000")=$C21)
        ),
        5,
        FALSE()
    )="",
    "",
    VLOOKUP(
        $A21,
        _xlfn._xlws.filter(
            INDIRECT("'"&amp;M$1&amp;"'!A2:G1000"), (INDIRECT("'"&amp;M$1&amp;"'!B2:B1000")=$B21) * (INDIRECT("'"&amp;M$1&amp;"'!C2:C1000")=$C21)
        ),7,
        FALSE()
    )
)</f>
        <v/>
      </c>
      <c r="N21" s="51">
        <f t="array" ref="N21:N21">IF(
    VLOOKUP(
        $A21,
        _xlfn._xlws.filter(
            INDIRECT("'"&amp;N$1&amp;"'!A2:G1000"), (INDIRECT("'"&amp;N$1&amp;"'!B2:B1000")=$B21) * (INDIRECT("'"&amp;N$1&amp;"'!C2:C1000")=$C21)
        ),
        5,
        FALSE()
    )="",
    "",
    VLOOKUP(
        $A21,
        _xlfn._xlws.filter(
            INDIRECT("'"&amp;N$1&amp;"'!A2:G1000"), (INDIRECT("'"&amp;N$1&amp;"'!B2:B1000")=$B21) * (INDIRECT("'"&amp;N$1&amp;"'!C2:C1000")=$C21)
        ),7,
        FALSE()
    )
)</f>
        <v/>
      </c>
      <c r="O21" s="51">
        <f t="array" ref="O21:O21">IF(
    VLOOKUP(
        $A21,
        _xlfn._xlws.filter(
            INDIRECT("'"&amp;O$1&amp;"'!A2:G1000"), (INDIRECT("'"&amp;O$1&amp;"'!B2:B1000")=$B21) * (INDIRECT("'"&amp;O$1&amp;"'!C2:C1000")=$C21)
        ),
        5,
        FALSE()
    )="",
    "",
    VLOOKUP(
        $A21,
        _xlfn._xlws.filter(
            INDIRECT("'"&amp;O$1&amp;"'!A2:G1000"), (INDIRECT("'"&amp;O$1&amp;"'!B2:B1000")=$B21) * (INDIRECT("'"&amp;O$1&amp;"'!C2:C1000")=$C21)
        ),7,
        FALSE()
    )
)</f>
        <v/>
      </c>
      <c r="P21" s="51">
        <f t="array" ref="P21:P21">IF(
    VLOOKUP(
        $A21,
        _xlfn._xlws.filter(
            INDIRECT("'"&amp;P$1&amp;"'!A2:G1000"), (INDIRECT("'"&amp;P$1&amp;"'!B2:B1000")=$B21) * (INDIRECT("'"&amp;P$1&amp;"'!C2:C1000")=$C21)
        ),
        5,
        FALSE()
    )="",
    "",
    VLOOKUP(
        $A21,
        _xlfn._xlws.filter(
            INDIRECT("'"&amp;P$1&amp;"'!A2:G1000"), (INDIRECT("'"&amp;P$1&amp;"'!B2:B1000")=$B21) * (INDIRECT("'"&amp;P$1&amp;"'!C2:C1000")=$C21)
        ),7,
        FALSE()
    )
)</f>
        <v/>
      </c>
      <c r="Q21" s="51">
        <f t="array" ref="Q21:Q21">IF(
    VLOOKUP(
        $A21,
        _xlfn._xlws.filter(
            INDIRECT("'"&amp;Q$1&amp;"'!A2:G1000"), (INDIRECT("'"&amp;Q$1&amp;"'!B2:B1000")=$B21) * (INDIRECT("'"&amp;Q$1&amp;"'!C2:C1000")=$C21)
        ),
        5,
        FALSE()
    )="",
    "",
    VLOOKUP(
        $A21,
        _xlfn._xlws.filter(
            INDIRECT("'"&amp;Q$1&amp;"'!A2:G1000"), (INDIRECT("'"&amp;Q$1&amp;"'!B2:B1000")=$B21) * (INDIRECT("'"&amp;Q$1&amp;"'!C2:C1000")=$C21)
        ),7,
        FALSE()
    )
)</f>
        <v/>
      </c>
    </row>
    <row r="22" ht="15" customHeight="1">
      <c r="A22" s="95" t="inlineStr">
        <is>
          <t>Bianca</t>
        </is>
      </c>
      <c r="B22" s="51" t="inlineStr">
        <is>
          <t>Capitão Leonidas Marques</t>
        </is>
      </c>
      <c r="C22" s="51" t="n">
        <v>1</v>
      </c>
      <c r="D22" s="51">
        <f t="array" ref="D22:D22">IF(
    VLOOKUP(
        $A22,
        _xlfn._xlws.filter(
            INDIRECT("'"&amp;D$1&amp;"'!A2:G1000"), (INDIRECT("'"&amp;D$1&amp;"'!B2:B1000")=$B22) * (INDIRECT("'"&amp;D$1&amp;"'!C2:C1000")=$C22)
        ),
        5,
        FALSE()
    )="",
    "",
    VLOOKUP(
        $A22,
        _xlfn._xlws.filter(
            INDIRECT("'"&amp;D$1&amp;"'!A2:G1000"), (INDIRECT("'"&amp;D$1&amp;"'!B2:B1000")=$B22) * (INDIRECT("'"&amp;D$1&amp;"'!C2:C1000")=$C22)
        ),7,
        FALSE()
    )
)</f>
        <v/>
      </c>
      <c r="E22" s="51">
        <f t="array" ref="E22:E22">IF(
    VLOOKUP(
        $A22,
        _xlfn._xlws.filter(
            INDIRECT("'"&amp;E$1&amp;"'!A2:G1000"), (INDIRECT("'"&amp;E$1&amp;"'!B2:B1000")=$B22) * (INDIRECT("'"&amp;E$1&amp;"'!C2:C1000")=$C22)
        ),
        5,
        FALSE()
    )="",
    "",
    VLOOKUP(
        $A22,
        _xlfn._xlws.filter(
            INDIRECT("'"&amp;E$1&amp;"'!A2:G1000"), (INDIRECT("'"&amp;E$1&amp;"'!B2:B1000")=$B22) * (INDIRECT("'"&amp;E$1&amp;"'!C2:C1000")=$C22)
        ),7,
        FALSE()
    )
)</f>
        <v/>
      </c>
      <c r="F22" s="51">
        <f t="array" ref="F22:F22">IF(
    VLOOKUP(
        $A22,
        _xlfn._xlws.filter(
            INDIRECT("'"&amp;F$1&amp;"'!A2:G1000"), (INDIRECT("'"&amp;F$1&amp;"'!B2:B1000")=$B22) * (INDIRECT("'"&amp;F$1&amp;"'!C2:C1000")=$C22)
        ),
        5,
        FALSE()
    )="",
    "",
    VLOOKUP(
        $A22,
        _xlfn._xlws.filter(
            INDIRECT("'"&amp;F$1&amp;"'!A2:G1000"), (INDIRECT("'"&amp;F$1&amp;"'!B2:B1000")=$B22) * (INDIRECT("'"&amp;F$1&amp;"'!C2:C1000")=$C22)
        ),7,
        FALSE()
    )
)</f>
        <v/>
      </c>
      <c r="G22" s="51">
        <f t="array" ref="G22:G22">IF(
    VLOOKUP(
        $A22,
        _xlfn._xlws.filter(
            INDIRECT("'"&amp;G$1&amp;"'!A2:G1000"), (INDIRECT("'"&amp;G$1&amp;"'!B2:B1000")=$B22) * (INDIRECT("'"&amp;G$1&amp;"'!C2:C1000")=$C22)
        ),
        5,
        FALSE()
    )="",
    "",
    VLOOKUP(
        $A22,
        _xlfn._xlws.filter(
            INDIRECT("'"&amp;G$1&amp;"'!A2:G1000"), (INDIRECT("'"&amp;G$1&amp;"'!B2:B1000")=$B22) * (INDIRECT("'"&amp;G$1&amp;"'!C2:C1000")=$C22)
        ),7,
        FALSE()
    )
)</f>
        <v/>
      </c>
      <c r="H22" s="51">
        <f t="array" ref="H22:H22">IF(
    VLOOKUP(
        $A22,
        _xlfn._xlws.filter(
            INDIRECT("'"&amp;H$1&amp;"'!A2:G1000"), (INDIRECT("'"&amp;H$1&amp;"'!B2:B1000")=$B22) * (INDIRECT("'"&amp;H$1&amp;"'!C2:C1000")=$C22)
        ),
        5,
        FALSE()
    )="",
    "",
    VLOOKUP(
        $A22,
        _xlfn._xlws.filter(
            INDIRECT("'"&amp;H$1&amp;"'!A2:G1000"), (INDIRECT("'"&amp;H$1&amp;"'!B2:B1000")=$B22) * (INDIRECT("'"&amp;H$1&amp;"'!C2:C1000")=$C22)
        ),7,
        FALSE()
    )
)</f>
        <v/>
      </c>
      <c r="I22" s="51">
        <f t="array" ref="I22:I22">IF(
    VLOOKUP(
        $A22,
        _xlfn._xlws.filter(
            INDIRECT("'"&amp;I$1&amp;"'!A2:G1000"), (INDIRECT("'"&amp;I$1&amp;"'!B2:B1000")=$B22) * (INDIRECT("'"&amp;I$1&amp;"'!C2:C1000")=$C22)
        ),
        5,
        FALSE()
    )="",
    "",
    VLOOKUP(
        $A22,
        _xlfn._xlws.filter(
            INDIRECT("'"&amp;I$1&amp;"'!A2:G1000"), (INDIRECT("'"&amp;I$1&amp;"'!B2:B1000")=$B22) * (INDIRECT("'"&amp;I$1&amp;"'!C2:C1000")=$C22)
        ),7,
        FALSE()
    )
)</f>
        <v/>
      </c>
      <c r="J22" s="51">
        <f t="array" ref="J22:J22">IF(
    VLOOKUP(
        $A22,
        _xlfn._xlws.filter(
            INDIRECT("'"&amp;J$1&amp;"'!A2:G1000"), (INDIRECT("'"&amp;J$1&amp;"'!B2:B1000")=$B22) * (INDIRECT("'"&amp;J$1&amp;"'!C2:C1000")=$C22)
        ),
        5,
        FALSE()
    )="",
    "",
    VLOOKUP(
        $A22,
        _xlfn._xlws.filter(
            INDIRECT("'"&amp;J$1&amp;"'!A2:G1000"), (INDIRECT("'"&amp;J$1&amp;"'!B2:B1000")=$B22) * (INDIRECT("'"&amp;J$1&amp;"'!C2:C1000")=$C22)
        ),7,
        FALSE()
    )
)</f>
        <v/>
      </c>
      <c r="K22" s="51">
        <f t="array" ref="K22:K22">IF(
    VLOOKUP(
        $A22,
        _xlfn._xlws.filter(
            INDIRECT("'"&amp;K$1&amp;"'!A2:G1000"), (INDIRECT("'"&amp;K$1&amp;"'!B2:B1000")=$B22) * (INDIRECT("'"&amp;K$1&amp;"'!C2:C1000")=$C22)
        ),
        5,
        FALSE()
    )="",
    "",
    VLOOKUP(
        $A22,
        _xlfn._xlws.filter(
            INDIRECT("'"&amp;K$1&amp;"'!A2:G1000"), (INDIRECT("'"&amp;K$1&amp;"'!B2:B1000")=$B22) * (INDIRECT("'"&amp;K$1&amp;"'!C2:C1000")=$C22)
        ),7,
        FALSE()
    )
)</f>
        <v/>
      </c>
      <c r="L22" s="51">
        <f t="array" ref="L22:L22">IF(
    VLOOKUP(
        $A22,
        _xlfn._xlws.filter(
            INDIRECT("'"&amp;L$1&amp;"'!A2:G1000"), (INDIRECT("'"&amp;L$1&amp;"'!B2:B1000")=$B22) * (INDIRECT("'"&amp;L$1&amp;"'!C2:C1000")=$C22)
        ),
        5,
        FALSE()
    )="",
    "",
    VLOOKUP(
        $A22,
        _xlfn._xlws.filter(
            INDIRECT("'"&amp;L$1&amp;"'!A2:G1000"), (INDIRECT("'"&amp;L$1&amp;"'!B2:B1000")=$B22) * (INDIRECT("'"&amp;L$1&amp;"'!C2:C1000")=$C22)
        ),7,
        FALSE()
    )
)</f>
        <v/>
      </c>
      <c r="M22" s="51">
        <f t="array" ref="M22:M22">IF(
    VLOOKUP(
        $A22,
        _xlfn._xlws.filter(
            INDIRECT("'"&amp;M$1&amp;"'!A2:G1000"), (INDIRECT("'"&amp;M$1&amp;"'!B2:B1000")=$B22) * (INDIRECT("'"&amp;M$1&amp;"'!C2:C1000")=$C22)
        ),
        5,
        FALSE()
    )="",
    "",
    VLOOKUP(
        $A22,
        _xlfn._xlws.filter(
            INDIRECT("'"&amp;M$1&amp;"'!A2:G1000"), (INDIRECT("'"&amp;M$1&amp;"'!B2:B1000")=$B22) * (INDIRECT("'"&amp;M$1&amp;"'!C2:C1000")=$C22)
        ),7,
        FALSE()
    )
)</f>
        <v/>
      </c>
      <c r="N22" s="51">
        <f t="array" ref="N22:N22">IF(
    VLOOKUP(
        $A22,
        _xlfn._xlws.filter(
            INDIRECT("'"&amp;N$1&amp;"'!A2:G1000"), (INDIRECT("'"&amp;N$1&amp;"'!B2:B1000")=$B22) * (INDIRECT("'"&amp;N$1&amp;"'!C2:C1000")=$C22)
        ),
        5,
        FALSE()
    )="",
    "",
    VLOOKUP(
        $A22,
        _xlfn._xlws.filter(
            INDIRECT("'"&amp;N$1&amp;"'!A2:G1000"), (INDIRECT("'"&amp;N$1&amp;"'!B2:B1000")=$B22) * (INDIRECT("'"&amp;N$1&amp;"'!C2:C1000")=$C22)
        ),7,
        FALSE()
    )
)</f>
        <v/>
      </c>
      <c r="O22" s="51">
        <f t="array" ref="O22:O22">IF(
    VLOOKUP(
        $A22,
        _xlfn._xlws.filter(
            INDIRECT("'"&amp;O$1&amp;"'!A2:G1000"), (INDIRECT("'"&amp;O$1&amp;"'!B2:B1000")=$B22) * (INDIRECT("'"&amp;O$1&amp;"'!C2:C1000")=$C22)
        ),
        5,
        FALSE()
    )="",
    "",
    VLOOKUP(
        $A22,
        _xlfn._xlws.filter(
            INDIRECT("'"&amp;O$1&amp;"'!A2:G1000"), (INDIRECT("'"&amp;O$1&amp;"'!B2:B1000")=$B22) * (INDIRECT("'"&amp;O$1&amp;"'!C2:C1000")=$C22)
        ),7,
        FALSE()
    )
)</f>
        <v/>
      </c>
      <c r="P22" s="51">
        <f t="array" ref="P22:P22">IF(
    VLOOKUP(
        $A22,
        _xlfn._xlws.filter(
            INDIRECT("'"&amp;P$1&amp;"'!A2:G1000"), (INDIRECT("'"&amp;P$1&amp;"'!B2:B1000")=$B22) * (INDIRECT("'"&amp;P$1&amp;"'!C2:C1000")=$C22)
        ),
        5,
        FALSE()
    )="",
    "",
    VLOOKUP(
        $A22,
        _xlfn._xlws.filter(
            INDIRECT("'"&amp;P$1&amp;"'!A2:G1000"), (INDIRECT("'"&amp;P$1&amp;"'!B2:B1000")=$B22) * (INDIRECT("'"&amp;P$1&amp;"'!C2:C1000")=$C22)
        ),7,
        FALSE()
    )
)</f>
        <v/>
      </c>
      <c r="Q22" s="51">
        <f t="array" ref="Q22:Q22">IF(
    VLOOKUP(
        $A22,
        _xlfn._xlws.filter(
            INDIRECT("'"&amp;Q$1&amp;"'!A2:G1000"), (INDIRECT("'"&amp;Q$1&amp;"'!B2:B1000")=$B22) * (INDIRECT("'"&amp;Q$1&amp;"'!C2:C1000")=$C22)
        ),
        5,
        FALSE()
    )="",
    "",
    VLOOKUP(
        $A22,
        _xlfn._xlws.filter(
            INDIRECT("'"&amp;Q$1&amp;"'!A2:G1000"), (INDIRECT("'"&amp;Q$1&amp;"'!B2:B1000")=$B22) * (INDIRECT("'"&amp;Q$1&amp;"'!C2:C1000")=$C22)
        ),7,
        FALSE()
    )
)</f>
        <v/>
      </c>
    </row>
    <row r="23" ht="15" customHeight="1">
      <c r="A23" s="95" t="inlineStr">
        <is>
          <t>Bianca</t>
        </is>
      </c>
      <c r="B23" s="51" t="inlineStr">
        <is>
          <t>Catanduvas</t>
        </is>
      </c>
      <c r="C23" s="51" t="n">
        <v>1</v>
      </c>
      <c r="D23" s="51">
        <f t="array" ref="D23:D23">IF(
    VLOOKUP(
        $A23,
        _xlfn._xlws.filter(
            INDIRECT("'"&amp;D$1&amp;"'!A2:G1000"), (INDIRECT("'"&amp;D$1&amp;"'!B2:B1000")=$B23) * (INDIRECT("'"&amp;D$1&amp;"'!C2:C1000")=$C23)
        ),
        5,
        FALSE()
    )="",
    "",
    VLOOKUP(
        $A23,
        _xlfn._xlws.filter(
            INDIRECT("'"&amp;D$1&amp;"'!A2:G1000"), (INDIRECT("'"&amp;D$1&amp;"'!B2:B1000")=$B23) * (INDIRECT("'"&amp;D$1&amp;"'!C2:C1000")=$C23)
        ),7,
        FALSE()
    )
)</f>
        <v/>
      </c>
      <c r="E23" s="51">
        <f t="array" ref="E23:E23">IF(
    VLOOKUP(
        $A23,
        _xlfn._xlws.filter(
            INDIRECT("'"&amp;E$1&amp;"'!A2:G1000"), (INDIRECT("'"&amp;E$1&amp;"'!B2:B1000")=$B23) * (INDIRECT("'"&amp;E$1&amp;"'!C2:C1000")=$C23)
        ),
        5,
        FALSE()
    )="",
    "",
    VLOOKUP(
        $A23,
        _xlfn._xlws.filter(
            INDIRECT("'"&amp;E$1&amp;"'!A2:G1000"), (INDIRECT("'"&amp;E$1&amp;"'!B2:B1000")=$B23) * (INDIRECT("'"&amp;E$1&amp;"'!C2:C1000")=$C23)
        ),7,
        FALSE()
    )
)</f>
        <v/>
      </c>
      <c r="F23" s="51">
        <f t="array" ref="F23:F23">IF(
    VLOOKUP(
        $A23,
        _xlfn._xlws.filter(
            INDIRECT("'"&amp;F$1&amp;"'!A2:G1000"), (INDIRECT("'"&amp;F$1&amp;"'!B2:B1000")=$B23) * (INDIRECT("'"&amp;F$1&amp;"'!C2:C1000")=$C23)
        ),
        5,
        FALSE()
    )="",
    "",
    VLOOKUP(
        $A23,
        _xlfn._xlws.filter(
            INDIRECT("'"&amp;F$1&amp;"'!A2:G1000"), (INDIRECT("'"&amp;F$1&amp;"'!B2:B1000")=$B23) * (INDIRECT("'"&amp;F$1&amp;"'!C2:C1000")=$C23)
        ),7,
        FALSE()
    )
)</f>
        <v/>
      </c>
      <c r="G23" s="51">
        <f t="array" ref="G23:G23">IF(
    VLOOKUP(
        $A23,
        _xlfn._xlws.filter(
            INDIRECT("'"&amp;G$1&amp;"'!A2:G1000"), (INDIRECT("'"&amp;G$1&amp;"'!B2:B1000")=$B23) * (INDIRECT("'"&amp;G$1&amp;"'!C2:C1000")=$C23)
        ),
        5,
        FALSE()
    )="",
    "",
    VLOOKUP(
        $A23,
        _xlfn._xlws.filter(
            INDIRECT("'"&amp;G$1&amp;"'!A2:G1000"), (INDIRECT("'"&amp;G$1&amp;"'!B2:B1000")=$B23) * (INDIRECT("'"&amp;G$1&amp;"'!C2:C1000")=$C23)
        ),7,
        FALSE()
    )
)</f>
        <v/>
      </c>
      <c r="H23" s="51">
        <f t="array" ref="H23:H23">IF(
    VLOOKUP(
        $A23,
        _xlfn._xlws.filter(
            INDIRECT("'"&amp;H$1&amp;"'!A2:G1000"), (INDIRECT("'"&amp;H$1&amp;"'!B2:B1000")=$B23) * (INDIRECT("'"&amp;H$1&amp;"'!C2:C1000")=$C23)
        ),
        5,
        FALSE()
    )="",
    "",
    VLOOKUP(
        $A23,
        _xlfn._xlws.filter(
            INDIRECT("'"&amp;H$1&amp;"'!A2:G1000"), (INDIRECT("'"&amp;H$1&amp;"'!B2:B1000")=$B23) * (INDIRECT("'"&amp;H$1&amp;"'!C2:C1000")=$C23)
        ),7,
        FALSE()
    )
)</f>
        <v/>
      </c>
      <c r="I23" s="51">
        <f t="array" ref="I23:I23">IF(
    VLOOKUP(
        $A23,
        _xlfn._xlws.filter(
            INDIRECT("'"&amp;I$1&amp;"'!A2:G1000"), (INDIRECT("'"&amp;I$1&amp;"'!B2:B1000")=$B23) * (INDIRECT("'"&amp;I$1&amp;"'!C2:C1000")=$C23)
        ),
        5,
        FALSE()
    )="",
    "",
    VLOOKUP(
        $A23,
        _xlfn._xlws.filter(
            INDIRECT("'"&amp;I$1&amp;"'!A2:G1000"), (INDIRECT("'"&amp;I$1&amp;"'!B2:B1000")=$B23) * (INDIRECT("'"&amp;I$1&amp;"'!C2:C1000")=$C23)
        ),7,
        FALSE()
    )
)</f>
        <v/>
      </c>
      <c r="J23" s="51">
        <f t="array" ref="J23:J23">IF(
    VLOOKUP(
        $A23,
        _xlfn._xlws.filter(
            INDIRECT("'"&amp;J$1&amp;"'!A2:G1000"), (INDIRECT("'"&amp;J$1&amp;"'!B2:B1000")=$B23) * (INDIRECT("'"&amp;J$1&amp;"'!C2:C1000")=$C23)
        ),
        5,
        FALSE()
    )="",
    "",
    VLOOKUP(
        $A23,
        _xlfn._xlws.filter(
            INDIRECT("'"&amp;J$1&amp;"'!A2:G1000"), (INDIRECT("'"&amp;J$1&amp;"'!B2:B1000")=$B23) * (INDIRECT("'"&amp;J$1&amp;"'!C2:C1000")=$C23)
        ),7,
        FALSE()
    )
)</f>
        <v/>
      </c>
      <c r="K23" s="51">
        <f t="array" ref="K23:K23">IF(
    VLOOKUP(
        $A23,
        _xlfn._xlws.filter(
            INDIRECT("'"&amp;K$1&amp;"'!A2:G1000"), (INDIRECT("'"&amp;K$1&amp;"'!B2:B1000")=$B23) * (INDIRECT("'"&amp;K$1&amp;"'!C2:C1000")=$C23)
        ),
        5,
        FALSE()
    )="",
    "",
    VLOOKUP(
        $A23,
        _xlfn._xlws.filter(
            INDIRECT("'"&amp;K$1&amp;"'!A2:G1000"), (INDIRECT("'"&amp;K$1&amp;"'!B2:B1000")=$B23) * (INDIRECT("'"&amp;K$1&amp;"'!C2:C1000")=$C23)
        ),7,
        FALSE()
    )
)</f>
        <v/>
      </c>
      <c r="L23" s="51">
        <f t="array" ref="L23:L23">IF(
    VLOOKUP(
        $A23,
        _xlfn._xlws.filter(
            INDIRECT("'"&amp;L$1&amp;"'!A2:G1000"), (INDIRECT("'"&amp;L$1&amp;"'!B2:B1000")=$B23) * (INDIRECT("'"&amp;L$1&amp;"'!C2:C1000")=$C23)
        ),
        5,
        FALSE()
    )="",
    "",
    VLOOKUP(
        $A23,
        _xlfn._xlws.filter(
            INDIRECT("'"&amp;L$1&amp;"'!A2:G1000"), (INDIRECT("'"&amp;L$1&amp;"'!B2:B1000")=$B23) * (INDIRECT("'"&amp;L$1&amp;"'!C2:C1000")=$C23)
        ),7,
        FALSE()
    )
)</f>
        <v/>
      </c>
      <c r="M23" s="51">
        <f t="array" ref="M23:M23">IF(
    VLOOKUP(
        $A23,
        _xlfn._xlws.filter(
            INDIRECT("'"&amp;M$1&amp;"'!A2:G1000"), (INDIRECT("'"&amp;M$1&amp;"'!B2:B1000")=$B23) * (INDIRECT("'"&amp;M$1&amp;"'!C2:C1000")=$C23)
        ),
        5,
        FALSE()
    )="",
    "",
    VLOOKUP(
        $A23,
        _xlfn._xlws.filter(
            INDIRECT("'"&amp;M$1&amp;"'!A2:G1000"), (INDIRECT("'"&amp;M$1&amp;"'!B2:B1000")=$B23) * (INDIRECT("'"&amp;M$1&amp;"'!C2:C1000")=$C23)
        ),7,
        FALSE()
    )
)</f>
        <v/>
      </c>
      <c r="N23" s="51">
        <f t="array" ref="N23:N23">IF(
    VLOOKUP(
        $A23,
        _xlfn._xlws.filter(
            INDIRECT("'"&amp;N$1&amp;"'!A2:G1000"), (INDIRECT("'"&amp;N$1&amp;"'!B2:B1000")=$B23) * (INDIRECT("'"&amp;N$1&amp;"'!C2:C1000")=$C23)
        ),
        5,
        FALSE()
    )="",
    "",
    VLOOKUP(
        $A23,
        _xlfn._xlws.filter(
            INDIRECT("'"&amp;N$1&amp;"'!A2:G1000"), (INDIRECT("'"&amp;N$1&amp;"'!B2:B1000")=$B23) * (INDIRECT("'"&amp;N$1&amp;"'!C2:C1000")=$C23)
        ),7,
        FALSE()
    )
)</f>
        <v/>
      </c>
      <c r="O23" s="51">
        <f t="array" ref="O23:O23">IF(
    VLOOKUP(
        $A23,
        _xlfn._xlws.filter(
            INDIRECT("'"&amp;O$1&amp;"'!A2:G1000"), (INDIRECT("'"&amp;O$1&amp;"'!B2:B1000")=$B23) * (INDIRECT("'"&amp;O$1&amp;"'!C2:C1000")=$C23)
        ),
        5,
        FALSE()
    )="",
    "",
    VLOOKUP(
        $A23,
        _xlfn._xlws.filter(
            INDIRECT("'"&amp;O$1&amp;"'!A2:G1000"), (INDIRECT("'"&amp;O$1&amp;"'!B2:B1000")=$B23) * (INDIRECT("'"&amp;O$1&amp;"'!C2:C1000")=$C23)
        ),7,
        FALSE()
    )
)</f>
        <v/>
      </c>
      <c r="P23" s="51">
        <f t="array" ref="P23:P23">IF(
    VLOOKUP(
        $A23,
        _xlfn._xlws.filter(
            INDIRECT("'"&amp;P$1&amp;"'!A2:G1000"), (INDIRECT("'"&amp;P$1&amp;"'!B2:B1000")=$B23) * (INDIRECT("'"&amp;P$1&amp;"'!C2:C1000")=$C23)
        ),
        5,
        FALSE()
    )="",
    "",
    VLOOKUP(
        $A23,
        _xlfn._xlws.filter(
            INDIRECT("'"&amp;P$1&amp;"'!A2:G1000"), (INDIRECT("'"&amp;P$1&amp;"'!B2:B1000")=$B23) * (INDIRECT("'"&amp;P$1&amp;"'!C2:C1000")=$C23)
        ),7,
        FALSE()
    )
)</f>
        <v/>
      </c>
      <c r="Q23" s="51">
        <f t="array" ref="Q23:Q23">IF(
    VLOOKUP(
        $A23,
        _xlfn._xlws.filter(
            INDIRECT("'"&amp;Q$1&amp;"'!A2:G1000"), (INDIRECT("'"&amp;Q$1&amp;"'!B2:B1000")=$B23) * (INDIRECT("'"&amp;Q$1&amp;"'!C2:C1000")=$C23)
        ),
        5,
        FALSE()
    )="",
    "",
    VLOOKUP(
        $A23,
        _xlfn._xlws.filter(
            INDIRECT("'"&amp;Q$1&amp;"'!A2:G1000"), (INDIRECT("'"&amp;Q$1&amp;"'!B2:B1000")=$B23) * (INDIRECT("'"&amp;Q$1&amp;"'!C2:C1000")=$C23)
        ),7,
        FALSE()
    )
)</f>
        <v/>
      </c>
    </row>
    <row r="24" ht="15" customHeight="1">
      <c r="A24" s="95" t="inlineStr">
        <is>
          <t>Bianca</t>
        </is>
      </c>
      <c r="B24" s="51" t="inlineStr">
        <is>
          <t>Corbélia</t>
        </is>
      </c>
      <c r="C24" s="51" t="n">
        <v>1</v>
      </c>
      <c r="D24" s="51">
        <f t="array" ref="D24:D24">IF(
    VLOOKUP(
        $A24,
        _xlfn._xlws.filter(
            INDIRECT("'"&amp;D$1&amp;"'!A2:G1000"), (INDIRECT("'"&amp;D$1&amp;"'!B2:B1000")=$B24) * (INDIRECT("'"&amp;D$1&amp;"'!C2:C1000")=$C24)
        ),
        5,
        FALSE()
    )="",
    "",
    VLOOKUP(
        $A24,
        _xlfn._xlws.filter(
            INDIRECT("'"&amp;D$1&amp;"'!A2:G1000"), (INDIRECT("'"&amp;D$1&amp;"'!B2:B1000")=$B24) * (INDIRECT("'"&amp;D$1&amp;"'!C2:C1000")=$C24)
        ),7,
        FALSE()
    )
)</f>
        <v/>
      </c>
      <c r="E24" s="51">
        <f t="array" ref="E24:E24">IF(
    VLOOKUP(
        $A24,
        _xlfn._xlws.filter(
            INDIRECT("'"&amp;E$1&amp;"'!A2:G1000"), (INDIRECT("'"&amp;E$1&amp;"'!B2:B1000")=$B24) * (INDIRECT("'"&amp;E$1&amp;"'!C2:C1000")=$C24)
        ),
        5,
        FALSE()
    )="",
    "",
    VLOOKUP(
        $A24,
        _xlfn._xlws.filter(
            INDIRECT("'"&amp;E$1&amp;"'!A2:G1000"), (INDIRECT("'"&amp;E$1&amp;"'!B2:B1000")=$B24) * (INDIRECT("'"&amp;E$1&amp;"'!C2:C1000")=$C24)
        ),7,
        FALSE()
    )
)</f>
        <v/>
      </c>
      <c r="F24" s="51">
        <f t="array" ref="F24:F24">IF(
    VLOOKUP(
        $A24,
        _xlfn._xlws.filter(
            INDIRECT("'"&amp;F$1&amp;"'!A2:G1000"), (INDIRECT("'"&amp;F$1&amp;"'!B2:B1000")=$B24) * (INDIRECT("'"&amp;F$1&amp;"'!C2:C1000")=$C24)
        ),
        5,
        FALSE()
    )="",
    "",
    VLOOKUP(
        $A24,
        _xlfn._xlws.filter(
            INDIRECT("'"&amp;F$1&amp;"'!A2:G1000"), (INDIRECT("'"&amp;F$1&amp;"'!B2:B1000")=$B24) * (INDIRECT("'"&amp;F$1&amp;"'!C2:C1000")=$C24)
        ),7,
        FALSE()
    )
)</f>
        <v/>
      </c>
      <c r="G24" s="51">
        <f t="array" ref="G24:G24">IF(
    VLOOKUP(
        $A24,
        _xlfn._xlws.filter(
            INDIRECT("'"&amp;G$1&amp;"'!A2:G1000"), (INDIRECT("'"&amp;G$1&amp;"'!B2:B1000")=$B24) * (INDIRECT("'"&amp;G$1&amp;"'!C2:C1000")=$C24)
        ),
        5,
        FALSE()
    )="",
    "",
    VLOOKUP(
        $A24,
        _xlfn._xlws.filter(
            INDIRECT("'"&amp;G$1&amp;"'!A2:G1000"), (INDIRECT("'"&amp;G$1&amp;"'!B2:B1000")=$B24) * (INDIRECT("'"&amp;G$1&amp;"'!C2:C1000")=$C24)
        ),7,
        FALSE()
    )
)</f>
        <v/>
      </c>
      <c r="H24" s="51">
        <f t="array" ref="H24:H24">IF(
    VLOOKUP(
        $A24,
        _xlfn._xlws.filter(
            INDIRECT("'"&amp;H$1&amp;"'!A2:G1000"), (INDIRECT("'"&amp;H$1&amp;"'!B2:B1000")=$B24) * (INDIRECT("'"&amp;H$1&amp;"'!C2:C1000")=$C24)
        ),
        5,
        FALSE()
    )="",
    "",
    VLOOKUP(
        $A24,
        _xlfn._xlws.filter(
            INDIRECT("'"&amp;H$1&amp;"'!A2:G1000"), (INDIRECT("'"&amp;H$1&amp;"'!B2:B1000")=$B24) * (INDIRECT("'"&amp;H$1&amp;"'!C2:C1000")=$C24)
        ),7,
        FALSE()
    )
)</f>
        <v/>
      </c>
      <c r="I24" s="51">
        <f t="array" ref="I24:I24">IF(
    VLOOKUP(
        $A24,
        _xlfn._xlws.filter(
            INDIRECT("'"&amp;I$1&amp;"'!A2:G1000"), (INDIRECT("'"&amp;I$1&amp;"'!B2:B1000")=$B24) * (INDIRECT("'"&amp;I$1&amp;"'!C2:C1000")=$C24)
        ),
        5,
        FALSE()
    )="",
    "",
    VLOOKUP(
        $A24,
        _xlfn._xlws.filter(
            INDIRECT("'"&amp;I$1&amp;"'!A2:G1000"), (INDIRECT("'"&amp;I$1&amp;"'!B2:B1000")=$B24) * (INDIRECT("'"&amp;I$1&amp;"'!C2:C1000")=$C24)
        ),7,
        FALSE()
    )
)</f>
        <v/>
      </c>
      <c r="J24" s="51">
        <f t="array" ref="J24:J24">IF(
    VLOOKUP(
        $A24,
        _xlfn._xlws.filter(
            INDIRECT("'"&amp;J$1&amp;"'!A2:G1000"), (INDIRECT("'"&amp;J$1&amp;"'!B2:B1000")=$B24) * (INDIRECT("'"&amp;J$1&amp;"'!C2:C1000")=$C24)
        ),
        5,
        FALSE()
    )="",
    "",
    VLOOKUP(
        $A24,
        _xlfn._xlws.filter(
            INDIRECT("'"&amp;J$1&amp;"'!A2:G1000"), (INDIRECT("'"&amp;J$1&amp;"'!B2:B1000")=$B24) * (INDIRECT("'"&amp;J$1&amp;"'!C2:C1000")=$C24)
        ),7,
        FALSE()
    )
)</f>
        <v/>
      </c>
      <c r="K24" s="51">
        <f t="array" ref="K24:K24">IF(
    VLOOKUP(
        $A24,
        _xlfn._xlws.filter(
            INDIRECT("'"&amp;K$1&amp;"'!A2:G1000"), (INDIRECT("'"&amp;K$1&amp;"'!B2:B1000")=$B24) * (INDIRECT("'"&amp;K$1&amp;"'!C2:C1000")=$C24)
        ),
        5,
        FALSE()
    )="",
    "",
    VLOOKUP(
        $A24,
        _xlfn._xlws.filter(
            INDIRECT("'"&amp;K$1&amp;"'!A2:G1000"), (INDIRECT("'"&amp;K$1&amp;"'!B2:B1000")=$B24) * (INDIRECT("'"&amp;K$1&amp;"'!C2:C1000")=$C24)
        ),7,
        FALSE()
    )
)</f>
        <v/>
      </c>
      <c r="L24" s="51">
        <f t="array" ref="L24:L24">IF(
    VLOOKUP(
        $A24,
        _xlfn._xlws.filter(
            INDIRECT("'"&amp;L$1&amp;"'!A2:G1000"), (INDIRECT("'"&amp;L$1&amp;"'!B2:B1000")=$B24) * (INDIRECT("'"&amp;L$1&amp;"'!C2:C1000")=$C24)
        ),
        5,
        FALSE()
    )="",
    "",
    VLOOKUP(
        $A24,
        _xlfn._xlws.filter(
            INDIRECT("'"&amp;L$1&amp;"'!A2:G1000"), (INDIRECT("'"&amp;L$1&amp;"'!B2:B1000")=$B24) * (INDIRECT("'"&amp;L$1&amp;"'!C2:C1000")=$C24)
        ),7,
        FALSE()
    )
)</f>
        <v/>
      </c>
      <c r="M24" s="51">
        <f t="array" ref="M24:M24">IF(
    VLOOKUP(
        $A24,
        _xlfn._xlws.filter(
            INDIRECT("'"&amp;M$1&amp;"'!A2:G1000"), (INDIRECT("'"&amp;M$1&amp;"'!B2:B1000")=$B24) * (INDIRECT("'"&amp;M$1&amp;"'!C2:C1000")=$C24)
        ),
        5,
        FALSE()
    )="",
    "",
    VLOOKUP(
        $A24,
        _xlfn._xlws.filter(
            INDIRECT("'"&amp;M$1&amp;"'!A2:G1000"), (INDIRECT("'"&amp;M$1&amp;"'!B2:B1000")=$B24) * (INDIRECT("'"&amp;M$1&amp;"'!C2:C1000")=$C24)
        ),7,
        FALSE()
    )
)</f>
        <v/>
      </c>
      <c r="N24" s="51">
        <f t="array" ref="N24:N24">IF(
    VLOOKUP(
        $A24,
        _xlfn._xlws.filter(
            INDIRECT("'"&amp;N$1&amp;"'!A2:G1000"), (INDIRECT("'"&amp;N$1&amp;"'!B2:B1000")=$B24) * (INDIRECT("'"&amp;N$1&amp;"'!C2:C1000")=$C24)
        ),
        5,
        FALSE()
    )="",
    "",
    VLOOKUP(
        $A24,
        _xlfn._xlws.filter(
            INDIRECT("'"&amp;N$1&amp;"'!A2:G1000"), (INDIRECT("'"&amp;N$1&amp;"'!B2:B1000")=$B24) * (INDIRECT("'"&amp;N$1&amp;"'!C2:C1000")=$C24)
        ),7,
        FALSE()
    )
)</f>
        <v/>
      </c>
      <c r="O24" s="51">
        <f t="array" ref="O24:O24">IF(
    VLOOKUP(
        $A24,
        _xlfn._xlws.filter(
            INDIRECT("'"&amp;O$1&amp;"'!A2:G1000"), (INDIRECT("'"&amp;O$1&amp;"'!B2:B1000")=$B24) * (INDIRECT("'"&amp;O$1&amp;"'!C2:C1000")=$C24)
        ),
        5,
        FALSE()
    )="",
    "",
    VLOOKUP(
        $A24,
        _xlfn._xlws.filter(
            INDIRECT("'"&amp;O$1&amp;"'!A2:G1000"), (INDIRECT("'"&amp;O$1&amp;"'!B2:B1000")=$B24) * (INDIRECT("'"&amp;O$1&amp;"'!C2:C1000")=$C24)
        ),7,
        FALSE()
    )
)</f>
        <v/>
      </c>
      <c r="P24" s="51">
        <f t="array" ref="P24:P24">IF(
    VLOOKUP(
        $A24,
        _xlfn._xlws.filter(
            INDIRECT("'"&amp;P$1&amp;"'!A2:G1000"), (INDIRECT("'"&amp;P$1&amp;"'!B2:B1000")=$B24) * (INDIRECT("'"&amp;P$1&amp;"'!C2:C1000")=$C24)
        ),
        5,
        FALSE()
    )="",
    "",
    VLOOKUP(
        $A24,
        _xlfn._xlws.filter(
            INDIRECT("'"&amp;P$1&amp;"'!A2:G1000"), (INDIRECT("'"&amp;P$1&amp;"'!B2:B1000")=$B24) * (INDIRECT("'"&amp;P$1&amp;"'!C2:C1000")=$C24)
        ),7,
        FALSE()
    )
)</f>
        <v/>
      </c>
      <c r="Q24" s="51">
        <f t="array" ref="Q24:Q24">IF(
    VLOOKUP(
        $A24,
        _xlfn._xlws.filter(
            INDIRECT("'"&amp;Q$1&amp;"'!A2:G1000"), (INDIRECT("'"&amp;Q$1&amp;"'!B2:B1000")=$B24) * (INDIRECT("'"&amp;Q$1&amp;"'!C2:C1000")=$C24)
        ),
        5,
        FALSE()
    )="",
    "",
    VLOOKUP(
        $A24,
        _xlfn._xlws.filter(
            INDIRECT("'"&amp;Q$1&amp;"'!A2:G1000"), (INDIRECT("'"&amp;Q$1&amp;"'!B2:B1000")=$B24) * (INDIRECT("'"&amp;Q$1&amp;"'!C2:C1000")=$C24)
        ),7,
        FALSE()
    )
)</f>
        <v/>
      </c>
    </row>
    <row r="25" ht="15" customHeight="1">
      <c r="A25" s="95" t="inlineStr">
        <is>
          <t>Bianca</t>
        </is>
      </c>
      <c r="B25" s="51" t="inlineStr">
        <is>
          <t>Diamante do Sul</t>
        </is>
      </c>
      <c r="C25" s="51" t="n">
        <v>1</v>
      </c>
      <c r="D25" s="51">
        <f t="array" ref="D25:D25">IF(
    VLOOKUP(
        $A25,
        _xlfn._xlws.filter(
            INDIRECT("'"&amp;D$1&amp;"'!A2:G1000"), (INDIRECT("'"&amp;D$1&amp;"'!B2:B1000")=$B25) * (INDIRECT("'"&amp;D$1&amp;"'!C2:C1000")=$C25)
        ),
        5,
        FALSE()
    )="",
    "",
    VLOOKUP(
        $A25,
        _xlfn._xlws.filter(
            INDIRECT("'"&amp;D$1&amp;"'!A2:G1000"), (INDIRECT("'"&amp;D$1&amp;"'!B2:B1000")=$B25) * (INDIRECT("'"&amp;D$1&amp;"'!C2:C1000")=$C25)
        ),7,
        FALSE()
    )
)</f>
        <v/>
      </c>
      <c r="E25" s="51">
        <f t="array" ref="E25:E25">IF(
    VLOOKUP(
        $A25,
        _xlfn._xlws.filter(
            INDIRECT("'"&amp;E$1&amp;"'!A2:G1000"), (INDIRECT("'"&amp;E$1&amp;"'!B2:B1000")=$B25) * (INDIRECT("'"&amp;E$1&amp;"'!C2:C1000")=$C25)
        ),
        5,
        FALSE()
    )="",
    "",
    VLOOKUP(
        $A25,
        _xlfn._xlws.filter(
            INDIRECT("'"&amp;E$1&amp;"'!A2:G1000"), (INDIRECT("'"&amp;E$1&amp;"'!B2:B1000")=$B25) * (INDIRECT("'"&amp;E$1&amp;"'!C2:C1000")=$C25)
        ),7,
        FALSE()
    )
)</f>
        <v/>
      </c>
      <c r="F25" s="51">
        <f t="array" ref="F25:F25">IF(
    VLOOKUP(
        $A25,
        _xlfn._xlws.filter(
            INDIRECT("'"&amp;F$1&amp;"'!A2:G1000"), (INDIRECT("'"&amp;F$1&amp;"'!B2:B1000")=$B25) * (INDIRECT("'"&amp;F$1&amp;"'!C2:C1000")=$C25)
        ),
        5,
        FALSE()
    )="",
    "",
    VLOOKUP(
        $A25,
        _xlfn._xlws.filter(
            INDIRECT("'"&amp;F$1&amp;"'!A2:G1000"), (INDIRECT("'"&amp;F$1&amp;"'!B2:B1000")=$B25) * (INDIRECT("'"&amp;F$1&amp;"'!C2:C1000")=$C25)
        ),7,
        FALSE()
    )
)</f>
        <v/>
      </c>
      <c r="G25" s="51">
        <f t="array" ref="G25:G25">IF(
    VLOOKUP(
        $A25,
        _xlfn._xlws.filter(
            INDIRECT("'"&amp;G$1&amp;"'!A2:G1000"), (INDIRECT("'"&amp;G$1&amp;"'!B2:B1000")=$B25) * (INDIRECT("'"&amp;G$1&amp;"'!C2:C1000")=$C25)
        ),
        5,
        FALSE()
    )="",
    "",
    VLOOKUP(
        $A25,
        _xlfn._xlws.filter(
            INDIRECT("'"&amp;G$1&amp;"'!A2:G1000"), (INDIRECT("'"&amp;G$1&amp;"'!B2:B1000")=$B25) * (INDIRECT("'"&amp;G$1&amp;"'!C2:C1000")=$C25)
        ),7,
        FALSE()
    )
)</f>
        <v/>
      </c>
      <c r="H25" s="51">
        <f t="array" ref="H25:H25">IF(
    VLOOKUP(
        $A25,
        _xlfn._xlws.filter(
            INDIRECT("'"&amp;H$1&amp;"'!A2:G1000"), (INDIRECT("'"&amp;H$1&amp;"'!B2:B1000")=$B25) * (INDIRECT("'"&amp;H$1&amp;"'!C2:C1000")=$C25)
        ),
        5,
        FALSE()
    )="",
    "",
    VLOOKUP(
        $A25,
        _xlfn._xlws.filter(
            INDIRECT("'"&amp;H$1&amp;"'!A2:G1000"), (INDIRECT("'"&amp;H$1&amp;"'!B2:B1000")=$B25) * (INDIRECT("'"&amp;H$1&amp;"'!C2:C1000")=$C25)
        ),7,
        FALSE()
    )
)</f>
        <v/>
      </c>
      <c r="I25" s="51">
        <f t="array" ref="I25:I25">IF(
    VLOOKUP(
        $A25,
        _xlfn._xlws.filter(
            INDIRECT("'"&amp;I$1&amp;"'!A2:G1000"), (INDIRECT("'"&amp;I$1&amp;"'!B2:B1000")=$B25) * (INDIRECT("'"&amp;I$1&amp;"'!C2:C1000")=$C25)
        ),
        5,
        FALSE()
    )="",
    "",
    VLOOKUP(
        $A25,
        _xlfn._xlws.filter(
            INDIRECT("'"&amp;I$1&amp;"'!A2:G1000"), (INDIRECT("'"&amp;I$1&amp;"'!B2:B1000")=$B25) * (INDIRECT("'"&amp;I$1&amp;"'!C2:C1000")=$C25)
        ),7,
        FALSE()
    )
)</f>
        <v/>
      </c>
      <c r="J25" s="51">
        <f t="array" ref="J25:J25">IF(
    VLOOKUP(
        $A25,
        _xlfn._xlws.filter(
            INDIRECT("'"&amp;J$1&amp;"'!A2:G1000"), (INDIRECT("'"&amp;J$1&amp;"'!B2:B1000")=$B25) * (INDIRECT("'"&amp;J$1&amp;"'!C2:C1000")=$C25)
        ),
        5,
        FALSE()
    )="",
    "",
    VLOOKUP(
        $A25,
        _xlfn._xlws.filter(
            INDIRECT("'"&amp;J$1&amp;"'!A2:G1000"), (INDIRECT("'"&amp;J$1&amp;"'!B2:B1000")=$B25) * (INDIRECT("'"&amp;J$1&amp;"'!C2:C1000")=$C25)
        ),7,
        FALSE()
    )
)</f>
        <v/>
      </c>
      <c r="K25" s="51">
        <f t="array" ref="K25:K25">IF(
    VLOOKUP(
        $A25,
        _xlfn._xlws.filter(
            INDIRECT("'"&amp;K$1&amp;"'!A2:G1000"), (INDIRECT("'"&amp;K$1&amp;"'!B2:B1000")=$B25) * (INDIRECT("'"&amp;K$1&amp;"'!C2:C1000")=$C25)
        ),
        5,
        FALSE()
    )="",
    "",
    VLOOKUP(
        $A25,
        _xlfn._xlws.filter(
            INDIRECT("'"&amp;K$1&amp;"'!A2:G1000"), (INDIRECT("'"&amp;K$1&amp;"'!B2:B1000")=$B25) * (INDIRECT("'"&amp;K$1&amp;"'!C2:C1000")=$C25)
        ),7,
        FALSE()
    )
)</f>
        <v/>
      </c>
      <c r="L25" s="51">
        <f t="array" ref="L25:L25">IF(
    VLOOKUP(
        $A25,
        _xlfn._xlws.filter(
            INDIRECT("'"&amp;L$1&amp;"'!A2:G1000"), (INDIRECT("'"&amp;L$1&amp;"'!B2:B1000")=$B25) * (INDIRECT("'"&amp;L$1&amp;"'!C2:C1000")=$C25)
        ),
        5,
        FALSE()
    )="",
    "",
    VLOOKUP(
        $A25,
        _xlfn._xlws.filter(
            INDIRECT("'"&amp;L$1&amp;"'!A2:G1000"), (INDIRECT("'"&amp;L$1&amp;"'!B2:B1000")=$B25) * (INDIRECT("'"&amp;L$1&amp;"'!C2:C1000")=$C25)
        ),7,
        FALSE()
    )
)</f>
        <v/>
      </c>
      <c r="M25" s="51">
        <f t="array" ref="M25:M25">IF(
    VLOOKUP(
        $A25,
        _xlfn._xlws.filter(
            INDIRECT("'"&amp;M$1&amp;"'!A2:G1000"), (INDIRECT("'"&amp;M$1&amp;"'!B2:B1000")=$B25) * (INDIRECT("'"&amp;M$1&amp;"'!C2:C1000")=$C25)
        ),
        5,
        FALSE()
    )="",
    "",
    VLOOKUP(
        $A25,
        _xlfn._xlws.filter(
            INDIRECT("'"&amp;M$1&amp;"'!A2:G1000"), (INDIRECT("'"&amp;M$1&amp;"'!B2:B1000")=$B25) * (INDIRECT("'"&amp;M$1&amp;"'!C2:C1000")=$C25)
        ),7,
        FALSE()
    )
)</f>
        <v/>
      </c>
      <c r="N25" s="51">
        <f t="array" ref="N25:N25">IF(
    VLOOKUP(
        $A25,
        _xlfn._xlws.filter(
            INDIRECT("'"&amp;N$1&amp;"'!A2:G1000"), (INDIRECT("'"&amp;N$1&amp;"'!B2:B1000")=$B25) * (INDIRECT("'"&amp;N$1&amp;"'!C2:C1000")=$C25)
        ),
        5,
        FALSE()
    )="",
    "",
    VLOOKUP(
        $A25,
        _xlfn._xlws.filter(
            INDIRECT("'"&amp;N$1&amp;"'!A2:G1000"), (INDIRECT("'"&amp;N$1&amp;"'!B2:B1000")=$B25) * (INDIRECT("'"&amp;N$1&amp;"'!C2:C1000")=$C25)
        ),7,
        FALSE()
    )
)</f>
        <v/>
      </c>
      <c r="O25" s="51">
        <f t="array" ref="O25:O25">IF(
    VLOOKUP(
        $A25,
        _xlfn._xlws.filter(
            INDIRECT("'"&amp;O$1&amp;"'!A2:G1000"), (INDIRECT("'"&amp;O$1&amp;"'!B2:B1000")=$B25) * (INDIRECT("'"&amp;O$1&amp;"'!C2:C1000")=$C25)
        ),
        5,
        FALSE()
    )="",
    "",
    VLOOKUP(
        $A25,
        _xlfn._xlws.filter(
            INDIRECT("'"&amp;O$1&amp;"'!A2:G1000"), (INDIRECT("'"&amp;O$1&amp;"'!B2:B1000")=$B25) * (INDIRECT("'"&amp;O$1&amp;"'!C2:C1000")=$C25)
        ),7,
        FALSE()
    )
)</f>
        <v/>
      </c>
      <c r="P25" s="51">
        <f t="array" ref="P25:P25">IF(
    VLOOKUP(
        $A25,
        _xlfn._xlws.filter(
            INDIRECT("'"&amp;P$1&amp;"'!A2:G1000"), (INDIRECT("'"&amp;P$1&amp;"'!B2:B1000")=$B25) * (INDIRECT("'"&amp;P$1&amp;"'!C2:C1000")=$C25)
        ),
        5,
        FALSE()
    )="",
    "",
    VLOOKUP(
        $A25,
        _xlfn._xlws.filter(
            INDIRECT("'"&amp;P$1&amp;"'!A2:G1000"), (INDIRECT("'"&amp;P$1&amp;"'!B2:B1000")=$B25) * (INDIRECT("'"&amp;P$1&amp;"'!C2:C1000")=$C25)
        ),7,
        FALSE()
    )
)</f>
        <v/>
      </c>
      <c r="Q25" s="51">
        <f t="array" ref="Q25:Q25">IF(
    VLOOKUP(
        $A25,
        _xlfn._xlws.filter(
            INDIRECT("'"&amp;Q$1&amp;"'!A2:G1000"), (INDIRECT("'"&amp;Q$1&amp;"'!B2:B1000")=$B25) * (INDIRECT("'"&amp;Q$1&amp;"'!C2:C1000")=$C25)
        ),
        5,
        FALSE()
    )="",
    "",
    VLOOKUP(
        $A25,
        _xlfn._xlws.filter(
            INDIRECT("'"&amp;Q$1&amp;"'!A2:G1000"), (INDIRECT("'"&amp;Q$1&amp;"'!B2:B1000")=$B25) * (INDIRECT("'"&amp;Q$1&amp;"'!C2:C1000")=$C25)
        ),7,
        FALSE()
    )
)</f>
        <v/>
      </c>
    </row>
    <row r="26" ht="15" customHeight="1">
      <c r="A26" s="95" t="inlineStr">
        <is>
          <t>Bianca</t>
        </is>
      </c>
      <c r="B26" s="51" t="inlineStr">
        <is>
          <t>Guaraniacu</t>
        </is>
      </c>
      <c r="C26" s="51" t="n">
        <v>1</v>
      </c>
      <c r="D26" s="51">
        <f t="array" ref="D26:D26">IF(
    VLOOKUP(
        $A26,
        _xlfn._xlws.filter(
            INDIRECT("'"&amp;D$1&amp;"'!A2:G1000"), (INDIRECT("'"&amp;D$1&amp;"'!B2:B1000")=$B26) * (INDIRECT("'"&amp;D$1&amp;"'!C2:C1000")=$C26)
        ),
        5,
        FALSE()
    )="",
    "",
    VLOOKUP(
        $A26,
        _xlfn._xlws.filter(
            INDIRECT("'"&amp;D$1&amp;"'!A2:G1000"), (INDIRECT("'"&amp;D$1&amp;"'!B2:B1000")=$B26) * (INDIRECT("'"&amp;D$1&amp;"'!C2:C1000")=$C26)
        ),7,
        FALSE()
    )
)</f>
        <v/>
      </c>
      <c r="E26" s="51">
        <f t="array" ref="E26:E26">IF(
    VLOOKUP(
        $A26,
        _xlfn._xlws.filter(
            INDIRECT("'"&amp;E$1&amp;"'!A2:G1000"), (INDIRECT("'"&amp;E$1&amp;"'!B2:B1000")=$B26) * (INDIRECT("'"&amp;E$1&amp;"'!C2:C1000")=$C26)
        ),
        5,
        FALSE()
    )="",
    "",
    VLOOKUP(
        $A26,
        _xlfn._xlws.filter(
            INDIRECT("'"&amp;E$1&amp;"'!A2:G1000"), (INDIRECT("'"&amp;E$1&amp;"'!B2:B1000")=$B26) * (INDIRECT("'"&amp;E$1&amp;"'!C2:C1000")=$C26)
        ),7,
        FALSE()
    )
)</f>
        <v/>
      </c>
      <c r="F26" s="51">
        <f t="array" ref="F26:F26">IF(
    VLOOKUP(
        $A26,
        _xlfn._xlws.filter(
            INDIRECT("'"&amp;F$1&amp;"'!A2:G1000"), (INDIRECT("'"&amp;F$1&amp;"'!B2:B1000")=$B26) * (INDIRECT("'"&amp;F$1&amp;"'!C2:C1000")=$C26)
        ),
        5,
        FALSE()
    )="",
    "",
    VLOOKUP(
        $A26,
        _xlfn._xlws.filter(
            INDIRECT("'"&amp;F$1&amp;"'!A2:G1000"), (INDIRECT("'"&amp;F$1&amp;"'!B2:B1000")=$B26) * (INDIRECT("'"&amp;F$1&amp;"'!C2:C1000")=$C26)
        ),7,
        FALSE()
    )
)</f>
        <v/>
      </c>
      <c r="G26" s="51">
        <f t="array" ref="G26:G26">IF(
    VLOOKUP(
        $A26,
        _xlfn._xlws.filter(
            INDIRECT("'"&amp;G$1&amp;"'!A2:G1000"), (INDIRECT("'"&amp;G$1&amp;"'!B2:B1000")=$B26) * (INDIRECT("'"&amp;G$1&amp;"'!C2:C1000")=$C26)
        ),
        5,
        FALSE()
    )="",
    "",
    VLOOKUP(
        $A26,
        _xlfn._xlws.filter(
            INDIRECT("'"&amp;G$1&amp;"'!A2:G1000"), (INDIRECT("'"&amp;G$1&amp;"'!B2:B1000")=$B26) * (INDIRECT("'"&amp;G$1&amp;"'!C2:C1000")=$C26)
        ),7,
        FALSE()
    )
)</f>
        <v/>
      </c>
      <c r="H26" s="51">
        <f t="array" ref="H26:H26">IF(
    VLOOKUP(
        $A26,
        _xlfn._xlws.filter(
            INDIRECT("'"&amp;H$1&amp;"'!A2:G1000"), (INDIRECT("'"&amp;H$1&amp;"'!B2:B1000")=$B26) * (INDIRECT("'"&amp;H$1&amp;"'!C2:C1000")=$C26)
        ),
        5,
        FALSE()
    )="",
    "",
    VLOOKUP(
        $A26,
        _xlfn._xlws.filter(
            INDIRECT("'"&amp;H$1&amp;"'!A2:G1000"), (INDIRECT("'"&amp;H$1&amp;"'!B2:B1000")=$B26) * (INDIRECT("'"&amp;H$1&amp;"'!C2:C1000")=$C26)
        ),7,
        FALSE()
    )
)</f>
        <v/>
      </c>
      <c r="I26" s="51">
        <f t="array" ref="I26:I26">IF(
    VLOOKUP(
        $A26,
        _xlfn._xlws.filter(
            INDIRECT("'"&amp;I$1&amp;"'!A2:G1000"), (INDIRECT("'"&amp;I$1&amp;"'!B2:B1000")=$B26) * (INDIRECT("'"&amp;I$1&amp;"'!C2:C1000")=$C26)
        ),
        5,
        FALSE()
    )="",
    "",
    VLOOKUP(
        $A26,
        _xlfn._xlws.filter(
            INDIRECT("'"&amp;I$1&amp;"'!A2:G1000"), (INDIRECT("'"&amp;I$1&amp;"'!B2:B1000")=$B26) * (INDIRECT("'"&amp;I$1&amp;"'!C2:C1000")=$C26)
        ),7,
        FALSE()
    )
)</f>
        <v/>
      </c>
      <c r="J26" s="51">
        <f t="array" ref="J26:J26">IF(
    VLOOKUP(
        $A26,
        _xlfn._xlws.filter(
            INDIRECT("'"&amp;J$1&amp;"'!A2:G1000"), (INDIRECT("'"&amp;J$1&amp;"'!B2:B1000")=$B26) * (INDIRECT("'"&amp;J$1&amp;"'!C2:C1000")=$C26)
        ),
        5,
        FALSE()
    )="",
    "",
    VLOOKUP(
        $A26,
        _xlfn._xlws.filter(
            INDIRECT("'"&amp;J$1&amp;"'!A2:G1000"), (INDIRECT("'"&amp;J$1&amp;"'!B2:B1000")=$B26) * (INDIRECT("'"&amp;J$1&amp;"'!C2:C1000")=$C26)
        ),7,
        FALSE()
    )
)</f>
        <v/>
      </c>
      <c r="K26" s="51">
        <f t="array" ref="K26:K26">IF(
    VLOOKUP(
        $A26,
        _xlfn._xlws.filter(
            INDIRECT("'"&amp;K$1&amp;"'!A2:G1000"), (INDIRECT("'"&amp;K$1&amp;"'!B2:B1000")=$B26) * (INDIRECT("'"&amp;K$1&amp;"'!C2:C1000")=$C26)
        ),
        5,
        FALSE()
    )="",
    "",
    VLOOKUP(
        $A26,
        _xlfn._xlws.filter(
            INDIRECT("'"&amp;K$1&amp;"'!A2:G1000"), (INDIRECT("'"&amp;K$1&amp;"'!B2:B1000")=$B26) * (INDIRECT("'"&amp;K$1&amp;"'!C2:C1000")=$C26)
        ),7,
        FALSE()
    )
)</f>
        <v/>
      </c>
      <c r="L26" s="51">
        <f t="array" ref="L26:L26">IF(
    VLOOKUP(
        $A26,
        _xlfn._xlws.filter(
            INDIRECT("'"&amp;L$1&amp;"'!A2:G1000"), (INDIRECT("'"&amp;L$1&amp;"'!B2:B1000")=$B26) * (INDIRECT("'"&amp;L$1&amp;"'!C2:C1000")=$C26)
        ),
        5,
        FALSE()
    )="",
    "",
    VLOOKUP(
        $A26,
        _xlfn._xlws.filter(
            INDIRECT("'"&amp;L$1&amp;"'!A2:G1000"), (INDIRECT("'"&amp;L$1&amp;"'!B2:B1000")=$B26) * (INDIRECT("'"&amp;L$1&amp;"'!C2:C1000")=$C26)
        ),7,
        FALSE()
    )
)</f>
        <v/>
      </c>
      <c r="M26" s="51">
        <f t="array" ref="M26:M26">IF(
    VLOOKUP(
        $A26,
        _xlfn._xlws.filter(
            INDIRECT("'"&amp;M$1&amp;"'!A2:G1000"), (INDIRECT("'"&amp;M$1&amp;"'!B2:B1000")=$B26) * (INDIRECT("'"&amp;M$1&amp;"'!C2:C1000")=$C26)
        ),
        5,
        FALSE()
    )="",
    "",
    VLOOKUP(
        $A26,
        _xlfn._xlws.filter(
            INDIRECT("'"&amp;M$1&amp;"'!A2:G1000"), (INDIRECT("'"&amp;M$1&amp;"'!B2:B1000")=$B26) * (INDIRECT("'"&amp;M$1&amp;"'!C2:C1000")=$C26)
        ),7,
        FALSE()
    )
)</f>
        <v/>
      </c>
      <c r="N26" s="51">
        <f t="array" ref="N26:N26">IF(
    VLOOKUP(
        $A26,
        _xlfn._xlws.filter(
            INDIRECT("'"&amp;N$1&amp;"'!A2:G1000"), (INDIRECT("'"&amp;N$1&amp;"'!B2:B1000")=$B26) * (INDIRECT("'"&amp;N$1&amp;"'!C2:C1000")=$C26)
        ),
        5,
        FALSE()
    )="",
    "",
    VLOOKUP(
        $A26,
        _xlfn._xlws.filter(
            INDIRECT("'"&amp;N$1&amp;"'!A2:G1000"), (INDIRECT("'"&amp;N$1&amp;"'!B2:B1000")=$B26) * (INDIRECT("'"&amp;N$1&amp;"'!C2:C1000")=$C26)
        ),7,
        FALSE()
    )
)</f>
        <v/>
      </c>
      <c r="O26" s="51">
        <f t="array" ref="O26:O26">IF(
    VLOOKUP(
        $A26,
        _xlfn._xlws.filter(
            INDIRECT("'"&amp;O$1&amp;"'!A2:G1000"), (INDIRECT("'"&amp;O$1&amp;"'!B2:B1000")=$B26) * (INDIRECT("'"&amp;O$1&amp;"'!C2:C1000")=$C26)
        ),
        5,
        FALSE()
    )="",
    "",
    VLOOKUP(
        $A26,
        _xlfn._xlws.filter(
            INDIRECT("'"&amp;O$1&amp;"'!A2:G1000"), (INDIRECT("'"&amp;O$1&amp;"'!B2:B1000")=$B26) * (INDIRECT("'"&amp;O$1&amp;"'!C2:C1000")=$C26)
        ),7,
        FALSE()
    )
)</f>
        <v/>
      </c>
      <c r="P26" s="51">
        <f t="array" ref="P26:P26">IF(
    VLOOKUP(
        $A26,
        _xlfn._xlws.filter(
            INDIRECT("'"&amp;P$1&amp;"'!A2:G1000"), (INDIRECT("'"&amp;P$1&amp;"'!B2:B1000")=$B26) * (INDIRECT("'"&amp;P$1&amp;"'!C2:C1000")=$C26)
        ),
        5,
        FALSE()
    )="",
    "",
    VLOOKUP(
        $A26,
        _xlfn._xlws.filter(
            INDIRECT("'"&amp;P$1&amp;"'!A2:G1000"), (INDIRECT("'"&amp;P$1&amp;"'!B2:B1000")=$B26) * (INDIRECT("'"&amp;P$1&amp;"'!C2:C1000")=$C26)
        ),7,
        FALSE()
    )
)</f>
        <v/>
      </c>
      <c r="Q26" s="51">
        <f t="array" ref="Q26:Q26">IF(
    VLOOKUP(
        $A26,
        _xlfn._xlws.filter(
            INDIRECT("'"&amp;Q$1&amp;"'!A2:G1000"), (INDIRECT("'"&amp;Q$1&amp;"'!B2:B1000")=$B26) * (INDIRECT("'"&amp;Q$1&amp;"'!C2:C1000")=$C26)
        ),
        5,
        FALSE()
    )="",
    "",
    VLOOKUP(
        $A26,
        _xlfn._xlws.filter(
            INDIRECT("'"&amp;Q$1&amp;"'!A2:G1000"), (INDIRECT("'"&amp;Q$1&amp;"'!B2:B1000")=$B26) * (INDIRECT("'"&amp;Q$1&amp;"'!C2:C1000")=$C26)
        ),7,
        FALSE()
    )
)</f>
        <v/>
      </c>
    </row>
    <row r="27" ht="15" customHeight="1">
      <c r="A27" s="95" t="inlineStr">
        <is>
          <t>Bianca</t>
        </is>
      </c>
      <c r="B27" s="51" t="inlineStr">
        <is>
          <t>Ibema</t>
        </is>
      </c>
      <c r="C27" s="51" t="n">
        <v>1</v>
      </c>
      <c r="D27" s="51">
        <f t="array" ref="D27:D27">IF(
    VLOOKUP(
        $A27,
        _xlfn._xlws.filter(
            INDIRECT("'"&amp;D$1&amp;"'!A2:G1000"), (INDIRECT("'"&amp;D$1&amp;"'!B2:B1000")=$B27) * (INDIRECT("'"&amp;D$1&amp;"'!C2:C1000")=$C27)
        ),
        5,
        FALSE()
    )="",
    "",
    VLOOKUP(
        $A27,
        _xlfn._xlws.filter(
            INDIRECT("'"&amp;D$1&amp;"'!A2:G1000"), (INDIRECT("'"&amp;D$1&amp;"'!B2:B1000")=$B27) * (INDIRECT("'"&amp;D$1&amp;"'!C2:C1000")=$C27)
        ),7,
        FALSE()
    )
)</f>
        <v/>
      </c>
      <c r="E27" s="51">
        <f t="array" ref="E27:E27">IF(
    VLOOKUP(
        $A27,
        _xlfn._xlws.filter(
            INDIRECT("'"&amp;E$1&amp;"'!A2:G1000"), (INDIRECT("'"&amp;E$1&amp;"'!B2:B1000")=$B27) * (INDIRECT("'"&amp;E$1&amp;"'!C2:C1000")=$C27)
        ),
        5,
        FALSE()
    )="",
    "",
    VLOOKUP(
        $A27,
        _xlfn._xlws.filter(
            INDIRECT("'"&amp;E$1&amp;"'!A2:G1000"), (INDIRECT("'"&amp;E$1&amp;"'!B2:B1000")=$B27) * (INDIRECT("'"&amp;E$1&amp;"'!C2:C1000")=$C27)
        ),7,
        FALSE()
    )
)</f>
        <v/>
      </c>
      <c r="F27" s="51">
        <f t="array" ref="F27:F27">IF(
    VLOOKUP(
        $A27,
        _xlfn._xlws.filter(
            INDIRECT("'"&amp;F$1&amp;"'!A2:G1000"), (INDIRECT("'"&amp;F$1&amp;"'!B2:B1000")=$B27) * (INDIRECT("'"&amp;F$1&amp;"'!C2:C1000")=$C27)
        ),
        5,
        FALSE()
    )="",
    "",
    VLOOKUP(
        $A27,
        _xlfn._xlws.filter(
            INDIRECT("'"&amp;F$1&amp;"'!A2:G1000"), (INDIRECT("'"&amp;F$1&amp;"'!B2:B1000")=$B27) * (INDIRECT("'"&amp;F$1&amp;"'!C2:C1000")=$C27)
        ),7,
        FALSE()
    )
)</f>
        <v/>
      </c>
      <c r="G27" s="51">
        <f t="array" ref="G27:G27">IF(
    VLOOKUP(
        $A27,
        _xlfn._xlws.filter(
            INDIRECT("'"&amp;G$1&amp;"'!A2:G1000"), (INDIRECT("'"&amp;G$1&amp;"'!B2:B1000")=$B27) * (INDIRECT("'"&amp;G$1&amp;"'!C2:C1000")=$C27)
        ),
        5,
        FALSE()
    )="",
    "",
    VLOOKUP(
        $A27,
        _xlfn._xlws.filter(
            INDIRECT("'"&amp;G$1&amp;"'!A2:G1000"), (INDIRECT("'"&amp;G$1&amp;"'!B2:B1000")=$B27) * (INDIRECT("'"&amp;G$1&amp;"'!C2:C1000")=$C27)
        ),7,
        FALSE()
    )
)</f>
        <v/>
      </c>
      <c r="H27" s="51">
        <f t="array" ref="H27:H27">IF(
    VLOOKUP(
        $A27,
        _xlfn._xlws.filter(
            INDIRECT("'"&amp;H$1&amp;"'!A2:G1000"), (INDIRECT("'"&amp;H$1&amp;"'!B2:B1000")=$B27) * (INDIRECT("'"&amp;H$1&amp;"'!C2:C1000")=$C27)
        ),
        5,
        FALSE()
    )="",
    "",
    VLOOKUP(
        $A27,
        _xlfn._xlws.filter(
            INDIRECT("'"&amp;H$1&amp;"'!A2:G1000"), (INDIRECT("'"&amp;H$1&amp;"'!B2:B1000")=$B27) * (INDIRECT("'"&amp;H$1&amp;"'!C2:C1000")=$C27)
        ),7,
        FALSE()
    )
)</f>
        <v/>
      </c>
      <c r="I27" s="51">
        <f t="array" ref="I27:I27">IF(
    VLOOKUP(
        $A27,
        _xlfn._xlws.filter(
            INDIRECT("'"&amp;I$1&amp;"'!A2:G1000"), (INDIRECT("'"&amp;I$1&amp;"'!B2:B1000")=$B27) * (INDIRECT("'"&amp;I$1&amp;"'!C2:C1000")=$C27)
        ),
        5,
        FALSE()
    )="",
    "",
    VLOOKUP(
        $A27,
        _xlfn._xlws.filter(
            INDIRECT("'"&amp;I$1&amp;"'!A2:G1000"), (INDIRECT("'"&amp;I$1&amp;"'!B2:B1000")=$B27) * (INDIRECT("'"&amp;I$1&amp;"'!C2:C1000")=$C27)
        ),7,
        FALSE()
    )
)</f>
        <v/>
      </c>
      <c r="J27" s="51">
        <f t="array" ref="J27:J27">IF(
    VLOOKUP(
        $A27,
        _xlfn._xlws.filter(
            INDIRECT("'"&amp;J$1&amp;"'!A2:G1000"), (INDIRECT("'"&amp;J$1&amp;"'!B2:B1000")=$B27) * (INDIRECT("'"&amp;J$1&amp;"'!C2:C1000")=$C27)
        ),
        5,
        FALSE()
    )="",
    "",
    VLOOKUP(
        $A27,
        _xlfn._xlws.filter(
            INDIRECT("'"&amp;J$1&amp;"'!A2:G1000"), (INDIRECT("'"&amp;J$1&amp;"'!B2:B1000")=$B27) * (INDIRECT("'"&amp;J$1&amp;"'!C2:C1000")=$C27)
        ),7,
        FALSE()
    )
)</f>
        <v/>
      </c>
      <c r="K27" s="51">
        <f t="array" ref="K27:K27">IF(
    VLOOKUP(
        $A27,
        _xlfn._xlws.filter(
            INDIRECT("'"&amp;K$1&amp;"'!A2:G1000"), (INDIRECT("'"&amp;K$1&amp;"'!B2:B1000")=$B27) * (INDIRECT("'"&amp;K$1&amp;"'!C2:C1000")=$C27)
        ),
        5,
        FALSE()
    )="",
    "",
    VLOOKUP(
        $A27,
        _xlfn._xlws.filter(
            INDIRECT("'"&amp;K$1&amp;"'!A2:G1000"), (INDIRECT("'"&amp;K$1&amp;"'!B2:B1000")=$B27) * (INDIRECT("'"&amp;K$1&amp;"'!C2:C1000")=$C27)
        ),7,
        FALSE()
    )
)</f>
        <v/>
      </c>
      <c r="L27" s="51">
        <f t="array" ref="L27:L27">IF(
    VLOOKUP(
        $A27,
        _xlfn._xlws.filter(
            INDIRECT("'"&amp;L$1&amp;"'!A2:G1000"), (INDIRECT("'"&amp;L$1&amp;"'!B2:B1000")=$B27) * (INDIRECT("'"&amp;L$1&amp;"'!C2:C1000")=$C27)
        ),
        5,
        FALSE()
    )="",
    "",
    VLOOKUP(
        $A27,
        _xlfn._xlws.filter(
            INDIRECT("'"&amp;L$1&amp;"'!A2:G1000"), (INDIRECT("'"&amp;L$1&amp;"'!B2:B1000")=$B27) * (INDIRECT("'"&amp;L$1&amp;"'!C2:C1000")=$C27)
        ),7,
        FALSE()
    )
)</f>
        <v/>
      </c>
      <c r="M27" s="51">
        <f t="array" ref="M27:M27">IF(
    VLOOKUP(
        $A27,
        _xlfn._xlws.filter(
            INDIRECT("'"&amp;M$1&amp;"'!A2:G1000"), (INDIRECT("'"&amp;M$1&amp;"'!B2:B1000")=$B27) * (INDIRECT("'"&amp;M$1&amp;"'!C2:C1000")=$C27)
        ),
        5,
        FALSE()
    )="",
    "",
    VLOOKUP(
        $A27,
        _xlfn._xlws.filter(
            INDIRECT("'"&amp;M$1&amp;"'!A2:G1000"), (INDIRECT("'"&amp;M$1&amp;"'!B2:B1000")=$B27) * (INDIRECT("'"&amp;M$1&amp;"'!C2:C1000")=$C27)
        ),7,
        FALSE()
    )
)</f>
        <v/>
      </c>
      <c r="N27" s="51">
        <f t="array" ref="N27:N27">IF(
    VLOOKUP(
        $A27,
        _xlfn._xlws.filter(
            INDIRECT("'"&amp;N$1&amp;"'!A2:G1000"), (INDIRECT("'"&amp;N$1&amp;"'!B2:B1000")=$B27) * (INDIRECT("'"&amp;N$1&amp;"'!C2:C1000")=$C27)
        ),
        5,
        FALSE()
    )="",
    "",
    VLOOKUP(
        $A27,
        _xlfn._xlws.filter(
            INDIRECT("'"&amp;N$1&amp;"'!A2:G1000"), (INDIRECT("'"&amp;N$1&amp;"'!B2:B1000")=$B27) * (INDIRECT("'"&amp;N$1&amp;"'!C2:C1000")=$C27)
        ),7,
        FALSE()
    )
)</f>
        <v/>
      </c>
      <c r="O27" s="51">
        <f t="array" ref="O27:O27">IF(
    VLOOKUP(
        $A27,
        _xlfn._xlws.filter(
            INDIRECT("'"&amp;O$1&amp;"'!A2:G1000"), (INDIRECT("'"&amp;O$1&amp;"'!B2:B1000")=$B27) * (INDIRECT("'"&amp;O$1&amp;"'!C2:C1000")=$C27)
        ),
        5,
        FALSE()
    )="",
    "",
    VLOOKUP(
        $A27,
        _xlfn._xlws.filter(
            INDIRECT("'"&amp;O$1&amp;"'!A2:G1000"), (INDIRECT("'"&amp;O$1&amp;"'!B2:B1000")=$B27) * (INDIRECT("'"&amp;O$1&amp;"'!C2:C1000")=$C27)
        ),7,
        FALSE()
    )
)</f>
        <v/>
      </c>
      <c r="P27" s="51">
        <f t="array" ref="P27:P27">IF(
    VLOOKUP(
        $A27,
        _xlfn._xlws.filter(
            INDIRECT("'"&amp;P$1&amp;"'!A2:G1000"), (INDIRECT("'"&amp;P$1&amp;"'!B2:B1000")=$B27) * (INDIRECT("'"&amp;P$1&amp;"'!C2:C1000")=$C27)
        ),
        5,
        FALSE()
    )="",
    "",
    VLOOKUP(
        $A27,
        _xlfn._xlws.filter(
            INDIRECT("'"&amp;P$1&amp;"'!A2:G1000"), (INDIRECT("'"&amp;P$1&amp;"'!B2:B1000")=$B27) * (INDIRECT("'"&amp;P$1&amp;"'!C2:C1000")=$C27)
        ),7,
        FALSE()
    )
)</f>
        <v/>
      </c>
      <c r="Q27" s="51">
        <f t="array" ref="Q27:Q27">IF(
    VLOOKUP(
        $A27,
        _xlfn._xlws.filter(
            INDIRECT("'"&amp;Q$1&amp;"'!A2:G1000"), (INDIRECT("'"&amp;Q$1&amp;"'!B2:B1000")=$B27) * (INDIRECT("'"&amp;Q$1&amp;"'!C2:C1000")=$C27)
        ),
        5,
        FALSE()
    )="",
    "",
    VLOOKUP(
        $A27,
        _xlfn._xlws.filter(
            INDIRECT("'"&amp;Q$1&amp;"'!A2:G1000"), (INDIRECT("'"&amp;Q$1&amp;"'!B2:B1000")=$B27) * (INDIRECT("'"&amp;Q$1&amp;"'!C2:C1000")=$C27)
        ),7,
        FALSE()
    )
)</f>
        <v/>
      </c>
    </row>
    <row r="28" ht="15" customHeight="1">
      <c r="A28" s="95" t="inlineStr">
        <is>
          <t>Bianca</t>
        </is>
      </c>
      <c r="B28" s="51" t="inlineStr">
        <is>
          <t>Iguatu</t>
        </is>
      </c>
      <c r="C28" s="51" t="n">
        <v>1</v>
      </c>
      <c r="D28" s="51">
        <f t="array" ref="D28:D28">IF(
    VLOOKUP(
        $A28,
        _xlfn._xlws.filter(
            INDIRECT("'"&amp;D$1&amp;"'!A2:G1000"), (INDIRECT("'"&amp;D$1&amp;"'!B2:B1000")=$B28) * (INDIRECT("'"&amp;D$1&amp;"'!C2:C1000")=$C28)
        ),
        5,
        FALSE()
    )="",
    "",
    VLOOKUP(
        $A28,
        _xlfn._xlws.filter(
            INDIRECT("'"&amp;D$1&amp;"'!A2:G1000"), (INDIRECT("'"&amp;D$1&amp;"'!B2:B1000")=$B28) * (INDIRECT("'"&amp;D$1&amp;"'!C2:C1000")=$C28)
        ),7,
        FALSE()
    )
)</f>
        <v/>
      </c>
      <c r="E28" s="51">
        <f t="array" ref="E28:E28">IF(
    VLOOKUP(
        $A28,
        _xlfn._xlws.filter(
            INDIRECT("'"&amp;E$1&amp;"'!A2:G1000"), (INDIRECT("'"&amp;E$1&amp;"'!B2:B1000")=$B28) * (INDIRECT("'"&amp;E$1&amp;"'!C2:C1000")=$C28)
        ),
        5,
        FALSE()
    )="",
    "",
    VLOOKUP(
        $A28,
        _xlfn._xlws.filter(
            INDIRECT("'"&amp;E$1&amp;"'!A2:G1000"), (INDIRECT("'"&amp;E$1&amp;"'!B2:B1000")=$B28) * (INDIRECT("'"&amp;E$1&amp;"'!C2:C1000")=$C28)
        ),7,
        FALSE()
    )
)</f>
        <v/>
      </c>
      <c r="F28" s="51">
        <f t="array" ref="F28:F28">IF(
    VLOOKUP(
        $A28,
        _xlfn._xlws.filter(
            INDIRECT("'"&amp;F$1&amp;"'!A2:G1000"), (INDIRECT("'"&amp;F$1&amp;"'!B2:B1000")=$B28) * (INDIRECT("'"&amp;F$1&amp;"'!C2:C1000")=$C28)
        ),
        5,
        FALSE()
    )="",
    "",
    VLOOKUP(
        $A28,
        _xlfn._xlws.filter(
            INDIRECT("'"&amp;F$1&amp;"'!A2:G1000"), (INDIRECT("'"&amp;F$1&amp;"'!B2:B1000")=$B28) * (INDIRECT("'"&amp;F$1&amp;"'!C2:C1000")=$C28)
        ),7,
        FALSE()
    )
)</f>
        <v/>
      </c>
      <c r="G28" s="51">
        <f t="array" ref="G28:G28">IF(
    VLOOKUP(
        $A28,
        _xlfn._xlws.filter(
            INDIRECT("'"&amp;G$1&amp;"'!A2:G1000"), (INDIRECT("'"&amp;G$1&amp;"'!B2:B1000")=$B28) * (INDIRECT("'"&amp;G$1&amp;"'!C2:C1000")=$C28)
        ),
        5,
        FALSE()
    )="",
    "",
    VLOOKUP(
        $A28,
        _xlfn._xlws.filter(
            INDIRECT("'"&amp;G$1&amp;"'!A2:G1000"), (INDIRECT("'"&amp;G$1&amp;"'!B2:B1000")=$B28) * (INDIRECT("'"&amp;G$1&amp;"'!C2:C1000")=$C28)
        ),7,
        FALSE()
    )
)</f>
        <v/>
      </c>
      <c r="H28" s="51">
        <f t="array" ref="H28:H28">IF(
    VLOOKUP(
        $A28,
        _xlfn._xlws.filter(
            INDIRECT("'"&amp;H$1&amp;"'!A2:G1000"), (INDIRECT("'"&amp;H$1&amp;"'!B2:B1000")=$B28) * (INDIRECT("'"&amp;H$1&amp;"'!C2:C1000")=$C28)
        ),
        5,
        FALSE()
    )="",
    "",
    VLOOKUP(
        $A28,
        _xlfn._xlws.filter(
            INDIRECT("'"&amp;H$1&amp;"'!A2:G1000"), (INDIRECT("'"&amp;H$1&amp;"'!B2:B1000")=$B28) * (INDIRECT("'"&amp;H$1&amp;"'!C2:C1000")=$C28)
        ),7,
        FALSE()
    )
)</f>
        <v/>
      </c>
      <c r="I28" s="51">
        <f t="array" ref="I28:I28">IF(
    VLOOKUP(
        $A28,
        _xlfn._xlws.filter(
            INDIRECT("'"&amp;I$1&amp;"'!A2:G1000"), (INDIRECT("'"&amp;I$1&amp;"'!B2:B1000")=$B28) * (INDIRECT("'"&amp;I$1&amp;"'!C2:C1000")=$C28)
        ),
        5,
        FALSE()
    )="",
    "",
    VLOOKUP(
        $A28,
        _xlfn._xlws.filter(
            INDIRECT("'"&amp;I$1&amp;"'!A2:G1000"), (INDIRECT("'"&amp;I$1&amp;"'!B2:B1000")=$B28) * (INDIRECT("'"&amp;I$1&amp;"'!C2:C1000")=$C28)
        ),7,
        FALSE()
    )
)</f>
        <v/>
      </c>
      <c r="J28" s="51">
        <f t="array" ref="J28:J28">IF(
    VLOOKUP(
        $A28,
        _xlfn._xlws.filter(
            INDIRECT("'"&amp;J$1&amp;"'!A2:G1000"), (INDIRECT("'"&amp;J$1&amp;"'!B2:B1000")=$B28) * (INDIRECT("'"&amp;J$1&amp;"'!C2:C1000")=$C28)
        ),
        5,
        FALSE()
    )="",
    "",
    VLOOKUP(
        $A28,
        _xlfn._xlws.filter(
            INDIRECT("'"&amp;J$1&amp;"'!A2:G1000"), (INDIRECT("'"&amp;J$1&amp;"'!B2:B1000")=$B28) * (INDIRECT("'"&amp;J$1&amp;"'!C2:C1000")=$C28)
        ),7,
        FALSE()
    )
)</f>
        <v/>
      </c>
      <c r="K28" s="51">
        <f t="array" ref="K28:K28">IF(
    VLOOKUP(
        $A28,
        _xlfn._xlws.filter(
            INDIRECT("'"&amp;K$1&amp;"'!A2:G1000"), (INDIRECT("'"&amp;K$1&amp;"'!B2:B1000")=$B28) * (INDIRECT("'"&amp;K$1&amp;"'!C2:C1000")=$C28)
        ),
        5,
        FALSE()
    )="",
    "",
    VLOOKUP(
        $A28,
        _xlfn._xlws.filter(
            INDIRECT("'"&amp;K$1&amp;"'!A2:G1000"), (INDIRECT("'"&amp;K$1&amp;"'!B2:B1000")=$B28) * (INDIRECT("'"&amp;K$1&amp;"'!C2:C1000")=$C28)
        ),7,
        FALSE()
    )
)</f>
        <v/>
      </c>
      <c r="L28" s="51">
        <f t="array" ref="L28:L28">IF(
    VLOOKUP(
        $A28,
        _xlfn._xlws.filter(
            INDIRECT("'"&amp;L$1&amp;"'!A2:G1000"), (INDIRECT("'"&amp;L$1&amp;"'!B2:B1000")=$B28) * (INDIRECT("'"&amp;L$1&amp;"'!C2:C1000")=$C28)
        ),
        5,
        FALSE()
    )="",
    "",
    VLOOKUP(
        $A28,
        _xlfn._xlws.filter(
            INDIRECT("'"&amp;L$1&amp;"'!A2:G1000"), (INDIRECT("'"&amp;L$1&amp;"'!B2:B1000")=$B28) * (INDIRECT("'"&amp;L$1&amp;"'!C2:C1000")=$C28)
        ),7,
        FALSE()
    )
)</f>
        <v/>
      </c>
      <c r="M28" s="51">
        <f t="array" ref="M28:M28">IF(
    VLOOKUP(
        $A28,
        _xlfn._xlws.filter(
            INDIRECT("'"&amp;M$1&amp;"'!A2:G1000"), (INDIRECT("'"&amp;M$1&amp;"'!B2:B1000")=$B28) * (INDIRECT("'"&amp;M$1&amp;"'!C2:C1000")=$C28)
        ),
        5,
        FALSE()
    )="",
    "",
    VLOOKUP(
        $A28,
        _xlfn._xlws.filter(
            INDIRECT("'"&amp;M$1&amp;"'!A2:G1000"), (INDIRECT("'"&amp;M$1&amp;"'!B2:B1000")=$B28) * (INDIRECT("'"&amp;M$1&amp;"'!C2:C1000")=$C28)
        ),7,
        FALSE()
    )
)</f>
        <v/>
      </c>
      <c r="N28" s="51">
        <f t="array" ref="N28:N28">IF(
    VLOOKUP(
        $A28,
        _xlfn._xlws.filter(
            INDIRECT("'"&amp;N$1&amp;"'!A2:G1000"), (INDIRECT("'"&amp;N$1&amp;"'!B2:B1000")=$B28) * (INDIRECT("'"&amp;N$1&amp;"'!C2:C1000")=$C28)
        ),
        5,
        FALSE()
    )="",
    "",
    VLOOKUP(
        $A28,
        _xlfn._xlws.filter(
            INDIRECT("'"&amp;N$1&amp;"'!A2:G1000"), (INDIRECT("'"&amp;N$1&amp;"'!B2:B1000")=$B28) * (INDIRECT("'"&amp;N$1&amp;"'!C2:C1000")=$C28)
        ),7,
        FALSE()
    )
)</f>
        <v/>
      </c>
      <c r="O28" s="51">
        <f t="array" ref="O28:O28">IF(
    VLOOKUP(
        $A28,
        _xlfn._xlws.filter(
            INDIRECT("'"&amp;O$1&amp;"'!A2:G1000"), (INDIRECT("'"&amp;O$1&amp;"'!B2:B1000")=$B28) * (INDIRECT("'"&amp;O$1&amp;"'!C2:C1000")=$C28)
        ),
        5,
        FALSE()
    )="",
    "",
    VLOOKUP(
        $A28,
        _xlfn._xlws.filter(
            INDIRECT("'"&amp;O$1&amp;"'!A2:G1000"), (INDIRECT("'"&amp;O$1&amp;"'!B2:B1000")=$B28) * (INDIRECT("'"&amp;O$1&amp;"'!C2:C1000")=$C28)
        ),7,
        FALSE()
    )
)</f>
        <v/>
      </c>
      <c r="P28" s="51">
        <f t="array" ref="P28:P28">IF(
    VLOOKUP(
        $A28,
        _xlfn._xlws.filter(
            INDIRECT("'"&amp;P$1&amp;"'!A2:G1000"), (INDIRECT("'"&amp;P$1&amp;"'!B2:B1000")=$B28) * (INDIRECT("'"&amp;P$1&amp;"'!C2:C1000")=$C28)
        ),
        5,
        FALSE()
    )="",
    "",
    VLOOKUP(
        $A28,
        _xlfn._xlws.filter(
            INDIRECT("'"&amp;P$1&amp;"'!A2:G1000"), (INDIRECT("'"&amp;P$1&amp;"'!B2:B1000")=$B28) * (INDIRECT("'"&amp;P$1&amp;"'!C2:C1000")=$C28)
        ),7,
        FALSE()
    )
)</f>
        <v/>
      </c>
      <c r="Q28" s="51">
        <f t="array" ref="Q28:Q28">IF(
    VLOOKUP(
        $A28,
        _xlfn._xlws.filter(
            INDIRECT("'"&amp;Q$1&amp;"'!A2:G1000"), (INDIRECT("'"&amp;Q$1&amp;"'!B2:B1000")=$B28) * (INDIRECT("'"&amp;Q$1&amp;"'!C2:C1000")=$C28)
        ),
        5,
        FALSE()
    )="",
    "",
    VLOOKUP(
        $A28,
        _xlfn._xlws.filter(
            INDIRECT("'"&amp;Q$1&amp;"'!A2:G1000"), (INDIRECT("'"&amp;Q$1&amp;"'!B2:B1000")=$B28) * (INDIRECT("'"&amp;Q$1&amp;"'!C2:C1000")=$C28)
        ),7,
        FALSE()
    )
)</f>
        <v/>
      </c>
    </row>
    <row r="29" ht="15" customHeight="1">
      <c r="A29" s="95" t="inlineStr">
        <is>
          <t>Bianca</t>
        </is>
      </c>
      <c r="B29" s="51" t="inlineStr">
        <is>
          <t>Lindoeste</t>
        </is>
      </c>
      <c r="C29" s="51" t="n">
        <v>1</v>
      </c>
      <c r="D29" s="51">
        <f t="array" ref="D29:D29">IF(
    VLOOKUP(
        $A29,
        _xlfn._xlws.filter(
            INDIRECT("'"&amp;D$1&amp;"'!A2:G1000"), (INDIRECT("'"&amp;D$1&amp;"'!B2:B1000")=$B29) * (INDIRECT("'"&amp;D$1&amp;"'!C2:C1000")=$C29)
        ),
        5,
        FALSE()
    )="",
    "",
    VLOOKUP(
        $A29,
        _xlfn._xlws.filter(
            INDIRECT("'"&amp;D$1&amp;"'!A2:G1000"), (INDIRECT("'"&amp;D$1&amp;"'!B2:B1000")=$B29) * (INDIRECT("'"&amp;D$1&amp;"'!C2:C1000")=$C29)
        ),7,
        FALSE()
    )
)</f>
        <v/>
      </c>
      <c r="E29" s="51">
        <f t="array" ref="E29:E29">IF(
    VLOOKUP(
        $A29,
        _xlfn._xlws.filter(
            INDIRECT("'"&amp;E$1&amp;"'!A2:G1000"), (INDIRECT("'"&amp;E$1&amp;"'!B2:B1000")=$B29) * (INDIRECT("'"&amp;E$1&amp;"'!C2:C1000")=$C29)
        ),
        5,
        FALSE()
    )="",
    "",
    VLOOKUP(
        $A29,
        _xlfn._xlws.filter(
            INDIRECT("'"&amp;E$1&amp;"'!A2:G1000"), (INDIRECT("'"&amp;E$1&amp;"'!B2:B1000")=$B29) * (INDIRECT("'"&amp;E$1&amp;"'!C2:C1000")=$C29)
        ),7,
        FALSE()
    )
)</f>
        <v/>
      </c>
      <c r="F29" s="51">
        <f t="array" ref="F29:F29">IF(
    VLOOKUP(
        $A29,
        _xlfn._xlws.filter(
            INDIRECT("'"&amp;F$1&amp;"'!A2:G1000"), (INDIRECT("'"&amp;F$1&amp;"'!B2:B1000")=$B29) * (INDIRECT("'"&amp;F$1&amp;"'!C2:C1000")=$C29)
        ),
        5,
        FALSE()
    )="",
    "",
    VLOOKUP(
        $A29,
        _xlfn._xlws.filter(
            INDIRECT("'"&amp;F$1&amp;"'!A2:G1000"), (INDIRECT("'"&amp;F$1&amp;"'!B2:B1000")=$B29) * (INDIRECT("'"&amp;F$1&amp;"'!C2:C1000")=$C29)
        ),7,
        FALSE()
    )
)</f>
        <v/>
      </c>
      <c r="G29" s="51">
        <f t="array" ref="G29:G29">IF(
    VLOOKUP(
        $A29,
        _xlfn._xlws.filter(
            INDIRECT("'"&amp;G$1&amp;"'!A2:G1000"), (INDIRECT("'"&amp;G$1&amp;"'!B2:B1000")=$B29) * (INDIRECT("'"&amp;G$1&amp;"'!C2:C1000")=$C29)
        ),
        5,
        FALSE()
    )="",
    "",
    VLOOKUP(
        $A29,
        _xlfn._xlws.filter(
            INDIRECT("'"&amp;G$1&amp;"'!A2:G1000"), (INDIRECT("'"&amp;G$1&amp;"'!B2:B1000")=$B29) * (INDIRECT("'"&amp;G$1&amp;"'!C2:C1000")=$C29)
        ),7,
        FALSE()
    )
)</f>
        <v/>
      </c>
      <c r="H29" s="51">
        <f t="array" ref="H29:H29">IF(
    VLOOKUP(
        $A29,
        _xlfn._xlws.filter(
            INDIRECT("'"&amp;H$1&amp;"'!A2:G1000"), (INDIRECT("'"&amp;H$1&amp;"'!B2:B1000")=$B29) * (INDIRECT("'"&amp;H$1&amp;"'!C2:C1000")=$C29)
        ),
        5,
        FALSE()
    )="",
    "",
    VLOOKUP(
        $A29,
        _xlfn._xlws.filter(
            INDIRECT("'"&amp;H$1&amp;"'!A2:G1000"), (INDIRECT("'"&amp;H$1&amp;"'!B2:B1000")=$B29) * (INDIRECT("'"&amp;H$1&amp;"'!C2:C1000")=$C29)
        ),7,
        FALSE()
    )
)</f>
        <v/>
      </c>
      <c r="I29" s="51">
        <f t="array" ref="I29:I29">IF(
    VLOOKUP(
        $A29,
        _xlfn._xlws.filter(
            INDIRECT("'"&amp;I$1&amp;"'!A2:G1000"), (INDIRECT("'"&amp;I$1&amp;"'!B2:B1000")=$B29) * (INDIRECT("'"&amp;I$1&amp;"'!C2:C1000")=$C29)
        ),
        5,
        FALSE()
    )="",
    "",
    VLOOKUP(
        $A29,
        _xlfn._xlws.filter(
            INDIRECT("'"&amp;I$1&amp;"'!A2:G1000"), (INDIRECT("'"&amp;I$1&amp;"'!B2:B1000")=$B29) * (INDIRECT("'"&amp;I$1&amp;"'!C2:C1000")=$C29)
        ),7,
        FALSE()
    )
)</f>
        <v/>
      </c>
      <c r="J29" s="51">
        <f t="array" ref="J29:J29">IF(
    VLOOKUP(
        $A29,
        _xlfn._xlws.filter(
            INDIRECT("'"&amp;J$1&amp;"'!A2:G1000"), (INDIRECT("'"&amp;J$1&amp;"'!B2:B1000")=$B29) * (INDIRECT("'"&amp;J$1&amp;"'!C2:C1000")=$C29)
        ),
        5,
        FALSE()
    )="",
    "",
    VLOOKUP(
        $A29,
        _xlfn._xlws.filter(
            INDIRECT("'"&amp;J$1&amp;"'!A2:G1000"), (INDIRECT("'"&amp;J$1&amp;"'!B2:B1000")=$B29) * (INDIRECT("'"&amp;J$1&amp;"'!C2:C1000")=$C29)
        ),7,
        FALSE()
    )
)</f>
        <v/>
      </c>
      <c r="K29" s="51">
        <f t="array" ref="K29:K29">IF(
    VLOOKUP(
        $A29,
        _xlfn._xlws.filter(
            INDIRECT("'"&amp;K$1&amp;"'!A2:G1000"), (INDIRECT("'"&amp;K$1&amp;"'!B2:B1000")=$B29) * (INDIRECT("'"&amp;K$1&amp;"'!C2:C1000")=$C29)
        ),
        5,
        FALSE()
    )="",
    "",
    VLOOKUP(
        $A29,
        _xlfn._xlws.filter(
            INDIRECT("'"&amp;K$1&amp;"'!A2:G1000"), (INDIRECT("'"&amp;K$1&amp;"'!B2:B1000")=$B29) * (INDIRECT("'"&amp;K$1&amp;"'!C2:C1000")=$C29)
        ),7,
        FALSE()
    )
)</f>
        <v/>
      </c>
      <c r="L29" s="51">
        <f t="array" ref="L29:L29">IF(
    VLOOKUP(
        $A29,
        _xlfn._xlws.filter(
            INDIRECT("'"&amp;L$1&amp;"'!A2:G1000"), (INDIRECT("'"&amp;L$1&amp;"'!B2:B1000")=$B29) * (INDIRECT("'"&amp;L$1&amp;"'!C2:C1000")=$C29)
        ),
        5,
        FALSE()
    )="",
    "",
    VLOOKUP(
        $A29,
        _xlfn._xlws.filter(
            INDIRECT("'"&amp;L$1&amp;"'!A2:G1000"), (INDIRECT("'"&amp;L$1&amp;"'!B2:B1000")=$B29) * (INDIRECT("'"&amp;L$1&amp;"'!C2:C1000")=$C29)
        ),7,
        FALSE()
    )
)</f>
        <v/>
      </c>
      <c r="M29" s="51">
        <f t="array" ref="M29:M29">IF(
    VLOOKUP(
        $A29,
        _xlfn._xlws.filter(
            INDIRECT("'"&amp;M$1&amp;"'!A2:G1000"), (INDIRECT("'"&amp;M$1&amp;"'!B2:B1000")=$B29) * (INDIRECT("'"&amp;M$1&amp;"'!C2:C1000")=$C29)
        ),
        5,
        FALSE()
    )="",
    "",
    VLOOKUP(
        $A29,
        _xlfn._xlws.filter(
            INDIRECT("'"&amp;M$1&amp;"'!A2:G1000"), (INDIRECT("'"&amp;M$1&amp;"'!B2:B1000")=$B29) * (INDIRECT("'"&amp;M$1&amp;"'!C2:C1000")=$C29)
        ),7,
        FALSE()
    )
)</f>
        <v/>
      </c>
      <c r="N29" s="51">
        <f t="array" ref="N29:N29">IF(
    VLOOKUP(
        $A29,
        _xlfn._xlws.filter(
            INDIRECT("'"&amp;N$1&amp;"'!A2:G1000"), (INDIRECT("'"&amp;N$1&amp;"'!B2:B1000")=$B29) * (INDIRECT("'"&amp;N$1&amp;"'!C2:C1000")=$C29)
        ),
        5,
        FALSE()
    )="",
    "",
    VLOOKUP(
        $A29,
        _xlfn._xlws.filter(
            INDIRECT("'"&amp;N$1&amp;"'!A2:G1000"), (INDIRECT("'"&amp;N$1&amp;"'!B2:B1000")=$B29) * (INDIRECT("'"&amp;N$1&amp;"'!C2:C1000")=$C29)
        ),7,
        FALSE()
    )
)</f>
        <v/>
      </c>
      <c r="O29" s="51">
        <f t="array" ref="O29:O29">IF(
    VLOOKUP(
        $A29,
        _xlfn._xlws.filter(
            INDIRECT("'"&amp;O$1&amp;"'!A2:G1000"), (INDIRECT("'"&amp;O$1&amp;"'!B2:B1000")=$B29) * (INDIRECT("'"&amp;O$1&amp;"'!C2:C1000")=$C29)
        ),
        5,
        FALSE()
    )="",
    "",
    VLOOKUP(
        $A29,
        _xlfn._xlws.filter(
            INDIRECT("'"&amp;O$1&amp;"'!A2:G1000"), (INDIRECT("'"&amp;O$1&amp;"'!B2:B1000")=$B29) * (INDIRECT("'"&amp;O$1&amp;"'!C2:C1000")=$C29)
        ),7,
        FALSE()
    )
)</f>
        <v/>
      </c>
      <c r="P29" s="51">
        <f t="array" ref="P29:P29">IF(
    VLOOKUP(
        $A29,
        _xlfn._xlws.filter(
            INDIRECT("'"&amp;P$1&amp;"'!A2:G1000"), (INDIRECT("'"&amp;P$1&amp;"'!B2:B1000")=$B29) * (INDIRECT("'"&amp;P$1&amp;"'!C2:C1000")=$C29)
        ),
        5,
        FALSE()
    )="",
    "",
    VLOOKUP(
        $A29,
        _xlfn._xlws.filter(
            INDIRECT("'"&amp;P$1&amp;"'!A2:G1000"), (INDIRECT("'"&amp;P$1&amp;"'!B2:B1000")=$B29) * (INDIRECT("'"&amp;P$1&amp;"'!C2:C1000")=$C29)
        ),7,
        FALSE()
    )
)</f>
        <v/>
      </c>
      <c r="Q29" s="51">
        <f t="array" ref="Q29:Q29">IF(
    VLOOKUP(
        $A29,
        _xlfn._xlws.filter(
            INDIRECT("'"&amp;Q$1&amp;"'!A2:G1000"), (INDIRECT("'"&amp;Q$1&amp;"'!B2:B1000")=$B29) * (INDIRECT("'"&amp;Q$1&amp;"'!C2:C1000")=$C29)
        ),
        5,
        FALSE()
    )="",
    "",
    VLOOKUP(
        $A29,
        _xlfn._xlws.filter(
            INDIRECT("'"&amp;Q$1&amp;"'!A2:G1000"), (INDIRECT("'"&amp;Q$1&amp;"'!B2:B1000")=$B29) * (INDIRECT("'"&amp;Q$1&amp;"'!C2:C1000")=$C29)
        ),7,
        FALSE()
    )
)</f>
        <v/>
      </c>
    </row>
    <row r="30" ht="15" customHeight="1">
      <c r="A30" s="95" t="inlineStr">
        <is>
          <t>Bianca</t>
        </is>
      </c>
      <c r="B30" s="51" t="inlineStr">
        <is>
          <t>Santa Lúcia</t>
        </is>
      </c>
      <c r="C30" s="51" t="n">
        <v>1</v>
      </c>
      <c r="D30" s="51">
        <f t="array" ref="D30:D30">IF(
    VLOOKUP(
        $A30,
        _xlfn._xlws.filter(
            INDIRECT("'"&amp;D$1&amp;"'!A2:G1000"), (INDIRECT("'"&amp;D$1&amp;"'!B2:B1000")=$B30) * (INDIRECT("'"&amp;D$1&amp;"'!C2:C1000")=$C30)
        ),
        5,
        FALSE()
    )="",
    "",
    VLOOKUP(
        $A30,
        _xlfn._xlws.filter(
            INDIRECT("'"&amp;D$1&amp;"'!A2:G1000"), (INDIRECT("'"&amp;D$1&amp;"'!B2:B1000")=$B30) * (INDIRECT("'"&amp;D$1&amp;"'!C2:C1000")=$C30)
        ),7,
        FALSE()
    )
)</f>
        <v/>
      </c>
      <c r="E30" s="51">
        <f t="array" ref="E30:E30">IF(
    VLOOKUP(
        $A30,
        _xlfn._xlws.filter(
            INDIRECT("'"&amp;E$1&amp;"'!A2:G1000"), (INDIRECT("'"&amp;E$1&amp;"'!B2:B1000")=$B30) * (INDIRECT("'"&amp;E$1&amp;"'!C2:C1000")=$C30)
        ),
        5,
        FALSE()
    )="",
    "",
    VLOOKUP(
        $A30,
        _xlfn._xlws.filter(
            INDIRECT("'"&amp;E$1&amp;"'!A2:G1000"), (INDIRECT("'"&amp;E$1&amp;"'!B2:B1000")=$B30) * (INDIRECT("'"&amp;E$1&amp;"'!C2:C1000")=$C30)
        ),7,
        FALSE()
    )
)</f>
        <v/>
      </c>
      <c r="F30" s="51">
        <f t="array" ref="F30:F30">IF(
    VLOOKUP(
        $A30,
        _xlfn._xlws.filter(
            INDIRECT("'"&amp;F$1&amp;"'!A2:G1000"), (INDIRECT("'"&amp;F$1&amp;"'!B2:B1000")=$B30) * (INDIRECT("'"&amp;F$1&amp;"'!C2:C1000")=$C30)
        ),
        5,
        FALSE()
    )="",
    "",
    VLOOKUP(
        $A30,
        _xlfn._xlws.filter(
            INDIRECT("'"&amp;F$1&amp;"'!A2:G1000"), (INDIRECT("'"&amp;F$1&amp;"'!B2:B1000")=$B30) * (INDIRECT("'"&amp;F$1&amp;"'!C2:C1000")=$C30)
        ),7,
        FALSE()
    )
)</f>
        <v/>
      </c>
      <c r="G30" s="51">
        <f t="array" ref="G30:G30">IF(
    VLOOKUP(
        $A30,
        _xlfn._xlws.filter(
            INDIRECT("'"&amp;G$1&amp;"'!A2:G1000"), (INDIRECT("'"&amp;G$1&amp;"'!B2:B1000")=$B30) * (INDIRECT("'"&amp;G$1&amp;"'!C2:C1000")=$C30)
        ),
        5,
        FALSE()
    )="",
    "",
    VLOOKUP(
        $A30,
        _xlfn._xlws.filter(
            INDIRECT("'"&amp;G$1&amp;"'!A2:G1000"), (INDIRECT("'"&amp;G$1&amp;"'!B2:B1000")=$B30) * (INDIRECT("'"&amp;G$1&amp;"'!C2:C1000")=$C30)
        ),7,
        FALSE()
    )
)</f>
        <v/>
      </c>
      <c r="H30" s="51">
        <f t="array" ref="H30:H30">IF(
    VLOOKUP(
        $A30,
        _xlfn._xlws.filter(
            INDIRECT("'"&amp;H$1&amp;"'!A2:G1000"), (INDIRECT("'"&amp;H$1&amp;"'!B2:B1000")=$B30) * (INDIRECT("'"&amp;H$1&amp;"'!C2:C1000")=$C30)
        ),
        5,
        FALSE()
    )="",
    "",
    VLOOKUP(
        $A30,
        _xlfn._xlws.filter(
            INDIRECT("'"&amp;H$1&amp;"'!A2:G1000"), (INDIRECT("'"&amp;H$1&amp;"'!B2:B1000")=$B30) * (INDIRECT("'"&amp;H$1&amp;"'!C2:C1000")=$C30)
        ),7,
        FALSE()
    )
)</f>
        <v/>
      </c>
      <c r="I30" s="51">
        <f t="array" ref="I30:I30">IF(
    VLOOKUP(
        $A30,
        _xlfn._xlws.filter(
            INDIRECT("'"&amp;I$1&amp;"'!A2:G1000"), (INDIRECT("'"&amp;I$1&amp;"'!B2:B1000")=$B30) * (INDIRECT("'"&amp;I$1&amp;"'!C2:C1000")=$C30)
        ),
        5,
        FALSE()
    )="",
    "",
    VLOOKUP(
        $A30,
        _xlfn._xlws.filter(
            INDIRECT("'"&amp;I$1&amp;"'!A2:G1000"), (INDIRECT("'"&amp;I$1&amp;"'!B2:B1000")=$B30) * (INDIRECT("'"&amp;I$1&amp;"'!C2:C1000")=$C30)
        ),7,
        FALSE()
    )
)</f>
        <v/>
      </c>
      <c r="J30" s="51">
        <f t="array" ref="J30:J30">IF(
    VLOOKUP(
        $A30,
        _xlfn._xlws.filter(
            INDIRECT("'"&amp;J$1&amp;"'!A2:G1000"), (INDIRECT("'"&amp;J$1&amp;"'!B2:B1000")=$B30) * (INDIRECT("'"&amp;J$1&amp;"'!C2:C1000")=$C30)
        ),
        5,
        FALSE()
    )="",
    "",
    VLOOKUP(
        $A30,
        _xlfn._xlws.filter(
            INDIRECT("'"&amp;J$1&amp;"'!A2:G1000"), (INDIRECT("'"&amp;J$1&amp;"'!B2:B1000")=$B30) * (INDIRECT("'"&amp;J$1&amp;"'!C2:C1000")=$C30)
        ),7,
        FALSE()
    )
)</f>
        <v/>
      </c>
      <c r="K30" s="51">
        <f t="array" ref="K30:K30">IF(
    VLOOKUP(
        $A30,
        _xlfn._xlws.filter(
            INDIRECT("'"&amp;K$1&amp;"'!A2:G1000"), (INDIRECT("'"&amp;K$1&amp;"'!B2:B1000")=$B30) * (INDIRECT("'"&amp;K$1&amp;"'!C2:C1000")=$C30)
        ),
        5,
        FALSE()
    )="",
    "",
    VLOOKUP(
        $A30,
        _xlfn._xlws.filter(
            INDIRECT("'"&amp;K$1&amp;"'!A2:G1000"), (INDIRECT("'"&amp;K$1&amp;"'!B2:B1000")=$B30) * (INDIRECT("'"&amp;K$1&amp;"'!C2:C1000")=$C30)
        ),7,
        FALSE()
    )
)</f>
        <v/>
      </c>
      <c r="L30" s="51">
        <f t="array" ref="L30:L30">IF(
    VLOOKUP(
        $A30,
        _xlfn._xlws.filter(
            INDIRECT("'"&amp;L$1&amp;"'!A2:G1000"), (INDIRECT("'"&amp;L$1&amp;"'!B2:B1000")=$B30) * (INDIRECT("'"&amp;L$1&amp;"'!C2:C1000")=$C30)
        ),
        5,
        FALSE()
    )="",
    "",
    VLOOKUP(
        $A30,
        _xlfn._xlws.filter(
            INDIRECT("'"&amp;L$1&amp;"'!A2:G1000"), (INDIRECT("'"&amp;L$1&amp;"'!B2:B1000")=$B30) * (INDIRECT("'"&amp;L$1&amp;"'!C2:C1000")=$C30)
        ),7,
        FALSE()
    )
)</f>
        <v/>
      </c>
      <c r="M30" s="51">
        <f t="array" ref="M30:M30">IF(
    VLOOKUP(
        $A30,
        _xlfn._xlws.filter(
            INDIRECT("'"&amp;M$1&amp;"'!A2:G1000"), (INDIRECT("'"&amp;M$1&amp;"'!B2:B1000")=$B30) * (INDIRECT("'"&amp;M$1&amp;"'!C2:C1000")=$C30)
        ),
        5,
        FALSE()
    )="",
    "",
    VLOOKUP(
        $A30,
        _xlfn._xlws.filter(
            INDIRECT("'"&amp;M$1&amp;"'!A2:G1000"), (INDIRECT("'"&amp;M$1&amp;"'!B2:B1000")=$B30) * (INDIRECT("'"&amp;M$1&amp;"'!C2:C1000")=$C30)
        ),7,
        FALSE()
    )
)</f>
        <v/>
      </c>
      <c r="N30" s="51">
        <f t="array" ref="N30:N30">IF(
    VLOOKUP(
        $A30,
        _xlfn._xlws.filter(
            INDIRECT("'"&amp;N$1&amp;"'!A2:G1000"), (INDIRECT("'"&amp;N$1&amp;"'!B2:B1000")=$B30) * (INDIRECT("'"&amp;N$1&amp;"'!C2:C1000")=$C30)
        ),
        5,
        FALSE()
    )="",
    "",
    VLOOKUP(
        $A30,
        _xlfn._xlws.filter(
            INDIRECT("'"&amp;N$1&amp;"'!A2:G1000"), (INDIRECT("'"&amp;N$1&amp;"'!B2:B1000")=$B30) * (INDIRECT("'"&amp;N$1&amp;"'!C2:C1000")=$C30)
        ),7,
        FALSE()
    )
)</f>
        <v/>
      </c>
      <c r="O30" s="51">
        <f t="array" ref="O30:O30">IF(
    VLOOKUP(
        $A30,
        _xlfn._xlws.filter(
            INDIRECT("'"&amp;O$1&amp;"'!A2:G1000"), (INDIRECT("'"&amp;O$1&amp;"'!B2:B1000")=$B30) * (INDIRECT("'"&amp;O$1&amp;"'!C2:C1000")=$C30)
        ),
        5,
        FALSE()
    )="",
    "",
    VLOOKUP(
        $A30,
        _xlfn._xlws.filter(
            INDIRECT("'"&amp;O$1&amp;"'!A2:G1000"), (INDIRECT("'"&amp;O$1&amp;"'!B2:B1000")=$B30) * (INDIRECT("'"&amp;O$1&amp;"'!C2:C1000")=$C30)
        ),7,
        FALSE()
    )
)</f>
        <v/>
      </c>
      <c r="P30" s="51">
        <f t="array" ref="P30:P30">IF(
    VLOOKUP(
        $A30,
        _xlfn._xlws.filter(
            INDIRECT("'"&amp;P$1&amp;"'!A2:G1000"), (INDIRECT("'"&amp;P$1&amp;"'!B2:B1000")=$B30) * (INDIRECT("'"&amp;P$1&amp;"'!C2:C1000")=$C30)
        ),
        5,
        FALSE()
    )="",
    "",
    VLOOKUP(
        $A30,
        _xlfn._xlws.filter(
            INDIRECT("'"&amp;P$1&amp;"'!A2:G1000"), (INDIRECT("'"&amp;P$1&amp;"'!B2:B1000")=$B30) * (INDIRECT("'"&amp;P$1&amp;"'!C2:C1000")=$C30)
        ),7,
        FALSE()
    )
)</f>
        <v/>
      </c>
      <c r="Q30" s="51">
        <f t="array" ref="Q30:Q30">IF(
    VLOOKUP(
        $A30,
        _xlfn._xlws.filter(
            INDIRECT("'"&amp;Q$1&amp;"'!A2:G1000"), (INDIRECT("'"&amp;Q$1&amp;"'!B2:B1000")=$B30) * (INDIRECT("'"&amp;Q$1&amp;"'!C2:C1000")=$C30)
        ),
        5,
        FALSE()
    )="",
    "",
    VLOOKUP(
        $A30,
        _xlfn._xlws.filter(
            INDIRECT("'"&amp;Q$1&amp;"'!A2:G1000"), (INDIRECT("'"&amp;Q$1&amp;"'!B2:B1000")=$B30) * (INDIRECT("'"&amp;Q$1&amp;"'!C2:C1000")=$C30)
        ),7,
        FALSE()
    )
)</f>
        <v/>
      </c>
    </row>
    <row r="31" ht="15" customHeight="1">
      <c r="A31" s="95" t="inlineStr">
        <is>
          <t>Bianca</t>
        </is>
      </c>
      <c r="B31" s="51" t="inlineStr">
        <is>
          <t>Tres Barras do Parana</t>
        </is>
      </c>
      <c r="C31" s="51" t="n">
        <v>1</v>
      </c>
      <c r="D31" s="51">
        <f t="array" ref="D31:D31">IF(
    VLOOKUP(
        $A31,
        _xlfn._xlws.filter(
            INDIRECT("'"&amp;D$1&amp;"'!A2:G1000"), (INDIRECT("'"&amp;D$1&amp;"'!B2:B1000")=$B31) * (INDIRECT("'"&amp;D$1&amp;"'!C2:C1000")=$C31)
        ),
        5,
        FALSE()
    )="",
    "",
    VLOOKUP(
        $A31,
        _xlfn._xlws.filter(
            INDIRECT("'"&amp;D$1&amp;"'!A2:G1000"), (INDIRECT("'"&amp;D$1&amp;"'!B2:B1000")=$B31) * (INDIRECT("'"&amp;D$1&amp;"'!C2:C1000")=$C31)
        ),7,
        FALSE()
    )
)</f>
        <v/>
      </c>
      <c r="E31" s="51">
        <f t="array" ref="E31:E31">IF(
    VLOOKUP(
        $A31,
        _xlfn._xlws.filter(
            INDIRECT("'"&amp;E$1&amp;"'!A2:G1000"), (INDIRECT("'"&amp;E$1&amp;"'!B2:B1000")=$B31) * (INDIRECT("'"&amp;E$1&amp;"'!C2:C1000")=$C31)
        ),
        5,
        FALSE()
    )="",
    "",
    VLOOKUP(
        $A31,
        _xlfn._xlws.filter(
            INDIRECT("'"&amp;E$1&amp;"'!A2:G1000"), (INDIRECT("'"&amp;E$1&amp;"'!B2:B1000")=$B31) * (INDIRECT("'"&amp;E$1&amp;"'!C2:C1000")=$C31)
        ),7,
        FALSE()
    )
)</f>
        <v/>
      </c>
      <c r="F31" s="51">
        <f t="array" ref="F31:F31">IF(
    VLOOKUP(
        $A31,
        _xlfn._xlws.filter(
            INDIRECT("'"&amp;F$1&amp;"'!A2:G1000"), (INDIRECT("'"&amp;F$1&amp;"'!B2:B1000")=$B31) * (INDIRECT("'"&amp;F$1&amp;"'!C2:C1000")=$C31)
        ),
        5,
        FALSE()
    )="",
    "",
    VLOOKUP(
        $A31,
        _xlfn._xlws.filter(
            INDIRECT("'"&amp;F$1&amp;"'!A2:G1000"), (INDIRECT("'"&amp;F$1&amp;"'!B2:B1000")=$B31) * (INDIRECT("'"&amp;F$1&amp;"'!C2:C1000")=$C31)
        ),7,
        FALSE()
    )
)</f>
        <v/>
      </c>
      <c r="G31" s="51">
        <f t="array" ref="G31:G31">IF(
    VLOOKUP(
        $A31,
        _xlfn._xlws.filter(
            INDIRECT("'"&amp;G$1&amp;"'!A2:G1000"), (INDIRECT("'"&amp;G$1&amp;"'!B2:B1000")=$B31) * (INDIRECT("'"&amp;G$1&amp;"'!C2:C1000")=$C31)
        ),
        5,
        FALSE()
    )="",
    "",
    VLOOKUP(
        $A31,
        _xlfn._xlws.filter(
            INDIRECT("'"&amp;G$1&amp;"'!A2:G1000"), (INDIRECT("'"&amp;G$1&amp;"'!B2:B1000")=$B31) * (INDIRECT("'"&amp;G$1&amp;"'!C2:C1000")=$C31)
        ),7,
        FALSE()
    )
)</f>
        <v/>
      </c>
      <c r="H31" s="51">
        <f t="array" ref="H31:H31">IF(
    VLOOKUP(
        $A31,
        _xlfn._xlws.filter(
            INDIRECT("'"&amp;H$1&amp;"'!A2:G1000"), (INDIRECT("'"&amp;H$1&amp;"'!B2:B1000")=$B31) * (INDIRECT("'"&amp;H$1&amp;"'!C2:C1000")=$C31)
        ),
        5,
        FALSE()
    )="",
    "",
    VLOOKUP(
        $A31,
        _xlfn._xlws.filter(
            INDIRECT("'"&amp;H$1&amp;"'!A2:G1000"), (INDIRECT("'"&amp;H$1&amp;"'!B2:B1000")=$B31) * (INDIRECT("'"&amp;H$1&amp;"'!C2:C1000")=$C31)
        ),7,
        FALSE()
    )
)</f>
        <v/>
      </c>
      <c r="I31" s="51">
        <f t="array" ref="I31:I31">IF(
    VLOOKUP(
        $A31,
        _xlfn._xlws.filter(
            INDIRECT("'"&amp;I$1&amp;"'!A2:G1000"), (INDIRECT("'"&amp;I$1&amp;"'!B2:B1000")=$B31) * (INDIRECT("'"&amp;I$1&amp;"'!C2:C1000")=$C31)
        ),
        5,
        FALSE()
    )="",
    "",
    VLOOKUP(
        $A31,
        _xlfn._xlws.filter(
            INDIRECT("'"&amp;I$1&amp;"'!A2:G1000"), (INDIRECT("'"&amp;I$1&amp;"'!B2:B1000")=$B31) * (INDIRECT("'"&amp;I$1&amp;"'!C2:C1000")=$C31)
        ),7,
        FALSE()
    )
)</f>
        <v/>
      </c>
      <c r="J31" s="51">
        <f t="array" ref="J31:J31">IF(
    VLOOKUP(
        $A31,
        _xlfn._xlws.filter(
            INDIRECT("'"&amp;J$1&amp;"'!A2:G1000"), (INDIRECT("'"&amp;J$1&amp;"'!B2:B1000")=$B31) * (INDIRECT("'"&amp;J$1&amp;"'!C2:C1000")=$C31)
        ),
        5,
        FALSE()
    )="",
    "",
    VLOOKUP(
        $A31,
        _xlfn._xlws.filter(
            INDIRECT("'"&amp;J$1&amp;"'!A2:G1000"), (INDIRECT("'"&amp;J$1&amp;"'!B2:B1000")=$B31) * (INDIRECT("'"&amp;J$1&amp;"'!C2:C1000")=$C31)
        ),7,
        FALSE()
    )
)</f>
        <v/>
      </c>
      <c r="K31" s="51">
        <f t="array" ref="K31:K31">IF(
    VLOOKUP(
        $A31,
        _xlfn._xlws.filter(
            INDIRECT("'"&amp;K$1&amp;"'!A2:G1000"), (INDIRECT("'"&amp;K$1&amp;"'!B2:B1000")=$B31) * (INDIRECT("'"&amp;K$1&amp;"'!C2:C1000")=$C31)
        ),
        5,
        FALSE()
    )="",
    "",
    VLOOKUP(
        $A31,
        _xlfn._xlws.filter(
            INDIRECT("'"&amp;K$1&amp;"'!A2:G1000"), (INDIRECT("'"&amp;K$1&amp;"'!B2:B1000")=$B31) * (INDIRECT("'"&amp;K$1&amp;"'!C2:C1000")=$C31)
        ),7,
        FALSE()
    )
)</f>
        <v/>
      </c>
      <c r="L31" s="51">
        <f t="array" ref="L31:L31">IF(
    VLOOKUP(
        $A31,
        _xlfn._xlws.filter(
            INDIRECT("'"&amp;L$1&amp;"'!A2:G1000"), (INDIRECT("'"&amp;L$1&amp;"'!B2:B1000")=$B31) * (INDIRECT("'"&amp;L$1&amp;"'!C2:C1000")=$C31)
        ),
        5,
        FALSE()
    )="",
    "",
    VLOOKUP(
        $A31,
        _xlfn._xlws.filter(
            INDIRECT("'"&amp;L$1&amp;"'!A2:G1000"), (INDIRECT("'"&amp;L$1&amp;"'!B2:B1000")=$B31) * (INDIRECT("'"&amp;L$1&amp;"'!C2:C1000")=$C31)
        ),7,
        FALSE()
    )
)</f>
        <v/>
      </c>
      <c r="M31" s="51">
        <f t="array" ref="M31:M31">IF(
    VLOOKUP(
        $A31,
        _xlfn._xlws.filter(
            INDIRECT("'"&amp;M$1&amp;"'!A2:G1000"), (INDIRECT("'"&amp;M$1&amp;"'!B2:B1000")=$B31) * (INDIRECT("'"&amp;M$1&amp;"'!C2:C1000")=$C31)
        ),
        5,
        FALSE()
    )="",
    "",
    VLOOKUP(
        $A31,
        _xlfn._xlws.filter(
            INDIRECT("'"&amp;M$1&amp;"'!A2:G1000"), (INDIRECT("'"&amp;M$1&amp;"'!B2:B1000")=$B31) * (INDIRECT("'"&amp;M$1&amp;"'!C2:C1000")=$C31)
        ),7,
        FALSE()
    )
)</f>
        <v/>
      </c>
      <c r="N31" s="51">
        <f t="array" ref="N31:N31">IF(
    VLOOKUP(
        $A31,
        _xlfn._xlws.filter(
            INDIRECT("'"&amp;N$1&amp;"'!A2:G1000"), (INDIRECT("'"&amp;N$1&amp;"'!B2:B1000")=$B31) * (INDIRECT("'"&amp;N$1&amp;"'!C2:C1000")=$C31)
        ),
        5,
        FALSE()
    )="",
    "",
    VLOOKUP(
        $A31,
        _xlfn._xlws.filter(
            INDIRECT("'"&amp;N$1&amp;"'!A2:G1000"), (INDIRECT("'"&amp;N$1&amp;"'!B2:B1000")=$B31) * (INDIRECT("'"&amp;N$1&amp;"'!C2:C1000")=$C31)
        ),7,
        FALSE()
    )
)</f>
        <v/>
      </c>
      <c r="O31" s="51">
        <f t="array" ref="O31:O31">IF(
    VLOOKUP(
        $A31,
        _xlfn._xlws.filter(
            INDIRECT("'"&amp;O$1&amp;"'!A2:G1000"), (INDIRECT("'"&amp;O$1&amp;"'!B2:B1000")=$B31) * (INDIRECT("'"&amp;O$1&amp;"'!C2:C1000")=$C31)
        ),
        5,
        FALSE()
    )="",
    "",
    VLOOKUP(
        $A31,
        _xlfn._xlws.filter(
            INDIRECT("'"&amp;O$1&amp;"'!A2:G1000"), (INDIRECT("'"&amp;O$1&amp;"'!B2:B1000")=$B31) * (INDIRECT("'"&amp;O$1&amp;"'!C2:C1000")=$C31)
        ),7,
        FALSE()
    )
)</f>
        <v/>
      </c>
      <c r="P31" s="51">
        <f t="array" ref="P31:P31">IF(
    VLOOKUP(
        $A31,
        _xlfn._xlws.filter(
            INDIRECT("'"&amp;P$1&amp;"'!A2:G1000"), (INDIRECT("'"&amp;P$1&amp;"'!B2:B1000")=$B31) * (INDIRECT("'"&amp;P$1&amp;"'!C2:C1000")=$C31)
        ),
        5,
        FALSE()
    )="",
    "",
    VLOOKUP(
        $A31,
        _xlfn._xlws.filter(
            INDIRECT("'"&amp;P$1&amp;"'!A2:G1000"), (INDIRECT("'"&amp;P$1&amp;"'!B2:B1000")=$B31) * (INDIRECT("'"&amp;P$1&amp;"'!C2:C1000")=$C31)
        ),7,
        FALSE()
    )
)</f>
        <v/>
      </c>
      <c r="Q31" s="51">
        <f t="array" ref="Q31: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6" t="inlineStr">
        <is>
          <t>Regional</t>
        </is>
      </c>
      <c r="B33" s="88" t="inlineStr">
        <is>
          <t>Municípios</t>
        </is>
      </c>
      <c r="C33" s="88" t="inlineStr">
        <is>
          <t>UVR</t>
        </is>
      </c>
      <c r="D33" s="103" t="inlineStr">
        <is>
          <t>11.24</t>
        </is>
      </c>
      <c r="E33" s="103" t="inlineStr">
        <is>
          <t>12.24</t>
        </is>
      </c>
      <c r="F33" s="103" t="inlineStr">
        <is>
          <t>01.25</t>
        </is>
      </c>
      <c r="G33" s="103" t="inlineStr">
        <is>
          <t>02.25</t>
        </is>
      </c>
      <c r="H33" s="103" t="inlineStr">
        <is>
          <t>03.25</t>
        </is>
      </c>
      <c r="I33" s="103" t="inlineStr">
        <is>
          <t>04.25</t>
        </is>
      </c>
      <c r="J33" s="103" t="inlineStr">
        <is>
          <t>05.25</t>
        </is>
      </c>
      <c r="K33" s="103" t="inlineStr">
        <is>
          <t>06.25</t>
        </is>
      </c>
      <c r="L33" s="103" t="inlineStr">
        <is>
          <t>07.25</t>
        </is>
      </c>
      <c r="M33" s="103" t="inlineStr">
        <is>
          <t>08.25</t>
        </is>
      </c>
      <c r="N33" s="103" t="inlineStr">
        <is>
          <t>09.25</t>
        </is>
      </c>
      <c r="O33" s="103" t="inlineStr">
        <is>
          <t>10.25</t>
        </is>
      </c>
      <c r="P33" s="103" t="inlineStr">
        <is>
          <t>11.25</t>
        </is>
      </c>
      <c r="Q33" s="103" t="inlineStr">
        <is>
          <t>12.25</t>
        </is>
      </c>
    </row>
    <row r="34" ht="15" customHeight="1">
      <c r="A34" s="97" t="inlineStr">
        <is>
          <t>Larissa</t>
        </is>
      </c>
      <c r="B34" s="98" t="inlineStr">
        <is>
          <t>Foz do Iguaçu</t>
        </is>
      </c>
      <c r="C34" s="98" t="n">
        <v>2</v>
      </c>
      <c r="D34" s="51">
        <f t="array" ref="D34:D34">IF(
    VLOOKUP(
        $A34,
        _xlfn._xlws.filter(
            INDIRECT("'"&amp;D$1&amp;"'!A2:G1000"), (INDIRECT("'"&amp;D$1&amp;"'!B2:B1000")=$B34) * (INDIRECT("'"&amp;D$1&amp;"'!C2:C1000")=$C34)
        ),
        5,
        FALSE()
    )="",
    "",
    VLOOKUP(
        $A34,
        _xlfn._xlws.filter(
            INDIRECT("'"&amp;D$1&amp;"'!A2:G1000"), (INDIRECT("'"&amp;D$1&amp;"'!B2:B1000")=$B34) * (INDIRECT("'"&amp;D$1&amp;"'!C2:C1000")=$C34)
        ),7,
        FALSE()
    )
)</f>
        <v/>
      </c>
      <c r="E34" s="51">
        <f t="array" ref="E34:E34">IF(
    VLOOKUP(
        $A34,
        _xlfn._xlws.filter(
            INDIRECT("'"&amp;E$1&amp;"'!A2:G1000"), (INDIRECT("'"&amp;E$1&amp;"'!B2:B1000")=$B34) * (INDIRECT("'"&amp;E$1&amp;"'!C2:C1000")=$C34)
        ),
        5,
        FALSE()
    )="",
    "",
    VLOOKUP(
        $A34,
        _xlfn._xlws.filter(
            INDIRECT("'"&amp;E$1&amp;"'!A2:G1000"), (INDIRECT("'"&amp;E$1&amp;"'!B2:B1000")=$B34) * (INDIRECT("'"&amp;E$1&amp;"'!C2:C1000")=$C34)
        ),7,
        FALSE()
    )
)</f>
        <v/>
      </c>
      <c r="F34" s="51">
        <f t="array" ref="F34:F34">IF(
    VLOOKUP(
        $A34,
        _xlfn._xlws.filter(
            INDIRECT("'"&amp;F$1&amp;"'!A2:G1000"), (INDIRECT("'"&amp;F$1&amp;"'!B2:B1000")=$B34) * (INDIRECT("'"&amp;F$1&amp;"'!C2:C1000")=$C34)
        ),
        5,
        FALSE()
    )="",
    "",
    VLOOKUP(
        $A34,
        _xlfn._xlws.filter(
            INDIRECT("'"&amp;F$1&amp;"'!A2:G1000"), (INDIRECT("'"&amp;F$1&amp;"'!B2:B1000")=$B34) * (INDIRECT("'"&amp;F$1&amp;"'!C2:C1000")=$C34)
        ),7,
        FALSE()
    )
)</f>
        <v/>
      </c>
      <c r="G34" s="51">
        <f t="array" ref="G34:G34">IF(
    VLOOKUP(
        $A34,
        _xlfn._xlws.filter(
            INDIRECT("'"&amp;G$1&amp;"'!A2:G1000"), (INDIRECT("'"&amp;G$1&amp;"'!B2:B1000")=$B34) * (INDIRECT("'"&amp;G$1&amp;"'!C2:C1000")=$C34)
        ),
        5,
        FALSE()
    )="",
    "",
    VLOOKUP(
        $A34,
        _xlfn._xlws.filter(
            INDIRECT("'"&amp;G$1&amp;"'!A2:G1000"), (INDIRECT("'"&amp;G$1&amp;"'!B2:B1000")=$B34) * (INDIRECT("'"&amp;G$1&amp;"'!C2:C1000")=$C34)
        ),7,
        FALSE()
    )
)</f>
        <v/>
      </c>
      <c r="H34" s="51">
        <f t="array" ref="H34:H34">IF(
    VLOOKUP(
        $A34,
        _xlfn._xlws.filter(
            INDIRECT("'"&amp;H$1&amp;"'!A2:G1000"), (INDIRECT("'"&amp;H$1&amp;"'!B2:B1000")=$B34) * (INDIRECT("'"&amp;H$1&amp;"'!C2:C1000")=$C34)
        ),
        5,
        FALSE()
    )="",
    "",
    VLOOKUP(
        $A34,
        _xlfn._xlws.filter(
            INDIRECT("'"&amp;H$1&amp;"'!A2:G1000"), (INDIRECT("'"&amp;H$1&amp;"'!B2:B1000")=$B34) * (INDIRECT("'"&amp;H$1&amp;"'!C2:C1000")=$C34)
        ),7,
        FALSE()
    )
)</f>
        <v/>
      </c>
      <c r="I34" s="51">
        <f t="array" ref="I34:I34">IF(
    VLOOKUP(
        $A34,
        _xlfn._xlws.filter(
            INDIRECT("'"&amp;I$1&amp;"'!A2:G1000"), (INDIRECT("'"&amp;I$1&amp;"'!B2:B1000")=$B34) * (INDIRECT("'"&amp;I$1&amp;"'!C2:C1000")=$C34)
        ),
        5,
        FALSE()
    )="",
    "",
    VLOOKUP(
        $A34,
        _xlfn._xlws.filter(
            INDIRECT("'"&amp;I$1&amp;"'!A2:G1000"), (INDIRECT("'"&amp;I$1&amp;"'!B2:B1000")=$B34) * (INDIRECT("'"&amp;I$1&amp;"'!C2:C1000")=$C34)
        ),7,
        FALSE()
    )
)</f>
        <v/>
      </c>
      <c r="J34" s="51">
        <f t="array" ref="J34:J34">IF(
    VLOOKUP(
        $A34,
        _xlfn._xlws.filter(
            INDIRECT("'"&amp;J$1&amp;"'!A2:G1000"), (INDIRECT("'"&amp;J$1&amp;"'!B2:B1000")=$B34) * (INDIRECT("'"&amp;J$1&amp;"'!C2:C1000")=$C34)
        ),
        5,
        FALSE()
    )="",
    "",
    VLOOKUP(
        $A34,
        _xlfn._xlws.filter(
            INDIRECT("'"&amp;J$1&amp;"'!A2:G1000"), (INDIRECT("'"&amp;J$1&amp;"'!B2:B1000")=$B34) * (INDIRECT("'"&amp;J$1&amp;"'!C2:C1000")=$C34)
        ),7,
        FALSE()
    )
)</f>
        <v/>
      </c>
      <c r="K34" s="51">
        <f t="array" ref="K34:K34">IF(
    VLOOKUP(
        $A34,
        _xlfn._xlws.filter(
            INDIRECT("'"&amp;K$1&amp;"'!A2:G1000"), (INDIRECT("'"&amp;K$1&amp;"'!B2:B1000")=$B34) * (INDIRECT("'"&amp;K$1&amp;"'!C2:C1000")=$C34)
        ),
        5,
        FALSE()
    )="",
    "",
    VLOOKUP(
        $A34,
        _xlfn._xlws.filter(
            INDIRECT("'"&amp;K$1&amp;"'!A2:G1000"), (INDIRECT("'"&amp;K$1&amp;"'!B2:B1000")=$B34) * (INDIRECT("'"&amp;K$1&amp;"'!C2:C1000")=$C34)
        ),7,
        FALSE()
    )
)</f>
        <v/>
      </c>
      <c r="L34" s="51">
        <f t="array" ref="L34:L34">IF(
    VLOOKUP(
        $A34,
        _xlfn._xlws.filter(
            INDIRECT("'"&amp;L$1&amp;"'!A2:G1000"), (INDIRECT("'"&amp;L$1&amp;"'!B2:B1000")=$B34) * (INDIRECT("'"&amp;L$1&amp;"'!C2:C1000")=$C34)
        ),
        5,
        FALSE()
    )="",
    "",
    VLOOKUP(
        $A34,
        _xlfn._xlws.filter(
            INDIRECT("'"&amp;L$1&amp;"'!A2:G1000"), (INDIRECT("'"&amp;L$1&amp;"'!B2:B1000")=$B34) * (INDIRECT("'"&amp;L$1&amp;"'!C2:C1000")=$C34)
        ),7,
        FALSE()
    )
)</f>
        <v/>
      </c>
      <c r="M34" s="51">
        <f t="array" ref="M34:M34">IF(
    VLOOKUP(
        $A34,
        _xlfn._xlws.filter(
            INDIRECT("'"&amp;M$1&amp;"'!A2:G1000"), (INDIRECT("'"&amp;M$1&amp;"'!B2:B1000")=$B34) * (INDIRECT("'"&amp;M$1&amp;"'!C2:C1000")=$C34)
        ),
        5,
        FALSE()
    )="",
    "",
    VLOOKUP(
        $A34,
        _xlfn._xlws.filter(
            INDIRECT("'"&amp;M$1&amp;"'!A2:G1000"), (INDIRECT("'"&amp;M$1&amp;"'!B2:B1000")=$B34) * (INDIRECT("'"&amp;M$1&amp;"'!C2:C1000")=$C34)
        ),7,
        FALSE()
    )
)</f>
        <v/>
      </c>
      <c r="N34" s="51">
        <f t="array" ref="N34:N34">IF(
    VLOOKUP(
        $A34,
        _xlfn._xlws.filter(
            INDIRECT("'"&amp;N$1&amp;"'!A2:G1000"), (INDIRECT("'"&amp;N$1&amp;"'!B2:B1000")=$B34) * (INDIRECT("'"&amp;N$1&amp;"'!C2:C1000")=$C34)
        ),
        5,
        FALSE()
    )="",
    "",
    VLOOKUP(
        $A34,
        _xlfn._xlws.filter(
            INDIRECT("'"&amp;N$1&amp;"'!A2:G1000"), (INDIRECT("'"&amp;N$1&amp;"'!B2:B1000")=$B34) * (INDIRECT("'"&amp;N$1&amp;"'!C2:C1000")=$C34)
        ),7,
        FALSE()
    )
)</f>
        <v/>
      </c>
      <c r="O34" s="51">
        <f t="array" ref="O34:O34">IF(
    VLOOKUP(
        $A34,
        _xlfn._xlws.filter(
            INDIRECT("'"&amp;O$1&amp;"'!A2:G1000"), (INDIRECT("'"&amp;O$1&amp;"'!B2:B1000")=$B34) * (INDIRECT("'"&amp;O$1&amp;"'!C2:C1000")=$C34)
        ),
        5,
        FALSE()
    )="",
    "",
    VLOOKUP(
        $A34,
        _xlfn._xlws.filter(
            INDIRECT("'"&amp;O$1&amp;"'!A2:G1000"), (INDIRECT("'"&amp;O$1&amp;"'!B2:B1000")=$B34) * (INDIRECT("'"&amp;O$1&amp;"'!C2:C1000")=$C34)
        ),7,
        FALSE()
    )
)</f>
        <v/>
      </c>
      <c r="P34" s="51">
        <f t="array" ref="P34:P34">IF(
    VLOOKUP(
        $A34,
        _xlfn._xlws.filter(
            INDIRECT("'"&amp;P$1&amp;"'!A2:G1000"), (INDIRECT("'"&amp;P$1&amp;"'!B2:B1000")=$B34) * (INDIRECT("'"&amp;P$1&amp;"'!C2:C1000")=$C34)
        ),
        5,
        FALSE()
    )="",
    "",
    VLOOKUP(
        $A34,
        _xlfn._xlws.filter(
            INDIRECT("'"&amp;P$1&amp;"'!A2:G1000"), (INDIRECT("'"&amp;P$1&amp;"'!B2:B1000")=$B34) * (INDIRECT("'"&amp;P$1&amp;"'!C2:C1000")=$C34)
        ),7,
        FALSE()
    )
)</f>
        <v/>
      </c>
      <c r="Q34" s="51">
        <f t="array" ref="Q34:Q34">IF(
    VLOOKUP(
        $A34,
        _xlfn._xlws.filter(
            INDIRECT("'"&amp;Q$1&amp;"'!A2:G1000"), (INDIRECT("'"&amp;Q$1&amp;"'!B2:B1000")=$B34) * (INDIRECT("'"&amp;Q$1&amp;"'!C2:C1000")=$C34)
        ),
        5,
        FALSE()
    )="",
    "",
    VLOOKUP(
        $A34,
        _xlfn._xlws.filter(
            INDIRECT("'"&amp;Q$1&amp;"'!A2:G1000"), (INDIRECT("'"&amp;Q$1&amp;"'!B2:B1000")=$B34) * (INDIRECT("'"&amp;Q$1&amp;"'!C2:C1000")=$C34)
        ),7,
        FALSE()
    )
)</f>
        <v/>
      </c>
    </row>
    <row r="35" ht="15" customHeight="1">
      <c r="A35" s="97" t="inlineStr">
        <is>
          <t>Larissa</t>
        </is>
      </c>
      <c r="B35" s="98" t="inlineStr">
        <is>
          <t>Foz do Iguaçu</t>
        </is>
      </c>
      <c r="C35" s="98" t="n">
        <v>3</v>
      </c>
      <c r="D35" s="51">
        <f t="array" ref="D35:D35">IF(
    VLOOKUP(
        $A35,
        _xlfn._xlws.filter(
            INDIRECT("'"&amp;D$1&amp;"'!A2:G1000"), (INDIRECT("'"&amp;D$1&amp;"'!B2:B1000")=$B35) * (INDIRECT("'"&amp;D$1&amp;"'!C2:C1000")=$C35)
        ),
        5,
        FALSE()
    )="",
    "",
    VLOOKUP(
        $A35,
        _xlfn._xlws.filter(
            INDIRECT("'"&amp;D$1&amp;"'!A2:G1000"), (INDIRECT("'"&amp;D$1&amp;"'!B2:B1000")=$B35) * (INDIRECT("'"&amp;D$1&amp;"'!C2:C1000")=$C35)
        ),7,
        FALSE()
    )
)</f>
        <v/>
      </c>
      <c r="E35" s="51">
        <f t="array" ref="E35:E35">IF(
    VLOOKUP(
        $A35,
        _xlfn._xlws.filter(
            INDIRECT("'"&amp;E$1&amp;"'!A2:G1000"), (INDIRECT("'"&amp;E$1&amp;"'!B2:B1000")=$B35) * (INDIRECT("'"&amp;E$1&amp;"'!C2:C1000")=$C35)
        ),
        5,
        FALSE()
    )="",
    "",
    VLOOKUP(
        $A35,
        _xlfn._xlws.filter(
            INDIRECT("'"&amp;E$1&amp;"'!A2:G1000"), (INDIRECT("'"&amp;E$1&amp;"'!B2:B1000")=$B35) * (INDIRECT("'"&amp;E$1&amp;"'!C2:C1000")=$C35)
        ),7,
        FALSE()
    )
)</f>
        <v/>
      </c>
      <c r="F35" s="51">
        <f t="array" ref="F35:F35">IF(
    VLOOKUP(
        $A35,
        _xlfn._xlws.filter(
            INDIRECT("'"&amp;F$1&amp;"'!A2:G1000"), (INDIRECT("'"&amp;F$1&amp;"'!B2:B1000")=$B35) * (INDIRECT("'"&amp;F$1&amp;"'!C2:C1000")=$C35)
        ),
        5,
        FALSE()
    )="",
    "",
    VLOOKUP(
        $A35,
        _xlfn._xlws.filter(
            INDIRECT("'"&amp;F$1&amp;"'!A2:G1000"), (INDIRECT("'"&amp;F$1&amp;"'!B2:B1000")=$B35) * (INDIRECT("'"&amp;F$1&amp;"'!C2:C1000")=$C35)
        ),7,
        FALSE()
    )
)</f>
        <v/>
      </c>
      <c r="G35" s="51">
        <f t="array" ref="G35:G35">IF(
    VLOOKUP(
        $A35,
        _xlfn._xlws.filter(
            INDIRECT("'"&amp;G$1&amp;"'!A2:G1000"), (INDIRECT("'"&amp;G$1&amp;"'!B2:B1000")=$B35) * (INDIRECT("'"&amp;G$1&amp;"'!C2:C1000")=$C35)
        ),
        5,
        FALSE()
    )="",
    "",
    VLOOKUP(
        $A35,
        _xlfn._xlws.filter(
            INDIRECT("'"&amp;G$1&amp;"'!A2:G1000"), (INDIRECT("'"&amp;G$1&amp;"'!B2:B1000")=$B35) * (INDIRECT("'"&amp;G$1&amp;"'!C2:C1000")=$C35)
        ),7,
        FALSE()
    )
)</f>
        <v/>
      </c>
      <c r="H35" s="51">
        <f t="array" ref="H35:H35">IF(
    VLOOKUP(
        $A35,
        _xlfn._xlws.filter(
            INDIRECT("'"&amp;H$1&amp;"'!A2:G1000"), (INDIRECT("'"&amp;H$1&amp;"'!B2:B1000")=$B35) * (INDIRECT("'"&amp;H$1&amp;"'!C2:C1000")=$C35)
        ),
        5,
        FALSE()
    )="",
    "",
    VLOOKUP(
        $A35,
        _xlfn._xlws.filter(
            INDIRECT("'"&amp;H$1&amp;"'!A2:G1000"), (INDIRECT("'"&amp;H$1&amp;"'!B2:B1000")=$B35) * (INDIRECT("'"&amp;H$1&amp;"'!C2:C1000")=$C35)
        ),7,
        FALSE()
    )
)</f>
        <v/>
      </c>
      <c r="I35" s="51">
        <f t="array" ref="I35:I35">IF(
    VLOOKUP(
        $A35,
        _xlfn._xlws.filter(
            INDIRECT("'"&amp;I$1&amp;"'!A2:G1000"), (INDIRECT("'"&amp;I$1&amp;"'!B2:B1000")=$B35) * (INDIRECT("'"&amp;I$1&amp;"'!C2:C1000")=$C35)
        ),
        5,
        FALSE()
    )="",
    "",
    VLOOKUP(
        $A35,
        _xlfn._xlws.filter(
            INDIRECT("'"&amp;I$1&amp;"'!A2:G1000"), (INDIRECT("'"&amp;I$1&amp;"'!B2:B1000")=$B35) * (INDIRECT("'"&amp;I$1&amp;"'!C2:C1000")=$C35)
        ),7,
        FALSE()
    )
)</f>
        <v/>
      </c>
      <c r="J35" s="51">
        <f t="array" ref="J35:J35">IF(
    VLOOKUP(
        $A35,
        _xlfn._xlws.filter(
            INDIRECT("'"&amp;J$1&amp;"'!A2:G1000"), (INDIRECT("'"&amp;J$1&amp;"'!B2:B1000")=$B35) * (INDIRECT("'"&amp;J$1&amp;"'!C2:C1000")=$C35)
        ),
        5,
        FALSE()
    )="",
    "",
    VLOOKUP(
        $A35,
        _xlfn._xlws.filter(
            INDIRECT("'"&amp;J$1&amp;"'!A2:G1000"), (INDIRECT("'"&amp;J$1&amp;"'!B2:B1000")=$B35) * (INDIRECT("'"&amp;J$1&amp;"'!C2:C1000")=$C35)
        ),7,
        FALSE()
    )
)</f>
        <v/>
      </c>
      <c r="K35" s="51">
        <f t="array" ref="K35:K35">IF(
    VLOOKUP(
        $A35,
        _xlfn._xlws.filter(
            INDIRECT("'"&amp;K$1&amp;"'!A2:G1000"), (INDIRECT("'"&amp;K$1&amp;"'!B2:B1000")=$B35) * (INDIRECT("'"&amp;K$1&amp;"'!C2:C1000")=$C35)
        ),
        5,
        FALSE()
    )="",
    "",
    VLOOKUP(
        $A35,
        _xlfn._xlws.filter(
            INDIRECT("'"&amp;K$1&amp;"'!A2:G1000"), (INDIRECT("'"&amp;K$1&amp;"'!B2:B1000")=$B35) * (INDIRECT("'"&amp;K$1&amp;"'!C2:C1000")=$C35)
        ),7,
        FALSE()
    )
)</f>
        <v/>
      </c>
      <c r="L35" s="51">
        <f t="array" ref="L35:L35">IF(
    VLOOKUP(
        $A35,
        _xlfn._xlws.filter(
            INDIRECT("'"&amp;L$1&amp;"'!A2:G1000"), (INDIRECT("'"&amp;L$1&amp;"'!B2:B1000")=$B35) * (INDIRECT("'"&amp;L$1&amp;"'!C2:C1000")=$C35)
        ),
        5,
        FALSE()
    )="",
    "",
    VLOOKUP(
        $A35,
        _xlfn._xlws.filter(
            INDIRECT("'"&amp;L$1&amp;"'!A2:G1000"), (INDIRECT("'"&amp;L$1&amp;"'!B2:B1000")=$B35) * (INDIRECT("'"&amp;L$1&amp;"'!C2:C1000")=$C35)
        ),7,
        FALSE()
    )
)</f>
        <v/>
      </c>
      <c r="M35" s="51">
        <f t="array" ref="M35:M35">IF(
    VLOOKUP(
        $A35,
        _xlfn._xlws.filter(
            INDIRECT("'"&amp;M$1&amp;"'!A2:G1000"), (INDIRECT("'"&amp;M$1&amp;"'!B2:B1000")=$B35) * (INDIRECT("'"&amp;M$1&amp;"'!C2:C1000")=$C35)
        ),
        5,
        FALSE()
    )="",
    "",
    VLOOKUP(
        $A35,
        _xlfn._xlws.filter(
            INDIRECT("'"&amp;M$1&amp;"'!A2:G1000"), (INDIRECT("'"&amp;M$1&amp;"'!B2:B1000")=$B35) * (INDIRECT("'"&amp;M$1&amp;"'!C2:C1000")=$C35)
        ),7,
        FALSE()
    )
)</f>
        <v/>
      </c>
      <c r="N35" s="51">
        <f t="array" ref="N35:N35">IF(
    VLOOKUP(
        $A35,
        _xlfn._xlws.filter(
            INDIRECT("'"&amp;N$1&amp;"'!A2:G1000"), (INDIRECT("'"&amp;N$1&amp;"'!B2:B1000")=$B35) * (INDIRECT("'"&amp;N$1&amp;"'!C2:C1000")=$C35)
        ),
        5,
        FALSE()
    )="",
    "",
    VLOOKUP(
        $A35,
        _xlfn._xlws.filter(
            INDIRECT("'"&amp;N$1&amp;"'!A2:G1000"), (INDIRECT("'"&amp;N$1&amp;"'!B2:B1000")=$B35) * (INDIRECT("'"&amp;N$1&amp;"'!C2:C1000")=$C35)
        ),7,
        FALSE()
    )
)</f>
        <v/>
      </c>
      <c r="O35" s="51">
        <f t="array" ref="O35:O35">IF(
    VLOOKUP(
        $A35,
        _xlfn._xlws.filter(
            INDIRECT("'"&amp;O$1&amp;"'!A2:G1000"), (INDIRECT("'"&amp;O$1&amp;"'!B2:B1000")=$B35) * (INDIRECT("'"&amp;O$1&amp;"'!C2:C1000")=$C35)
        ),
        5,
        FALSE()
    )="",
    "",
    VLOOKUP(
        $A35,
        _xlfn._xlws.filter(
            INDIRECT("'"&amp;O$1&amp;"'!A2:G1000"), (INDIRECT("'"&amp;O$1&amp;"'!B2:B1000")=$B35) * (INDIRECT("'"&amp;O$1&amp;"'!C2:C1000")=$C35)
        ),7,
        FALSE()
    )
)</f>
        <v/>
      </c>
      <c r="P35" s="51">
        <f t="array" ref="P35:P35">IF(
    VLOOKUP(
        $A35,
        _xlfn._xlws.filter(
            INDIRECT("'"&amp;P$1&amp;"'!A2:G1000"), (INDIRECT("'"&amp;P$1&amp;"'!B2:B1000")=$B35) * (INDIRECT("'"&amp;P$1&amp;"'!C2:C1000")=$C35)
        ),
        5,
        FALSE()
    )="",
    "",
    VLOOKUP(
        $A35,
        _xlfn._xlws.filter(
            INDIRECT("'"&amp;P$1&amp;"'!A2:G1000"), (INDIRECT("'"&amp;P$1&amp;"'!B2:B1000")=$B35) * (INDIRECT("'"&amp;P$1&amp;"'!C2:C1000")=$C35)
        ),7,
        FALSE()
    )
)</f>
        <v/>
      </c>
      <c r="Q35" s="51">
        <f t="array" ref="Q35:Q35">IF(
    VLOOKUP(
        $A35,
        _xlfn._xlws.filter(
            INDIRECT("'"&amp;Q$1&amp;"'!A2:G1000"), (INDIRECT("'"&amp;Q$1&amp;"'!B2:B1000")=$B35) * (INDIRECT("'"&amp;Q$1&amp;"'!C2:C1000")=$C35)
        ),
        5,
        FALSE()
    )="",
    "",
    VLOOKUP(
        $A35,
        _xlfn._xlws.filter(
            INDIRECT("'"&amp;Q$1&amp;"'!A2:G1000"), (INDIRECT("'"&amp;Q$1&amp;"'!B2:B1000")=$B35) * (INDIRECT("'"&amp;Q$1&amp;"'!C2:C1000")=$C35)
        ),7,
        FALSE()
    )
)</f>
        <v/>
      </c>
    </row>
    <row r="36" ht="15" customHeight="1">
      <c r="A36" s="97" t="inlineStr">
        <is>
          <t>Larissa</t>
        </is>
      </c>
      <c r="B36" s="98" t="inlineStr">
        <is>
          <t>Foz do Iguaçu</t>
        </is>
      </c>
      <c r="C36" s="98" t="n">
        <v>4</v>
      </c>
      <c r="D36" s="51">
        <f t="array" ref="D36:D36">IF(
    VLOOKUP(
        $A36,
        _xlfn._xlws.filter(
            INDIRECT("'"&amp;D$1&amp;"'!A2:G1000"), (INDIRECT("'"&amp;D$1&amp;"'!B2:B1000")=$B36) * (INDIRECT("'"&amp;D$1&amp;"'!C2:C1000")=$C36)
        ),
        5,
        FALSE()
    )="",
    "",
    VLOOKUP(
        $A36,
        _xlfn._xlws.filter(
            INDIRECT("'"&amp;D$1&amp;"'!A2:G1000"), (INDIRECT("'"&amp;D$1&amp;"'!B2:B1000")=$B36) * (INDIRECT("'"&amp;D$1&amp;"'!C2:C1000")=$C36)
        ),7,
        FALSE()
    )
)</f>
        <v/>
      </c>
      <c r="E36" s="51">
        <f t="array" ref="E36:E36">IF(
    VLOOKUP(
        $A36,
        _xlfn._xlws.filter(
            INDIRECT("'"&amp;E$1&amp;"'!A2:G1000"), (INDIRECT("'"&amp;E$1&amp;"'!B2:B1000")=$B36) * (INDIRECT("'"&amp;E$1&amp;"'!C2:C1000")=$C36)
        ),
        5,
        FALSE()
    )="",
    "",
    VLOOKUP(
        $A36,
        _xlfn._xlws.filter(
            INDIRECT("'"&amp;E$1&amp;"'!A2:G1000"), (INDIRECT("'"&amp;E$1&amp;"'!B2:B1000")=$B36) * (INDIRECT("'"&amp;E$1&amp;"'!C2:C1000")=$C36)
        ),7,
        FALSE()
    )
)</f>
        <v/>
      </c>
      <c r="F36" s="51">
        <f t="array" ref="F36:F36">IF(
    VLOOKUP(
        $A36,
        _xlfn._xlws.filter(
            INDIRECT("'"&amp;F$1&amp;"'!A2:G1000"), (INDIRECT("'"&amp;F$1&amp;"'!B2:B1000")=$B36) * (INDIRECT("'"&amp;F$1&amp;"'!C2:C1000")=$C36)
        ),
        5,
        FALSE()
    )="",
    "",
    VLOOKUP(
        $A36,
        _xlfn._xlws.filter(
            INDIRECT("'"&amp;F$1&amp;"'!A2:G1000"), (INDIRECT("'"&amp;F$1&amp;"'!B2:B1000")=$B36) * (INDIRECT("'"&amp;F$1&amp;"'!C2:C1000")=$C36)
        ),7,
        FALSE()
    )
)</f>
        <v/>
      </c>
      <c r="G36" s="51">
        <f t="array" ref="G36:G36">IF(
    VLOOKUP(
        $A36,
        _xlfn._xlws.filter(
            INDIRECT("'"&amp;G$1&amp;"'!A2:G1000"), (INDIRECT("'"&amp;G$1&amp;"'!B2:B1000")=$B36) * (INDIRECT("'"&amp;G$1&amp;"'!C2:C1000")=$C36)
        ),
        5,
        FALSE()
    )="",
    "",
    VLOOKUP(
        $A36,
        _xlfn._xlws.filter(
            INDIRECT("'"&amp;G$1&amp;"'!A2:G1000"), (INDIRECT("'"&amp;G$1&amp;"'!B2:B1000")=$B36) * (INDIRECT("'"&amp;G$1&amp;"'!C2:C1000")=$C36)
        ),7,
        FALSE()
    )
)</f>
        <v/>
      </c>
      <c r="H36" s="51">
        <f t="array" ref="H36:H36">IF(
    VLOOKUP(
        $A36,
        _xlfn._xlws.filter(
            INDIRECT("'"&amp;H$1&amp;"'!A2:G1000"), (INDIRECT("'"&amp;H$1&amp;"'!B2:B1000")=$B36) * (INDIRECT("'"&amp;H$1&amp;"'!C2:C1000")=$C36)
        ),
        5,
        FALSE()
    )="",
    "",
    VLOOKUP(
        $A36,
        _xlfn._xlws.filter(
            INDIRECT("'"&amp;H$1&amp;"'!A2:G1000"), (INDIRECT("'"&amp;H$1&amp;"'!B2:B1000")=$B36) * (INDIRECT("'"&amp;H$1&amp;"'!C2:C1000")=$C36)
        ),7,
        FALSE()
    )
)</f>
        <v/>
      </c>
      <c r="I36" s="51">
        <f t="array" ref="I36:I36">IF(
    VLOOKUP(
        $A36,
        _xlfn._xlws.filter(
            INDIRECT("'"&amp;I$1&amp;"'!A2:G1000"), (INDIRECT("'"&amp;I$1&amp;"'!B2:B1000")=$B36) * (INDIRECT("'"&amp;I$1&amp;"'!C2:C1000")=$C36)
        ),
        5,
        FALSE()
    )="",
    "",
    VLOOKUP(
        $A36,
        _xlfn._xlws.filter(
            INDIRECT("'"&amp;I$1&amp;"'!A2:G1000"), (INDIRECT("'"&amp;I$1&amp;"'!B2:B1000")=$B36) * (INDIRECT("'"&amp;I$1&amp;"'!C2:C1000")=$C36)
        ),7,
        FALSE()
    )
)</f>
        <v/>
      </c>
      <c r="J36" s="51">
        <f t="array" ref="J36:J36">IF(
    VLOOKUP(
        $A36,
        _xlfn._xlws.filter(
            INDIRECT("'"&amp;J$1&amp;"'!A2:G1000"), (INDIRECT("'"&amp;J$1&amp;"'!B2:B1000")=$B36) * (INDIRECT("'"&amp;J$1&amp;"'!C2:C1000")=$C36)
        ),
        5,
        FALSE()
    )="",
    "",
    VLOOKUP(
        $A36,
        _xlfn._xlws.filter(
            INDIRECT("'"&amp;J$1&amp;"'!A2:G1000"), (INDIRECT("'"&amp;J$1&amp;"'!B2:B1000")=$B36) * (INDIRECT("'"&amp;J$1&amp;"'!C2:C1000")=$C36)
        ),7,
        FALSE()
    )
)</f>
        <v/>
      </c>
      <c r="K36" s="51">
        <f t="array" ref="K36:K36">IF(
    VLOOKUP(
        $A36,
        _xlfn._xlws.filter(
            INDIRECT("'"&amp;K$1&amp;"'!A2:G1000"), (INDIRECT("'"&amp;K$1&amp;"'!B2:B1000")=$B36) * (INDIRECT("'"&amp;K$1&amp;"'!C2:C1000")=$C36)
        ),
        5,
        FALSE()
    )="",
    "",
    VLOOKUP(
        $A36,
        _xlfn._xlws.filter(
            INDIRECT("'"&amp;K$1&amp;"'!A2:G1000"), (INDIRECT("'"&amp;K$1&amp;"'!B2:B1000")=$B36) * (INDIRECT("'"&amp;K$1&amp;"'!C2:C1000")=$C36)
        ),7,
        FALSE()
    )
)</f>
        <v/>
      </c>
      <c r="L36" s="51">
        <f t="array" ref="L36:L36">IF(
    VLOOKUP(
        $A36,
        _xlfn._xlws.filter(
            INDIRECT("'"&amp;L$1&amp;"'!A2:G1000"), (INDIRECT("'"&amp;L$1&amp;"'!B2:B1000")=$B36) * (INDIRECT("'"&amp;L$1&amp;"'!C2:C1000")=$C36)
        ),
        5,
        FALSE()
    )="",
    "",
    VLOOKUP(
        $A36,
        _xlfn._xlws.filter(
            INDIRECT("'"&amp;L$1&amp;"'!A2:G1000"), (INDIRECT("'"&amp;L$1&amp;"'!B2:B1000")=$B36) * (INDIRECT("'"&amp;L$1&amp;"'!C2:C1000")=$C36)
        ),7,
        FALSE()
    )
)</f>
        <v/>
      </c>
      <c r="M36" s="51">
        <f t="array" ref="M36:M36">IF(
    VLOOKUP(
        $A36,
        _xlfn._xlws.filter(
            INDIRECT("'"&amp;M$1&amp;"'!A2:G1000"), (INDIRECT("'"&amp;M$1&amp;"'!B2:B1000")=$B36) * (INDIRECT("'"&amp;M$1&amp;"'!C2:C1000")=$C36)
        ),
        5,
        FALSE()
    )="",
    "",
    VLOOKUP(
        $A36,
        _xlfn._xlws.filter(
            INDIRECT("'"&amp;M$1&amp;"'!A2:G1000"), (INDIRECT("'"&amp;M$1&amp;"'!B2:B1000")=$B36) * (INDIRECT("'"&amp;M$1&amp;"'!C2:C1000")=$C36)
        ),7,
        FALSE()
    )
)</f>
        <v/>
      </c>
      <c r="N36" s="51">
        <f t="array" ref="N36:N36">IF(
    VLOOKUP(
        $A36,
        _xlfn._xlws.filter(
            INDIRECT("'"&amp;N$1&amp;"'!A2:G1000"), (INDIRECT("'"&amp;N$1&amp;"'!B2:B1000")=$B36) * (INDIRECT("'"&amp;N$1&amp;"'!C2:C1000")=$C36)
        ),
        5,
        FALSE()
    )="",
    "",
    VLOOKUP(
        $A36,
        _xlfn._xlws.filter(
            INDIRECT("'"&amp;N$1&amp;"'!A2:G1000"), (INDIRECT("'"&amp;N$1&amp;"'!B2:B1000")=$B36) * (INDIRECT("'"&amp;N$1&amp;"'!C2:C1000")=$C36)
        ),7,
        FALSE()
    )
)</f>
        <v/>
      </c>
      <c r="O36" s="51">
        <f t="array" ref="O36:O36">IF(
    VLOOKUP(
        $A36,
        _xlfn._xlws.filter(
            INDIRECT("'"&amp;O$1&amp;"'!A2:G1000"), (INDIRECT("'"&amp;O$1&amp;"'!B2:B1000")=$B36) * (INDIRECT("'"&amp;O$1&amp;"'!C2:C1000")=$C36)
        ),
        5,
        FALSE()
    )="",
    "",
    VLOOKUP(
        $A36,
        _xlfn._xlws.filter(
            INDIRECT("'"&amp;O$1&amp;"'!A2:G1000"), (INDIRECT("'"&amp;O$1&amp;"'!B2:B1000")=$B36) * (INDIRECT("'"&amp;O$1&amp;"'!C2:C1000")=$C36)
        ),7,
        FALSE()
    )
)</f>
        <v/>
      </c>
      <c r="P36" s="51">
        <f t="array" ref="P36:P36">IF(
    VLOOKUP(
        $A36,
        _xlfn._xlws.filter(
            INDIRECT("'"&amp;P$1&amp;"'!A2:G1000"), (INDIRECT("'"&amp;P$1&amp;"'!B2:B1000")=$B36) * (INDIRECT("'"&amp;P$1&amp;"'!C2:C1000")=$C36)
        ),
        5,
        FALSE()
    )="",
    "",
    VLOOKUP(
        $A36,
        _xlfn._xlws.filter(
            INDIRECT("'"&amp;P$1&amp;"'!A2:G1000"), (INDIRECT("'"&amp;P$1&amp;"'!B2:B1000")=$B36) * (INDIRECT("'"&amp;P$1&amp;"'!C2:C1000")=$C36)
        ),7,
        FALSE()
    )
)</f>
        <v/>
      </c>
      <c r="Q36" s="51">
        <f t="array" ref="Q36:Q36">IF(
    VLOOKUP(
        $A36,
        _xlfn._xlws.filter(
            INDIRECT("'"&amp;Q$1&amp;"'!A2:G1000"), (INDIRECT("'"&amp;Q$1&amp;"'!B2:B1000")=$B36) * (INDIRECT("'"&amp;Q$1&amp;"'!C2:C1000")=$C36)
        ),
        5,
        FALSE()
    )="",
    "",
    VLOOKUP(
        $A36,
        _xlfn._xlws.filter(
            INDIRECT("'"&amp;Q$1&amp;"'!A2:G1000"), (INDIRECT("'"&amp;Q$1&amp;"'!B2:B1000")=$B36) * (INDIRECT("'"&amp;Q$1&amp;"'!C2:C1000")=$C36)
        ),7,
        FALSE()
    )
)</f>
        <v/>
      </c>
    </row>
    <row r="37" ht="15" customHeight="1">
      <c r="A37" s="97" t="inlineStr">
        <is>
          <t>Larissa</t>
        </is>
      </c>
      <c r="B37" s="98" t="inlineStr">
        <is>
          <t>Foz do Iguaçu</t>
        </is>
      </c>
      <c r="C37" s="98" t="n">
        <v>5</v>
      </c>
      <c r="D37" s="51">
        <f t="array" ref="D37:D37">IF(
    VLOOKUP(
        $A37,
        _xlfn._xlws.filter(
            INDIRECT("'"&amp;D$1&amp;"'!A2:G1000"), (INDIRECT("'"&amp;D$1&amp;"'!B2:B1000")=$B37) * (INDIRECT("'"&amp;D$1&amp;"'!C2:C1000")=$C37)
        ),
        5,
        FALSE()
    )="",
    "",
    VLOOKUP(
        $A37,
        _xlfn._xlws.filter(
            INDIRECT("'"&amp;D$1&amp;"'!A2:G1000"), (INDIRECT("'"&amp;D$1&amp;"'!B2:B1000")=$B37) * (INDIRECT("'"&amp;D$1&amp;"'!C2:C1000")=$C37)
        ),7,
        FALSE()
    )
)</f>
        <v/>
      </c>
      <c r="E37" s="51">
        <f t="array" ref="E37:E37">IF(
    VLOOKUP(
        $A37,
        _xlfn._xlws.filter(
            INDIRECT("'"&amp;E$1&amp;"'!A2:G1000"), (INDIRECT("'"&amp;E$1&amp;"'!B2:B1000")=$B37) * (INDIRECT("'"&amp;E$1&amp;"'!C2:C1000")=$C37)
        ),
        5,
        FALSE()
    )="",
    "",
    VLOOKUP(
        $A37,
        _xlfn._xlws.filter(
            INDIRECT("'"&amp;E$1&amp;"'!A2:G1000"), (INDIRECT("'"&amp;E$1&amp;"'!B2:B1000")=$B37) * (INDIRECT("'"&amp;E$1&amp;"'!C2:C1000")=$C37)
        ),7,
        FALSE()
    )
)</f>
        <v/>
      </c>
      <c r="F37" s="51">
        <f t="array" ref="F37:F37">IF(
    VLOOKUP(
        $A37,
        _xlfn._xlws.filter(
            INDIRECT("'"&amp;F$1&amp;"'!A2:G1000"), (INDIRECT("'"&amp;F$1&amp;"'!B2:B1000")=$B37) * (INDIRECT("'"&amp;F$1&amp;"'!C2:C1000")=$C37)
        ),
        5,
        FALSE()
    )="",
    "",
    VLOOKUP(
        $A37,
        _xlfn._xlws.filter(
            INDIRECT("'"&amp;F$1&amp;"'!A2:G1000"), (INDIRECT("'"&amp;F$1&amp;"'!B2:B1000")=$B37) * (INDIRECT("'"&amp;F$1&amp;"'!C2:C1000")=$C37)
        ),7,
        FALSE()
    )
)</f>
        <v/>
      </c>
      <c r="G37" s="51">
        <f t="array" ref="G37:G37">IF(
    VLOOKUP(
        $A37,
        _xlfn._xlws.filter(
            INDIRECT("'"&amp;G$1&amp;"'!A2:G1000"), (INDIRECT("'"&amp;G$1&amp;"'!B2:B1000")=$B37) * (INDIRECT("'"&amp;G$1&amp;"'!C2:C1000")=$C37)
        ),
        5,
        FALSE()
    )="",
    "",
    VLOOKUP(
        $A37,
        _xlfn._xlws.filter(
            INDIRECT("'"&amp;G$1&amp;"'!A2:G1000"), (INDIRECT("'"&amp;G$1&amp;"'!B2:B1000")=$B37) * (INDIRECT("'"&amp;G$1&amp;"'!C2:C1000")=$C37)
        ),7,
        FALSE()
    )
)</f>
        <v/>
      </c>
      <c r="H37" s="51">
        <f t="array" ref="H37:H37">IF(
    VLOOKUP(
        $A37,
        _xlfn._xlws.filter(
            INDIRECT("'"&amp;H$1&amp;"'!A2:G1000"), (INDIRECT("'"&amp;H$1&amp;"'!B2:B1000")=$B37) * (INDIRECT("'"&amp;H$1&amp;"'!C2:C1000")=$C37)
        ),
        5,
        FALSE()
    )="",
    "",
    VLOOKUP(
        $A37,
        _xlfn._xlws.filter(
            INDIRECT("'"&amp;H$1&amp;"'!A2:G1000"), (INDIRECT("'"&amp;H$1&amp;"'!B2:B1000")=$B37) * (INDIRECT("'"&amp;H$1&amp;"'!C2:C1000")=$C37)
        ),7,
        FALSE()
    )
)</f>
        <v/>
      </c>
      <c r="I37" s="51">
        <f t="array" ref="I37:I37">IF(
    VLOOKUP(
        $A37,
        _xlfn._xlws.filter(
            INDIRECT("'"&amp;I$1&amp;"'!A2:G1000"), (INDIRECT("'"&amp;I$1&amp;"'!B2:B1000")=$B37) * (INDIRECT("'"&amp;I$1&amp;"'!C2:C1000")=$C37)
        ),
        5,
        FALSE()
    )="",
    "",
    VLOOKUP(
        $A37,
        _xlfn._xlws.filter(
            INDIRECT("'"&amp;I$1&amp;"'!A2:G1000"), (INDIRECT("'"&amp;I$1&amp;"'!B2:B1000")=$B37) * (INDIRECT("'"&amp;I$1&amp;"'!C2:C1000")=$C37)
        ),7,
        FALSE()
    )
)</f>
        <v/>
      </c>
      <c r="J37" s="51">
        <f t="array" ref="J37:J37">IF(
    VLOOKUP(
        $A37,
        _xlfn._xlws.filter(
            INDIRECT("'"&amp;J$1&amp;"'!A2:G1000"), (INDIRECT("'"&amp;J$1&amp;"'!B2:B1000")=$B37) * (INDIRECT("'"&amp;J$1&amp;"'!C2:C1000")=$C37)
        ),
        5,
        FALSE()
    )="",
    "",
    VLOOKUP(
        $A37,
        _xlfn._xlws.filter(
            INDIRECT("'"&amp;J$1&amp;"'!A2:G1000"), (INDIRECT("'"&amp;J$1&amp;"'!B2:B1000")=$B37) * (INDIRECT("'"&amp;J$1&amp;"'!C2:C1000")=$C37)
        ),7,
        FALSE()
    )
)</f>
        <v/>
      </c>
      <c r="K37" s="51">
        <f t="array" ref="K37:K37">IF(
    VLOOKUP(
        $A37,
        _xlfn._xlws.filter(
            INDIRECT("'"&amp;K$1&amp;"'!A2:G1000"), (INDIRECT("'"&amp;K$1&amp;"'!B2:B1000")=$B37) * (INDIRECT("'"&amp;K$1&amp;"'!C2:C1000")=$C37)
        ),
        5,
        FALSE()
    )="",
    "",
    VLOOKUP(
        $A37,
        _xlfn._xlws.filter(
            INDIRECT("'"&amp;K$1&amp;"'!A2:G1000"), (INDIRECT("'"&amp;K$1&amp;"'!B2:B1000")=$B37) * (INDIRECT("'"&amp;K$1&amp;"'!C2:C1000")=$C37)
        ),7,
        FALSE()
    )
)</f>
        <v/>
      </c>
      <c r="L37" s="51">
        <f t="array" ref="L37:L37">IF(
    VLOOKUP(
        $A37,
        _xlfn._xlws.filter(
            INDIRECT("'"&amp;L$1&amp;"'!A2:G1000"), (INDIRECT("'"&amp;L$1&amp;"'!B2:B1000")=$B37) * (INDIRECT("'"&amp;L$1&amp;"'!C2:C1000")=$C37)
        ),
        5,
        FALSE()
    )="",
    "",
    VLOOKUP(
        $A37,
        _xlfn._xlws.filter(
            INDIRECT("'"&amp;L$1&amp;"'!A2:G1000"), (INDIRECT("'"&amp;L$1&amp;"'!B2:B1000")=$B37) * (INDIRECT("'"&amp;L$1&amp;"'!C2:C1000")=$C37)
        ),7,
        FALSE()
    )
)</f>
        <v/>
      </c>
      <c r="M37" s="51">
        <f t="array" ref="M37:M37">IF(
    VLOOKUP(
        $A37,
        _xlfn._xlws.filter(
            INDIRECT("'"&amp;M$1&amp;"'!A2:G1000"), (INDIRECT("'"&amp;M$1&amp;"'!B2:B1000")=$B37) * (INDIRECT("'"&amp;M$1&amp;"'!C2:C1000")=$C37)
        ),
        5,
        FALSE()
    )="",
    "",
    VLOOKUP(
        $A37,
        _xlfn._xlws.filter(
            INDIRECT("'"&amp;M$1&amp;"'!A2:G1000"), (INDIRECT("'"&amp;M$1&amp;"'!B2:B1000")=$B37) * (INDIRECT("'"&amp;M$1&amp;"'!C2:C1000")=$C37)
        ),7,
        FALSE()
    )
)</f>
        <v/>
      </c>
      <c r="N37" s="51">
        <f t="array" ref="N37:N37">IF(
    VLOOKUP(
        $A37,
        _xlfn._xlws.filter(
            INDIRECT("'"&amp;N$1&amp;"'!A2:G1000"), (INDIRECT("'"&amp;N$1&amp;"'!B2:B1000")=$B37) * (INDIRECT("'"&amp;N$1&amp;"'!C2:C1000")=$C37)
        ),
        5,
        FALSE()
    )="",
    "",
    VLOOKUP(
        $A37,
        _xlfn._xlws.filter(
            INDIRECT("'"&amp;N$1&amp;"'!A2:G1000"), (INDIRECT("'"&amp;N$1&amp;"'!B2:B1000")=$B37) * (INDIRECT("'"&amp;N$1&amp;"'!C2:C1000")=$C37)
        ),7,
        FALSE()
    )
)</f>
        <v/>
      </c>
      <c r="O37" s="51">
        <f t="array" ref="O37:O37">IF(
    VLOOKUP(
        $A37,
        _xlfn._xlws.filter(
            INDIRECT("'"&amp;O$1&amp;"'!A2:G1000"), (INDIRECT("'"&amp;O$1&amp;"'!B2:B1000")=$B37) * (INDIRECT("'"&amp;O$1&amp;"'!C2:C1000")=$C37)
        ),
        5,
        FALSE()
    )="",
    "",
    VLOOKUP(
        $A37,
        _xlfn._xlws.filter(
            INDIRECT("'"&amp;O$1&amp;"'!A2:G1000"), (INDIRECT("'"&amp;O$1&amp;"'!B2:B1000")=$B37) * (INDIRECT("'"&amp;O$1&amp;"'!C2:C1000")=$C37)
        ),7,
        FALSE()
    )
)</f>
        <v/>
      </c>
      <c r="P37" s="51">
        <f t="array" ref="P37:P37">IF(
    VLOOKUP(
        $A37,
        _xlfn._xlws.filter(
            INDIRECT("'"&amp;P$1&amp;"'!A2:G1000"), (INDIRECT("'"&amp;P$1&amp;"'!B2:B1000")=$B37) * (INDIRECT("'"&amp;P$1&amp;"'!C2:C1000")=$C37)
        ),
        5,
        FALSE()
    )="",
    "",
    VLOOKUP(
        $A37,
        _xlfn._xlws.filter(
            INDIRECT("'"&amp;P$1&amp;"'!A2:G1000"), (INDIRECT("'"&amp;P$1&amp;"'!B2:B1000")=$B37) * (INDIRECT("'"&amp;P$1&amp;"'!C2:C1000")=$C37)
        ),7,
        FALSE()
    )
)</f>
        <v/>
      </c>
      <c r="Q37" s="51">
        <f t="array" ref="Q37:Q37">IF(
    VLOOKUP(
        $A37,
        _xlfn._xlws.filter(
            INDIRECT("'"&amp;Q$1&amp;"'!A2:G1000"), (INDIRECT("'"&amp;Q$1&amp;"'!B2:B1000")=$B37) * (INDIRECT("'"&amp;Q$1&amp;"'!C2:C1000")=$C37)
        ),
        5,
        FALSE()
    )="",
    "",
    VLOOKUP(
        $A37,
        _xlfn._xlws.filter(
            INDIRECT("'"&amp;Q$1&amp;"'!A2:G1000"), (INDIRECT("'"&amp;Q$1&amp;"'!B2:B1000")=$B37) * (INDIRECT("'"&amp;Q$1&amp;"'!C2:C1000")=$C37)
        ),7,
        FALSE()
    )
)</f>
        <v/>
      </c>
    </row>
    <row r="38" ht="15" customHeight="1">
      <c r="A38" s="97" t="inlineStr">
        <is>
          <t>Larissa</t>
        </is>
      </c>
      <c r="B38" s="98" t="inlineStr">
        <is>
          <t>Foz do Iguaçu</t>
        </is>
      </c>
      <c r="C38" s="98" t="n">
        <v>6</v>
      </c>
      <c r="D38" s="51">
        <f t="array" ref="D38:D38">IF(
    VLOOKUP(
        $A38,
        _xlfn._xlws.filter(
            INDIRECT("'"&amp;D$1&amp;"'!A2:G1000"), (INDIRECT("'"&amp;D$1&amp;"'!B2:B1000")=$B38) * (INDIRECT("'"&amp;D$1&amp;"'!C2:C1000")=$C38)
        ),
        5,
        FALSE()
    )="",
    "",
    VLOOKUP(
        $A38,
        _xlfn._xlws.filter(
            INDIRECT("'"&amp;D$1&amp;"'!A2:G1000"), (INDIRECT("'"&amp;D$1&amp;"'!B2:B1000")=$B38) * (INDIRECT("'"&amp;D$1&amp;"'!C2:C1000")=$C38)
        ),7,
        FALSE()
    )
)</f>
        <v/>
      </c>
      <c r="E38" s="51">
        <f t="array" ref="E38:E38">IF(
    VLOOKUP(
        $A38,
        _xlfn._xlws.filter(
            INDIRECT("'"&amp;E$1&amp;"'!A2:G1000"), (INDIRECT("'"&amp;E$1&amp;"'!B2:B1000")=$B38) * (INDIRECT("'"&amp;E$1&amp;"'!C2:C1000")=$C38)
        ),
        5,
        FALSE()
    )="",
    "",
    VLOOKUP(
        $A38,
        _xlfn._xlws.filter(
            INDIRECT("'"&amp;E$1&amp;"'!A2:G1000"), (INDIRECT("'"&amp;E$1&amp;"'!B2:B1000")=$B38) * (INDIRECT("'"&amp;E$1&amp;"'!C2:C1000")=$C38)
        ),7,
        FALSE()
    )
)</f>
        <v/>
      </c>
      <c r="F38" s="51">
        <f t="array" ref="F38:F38">IF(
    VLOOKUP(
        $A38,
        _xlfn._xlws.filter(
            INDIRECT("'"&amp;F$1&amp;"'!A2:G1000"), (INDIRECT("'"&amp;F$1&amp;"'!B2:B1000")=$B38) * (INDIRECT("'"&amp;F$1&amp;"'!C2:C1000")=$C38)
        ),
        5,
        FALSE()
    )="",
    "",
    VLOOKUP(
        $A38,
        _xlfn._xlws.filter(
            INDIRECT("'"&amp;F$1&amp;"'!A2:G1000"), (INDIRECT("'"&amp;F$1&amp;"'!B2:B1000")=$B38) * (INDIRECT("'"&amp;F$1&amp;"'!C2:C1000")=$C38)
        ),7,
        FALSE()
    )
)</f>
        <v/>
      </c>
      <c r="G38" s="51">
        <f t="array" ref="G38:G38">IF(
    VLOOKUP(
        $A38,
        _xlfn._xlws.filter(
            INDIRECT("'"&amp;G$1&amp;"'!A2:G1000"), (INDIRECT("'"&amp;G$1&amp;"'!B2:B1000")=$B38) * (INDIRECT("'"&amp;G$1&amp;"'!C2:C1000")=$C38)
        ),
        5,
        FALSE()
    )="",
    "",
    VLOOKUP(
        $A38,
        _xlfn._xlws.filter(
            INDIRECT("'"&amp;G$1&amp;"'!A2:G1000"), (INDIRECT("'"&amp;G$1&amp;"'!B2:B1000")=$B38) * (INDIRECT("'"&amp;G$1&amp;"'!C2:C1000")=$C38)
        ),7,
        FALSE()
    )
)</f>
        <v/>
      </c>
      <c r="H38" s="51">
        <f t="array" ref="H38:H38">IF(
    VLOOKUP(
        $A38,
        _xlfn._xlws.filter(
            INDIRECT("'"&amp;H$1&amp;"'!A2:G1000"), (INDIRECT("'"&amp;H$1&amp;"'!B2:B1000")=$B38) * (INDIRECT("'"&amp;H$1&amp;"'!C2:C1000")=$C38)
        ),
        5,
        FALSE()
    )="",
    "",
    VLOOKUP(
        $A38,
        _xlfn._xlws.filter(
            INDIRECT("'"&amp;H$1&amp;"'!A2:G1000"), (INDIRECT("'"&amp;H$1&amp;"'!B2:B1000")=$B38) * (INDIRECT("'"&amp;H$1&amp;"'!C2:C1000")=$C38)
        ),7,
        FALSE()
    )
)</f>
        <v/>
      </c>
      <c r="I38" s="51">
        <f t="array" ref="I38:I38">IF(
    VLOOKUP(
        $A38,
        _xlfn._xlws.filter(
            INDIRECT("'"&amp;I$1&amp;"'!A2:G1000"), (INDIRECT("'"&amp;I$1&amp;"'!B2:B1000")=$B38) * (INDIRECT("'"&amp;I$1&amp;"'!C2:C1000")=$C38)
        ),
        5,
        FALSE()
    )="",
    "",
    VLOOKUP(
        $A38,
        _xlfn._xlws.filter(
            INDIRECT("'"&amp;I$1&amp;"'!A2:G1000"), (INDIRECT("'"&amp;I$1&amp;"'!B2:B1000")=$B38) * (INDIRECT("'"&amp;I$1&amp;"'!C2:C1000")=$C38)
        ),7,
        FALSE()
    )
)</f>
        <v/>
      </c>
      <c r="J38" s="51">
        <f t="array" ref="J38:J38">IF(
    VLOOKUP(
        $A38,
        _xlfn._xlws.filter(
            INDIRECT("'"&amp;J$1&amp;"'!A2:G1000"), (INDIRECT("'"&amp;J$1&amp;"'!B2:B1000")=$B38) * (INDIRECT("'"&amp;J$1&amp;"'!C2:C1000")=$C38)
        ),
        5,
        FALSE()
    )="",
    "",
    VLOOKUP(
        $A38,
        _xlfn._xlws.filter(
            INDIRECT("'"&amp;J$1&amp;"'!A2:G1000"), (INDIRECT("'"&amp;J$1&amp;"'!B2:B1000")=$B38) * (INDIRECT("'"&amp;J$1&amp;"'!C2:C1000")=$C38)
        ),7,
        FALSE()
    )
)</f>
        <v/>
      </c>
      <c r="K38" s="51">
        <f t="array" ref="K38:K38">IF(
    VLOOKUP(
        $A38,
        _xlfn._xlws.filter(
            INDIRECT("'"&amp;K$1&amp;"'!A2:G1000"), (INDIRECT("'"&amp;K$1&amp;"'!B2:B1000")=$B38) * (INDIRECT("'"&amp;K$1&amp;"'!C2:C1000")=$C38)
        ),
        5,
        FALSE()
    )="",
    "",
    VLOOKUP(
        $A38,
        _xlfn._xlws.filter(
            INDIRECT("'"&amp;K$1&amp;"'!A2:G1000"), (INDIRECT("'"&amp;K$1&amp;"'!B2:B1000")=$B38) * (INDIRECT("'"&amp;K$1&amp;"'!C2:C1000")=$C38)
        ),7,
        FALSE()
    )
)</f>
        <v/>
      </c>
      <c r="L38" s="51">
        <f t="array" ref="L38:L38">IF(
    VLOOKUP(
        $A38,
        _xlfn._xlws.filter(
            INDIRECT("'"&amp;L$1&amp;"'!A2:G1000"), (INDIRECT("'"&amp;L$1&amp;"'!B2:B1000")=$B38) * (INDIRECT("'"&amp;L$1&amp;"'!C2:C1000")=$C38)
        ),
        5,
        FALSE()
    )="",
    "",
    VLOOKUP(
        $A38,
        _xlfn._xlws.filter(
            INDIRECT("'"&amp;L$1&amp;"'!A2:G1000"), (INDIRECT("'"&amp;L$1&amp;"'!B2:B1000")=$B38) * (INDIRECT("'"&amp;L$1&amp;"'!C2:C1000")=$C38)
        ),7,
        FALSE()
    )
)</f>
        <v/>
      </c>
      <c r="M38" s="51">
        <f t="array" ref="M38:M38">IF(
    VLOOKUP(
        $A38,
        _xlfn._xlws.filter(
            INDIRECT("'"&amp;M$1&amp;"'!A2:G1000"), (INDIRECT("'"&amp;M$1&amp;"'!B2:B1000")=$B38) * (INDIRECT("'"&amp;M$1&amp;"'!C2:C1000")=$C38)
        ),
        5,
        FALSE()
    )="",
    "",
    VLOOKUP(
        $A38,
        _xlfn._xlws.filter(
            INDIRECT("'"&amp;M$1&amp;"'!A2:G1000"), (INDIRECT("'"&amp;M$1&amp;"'!B2:B1000")=$B38) * (INDIRECT("'"&amp;M$1&amp;"'!C2:C1000")=$C38)
        ),7,
        FALSE()
    )
)</f>
        <v/>
      </c>
      <c r="N38" s="51">
        <f t="array" ref="N38:N38">IF(
    VLOOKUP(
        $A38,
        _xlfn._xlws.filter(
            INDIRECT("'"&amp;N$1&amp;"'!A2:G1000"), (INDIRECT("'"&amp;N$1&amp;"'!B2:B1000")=$B38) * (INDIRECT("'"&amp;N$1&amp;"'!C2:C1000")=$C38)
        ),
        5,
        FALSE()
    )="",
    "",
    VLOOKUP(
        $A38,
        _xlfn._xlws.filter(
            INDIRECT("'"&amp;N$1&amp;"'!A2:G1000"), (INDIRECT("'"&amp;N$1&amp;"'!B2:B1000")=$B38) * (INDIRECT("'"&amp;N$1&amp;"'!C2:C1000")=$C38)
        ),7,
        FALSE()
    )
)</f>
        <v/>
      </c>
      <c r="O38" s="51">
        <f t="array" ref="O38:O38">IF(
    VLOOKUP(
        $A38,
        _xlfn._xlws.filter(
            INDIRECT("'"&amp;O$1&amp;"'!A2:G1000"), (INDIRECT("'"&amp;O$1&amp;"'!B2:B1000")=$B38) * (INDIRECT("'"&amp;O$1&amp;"'!C2:C1000")=$C38)
        ),
        5,
        FALSE()
    )="",
    "",
    VLOOKUP(
        $A38,
        _xlfn._xlws.filter(
            INDIRECT("'"&amp;O$1&amp;"'!A2:G1000"), (INDIRECT("'"&amp;O$1&amp;"'!B2:B1000")=$B38) * (INDIRECT("'"&amp;O$1&amp;"'!C2:C1000")=$C38)
        ),7,
        FALSE()
    )
)</f>
        <v/>
      </c>
      <c r="P38" s="51">
        <f t="array" ref="P38:P38">IF(
    VLOOKUP(
        $A38,
        _xlfn._xlws.filter(
            INDIRECT("'"&amp;P$1&amp;"'!A2:G1000"), (INDIRECT("'"&amp;P$1&amp;"'!B2:B1000")=$B38) * (INDIRECT("'"&amp;P$1&amp;"'!C2:C1000")=$C38)
        ),
        5,
        FALSE()
    )="",
    "",
    VLOOKUP(
        $A38,
        _xlfn._xlws.filter(
            INDIRECT("'"&amp;P$1&amp;"'!A2:G1000"), (INDIRECT("'"&amp;P$1&amp;"'!B2:B1000")=$B38) * (INDIRECT("'"&amp;P$1&amp;"'!C2:C1000")=$C38)
        ),7,
        FALSE()
    )
)</f>
        <v/>
      </c>
      <c r="Q38" s="51">
        <f t="array" ref="Q38:Q38">IF(
    VLOOKUP(
        $A38,
        _xlfn._xlws.filter(
            INDIRECT("'"&amp;Q$1&amp;"'!A2:G1000"), (INDIRECT("'"&amp;Q$1&amp;"'!B2:B1000")=$B38) * (INDIRECT("'"&amp;Q$1&amp;"'!C2:C1000")=$C38)
        ),
        5,
        FALSE()
    )="",
    "",
    VLOOKUP(
        $A38,
        _xlfn._xlws.filter(
            INDIRECT("'"&amp;Q$1&amp;"'!A2:G1000"), (INDIRECT("'"&amp;Q$1&amp;"'!B2:B1000")=$B38) * (INDIRECT("'"&amp;Q$1&amp;"'!C2:C1000")=$C38)
        ),7,
        FALSE()
    )
)</f>
        <v/>
      </c>
    </row>
    <row r="39" ht="15" customHeight="1">
      <c r="A39" s="97" t="inlineStr">
        <is>
          <t>Larissa</t>
        </is>
      </c>
      <c r="B39" s="98" t="inlineStr">
        <is>
          <t>Foz do Iguaçu</t>
        </is>
      </c>
      <c r="C39" s="98" t="n">
        <v>7</v>
      </c>
      <c r="D39" s="51">
        <f t="array" ref="D39:D39">IF(
    VLOOKUP(
        $A39,
        _xlfn._xlws.filter(
            INDIRECT("'"&amp;D$1&amp;"'!A2:G1000"), (INDIRECT("'"&amp;D$1&amp;"'!B2:B1000")=$B39) * (INDIRECT("'"&amp;D$1&amp;"'!C2:C1000")=$C39)
        ),
        5,
        FALSE()
    )="",
    "",
    VLOOKUP(
        $A39,
        _xlfn._xlws.filter(
            INDIRECT("'"&amp;D$1&amp;"'!A2:G1000"), (INDIRECT("'"&amp;D$1&amp;"'!B2:B1000")=$B39) * (INDIRECT("'"&amp;D$1&amp;"'!C2:C1000")=$C39)
        ),7,
        FALSE()
    )
)</f>
        <v/>
      </c>
      <c r="E39" s="51">
        <f t="array" ref="E39:E39">IF(
    VLOOKUP(
        $A39,
        _xlfn._xlws.filter(
            INDIRECT("'"&amp;E$1&amp;"'!A2:G1000"), (INDIRECT("'"&amp;E$1&amp;"'!B2:B1000")=$B39) * (INDIRECT("'"&amp;E$1&amp;"'!C2:C1000")=$C39)
        ),
        5,
        FALSE()
    )="",
    "",
    VLOOKUP(
        $A39,
        _xlfn._xlws.filter(
            INDIRECT("'"&amp;E$1&amp;"'!A2:G1000"), (INDIRECT("'"&amp;E$1&amp;"'!B2:B1000")=$B39) * (INDIRECT("'"&amp;E$1&amp;"'!C2:C1000")=$C39)
        ),7,
        FALSE()
    )
)</f>
        <v/>
      </c>
      <c r="F39" s="51">
        <f t="array" ref="F39:F39">IF(
    VLOOKUP(
        $A39,
        _xlfn._xlws.filter(
            INDIRECT("'"&amp;F$1&amp;"'!A2:G1000"), (INDIRECT("'"&amp;F$1&amp;"'!B2:B1000")=$B39) * (INDIRECT("'"&amp;F$1&amp;"'!C2:C1000")=$C39)
        ),
        5,
        FALSE()
    )="",
    "",
    VLOOKUP(
        $A39,
        _xlfn._xlws.filter(
            INDIRECT("'"&amp;F$1&amp;"'!A2:G1000"), (INDIRECT("'"&amp;F$1&amp;"'!B2:B1000")=$B39) * (INDIRECT("'"&amp;F$1&amp;"'!C2:C1000")=$C39)
        ),7,
        FALSE()
    )
)</f>
        <v/>
      </c>
      <c r="G39" s="51">
        <f t="array" ref="G39:G39">IF(
    VLOOKUP(
        $A39,
        _xlfn._xlws.filter(
            INDIRECT("'"&amp;G$1&amp;"'!A2:G1000"), (INDIRECT("'"&amp;G$1&amp;"'!B2:B1000")=$B39) * (INDIRECT("'"&amp;G$1&amp;"'!C2:C1000")=$C39)
        ),
        5,
        FALSE()
    )="",
    "",
    VLOOKUP(
        $A39,
        _xlfn._xlws.filter(
            INDIRECT("'"&amp;G$1&amp;"'!A2:G1000"), (INDIRECT("'"&amp;G$1&amp;"'!B2:B1000")=$B39) * (INDIRECT("'"&amp;G$1&amp;"'!C2:C1000")=$C39)
        ),7,
        FALSE()
    )
)</f>
        <v/>
      </c>
      <c r="H39" s="51">
        <f t="array" ref="H39:H39">IF(
    VLOOKUP(
        $A39,
        _xlfn._xlws.filter(
            INDIRECT("'"&amp;H$1&amp;"'!A2:G1000"), (INDIRECT("'"&amp;H$1&amp;"'!B2:B1000")=$B39) * (INDIRECT("'"&amp;H$1&amp;"'!C2:C1000")=$C39)
        ),
        5,
        FALSE()
    )="",
    "",
    VLOOKUP(
        $A39,
        _xlfn._xlws.filter(
            INDIRECT("'"&amp;H$1&amp;"'!A2:G1000"), (INDIRECT("'"&amp;H$1&amp;"'!B2:B1000")=$B39) * (INDIRECT("'"&amp;H$1&amp;"'!C2:C1000")=$C39)
        ),7,
        FALSE()
    )
)</f>
        <v/>
      </c>
      <c r="I39" s="51">
        <f t="array" ref="I39:I39">IF(
    VLOOKUP(
        $A39,
        _xlfn._xlws.filter(
            INDIRECT("'"&amp;I$1&amp;"'!A2:G1000"), (INDIRECT("'"&amp;I$1&amp;"'!B2:B1000")=$B39) * (INDIRECT("'"&amp;I$1&amp;"'!C2:C1000")=$C39)
        ),
        5,
        FALSE()
    )="",
    "",
    VLOOKUP(
        $A39,
        _xlfn._xlws.filter(
            INDIRECT("'"&amp;I$1&amp;"'!A2:G1000"), (INDIRECT("'"&amp;I$1&amp;"'!B2:B1000")=$B39) * (INDIRECT("'"&amp;I$1&amp;"'!C2:C1000")=$C39)
        ),7,
        FALSE()
    )
)</f>
        <v/>
      </c>
      <c r="J39" s="51">
        <f t="array" ref="J39:J39">IF(
    VLOOKUP(
        $A39,
        _xlfn._xlws.filter(
            INDIRECT("'"&amp;J$1&amp;"'!A2:G1000"), (INDIRECT("'"&amp;J$1&amp;"'!B2:B1000")=$B39) * (INDIRECT("'"&amp;J$1&amp;"'!C2:C1000")=$C39)
        ),
        5,
        FALSE()
    )="",
    "",
    VLOOKUP(
        $A39,
        _xlfn._xlws.filter(
            INDIRECT("'"&amp;J$1&amp;"'!A2:G1000"), (INDIRECT("'"&amp;J$1&amp;"'!B2:B1000")=$B39) * (INDIRECT("'"&amp;J$1&amp;"'!C2:C1000")=$C39)
        ),7,
        FALSE()
    )
)</f>
        <v/>
      </c>
      <c r="K39" s="51">
        <f t="array" ref="K39:K39">IF(
    VLOOKUP(
        $A39,
        _xlfn._xlws.filter(
            INDIRECT("'"&amp;K$1&amp;"'!A2:G1000"), (INDIRECT("'"&amp;K$1&amp;"'!B2:B1000")=$B39) * (INDIRECT("'"&amp;K$1&amp;"'!C2:C1000")=$C39)
        ),
        5,
        FALSE()
    )="",
    "",
    VLOOKUP(
        $A39,
        _xlfn._xlws.filter(
            INDIRECT("'"&amp;K$1&amp;"'!A2:G1000"), (INDIRECT("'"&amp;K$1&amp;"'!B2:B1000")=$B39) * (INDIRECT("'"&amp;K$1&amp;"'!C2:C1000")=$C39)
        ),7,
        FALSE()
    )
)</f>
        <v/>
      </c>
      <c r="L39" s="51">
        <f t="array" ref="L39:L39">IF(
    VLOOKUP(
        $A39,
        _xlfn._xlws.filter(
            INDIRECT("'"&amp;L$1&amp;"'!A2:G1000"), (INDIRECT("'"&amp;L$1&amp;"'!B2:B1000")=$B39) * (INDIRECT("'"&amp;L$1&amp;"'!C2:C1000")=$C39)
        ),
        5,
        FALSE()
    )="",
    "",
    VLOOKUP(
        $A39,
        _xlfn._xlws.filter(
            INDIRECT("'"&amp;L$1&amp;"'!A2:G1000"), (INDIRECT("'"&amp;L$1&amp;"'!B2:B1000")=$B39) * (INDIRECT("'"&amp;L$1&amp;"'!C2:C1000")=$C39)
        ),7,
        FALSE()
    )
)</f>
        <v/>
      </c>
      <c r="M39" s="51">
        <f t="array" ref="M39:M39">IF(
    VLOOKUP(
        $A39,
        _xlfn._xlws.filter(
            INDIRECT("'"&amp;M$1&amp;"'!A2:G1000"), (INDIRECT("'"&amp;M$1&amp;"'!B2:B1000")=$B39) * (INDIRECT("'"&amp;M$1&amp;"'!C2:C1000")=$C39)
        ),
        5,
        FALSE()
    )="",
    "",
    VLOOKUP(
        $A39,
        _xlfn._xlws.filter(
            INDIRECT("'"&amp;M$1&amp;"'!A2:G1000"), (INDIRECT("'"&amp;M$1&amp;"'!B2:B1000")=$B39) * (INDIRECT("'"&amp;M$1&amp;"'!C2:C1000")=$C39)
        ),7,
        FALSE()
    )
)</f>
        <v/>
      </c>
      <c r="N39" s="51">
        <f t="array" ref="N39:N39">IF(
    VLOOKUP(
        $A39,
        _xlfn._xlws.filter(
            INDIRECT("'"&amp;N$1&amp;"'!A2:G1000"), (INDIRECT("'"&amp;N$1&amp;"'!B2:B1000")=$B39) * (INDIRECT("'"&amp;N$1&amp;"'!C2:C1000")=$C39)
        ),
        5,
        FALSE()
    )="",
    "",
    VLOOKUP(
        $A39,
        _xlfn._xlws.filter(
            INDIRECT("'"&amp;N$1&amp;"'!A2:G1000"), (INDIRECT("'"&amp;N$1&amp;"'!B2:B1000")=$B39) * (INDIRECT("'"&amp;N$1&amp;"'!C2:C1000")=$C39)
        ),7,
        FALSE()
    )
)</f>
        <v/>
      </c>
      <c r="O39" s="51">
        <f t="array" ref="O39:O39">IF(
    VLOOKUP(
        $A39,
        _xlfn._xlws.filter(
            INDIRECT("'"&amp;O$1&amp;"'!A2:G1000"), (INDIRECT("'"&amp;O$1&amp;"'!B2:B1000")=$B39) * (INDIRECT("'"&amp;O$1&amp;"'!C2:C1000")=$C39)
        ),
        5,
        FALSE()
    )="",
    "",
    VLOOKUP(
        $A39,
        _xlfn._xlws.filter(
            INDIRECT("'"&amp;O$1&amp;"'!A2:G1000"), (INDIRECT("'"&amp;O$1&amp;"'!B2:B1000")=$B39) * (INDIRECT("'"&amp;O$1&amp;"'!C2:C1000")=$C39)
        ),7,
        FALSE()
    )
)</f>
        <v/>
      </c>
      <c r="P39" s="51">
        <f t="array" ref="P39:P39">IF(
    VLOOKUP(
        $A39,
        _xlfn._xlws.filter(
            INDIRECT("'"&amp;P$1&amp;"'!A2:G1000"), (INDIRECT("'"&amp;P$1&amp;"'!B2:B1000")=$B39) * (INDIRECT("'"&amp;P$1&amp;"'!C2:C1000")=$C39)
        ),
        5,
        FALSE()
    )="",
    "",
    VLOOKUP(
        $A39,
        _xlfn._xlws.filter(
            INDIRECT("'"&amp;P$1&amp;"'!A2:G1000"), (INDIRECT("'"&amp;P$1&amp;"'!B2:B1000")=$B39) * (INDIRECT("'"&amp;P$1&amp;"'!C2:C1000")=$C39)
        ),7,
        FALSE()
    )
)</f>
        <v/>
      </c>
      <c r="Q39" s="51">
        <f t="array" ref="Q39:Q39">IF(
    VLOOKUP(
        $A39,
        _xlfn._xlws.filter(
            INDIRECT("'"&amp;Q$1&amp;"'!A2:G1000"), (INDIRECT("'"&amp;Q$1&amp;"'!B2:B1000")=$B39) * (INDIRECT("'"&amp;Q$1&amp;"'!C2:C1000")=$C39)
        ),
        5,
        FALSE()
    )="",
    "",
    VLOOKUP(
        $A39,
        _xlfn._xlws.filter(
            INDIRECT("'"&amp;Q$1&amp;"'!A2:G1000"), (INDIRECT("'"&amp;Q$1&amp;"'!B2:B1000")=$B39) * (INDIRECT("'"&amp;Q$1&amp;"'!C2:C1000")=$C39)
        ),7,
        FALSE()
    )
)</f>
        <v/>
      </c>
    </row>
    <row r="40" ht="15" customHeight="1">
      <c r="A40" s="97" t="inlineStr">
        <is>
          <t>Larissa</t>
        </is>
      </c>
      <c r="B40" s="98" t="inlineStr">
        <is>
          <t>Foz do Iguaçu</t>
        </is>
      </c>
      <c r="C40" s="98" t="n">
        <v>8</v>
      </c>
      <c r="D40" s="51">
        <f t="array" ref="D40:D40">IF(
    VLOOKUP(
        $A40,
        _xlfn._xlws.filter(
            INDIRECT("'"&amp;D$1&amp;"'!A2:G1000"), (INDIRECT("'"&amp;D$1&amp;"'!B2:B1000")=$B40) * (INDIRECT("'"&amp;D$1&amp;"'!C2:C1000")=$C40)
        ),
        5,
        FALSE()
    )="",
    "",
    VLOOKUP(
        $A40,
        _xlfn._xlws.filter(
            INDIRECT("'"&amp;D$1&amp;"'!A2:G1000"), (INDIRECT("'"&amp;D$1&amp;"'!B2:B1000")=$B40) * (INDIRECT("'"&amp;D$1&amp;"'!C2:C1000")=$C40)
        ),7,
        FALSE()
    )
)</f>
        <v/>
      </c>
      <c r="E40" s="51">
        <f t="array" ref="E40:E40">IF(
    VLOOKUP(
        $A40,
        _xlfn._xlws.filter(
            INDIRECT("'"&amp;E$1&amp;"'!A2:G1000"), (INDIRECT("'"&amp;E$1&amp;"'!B2:B1000")=$B40) * (INDIRECT("'"&amp;E$1&amp;"'!C2:C1000")=$C40)
        ),
        5,
        FALSE()
    )="",
    "",
    VLOOKUP(
        $A40,
        _xlfn._xlws.filter(
            INDIRECT("'"&amp;E$1&amp;"'!A2:G1000"), (INDIRECT("'"&amp;E$1&amp;"'!B2:B1000")=$B40) * (INDIRECT("'"&amp;E$1&amp;"'!C2:C1000")=$C40)
        ),7,
        FALSE()
    )
)</f>
        <v/>
      </c>
      <c r="F40" s="51">
        <f t="array" ref="F40:F40">IF(
    VLOOKUP(
        $A40,
        _xlfn._xlws.filter(
            INDIRECT("'"&amp;F$1&amp;"'!A2:G1000"), (INDIRECT("'"&amp;F$1&amp;"'!B2:B1000")=$B40) * (INDIRECT("'"&amp;F$1&amp;"'!C2:C1000")=$C40)
        ),
        5,
        FALSE()
    )="",
    "",
    VLOOKUP(
        $A40,
        _xlfn._xlws.filter(
            INDIRECT("'"&amp;F$1&amp;"'!A2:G1000"), (INDIRECT("'"&amp;F$1&amp;"'!B2:B1000")=$B40) * (INDIRECT("'"&amp;F$1&amp;"'!C2:C1000")=$C40)
        ),7,
        FALSE()
    )
)</f>
        <v/>
      </c>
      <c r="G40" s="51">
        <f t="array" ref="G40:G40">IF(
    VLOOKUP(
        $A40,
        _xlfn._xlws.filter(
            INDIRECT("'"&amp;G$1&amp;"'!A2:G1000"), (INDIRECT("'"&amp;G$1&amp;"'!B2:B1000")=$B40) * (INDIRECT("'"&amp;G$1&amp;"'!C2:C1000")=$C40)
        ),
        5,
        FALSE()
    )="",
    "",
    VLOOKUP(
        $A40,
        _xlfn._xlws.filter(
            INDIRECT("'"&amp;G$1&amp;"'!A2:G1000"), (INDIRECT("'"&amp;G$1&amp;"'!B2:B1000")=$B40) * (INDIRECT("'"&amp;G$1&amp;"'!C2:C1000")=$C40)
        ),7,
        FALSE()
    )
)</f>
        <v/>
      </c>
      <c r="H40" s="51">
        <f t="array" ref="H40:H40">IF(
    VLOOKUP(
        $A40,
        _xlfn._xlws.filter(
            INDIRECT("'"&amp;H$1&amp;"'!A2:G1000"), (INDIRECT("'"&amp;H$1&amp;"'!B2:B1000")=$B40) * (INDIRECT("'"&amp;H$1&amp;"'!C2:C1000")=$C40)
        ),
        5,
        FALSE()
    )="",
    "",
    VLOOKUP(
        $A40,
        _xlfn._xlws.filter(
            INDIRECT("'"&amp;H$1&amp;"'!A2:G1000"), (INDIRECT("'"&amp;H$1&amp;"'!B2:B1000")=$B40) * (INDIRECT("'"&amp;H$1&amp;"'!C2:C1000")=$C40)
        ),7,
        FALSE()
    )
)</f>
        <v/>
      </c>
      <c r="I40" s="51">
        <f t="array" ref="I40:I40">IF(
    VLOOKUP(
        $A40,
        _xlfn._xlws.filter(
            INDIRECT("'"&amp;I$1&amp;"'!A2:G1000"), (INDIRECT("'"&amp;I$1&amp;"'!B2:B1000")=$B40) * (INDIRECT("'"&amp;I$1&amp;"'!C2:C1000")=$C40)
        ),
        5,
        FALSE()
    )="",
    "",
    VLOOKUP(
        $A40,
        _xlfn._xlws.filter(
            INDIRECT("'"&amp;I$1&amp;"'!A2:G1000"), (INDIRECT("'"&amp;I$1&amp;"'!B2:B1000")=$B40) * (INDIRECT("'"&amp;I$1&amp;"'!C2:C1000")=$C40)
        ),7,
        FALSE()
    )
)</f>
        <v/>
      </c>
      <c r="J40" s="51">
        <f t="array" ref="J40:J40">IF(
    VLOOKUP(
        $A40,
        _xlfn._xlws.filter(
            INDIRECT("'"&amp;J$1&amp;"'!A2:G1000"), (INDIRECT("'"&amp;J$1&amp;"'!B2:B1000")=$B40) * (INDIRECT("'"&amp;J$1&amp;"'!C2:C1000")=$C40)
        ),
        5,
        FALSE()
    )="",
    "",
    VLOOKUP(
        $A40,
        _xlfn._xlws.filter(
            INDIRECT("'"&amp;J$1&amp;"'!A2:G1000"), (INDIRECT("'"&amp;J$1&amp;"'!B2:B1000")=$B40) * (INDIRECT("'"&amp;J$1&amp;"'!C2:C1000")=$C40)
        ),7,
        FALSE()
    )
)</f>
        <v/>
      </c>
      <c r="K40" s="51">
        <f t="array" ref="K40:K40">IF(
    VLOOKUP(
        $A40,
        _xlfn._xlws.filter(
            INDIRECT("'"&amp;K$1&amp;"'!A2:G1000"), (INDIRECT("'"&amp;K$1&amp;"'!B2:B1000")=$B40) * (INDIRECT("'"&amp;K$1&amp;"'!C2:C1000")=$C40)
        ),
        5,
        FALSE()
    )="",
    "",
    VLOOKUP(
        $A40,
        _xlfn._xlws.filter(
            INDIRECT("'"&amp;K$1&amp;"'!A2:G1000"), (INDIRECT("'"&amp;K$1&amp;"'!B2:B1000")=$B40) * (INDIRECT("'"&amp;K$1&amp;"'!C2:C1000")=$C40)
        ),7,
        FALSE()
    )
)</f>
        <v/>
      </c>
      <c r="L40" s="51">
        <f t="array" ref="L40:L40">IF(
    VLOOKUP(
        $A40,
        _xlfn._xlws.filter(
            INDIRECT("'"&amp;L$1&amp;"'!A2:G1000"), (INDIRECT("'"&amp;L$1&amp;"'!B2:B1000")=$B40) * (INDIRECT("'"&amp;L$1&amp;"'!C2:C1000")=$C40)
        ),
        5,
        FALSE()
    )="",
    "",
    VLOOKUP(
        $A40,
        _xlfn._xlws.filter(
            INDIRECT("'"&amp;L$1&amp;"'!A2:G1000"), (INDIRECT("'"&amp;L$1&amp;"'!B2:B1000")=$B40) * (INDIRECT("'"&amp;L$1&amp;"'!C2:C1000")=$C40)
        ),7,
        FALSE()
    )
)</f>
        <v/>
      </c>
      <c r="M40" s="51">
        <f t="array" ref="M40:M40">IF(
    VLOOKUP(
        $A40,
        _xlfn._xlws.filter(
            INDIRECT("'"&amp;M$1&amp;"'!A2:G1000"), (INDIRECT("'"&amp;M$1&amp;"'!B2:B1000")=$B40) * (INDIRECT("'"&amp;M$1&amp;"'!C2:C1000")=$C40)
        ),
        5,
        FALSE()
    )="",
    "",
    VLOOKUP(
        $A40,
        _xlfn._xlws.filter(
            INDIRECT("'"&amp;M$1&amp;"'!A2:G1000"), (INDIRECT("'"&amp;M$1&amp;"'!B2:B1000")=$B40) * (INDIRECT("'"&amp;M$1&amp;"'!C2:C1000")=$C40)
        ),7,
        FALSE()
    )
)</f>
        <v/>
      </c>
      <c r="N40" s="51">
        <f t="array" ref="N40:N40">IF(
    VLOOKUP(
        $A40,
        _xlfn._xlws.filter(
            INDIRECT("'"&amp;N$1&amp;"'!A2:G1000"), (INDIRECT("'"&amp;N$1&amp;"'!B2:B1000")=$B40) * (INDIRECT("'"&amp;N$1&amp;"'!C2:C1000")=$C40)
        ),
        5,
        FALSE()
    )="",
    "",
    VLOOKUP(
        $A40,
        _xlfn._xlws.filter(
            INDIRECT("'"&amp;N$1&amp;"'!A2:G1000"), (INDIRECT("'"&amp;N$1&amp;"'!B2:B1000")=$B40) * (INDIRECT("'"&amp;N$1&amp;"'!C2:C1000")=$C40)
        ),7,
        FALSE()
    )
)</f>
        <v/>
      </c>
      <c r="O40" s="51">
        <f t="array" ref="O40:O40">IF(
    VLOOKUP(
        $A40,
        _xlfn._xlws.filter(
            INDIRECT("'"&amp;O$1&amp;"'!A2:G1000"), (INDIRECT("'"&amp;O$1&amp;"'!B2:B1000")=$B40) * (INDIRECT("'"&amp;O$1&amp;"'!C2:C1000")=$C40)
        ),
        5,
        FALSE()
    )="",
    "",
    VLOOKUP(
        $A40,
        _xlfn._xlws.filter(
            INDIRECT("'"&amp;O$1&amp;"'!A2:G1000"), (INDIRECT("'"&amp;O$1&amp;"'!B2:B1000")=$B40) * (INDIRECT("'"&amp;O$1&amp;"'!C2:C1000")=$C40)
        ),7,
        FALSE()
    )
)</f>
        <v/>
      </c>
      <c r="P40" s="51">
        <f t="array" ref="P40:P40">IF(
    VLOOKUP(
        $A40,
        _xlfn._xlws.filter(
            INDIRECT("'"&amp;P$1&amp;"'!A2:G1000"), (INDIRECT("'"&amp;P$1&amp;"'!B2:B1000")=$B40) * (INDIRECT("'"&amp;P$1&amp;"'!C2:C1000")=$C40)
        ),
        5,
        FALSE()
    )="",
    "",
    VLOOKUP(
        $A40,
        _xlfn._xlws.filter(
            INDIRECT("'"&amp;P$1&amp;"'!A2:G1000"), (INDIRECT("'"&amp;P$1&amp;"'!B2:B1000")=$B40) * (INDIRECT("'"&amp;P$1&amp;"'!C2:C1000")=$C40)
        ),7,
        FALSE()
    )
)</f>
        <v/>
      </c>
      <c r="Q40" s="51">
        <f t="array" ref="Q40:Q40">IF(
    VLOOKUP(
        $A40,
        _xlfn._xlws.filter(
            INDIRECT("'"&amp;Q$1&amp;"'!A2:G1000"), (INDIRECT("'"&amp;Q$1&amp;"'!B2:B1000")=$B40) * (INDIRECT("'"&amp;Q$1&amp;"'!C2:C1000")=$C40)
        ),
        5,
        FALSE()
    )="",
    "",
    VLOOKUP(
        $A40,
        _xlfn._xlws.filter(
            INDIRECT("'"&amp;Q$1&amp;"'!A2:G1000"), (INDIRECT("'"&amp;Q$1&amp;"'!B2:B1000")=$B40) * (INDIRECT("'"&amp;Q$1&amp;"'!C2:C1000")=$C40)
        ),7,
        FALSE()
    )
)</f>
        <v/>
      </c>
    </row>
    <row r="41" ht="15" customHeight="1">
      <c r="A41" s="97" t="inlineStr">
        <is>
          <t>Larissa</t>
        </is>
      </c>
      <c r="B41" s="98" t="inlineStr">
        <is>
          <t>Foz do Iguaçu</t>
        </is>
      </c>
      <c r="C41" s="98" t="n">
        <v>9</v>
      </c>
      <c r="D41" s="51">
        <f t="array" ref="D41:D41">IF(
    VLOOKUP(
        $A41,
        _xlfn._xlws.filter(
            INDIRECT("'"&amp;D$1&amp;"'!A2:G1000"), (INDIRECT("'"&amp;D$1&amp;"'!B2:B1000")=$B41) * (INDIRECT("'"&amp;D$1&amp;"'!C2:C1000")=$C41)
        ),
        5,
        FALSE()
    )="",
    "",
    VLOOKUP(
        $A41,
        _xlfn._xlws.filter(
            INDIRECT("'"&amp;D$1&amp;"'!A2:G1000"), (INDIRECT("'"&amp;D$1&amp;"'!B2:B1000")=$B41) * (INDIRECT("'"&amp;D$1&amp;"'!C2:C1000")=$C41)
        ),7,
        FALSE()
    )
)</f>
        <v/>
      </c>
      <c r="E41" s="51">
        <f t="array" ref="E41:E41">IF(
    VLOOKUP(
        $A41,
        _xlfn._xlws.filter(
            INDIRECT("'"&amp;E$1&amp;"'!A2:G1000"), (INDIRECT("'"&amp;E$1&amp;"'!B2:B1000")=$B41) * (INDIRECT("'"&amp;E$1&amp;"'!C2:C1000")=$C41)
        ),
        5,
        FALSE()
    )="",
    "",
    VLOOKUP(
        $A41,
        _xlfn._xlws.filter(
            INDIRECT("'"&amp;E$1&amp;"'!A2:G1000"), (INDIRECT("'"&amp;E$1&amp;"'!B2:B1000")=$B41) * (INDIRECT("'"&amp;E$1&amp;"'!C2:C1000")=$C41)
        ),7,
        FALSE()
    )
)</f>
        <v/>
      </c>
      <c r="F41" s="51">
        <f t="array" ref="F41:F41">IF(
    VLOOKUP(
        $A41,
        _xlfn._xlws.filter(
            INDIRECT("'"&amp;F$1&amp;"'!A2:G1000"), (INDIRECT("'"&amp;F$1&amp;"'!B2:B1000")=$B41) * (INDIRECT("'"&amp;F$1&amp;"'!C2:C1000")=$C41)
        ),
        5,
        FALSE()
    )="",
    "",
    VLOOKUP(
        $A41,
        _xlfn._xlws.filter(
            INDIRECT("'"&amp;F$1&amp;"'!A2:G1000"), (INDIRECT("'"&amp;F$1&amp;"'!B2:B1000")=$B41) * (INDIRECT("'"&amp;F$1&amp;"'!C2:C1000")=$C41)
        ),7,
        FALSE()
    )
)</f>
        <v/>
      </c>
      <c r="G41" s="51">
        <f t="array" ref="G41:G41">IF(
    VLOOKUP(
        $A41,
        _xlfn._xlws.filter(
            INDIRECT("'"&amp;G$1&amp;"'!A2:G1000"), (INDIRECT("'"&amp;G$1&amp;"'!B2:B1000")=$B41) * (INDIRECT("'"&amp;G$1&amp;"'!C2:C1000")=$C41)
        ),
        5,
        FALSE()
    )="",
    "",
    VLOOKUP(
        $A41,
        _xlfn._xlws.filter(
            INDIRECT("'"&amp;G$1&amp;"'!A2:G1000"), (INDIRECT("'"&amp;G$1&amp;"'!B2:B1000")=$B41) * (INDIRECT("'"&amp;G$1&amp;"'!C2:C1000")=$C41)
        ),7,
        FALSE()
    )
)</f>
        <v/>
      </c>
      <c r="H41" s="51">
        <f t="array" ref="H41:H41">IF(
    VLOOKUP(
        $A41,
        _xlfn._xlws.filter(
            INDIRECT("'"&amp;H$1&amp;"'!A2:G1000"), (INDIRECT("'"&amp;H$1&amp;"'!B2:B1000")=$B41) * (INDIRECT("'"&amp;H$1&amp;"'!C2:C1000")=$C41)
        ),
        5,
        FALSE()
    )="",
    "",
    VLOOKUP(
        $A41,
        _xlfn._xlws.filter(
            INDIRECT("'"&amp;H$1&amp;"'!A2:G1000"), (INDIRECT("'"&amp;H$1&amp;"'!B2:B1000")=$B41) * (INDIRECT("'"&amp;H$1&amp;"'!C2:C1000")=$C41)
        ),7,
        FALSE()
    )
)</f>
        <v/>
      </c>
      <c r="I41" s="51">
        <f t="array" ref="I41:I41">IF(
    VLOOKUP(
        $A41,
        _xlfn._xlws.filter(
            INDIRECT("'"&amp;I$1&amp;"'!A2:G1000"), (INDIRECT("'"&amp;I$1&amp;"'!B2:B1000")=$B41) * (INDIRECT("'"&amp;I$1&amp;"'!C2:C1000")=$C41)
        ),
        5,
        FALSE()
    )="",
    "",
    VLOOKUP(
        $A41,
        _xlfn._xlws.filter(
            INDIRECT("'"&amp;I$1&amp;"'!A2:G1000"), (INDIRECT("'"&amp;I$1&amp;"'!B2:B1000")=$B41) * (INDIRECT("'"&amp;I$1&amp;"'!C2:C1000")=$C41)
        ),7,
        FALSE()
    )
)</f>
        <v/>
      </c>
      <c r="J41" s="51">
        <f t="array" ref="J41:J41">IF(
    VLOOKUP(
        $A41,
        _xlfn._xlws.filter(
            INDIRECT("'"&amp;J$1&amp;"'!A2:G1000"), (INDIRECT("'"&amp;J$1&amp;"'!B2:B1000")=$B41) * (INDIRECT("'"&amp;J$1&amp;"'!C2:C1000")=$C41)
        ),
        5,
        FALSE()
    )="",
    "",
    VLOOKUP(
        $A41,
        _xlfn._xlws.filter(
            INDIRECT("'"&amp;J$1&amp;"'!A2:G1000"), (INDIRECT("'"&amp;J$1&amp;"'!B2:B1000")=$B41) * (INDIRECT("'"&amp;J$1&amp;"'!C2:C1000")=$C41)
        ),7,
        FALSE()
    )
)</f>
        <v/>
      </c>
      <c r="K41" s="51">
        <f t="array" ref="K41:K41">IF(
    VLOOKUP(
        $A41,
        _xlfn._xlws.filter(
            INDIRECT("'"&amp;K$1&amp;"'!A2:G1000"), (INDIRECT("'"&amp;K$1&amp;"'!B2:B1000")=$B41) * (INDIRECT("'"&amp;K$1&amp;"'!C2:C1000")=$C41)
        ),
        5,
        FALSE()
    )="",
    "",
    VLOOKUP(
        $A41,
        _xlfn._xlws.filter(
            INDIRECT("'"&amp;K$1&amp;"'!A2:G1000"), (INDIRECT("'"&amp;K$1&amp;"'!B2:B1000")=$B41) * (INDIRECT("'"&amp;K$1&amp;"'!C2:C1000")=$C41)
        ),7,
        FALSE()
    )
)</f>
        <v/>
      </c>
      <c r="L41" s="51">
        <f t="array" ref="L41:L41">IF(
    VLOOKUP(
        $A41,
        _xlfn._xlws.filter(
            INDIRECT("'"&amp;L$1&amp;"'!A2:G1000"), (INDIRECT("'"&amp;L$1&amp;"'!B2:B1000")=$B41) * (INDIRECT("'"&amp;L$1&amp;"'!C2:C1000")=$C41)
        ),
        5,
        FALSE()
    )="",
    "",
    VLOOKUP(
        $A41,
        _xlfn._xlws.filter(
            INDIRECT("'"&amp;L$1&amp;"'!A2:G1000"), (INDIRECT("'"&amp;L$1&amp;"'!B2:B1000")=$B41) * (INDIRECT("'"&amp;L$1&amp;"'!C2:C1000")=$C41)
        ),7,
        FALSE()
    )
)</f>
        <v/>
      </c>
      <c r="M41" s="51">
        <f t="array" ref="M41:M41">IF(
    VLOOKUP(
        $A41,
        _xlfn._xlws.filter(
            INDIRECT("'"&amp;M$1&amp;"'!A2:G1000"), (INDIRECT("'"&amp;M$1&amp;"'!B2:B1000")=$B41) * (INDIRECT("'"&amp;M$1&amp;"'!C2:C1000")=$C41)
        ),
        5,
        FALSE()
    )="",
    "",
    VLOOKUP(
        $A41,
        _xlfn._xlws.filter(
            INDIRECT("'"&amp;M$1&amp;"'!A2:G1000"), (INDIRECT("'"&amp;M$1&amp;"'!B2:B1000")=$B41) * (INDIRECT("'"&amp;M$1&amp;"'!C2:C1000")=$C41)
        ),7,
        FALSE()
    )
)</f>
        <v/>
      </c>
      <c r="N41" s="51">
        <f t="array" ref="N41:N41">IF(
    VLOOKUP(
        $A41,
        _xlfn._xlws.filter(
            INDIRECT("'"&amp;N$1&amp;"'!A2:G1000"), (INDIRECT("'"&amp;N$1&amp;"'!B2:B1000")=$B41) * (INDIRECT("'"&amp;N$1&amp;"'!C2:C1000")=$C41)
        ),
        5,
        FALSE()
    )="",
    "",
    VLOOKUP(
        $A41,
        _xlfn._xlws.filter(
            INDIRECT("'"&amp;N$1&amp;"'!A2:G1000"), (INDIRECT("'"&amp;N$1&amp;"'!B2:B1000")=$B41) * (INDIRECT("'"&amp;N$1&amp;"'!C2:C1000")=$C41)
        ),7,
        FALSE()
    )
)</f>
        <v/>
      </c>
      <c r="O41" s="51">
        <f t="array" ref="O41:O41">IF(
    VLOOKUP(
        $A41,
        _xlfn._xlws.filter(
            INDIRECT("'"&amp;O$1&amp;"'!A2:G1000"), (INDIRECT("'"&amp;O$1&amp;"'!B2:B1000")=$B41) * (INDIRECT("'"&amp;O$1&amp;"'!C2:C1000")=$C41)
        ),
        5,
        FALSE()
    )="",
    "",
    VLOOKUP(
        $A41,
        _xlfn._xlws.filter(
            INDIRECT("'"&amp;O$1&amp;"'!A2:G1000"), (INDIRECT("'"&amp;O$1&amp;"'!B2:B1000")=$B41) * (INDIRECT("'"&amp;O$1&amp;"'!C2:C1000")=$C41)
        ),7,
        FALSE()
    )
)</f>
        <v/>
      </c>
      <c r="P41" s="51">
        <f t="array" ref="P41:P41">IF(
    VLOOKUP(
        $A41,
        _xlfn._xlws.filter(
            INDIRECT("'"&amp;P$1&amp;"'!A2:G1000"), (INDIRECT("'"&amp;P$1&amp;"'!B2:B1000")=$B41) * (INDIRECT("'"&amp;P$1&amp;"'!C2:C1000")=$C41)
        ),
        5,
        FALSE()
    )="",
    "",
    VLOOKUP(
        $A41,
        _xlfn._xlws.filter(
            INDIRECT("'"&amp;P$1&amp;"'!A2:G1000"), (INDIRECT("'"&amp;P$1&amp;"'!B2:B1000")=$B41) * (INDIRECT("'"&amp;P$1&amp;"'!C2:C1000")=$C41)
        ),7,
        FALSE()
    )
)</f>
        <v/>
      </c>
      <c r="Q41" s="51">
        <f t="array" ref="Q41:Q41">IF(
    VLOOKUP(
        $A41,
        _xlfn._xlws.filter(
            INDIRECT("'"&amp;Q$1&amp;"'!A2:G1000"), (INDIRECT("'"&amp;Q$1&amp;"'!B2:B1000")=$B41) * (INDIRECT("'"&amp;Q$1&amp;"'!C2:C1000")=$C41)
        ),
        5,
        FALSE()
    )="",
    "",
    VLOOKUP(
        $A41,
        _xlfn._xlws.filter(
            INDIRECT("'"&amp;Q$1&amp;"'!A2:G1000"), (INDIRECT("'"&amp;Q$1&amp;"'!B2:B1000")=$B41) * (INDIRECT("'"&amp;Q$1&amp;"'!C2:C1000")=$C41)
        ),7,
        FALSE()
    )
)</f>
        <v/>
      </c>
    </row>
    <row r="42" ht="15" customHeight="1">
      <c r="A42" s="97" t="inlineStr">
        <is>
          <t>Larissa</t>
        </is>
      </c>
      <c r="B42" s="98" t="inlineStr">
        <is>
          <t>Matelândia</t>
        </is>
      </c>
      <c r="C42" s="98" t="n">
        <v>1</v>
      </c>
      <c r="D42" s="51">
        <f t="array" ref="D42:D42">IF(
    VLOOKUP(
        $A42,
        _xlfn._xlws.filter(
            INDIRECT("'"&amp;D$1&amp;"'!A2:G1000"), (INDIRECT("'"&amp;D$1&amp;"'!B2:B1000")=$B42) * (INDIRECT("'"&amp;D$1&amp;"'!C2:C1000")=$C42)
        ),
        5,
        FALSE()
    )="",
    "",
    VLOOKUP(
        $A42,
        _xlfn._xlws.filter(
            INDIRECT("'"&amp;D$1&amp;"'!A2:G1000"), (INDIRECT("'"&amp;D$1&amp;"'!B2:B1000")=$B42) * (INDIRECT("'"&amp;D$1&amp;"'!C2:C1000")=$C42)
        ),7,
        FALSE()
    )
)</f>
        <v/>
      </c>
      <c r="E42" s="51">
        <f t="array" ref="E42:E42">IF(
    VLOOKUP(
        $A42,
        _xlfn._xlws.filter(
            INDIRECT("'"&amp;E$1&amp;"'!A2:G1000"), (INDIRECT("'"&amp;E$1&amp;"'!B2:B1000")=$B42) * (INDIRECT("'"&amp;E$1&amp;"'!C2:C1000")=$C42)
        ),
        5,
        FALSE()
    )="",
    "",
    VLOOKUP(
        $A42,
        _xlfn._xlws.filter(
            INDIRECT("'"&amp;E$1&amp;"'!A2:G1000"), (INDIRECT("'"&amp;E$1&amp;"'!B2:B1000")=$B42) * (INDIRECT("'"&amp;E$1&amp;"'!C2:C1000")=$C42)
        ),7,
        FALSE()
    )
)</f>
        <v/>
      </c>
      <c r="F42" s="51">
        <f t="array" ref="F42:F42">IF(
    VLOOKUP(
        $A42,
        _xlfn._xlws.filter(
            INDIRECT("'"&amp;F$1&amp;"'!A2:G1000"), (INDIRECT("'"&amp;F$1&amp;"'!B2:B1000")=$B42) * (INDIRECT("'"&amp;F$1&amp;"'!C2:C1000")=$C42)
        ),
        5,
        FALSE()
    )="",
    "",
    VLOOKUP(
        $A42,
        _xlfn._xlws.filter(
            INDIRECT("'"&amp;F$1&amp;"'!A2:G1000"), (INDIRECT("'"&amp;F$1&amp;"'!B2:B1000")=$B42) * (INDIRECT("'"&amp;F$1&amp;"'!C2:C1000")=$C42)
        ),7,
        FALSE()
    )
)</f>
        <v/>
      </c>
      <c r="G42" s="51">
        <f t="array" ref="G42:G42">IF(
    VLOOKUP(
        $A42,
        _xlfn._xlws.filter(
            INDIRECT("'"&amp;G$1&amp;"'!A2:G1000"), (INDIRECT("'"&amp;G$1&amp;"'!B2:B1000")=$B42) * (INDIRECT("'"&amp;G$1&amp;"'!C2:C1000")=$C42)
        ),
        5,
        FALSE()
    )="",
    "",
    VLOOKUP(
        $A42,
        _xlfn._xlws.filter(
            INDIRECT("'"&amp;G$1&amp;"'!A2:G1000"), (INDIRECT("'"&amp;G$1&amp;"'!B2:B1000")=$B42) * (INDIRECT("'"&amp;G$1&amp;"'!C2:C1000")=$C42)
        ),7,
        FALSE()
    )
)</f>
        <v/>
      </c>
      <c r="H42" s="51">
        <f t="array" ref="H42:H42">IF(
    VLOOKUP(
        $A42,
        _xlfn._xlws.filter(
            INDIRECT("'"&amp;H$1&amp;"'!A2:G1000"), (INDIRECT("'"&amp;H$1&amp;"'!B2:B1000")=$B42) * (INDIRECT("'"&amp;H$1&amp;"'!C2:C1000")=$C42)
        ),
        5,
        FALSE()
    )="",
    "",
    VLOOKUP(
        $A42,
        _xlfn._xlws.filter(
            INDIRECT("'"&amp;H$1&amp;"'!A2:G1000"), (INDIRECT("'"&amp;H$1&amp;"'!B2:B1000")=$B42) * (INDIRECT("'"&amp;H$1&amp;"'!C2:C1000")=$C42)
        ),7,
        FALSE()
    )
)</f>
        <v/>
      </c>
      <c r="I42" s="51">
        <f t="array" ref="I42:I42">IF(
    VLOOKUP(
        $A42,
        _xlfn._xlws.filter(
            INDIRECT("'"&amp;I$1&amp;"'!A2:G1000"), (INDIRECT("'"&amp;I$1&amp;"'!B2:B1000")=$B42) * (INDIRECT("'"&amp;I$1&amp;"'!C2:C1000")=$C42)
        ),
        5,
        FALSE()
    )="",
    "",
    VLOOKUP(
        $A42,
        _xlfn._xlws.filter(
            INDIRECT("'"&amp;I$1&amp;"'!A2:G1000"), (INDIRECT("'"&amp;I$1&amp;"'!B2:B1000")=$B42) * (INDIRECT("'"&amp;I$1&amp;"'!C2:C1000")=$C42)
        ),7,
        FALSE()
    )
)</f>
        <v/>
      </c>
      <c r="J42" s="51">
        <f t="array" ref="J42:J42">IF(
    VLOOKUP(
        $A42,
        _xlfn._xlws.filter(
            INDIRECT("'"&amp;J$1&amp;"'!A2:G1000"), (INDIRECT("'"&amp;J$1&amp;"'!B2:B1000")=$B42) * (INDIRECT("'"&amp;J$1&amp;"'!C2:C1000")=$C42)
        ),
        5,
        FALSE()
    )="",
    "",
    VLOOKUP(
        $A42,
        _xlfn._xlws.filter(
            INDIRECT("'"&amp;J$1&amp;"'!A2:G1000"), (INDIRECT("'"&amp;J$1&amp;"'!B2:B1000")=$B42) * (INDIRECT("'"&amp;J$1&amp;"'!C2:C1000")=$C42)
        ),7,
        FALSE()
    )
)</f>
        <v/>
      </c>
      <c r="K42" s="51">
        <f t="array" ref="K42:K42">IF(
    VLOOKUP(
        $A42,
        _xlfn._xlws.filter(
            INDIRECT("'"&amp;K$1&amp;"'!A2:G1000"), (INDIRECT("'"&amp;K$1&amp;"'!B2:B1000")=$B42) * (INDIRECT("'"&amp;K$1&amp;"'!C2:C1000")=$C42)
        ),
        5,
        FALSE()
    )="",
    "",
    VLOOKUP(
        $A42,
        _xlfn._xlws.filter(
            INDIRECT("'"&amp;K$1&amp;"'!A2:G1000"), (INDIRECT("'"&amp;K$1&amp;"'!B2:B1000")=$B42) * (INDIRECT("'"&amp;K$1&amp;"'!C2:C1000")=$C42)
        ),7,
        FALSE()
    )
)</f>
        <v/>
      </c>
      <c r="L42" s="51">
        <f t="array" ref="L42:L42">IF(
    VLOOKUP(
        $A42,
        _xlfn._xlws.filter(
            INDIRECT("'"&amp;L$1&amp;"'!A2:G1000"), (INDIRECT("'"&amp;L$1&amp;"'!B2:B1000")=$B42) * (INDIRECT("'"&amp;L$1&amp;"'!C2:C1000")=$C42)
        ),
        5,
        FALSE()
    )="",
    "",
    VLOOKUP(
        $A42,
        _xlfn._xlws.filter(
            INDIRECT("'"&amp;L$1&amp;"'!A2:G1000"), (INDIRECT("'"&amp;L$1&amp;"'!B2:B1000")=$B42) * (INDIRECT("'"&amp;L$1&amp;"'!C2:C1000")=$C42)
        ),7,
        FALSE()
    )
)</f>
        <v/>
      </c>
      <c r="M42" s="51">
        <f t="array" ref="M42:M42">IF(
    VLOOKUP(
        $A42,
        _xlfn._xlws.filter(
            INDIRECT("'"&amp;M$1&amp;"'!A2:G1000"), (INDIRECT("'"&amp;M$1&amp;"'!B2:B1000")=$B42) * (INDIRECT("'"&amp;M$1&amp;"'!C2:C1000")=$C42)
        ),
        5,
        FALSE()
    )="",
    "",
    VLOOKUP(
        $A42,
        _xlfn._xlws.filter(
            INDIRECT("'"&amp;M$1&amp;"'!A2:G1000"), (INDIRECT("'"&amp;M$1&amp;"'!B2:B1000")=$B42) * (INDIRECT("'"&amp;M$1&amp;"'!C2:C1000")=$C42)
        ),7,
        FALSE()
    )
)</f>
        <v/>
      </c>
      <c r="N42" s="51">
        <f t="array" ref="N42:N42">IF(
    VLOOKUP(
        $A42,
        _xlfn._xlws.filter(
            INDIRECT("'"&amp;N$1&amp;"'!A2:G1000"), (INDIRECT("'"&amp;N$1&amp;"'!B2:B1000")=$B42) * (INDIRECT("'"&amp;N$1&amp;"'!C2:C1000")=$C42)
        ),
        5,
        FALSE()
    )="",
    "",
    VLOOKUP(
        $A42,
        _xlfn._xlws.filter(
            INDIRECT("'"&amp;N$1&amp;"'!A2:G1000"), (INDIRECT("'"&amp;N$1&amp;"'!B2:B1000")=$B42) * (INDIRECT("'"&amp;N$1&amp;"'!C2:C1000")=$C42)
        ),7,
        FALSE()
    )
)</f>
        <v/>
      </c>
      <c r="O42" s="51">
        <f t="array" ref="O42:O42">IF(
    VLOOKUP(
        $A42,
        _xlfn._xlws.filter(
            INDIRECT("'"&amp;O$1&amp;"'!A2:G1000"), (INDIRECT("'"&amp;O$1&amp;"'!B2:B1000")=$B42) * (INDIRECT("'"&amp;O$1&amp;"'!C2:C1000")=$C42)
        ),
        5,
        FALSE()
    )="",
    "",
    VLOOKUP(
        $A42,
        _xlfn._xlws.filter(
            INDIRECT("'"&amp;O$1&amp;"'!A2:G1000"), (INDIRECT("'"&amp;O$1&amp;"'!B2:B1000")=$B42) * (INDIRECT("'"&amp;O$1&amp;"'!C2:C1000")=$C42)
        ),7,
        FALSE()
    )
)</f>
        <v/>
      </c>
      <c r="P42" s="51">
        <f t="array" ref="P42:P42">IF(
    VLOOKUP(
        $A42,
        _xlfn._xlws.filter(
            INDIRECT("'"&amp;P$1&amp;"'!A2:G1000"), (INDIRECT("'"&amp;P$1&amp;"'!B2:B1000")=$B42) * (INDIRECT("'"&amp;P$1&amp;"'!C2:C1000")=$C42)
        ),
        5,
        FALSE()
    )="",
    "",
    VLOOKUP(
        $A42,
        _xlfn._xlws.filter(
            INDIRECT("'"&amp;P$1&amp;"'!A2:G1000"), (INDIRECT("'"&amp;P$1&amp;"'!B2:B1000")=$B42) * (INDIRECT("'"&amp;P$1&amp;"'!C2:C1000")=$C42)
        ),7,
        FALSE()
    )
)</f>
        <v/>
      </c>
      <c r="Q42" s="51">
        <f t="array" ref="Q42:Q42">IF(
    VLOOKUP(
        $A42,
        _xlfn._xlws.filter(
            INDIRECT("'"&amp;Q$1&amp;"'!A2:G1000"), (INDIRECT("'"&amp;Q$1&amp;"'!B2:B1000")=$B42) * (INDIRECT("'"&amp;Q$1&amp;"'!C2:C1000")=$C42)
        ),
        5,
        FALSE()
    )="",
    "",
    VLOOKUP(
        $A42,
        _xlfn._xlws.filter(
            INDIRECT("'"&amp;Q$1&amp;"'!A2:G1000"), (INDIRECT("'"&amp;Q$1&amp;"'!B2:B1000")=$B42) * (INDIRECT("'"&amp;Q$1&amp;"'!C2:C1000")=$C42)
        ),7,
        FALSE()
    )
)</f>
        <v/>
      </c>
    </row>
    <row r="43" ht="15" customHeight="1">
      <c r="A43" s="97" t="inlineStr">
        <is>
          <t>Larissa</t>
        </is>
      </c>
      <c r="B43" s="98" t="inlineStr">
        <is>
          <t>Medianeira</t>
        </is>
      </c>
      <c r="C43" s="98" t="n">
        <v>1</v>
      </c>
      <c r="D43" s="51">
        <f t="array" ref="D43:D43">IF(
    VLOOKUP(
        $A43,
        _xlfn._xlws.filter(
            INDIRECT("'"&amp;D$1&amp;"'!A2:G1000"), (INDIRECT("'"&amp;D$1&amp;"'!B2:B1000")=$B43) * (INDIRECT("'"&amp;D$1&amp;"'!C2:C1000")=$C43)
        ),
        5,
        FALSE()
    )="",
    "",
    VLOOKUP(
        $A43,
        _xlfn._xlws.filter(
            INDIRECT("'"&amp;D$1&amp;"'!A2:G1000"), (INDIRECT("'"&amp;D$1&amp;"'!B2:B1000")=$B43) * (INDIRECT("'"&amp;D$1&amp;"'!C2:C1000")=$C43)
        ),7,
        FALSE()
    )
)</f>
        <v/>
      </c>
      <c r="E43" s="51">
        <f t="array" ref="E43:E43">IF(
    VLOOKUP(
        $A43,
        _xlfn._xlws.filter(
            INDIRECT("'"&amp;E$1&amp;"'!A2:G1000"), (INDIRECT("'"&amp;E$1&amp;"'!B2:B1000")=$B43) * (INDIRECT("'"&amp;E$1&amp;"'!C2:C1000")=$C43)
        ),
        5,
        FALSE()
    )="",
    "",
    VLOOKUP(
        $A43,
        _xlfn._xlws.filter(
            INDIRECT("'"&amp;E$1&amp;"'!A2:G1000"), (INDIRECT("'"&amp;E$1&amp;"'!B2:B1000")=$B43) * (INDIRECT("'"&amp;E$1&amp;"'!C2:C1000")=$C43)
        ),7,
        FALSE()
    )
)</f>
        <v/>
      </c>
      <c r="F43" s="51">
        <f t="array" ref="F43:F43">IF(
    VLOOKUP(
        $A43,
        _xlfn._xlws.filter(
            INDIRECT("'"&amp;F$1&amp;"'!A2:G1000"), (INDIRECT("'"&amp;F$1&amp;"'!B2:B1000")=$B43) * (INDIRECT("'"&amp;F$1&amp;"'!C2:C1000")=$C43)
        ),
        5,
        FALSE()
    )="",
    "",
    VLOOKUP(
        $A43,
        _xlfn._xlws.filter(
            INDIRECT("'"&amp;F$1&amp;"'!A2:G1000"), (INDIRECT("'"&amp;F$1&amp;"'!B2:B1000")=$B43) * (INDIRECT("'"&amp;F$1&amp;"'!C2:C1000")=$C43)
        ),7,
        FALSE()
    )
)</f>
        <v/>
      </c>
      <c r="G43" s="51">
        <f t="array" ref="G43:G43">IF(
    VLOOKUP(
        $A43,
        _xlfn._xlws.filter(
            INDIRECT("'"&amp;G$1&amp;"'!A2:G1000"), (INDIRECT("'"&amp;G$1&amp;"'!B2:B1000")=$B43) * (INDIRECT("'"&amp;G$1&amp;"'!C2:C1000")=$C43)
        ),
        5,
        FALSE()
    )="",
    "",
    VLOOKUP(
        $A43,
        _xlfn._xlws.filter(
            INDIRECT("'"&amp;G$1&amp;"'!A2:G1000"), (INDIRECT("'"&amp;G$1&amp;"'!B2:B1000")=$B43) * (INDIRECT("'"&amp;G$1&amp;"'!C2:C1000")=$C43)
        ),7,
        FALSE()
    )
)</f>
        <v/>
      </c>
      <c r="H43" s="51">
        <f t="array" ref="H43:H43">IF(
    VLOOKUP(
        $A43,
        _xlfn._xlws.filter(
            INDIRECT("'"&amp;H$1&amp;"'!A2:G1000"), (INDIRECT("'"&amp;H$1&amp;"'!B2:B1000")=$B43) * (INDIRECT("'"&amp;H$1&amp;"'!C2:C1000")=$C43)
        ),
        5,
        FALSE()
    )="",
    "",
    VLOOKUP(
        $A43,
        _xlfn._xlws.filter(
            INDIRECT("'"&amp;H$1&amp;"'!A2:G1000"), (INDIRECT("'"&amp;H$1&amp;"'!B2:B1000")=$B43) * (INDIRECT("'"&amp;H$1&amp;"'!C2:C1000")=$C43)
        ),7,
        FALSE()
    )
)</f>
        <v/>
      </c>
      <c r="I43" s="51">
        <f t="array" ref="I43:I43">IF(
    VLOOKUP(
        $A43,
        _xlfn._xlws.filter(
            INDIRECT("'"&amp;I$1&amp;"'!A2:G1000"), (INDIRECT("'"&amp;I$1&amp;"'!B2:B1000")=$B43) * (INDIRECT("'"&amp;I$1&amp;"'!C2:C1000")=$C43)
        ),
        5,
        FALSE()
    )="",
    "",
    VLOOKUP(
        $A43,
        _xlfn._xlws.filter(
            INDIRECT("'"&amp;I$1&amp;"'!A2:G1000"), (INDIRECT("'"&amp;I$1&amp;"'!B2:B1000")=$B43) * (INDIRECT("'"&amp;I$1&amp;"'!C2:C1000")=$C43)
        ),7,
        FALSE()
    )
)</f>
        <v/>
      </c>
      <c r="J43" s="51">
        <f t="array" ref="J43:J43">IF(
    VLOOKUP(
        $A43,
        _xlfn._xlws.filter(
            INDIRECT("'"&amp;J$1&amp;"'!A2:G1000"), (INDIRECT("'"&amp;J$1&amp;"'!B2:B1000")=$B43) * (INDIRECT("'"&amp;J$1&amp;"'!C2:C1000")=$C43)
        ),
        5,
        FALSE()
    )="",
    "",
    VLOOKUP(
        $A43,
        _xlfn._xlws.filter(
            INDIRECT("'"&amp;J$1&amp;"'!A2:G1000"), (INDIRECT("'"&amp;J$1&amp;"'!B2:B1000")=$B43) * (INDIRECT("'"&amp;J$1&amp;"'!C2:C1000")=$C43)
        ),7,
        FALSE()
    )
)</f>
        <v/>
      </c>
      <c r="K43" s="51">
        <f t="array" ref="K43:K43">IF(
    VLOOKUP(
        $A43,
        _xlfn._xlws.filter(
            INDIRECT("'"&amp;K$1&amp;"'!A2:G1000"), (INDIRECT("'"&amp;K$1&amp;"'!B2:B1000")=$B43) * (INDIRECT("'"&amp;K$1&amp;"'!C2:C1000")=$C43)
        ),
        5,
        FALSE()
    )="",
    "",
    VLOOKUP(
        $A43,
        _xlfn._xlws.filter(
            INDIRECT("'"&amp;K$1&amp;"'!A2:G1000"), (INDIRECT("'"&amp;K$1&amp;"'!B2:B1000")=$B43) * (INDIRECT("'"&amp;K$1&amp;"'!C2:C1000")=$C43)
        ),7,
        FALSE()
    )
)</f>
        <v/>
      </c>
      <c r="L43" s="51">
        <f t="array" ref="L43:L43">IF(
    VLOOKUP(
        $A43,
        _xlfn._xlws.filter(
            INDIRECT("'"&amp;L$1&amp;"'!A2:G1000"), (INDIRECT("'"&amp;L$1&amp;"'!B2:B1000")=$B43) * (INDIRECT("'"&amp;L$1&amp;"'!C2:C1000")=$C43)
        ),
        5,
        FALSE()
    )="",
    "",
    VLOOKUP(
        $A43,
        _xlfn._xlws.filter(
            INDIRECT("'"&amp;L$1&amp;"'!A2:G1000"), (INDIRECT("'"&amp;L$1&amp;"'!B2:B1000")=$B43) * (INDIRECT("'"&amp;L$1&amp;"'!C2:C1000")=$C43)
        ),7,
        FALSE()
    )
)</f>
        <v/>
      </c>
      <c r="M43" s="51">
        <f t="array" ref="M43:M43">IF(
    VLOOKUP(
        $A43,
        _xlfn._xlws.filter(
            INDIRECT("'"&amp;M$1&amp;"'!A2:G1000"), (INDIRECT("'"&amp;M$1&amp;"'!B2:B1000")=$B43) * (INDIRECT("'"&amp;M$1&amp;"'!C2:C1000")=$C43)
        ),
        5,
        FALSE()
    )="",
    "",
    VLOOKUP(
        $A43,
        _xlfn._xlws.filter(
            INDIRECT("'"&amp;M$1&amp;"'!A2:G1000"), (INDIRECT("'"&amp;M$1&amp;"'!B2:B1000")=$B43) * (INDIRECT("'"&amp;M$1&amp;"'!C2:C1000")=$C43)
        ),7,
        FALSE()
    )
)</f>
        <v/>
      </c>
      <c r="N43" s="51">
        <f t="array" ref="N43:N43">IF(
    VLOOKUP(
        $A43,
        _xlfn._xlws.filter(
            INDIRECT("'"&amp;N$1&amp;"'!A2:G1000"), (INDIRECT("'"&amp;N$1&amp;"'!B2:B1000")=$B43) * (INDIRECT("'"&amp;N$1&amp;"'!C2:C1000")=$C43)
        ),
        5,
        FALSE()
    )="",
    "",
    VLOOKUP(
        $A43,
        _xlfn._xlws.filter(
            INDIRECT("'"&amp;N$1&amp;"'!A2:G1000"), (INDIRECT("'"&amp;N$1&amp;"'!B2:B1000")=$B43) * (INDIRECT("'"&amp;N$1&amp;"'!C2:C1000")=$C43)
        ),7,
        FALSE()
    )
)</f>
        <v/>
      </c>
      <c r="O43" s="51">
        <f t="array" ref="O43:O43">IF(
    VLOOKUP(
        $A43,
        _xlfn._xlws.filter(
            INDIRECT("'"&amp;O$1&amp;"'!A2:G1000"), (INDIRECT("'"&amp;O$1&amp;"'!B2:B1000")=$B43) * (INDIRECT("'"&amp;O$1&amp;"'!C2:C1000")=$C43)
        ),
        5,
        FALSE()
    )="",
    "",
    VLOOKUP(
        $A43,
        _xlfn._xlws.filter(
            INDIRECT("'"&amp;O$1&amp;"'!A2:G1000"), (INDIRECT("'"&amp;O$1&amp;"'!B2:B1000")=$B43) * (INDIRECT("'"&amp;O$1&amp;"'!C2:C1000")=$C43)
        ),7,
        FALSE()
    )
)</f>
        <v/>
      </c>
      <c r="P43" s="51">
        <f t="array" ref="P43:P43">IF(
    VLOOKUP(
        $A43,
        _xlfn._xlws.filter(
            INDIRECT("'"&amp;P$1&amp;"'!A2:G1000"), (INDIRECT("'"&amp;P$1&amp;"'!B2:B1000")=$B43) * (INDIRECT("'"&amp;P$1&amp;"'!C2:C1000")=$C43)
        ),
        5,
        FALSE()
    )="",
    "",
    VLOOKUP(
        $A43,
        _xlfn._xlws.filter(
            INDIRECT("'"&amp;P$1&amp;"'!A2:G1000"), (INDIRECT("'"&amp;P$1&amp;"'!B2:B1000")=$B43) * (INDIRECT("'"&amp;P$1&amp;"'!C2:C1000")=$C43)
        ),7,
        FALSE()
    )
)</f>
        <v/>
      </c>
      <c r="Q43" s="51">
        <f t="array" ref="Q43:Q43">IF(
    VLOOKUP(
        $A43,
        _xlfn._xlws.filter(
            INDIRECT("'"&amp;Q$1&amp;"'!A2:G1000"), (INDIRECT("'"&amp;Q$1&amp;"'!B2:B1000")=$B43) * (INDIRECT("'"&amp;Q$1&amp;"'!C2:C1000")=$C43)
        ),
        5,
        FALSE()
    )="",
    "",
    VLOOKUP(
        $A43,
        _xlfn._xlws.filter(
            INDIRECT("'"&amp;Q$1&amp;"'!A2:G1000"), (INDIRECT("'"&amp;Q$1&amp;"'!B2:B1000")=$B43) * (INDIRECT("'"&amp;Q$1&amp;"'!C2:C1000")=$C43)
        ),7,
        FALSE()
    )
)</f>
        <v/>
      </c>
    </row>
    <row r="44" ht="15" customHeight="1">
      <c r="A44" s="97" t="inlineStr">
        <is>
          <t>Larissa</t>
        </is>
      </c>
      <c r="B44" s="98" t="inlineStr">
        <is>
          <t>Santa Terezinha de Itaipu</t>
        </is>
      </c>
      <c r="C44" s="98" t="n">
        <v>1</v>
      </c>
      <c r="D44" s="51">
        <f t="array" ref="D44:D44">IF(
    VLOOKUP(
        $A44,
        _xlfn._xlws.filter(
            INDIRECT("'"&amp;D$1&amp;"'!A2:G1000"), (INDIRECT("'"&amp;D$1&amp;"'!B2:B1000")=$B44) * (INDIRECT("'"&amp;D$1&amp;"'!C2:C1000")=$C44)
        ),
        5,
        FALSE()
    )="",
    "",
    VLOOKUP(
        $A44,
        _xlfn._xlws.filter(
            INDIRECT("'"&amp;D$1&amp;"'!A2:G1000"), (INDIRECT("'"&amp;D$1&amp;"'!B2:B1000")=$B44) * (INDIRECT("'"&amp;D$1&amp;"'!C2:C1000")=$C44)
        ),7,
        FALSE()
    )
)</f>
        <v/>
      </c>
      <c r="E44" s="51">
        <f t="array" ref="E44:E44">IF(
    VLOOKUP(
        $A44,
        _xlfn._xlws.filter(
            INDIRECT("'"&amp;E$1&amp;"'!A2:G1000"), (INDIRECT("'"&amp;E$1&amp;"'!B2:B1000")=$B44) * (INDIRECT("'"&amp;E$1&amp;"'!C2:C1000")=$C44)
        ),
        5,
        FALSE()
    )="",
    "",
    VLOOKUP(
        $A44,
        _xlfn._xlws.filter(
            INDIRECT("'"&amp;E$1&amp;"'!A2:G1000"), (INDIRECT("'"&amp;E$1&amp;"'!B2:B1000")=$B44) * (INDIRECT("'"&amp;E$1&amp;"'!C2:C1000")=$C44)
        ),7,
        FALSE()
    )
)</f>
        <v/>
      </c>
      <c r="F44" s="51">
        <f t="array" ref="F44:F44">IF(
    VLOOKUP(
        $A44,
        _xlfn._xlws.filter(
            INDIRECT("'"&amp;F$1&amp;"'!A2:G1000"), (INDIRECT("'"&amp;F$1&amp;"'!B2:B1000")=$B44) * (INDIRECT("'"&amp;F$1&amp;"'!C2:C1000")=$C44)
        ),
        5,
        FALSE()
    )="",
    "",
    VLOOKUP(
        $A44,
        _xlfn._xlws.filter(
            INDIRECT("'"&amp;F$1&amp;"'!A2:G1000"), (INDIRECT("'"&amp;F$1&amp;"'!B2:B1000")=$B44) * (INDIRECT("'"&amp;F$1&amp;"'!C2:C1000")=$C44)
        ),7,
        FALSE()
    )
)</f>
        <v/>
      </c>
      <c r="G44" s="51">
        <f t="array" ref="G44:G44">IF(
    VLOOKUP(
        $A44,
        _xlfn._xlws.filter(
            INDIRECT("'"&amp;G$1&amp;"'!A2:G1000"), (INDIRECT("'"&amp;G$1&amp;"'!B2:B1000")=$B44) * (INDIRECT("'"&amp;G$1&amp;"'!C2:C1000")=$C44)
        ),
        5,
        FALSE()
    )="",
    "",
    VLOOKUP(
        $A44,
        _xlfn._xlws.filter(
            INDIRECT("'"&amp;G$1&amp;"'!A2:G1000"), (INDIRECT("'"&amp;G$1&amp;"'!B2:B1000")=$B44) * (INDIRECT("'"&amp;G$1&amp;"'!C2:C1000")=$C44)
        ),7,
        FALSE()
    )
)</f>
        <v/>
      </c>
      <c r="H44" s="51">
        <f t="array" ref="H44:H44">IF(
    VLOOKUP(
        $A44,
        _xlfn._xlws.filter(
            INDIRECT("'"&amp;H$1&amp;"'!A2:G1000"), (INDIRECT("'"&amp;H$1&amp;"'!B2:B1000")=$B44) * (INDIRECT("'"&amp;H$1&amp;"'!C2:C1000")=$C44)
        ),
        5,
        FALSE()
    )="",
    "",
    VLOOKUP(
        $A44,
        _xlfn._xlws.filter(
            INDIRECT("'"&amp;H$1&amp;"'!A2:G1000"), (INDIRECT("'"&amp;H$1&amp;"'!B2:B1000")=$B44) * (INDIRECT("'"&amp;H$1&amp;"'!C2:C1000")=$C44)
        ),7,
        FALSE()
    )
)</f>
        <v/>
      </c>
      <c r="I44" s="51">
        <f t="array" ref="I44:I44">IF(
    VLOOKUP(
        $A44,
        _xlfn._xlws.filter(
            INDIRECT("'"&amp;I$1&amp;"'!A2:G1000"), (INDIRECT("'"&amp;I$1&amp;"'!B2:B1000")=$B44) * (INDIRECT("'"&amp;I$1&amp;"'!C2:C1000")=$C44)
        ),
        5,
        FALSE()
    )="",
    "",
    VLOOKUP(
        $A44,
        _xlfn._xlws.filter(
            INDIRECT("'"&amp;I$1&amp;"'!A2:G1000"), (INDIRECT("'"&amp;I$1&amp;"'!B2:B1000")=$B44) * (INDIRECT("'"&amp;I$1&amp;"'!C2:C1000")=$C44)
        ),7,
        FALSE()
    )
)</f>
        <v/>
      </c>
      <c r="J44" s="51">
        <f t="array" ref="J44:J44">IF(
    VLOOKUP(
        $A44,
        _xlfn._xlws.filter(
            INDIRECT("'"&amp;J$1&amp;"'!A2:G1000"), (INDIRECT("'"&amp;J$1&amp;"'!B2:B1000")=$B44) * (INDIRECT("'"&amp;J$1&amp;"'!C2:C1000")=$C44)
        ),
        5,
        FALSE()
    )="",
    "",
    VLOOKUP(
        $A44,
        _xlfn._xlws.filter(
            INDIRECT("'"&amp;J$1&amp;"'!A2:G1000"), (INDIRECT("'"&amp;J$1&amp;"'!B2:B1000")=$B44) * (INDIRECT("'"&amp;J$1&amp;"'!C2:C1000")=$C44)
        ),7,
        FALSE()
    )
)</f>
        <v/>
      </c>
      <c r="K44" s="51">
        <f t="array" ref="K44:K44">IF(
    VLOOKUP(
        $A44,
        _xlfn._xlws.filter(
            INDIRECT("'"&amp;K$1&amp;"'!A2:G1000"), (INDIRECT("'"&amp;K$1&amp;"'!B2:B1000")=$B44) * (INDIRECT("'"&amp;K$1&amp;"'!C2:C1000")=$C44)
        ),
        5,
        FALSE()
    )="",
    "",
    VLOOKUP(
        $A44,
        _xlfn._xlws.filter(
            INDIRECT("'"&amp;K$1&amp;"'!A2:G1000"), (INDIRECT("'"&amp;K$1&amp;"'!B2:B1000")=$B44) * (INDIRECT("'"&amp;K$1&amp;"'!C2:C1000")=$C44)
        ),7,
        FALSE()
    )
)</f>
        <v/>
      </c>
      <c r="L44" s="51">
        <f t="array" ref="L44:L44">IF(
    VLOOKUP(
        $A44,
        _xlfn._xlws.filter(
            INDIRECT("'"&amp;L$1&amp;"'!A2:G1000"), (INDIRECT("'"&amp;L$1&amp;"'!B2:B1000")=$B44) * (INDIRECT("'"&amp;L$1&amp;"'!C2:C1000")=$C44)
        ),
        5,
        FALSE()
    )="",
    "",
    VLOOKUP(
        $A44,
        _xlfn._xlws.filter(
            INDIRECT("'"&amp;L$1&amp;"'!A2:G1000"), (INDIRECT("'"&amp;L$1&amp;"'!B2:B1000")=$B44) * (INDIRECT("'"&amp;L$1&amp;"'!C2:C1000")=$C44)
        ),7,
        FALSE()
    )
)</f>
        <v/>
      </c>
      <c r="M44" s="51">
        <f t="array" ref="M44:M44">IF(
    VLOOKUP(
        $A44,
        _xlfn._xlws.filter(
            INDIRECT("'"&amp;M$1&amp;"'!A2:G1000"), (INDIRECT("'"&amp;M$1&amp;"'!B2:B1000")=$B44) * (INDIRECT("'"&amp;M$1&amp;"'!C2:C1000")=$C44)
        ),
        5,
        FALSE()
    )="",
    "",
    VLOOKUP(
        $A44,
        _xlfn._xlws.filter(
            INDIRECT("'"&amp;M$1&amp;"'!A2:G1000"), (INDIRECT("'"&amp;M$1&amp;"'!B2:B1000")=$B44) * (INDIRECT("'"&amp;M$1&amp;"'!C2:C1000")=$C44)
        ),7,
        FALSE()
    )
)</f>
        <v/>
      </c>
      <c r="N44" s="51">
        <f t="array" ref="N44:N44">IF(
    VLOOKUP(
        $A44,
        _xlfn._xlws.filter(
            INDIRECT("'"&amp;N$1&amp;"'!A2:G1000"), (INDIRECT("'"&amp;N$1&amp;"'!B2:B1000")=$B44) * (INDIRECT("'"&amp;N$1&amp;"'!C2:C1000")=$C44)
        ),
        5,
        FALSE()
    )="",
    "",
    VLOOKUP(
        $A44,
        _xlfn._xlws.filter(
            INDIRECT("'"&amp;N$1&amp;"'!A2:G1000"), (INDIRECT("'"&amp;N$1&amp;"'!B2:B1000")=$B44) * (INDIRECT("'"&amp;N$1&amp;"'!C2:C1000")=$C44)
        ),7,
        FALSE()
    )
)</f>
        <v/>
      </c>
      <c r="O44" s="51">
        <f t="array" ref="O44:O44">IF(
    VLOOKUP(
        $A44,
        _xlfn._xlws.filter(
            INDIRECT("'"&amp;O$1&amp;"'!A2:G1000"), (INDIRECT("'"&amp;O$1&amp;"'!B2:B1000")=$B44) * (INDIRECT("'"&amp;O$1&amp;"'!C2:C1000")=$C44)
        ),
        5,
        FALSE()
    )="",
    "",
    VLOOKUP(
        $A44,
        _xlfn._xlws.filter(
            INDIRECT("'"&amp;O$1&amp;"'!A2:G1000"), (INDIRECT("'"&amp;O$1&amp;"'!B2:B1000")=$B44) * (INDIRECT("'"&amp;O$1&amp;"'!C2:C1000")=$C44)
        ),7,
        FALSE()
    )
)</f>
        <v/>
      </c>
      <c r="P44" s="51">
        <f t="array" ref="P44:P44">IF(
    VLOOKUP(
        $A44,
        _xlfn._xlws.filter(
            INDIRECT("'"&amp;P$1&amp;"'!A2:G1000"), (INDIRECT("'"&amp;P$1&amp;"'!B2:B1000")=$B44) * (INDIRECT("'"&amp;P$1&amp;"'!C2:C1000")=$C44)
        ),
        5,
        FALSE()
    )="",
    "",
    VLOOKUP(
        $A44,
        _xlfn._xlws.filter(
            INDIRECT("'"&amp;P$1&amp;"'!A2:G1000"), (INDIRECT("'"&amp;P$1&amp;"'!B2:B1000")=$B44) * (INDIRECT("'"&amp;P$1&amp;"'!C2:C1000")=$C44)
        ),7,
        FALSE()
    )
)</f>
        <v/>
      </c>
      <c r="Q44" s="51">
        <f t="array" ref="Q44:Q44">IF(
    VLOOKUP(
        $A44,
        _xlfn._xlws.filter(
            INDIRECT("'"&amp;Q$1&amp;"'!A2:G1000"), (INDIRECT("'"&amp;Q$1&amp;"'!B2:B1000")=$B44) * (INDIRECT("'"&amp;Q$1&amp;"'!C2:C1000")=$C44)
        ),
        5,
        FALSE()
    )="",
    "",
    VLOOKUP(
        $A44,
        _xlfn._xlws.filter(
            INDIRECT("'"&amp;Q$1&amp;"'!A2:G1000"), (INDIRECT("'"&amp;Q$1&amp;"'!B2:B1000")=$B44) * (INDIRECT("'"&amp;Q$1&amp;"'!C2:C1000")=$C44)
        ),7,
        FALSE()
    )
)</f>
        <v/>
      </c>
    </row>
    <row r="45" ht="15" customHeight="1">
      <c r="A45" s="97" t="inlineStr">
        <is>
          <t>Larissa</t>
        </is>
      </c>
      <c r="B45" s="98" t="inlineStr">
        <is>
          <t>São Miguel do Iguaçu</t>
        </is>
      </c>
      <c r="C45" s="98" t="n">
        <v>1</v>
      </c>
      <c r="D45" s="51">
        <f t="array" ref="D45:D45">IF(
    VLOOKUP(
        $A45,
        _xlfn._xlws.filter(
            INDIRECT("'"&amp;D$1&amp;"'!A2:G1000"), (INDIRECT("'"&amp;D$1&amp;"'!B2:B1000")=$B45) * (INDIRECT("'"&amp;D$1&amp;"'!C2:C1000")=$C45)
        ),
        5,
        FALSE()
    )="",
    "",
    VLOOKUP(
        $A45,
        _xlfn._xlws.filter(
            INDIRECT("'"&amp;D$1&amp;"'!A2:G1000"), (INDIRECT("'"&amp;D$1&amp;"'!B2:B1000")=$B45) * (INDIRECT("'"&amp;D$1&amp;"'!C2:C1000")=$C45)
        ),7,
        FALSE()
    )
)</f>
        <v/>
      </c>
      <c r="E45" s="51">
        <f t="array" ref="E45:E45">IF(
    VLOOKUP(
        $A45,
        _xlfn._xlws.filter(
            INDIRECT("'"&amp;E$1&amp;"'!A2:G1000"), (INDIRECT("'"&amp;E$1&amp;"'!B2:B1000")=$B45) * (INDIRECT("'"&amp;E$1&amp;"'!C2:C1000")=$C45)
        ),
        5,
        FALSE()
    )="",
    "",
    VLOOKUP(
        $A45,
        _xlfn._xlws.filter(
            INDIRECT("'"&amp;E$1&amp;"'!A2:G1000"), (INDIRECT("'"&amp;E$1&amp;"'!B2:B1000")=$B45) * (INDIRECT("'"&amp;E$1&amp;"'!C2:C1000")=$C45)
        ),7,
        FALSE()
    )
)</f>
        <v/>
      </c>
      <c r="F45" s="51">
        <f t="array" ref="F45:F45">IF(
    VLOOKUP(
        $A45,
        _xlfn._xlws.filter(
            INDIRECT("'"&amp;F$1&amp;"'!A2:G1000"), (INDIRECT("'"&amp;F$1&amp;"'!B2:B1000")=$B45) * (INDIRECT("'"&amp;F$1&amp;"'!C2:C1000")=$C45)
        ),
        5,
        FALSE()
    )="",
    "",
    VLOOKUP(
        $A45,
        _xlfn._xlws.filter(
            INDIRECT("'"&amp;F$1&amp;"'!A2:G1000"), (INDIRECT("'"&amp;F$1&amp;"'!B2:B1000")=$B45) * (INDIRECT("'"&amp;F$1&amp;"'!C2:C1000")=$C45)
        ),7,
        FALSE()
    )
)</f>
        <v/>
      </c>
      <c r="G45" s="51">
        <f t="array" ref="G45:G45">IF(
    VLOOKUP(
        $A45,
        _xlfn._xlws.filter(
            INDIRECT("'"&amp;G$1&amp;"'!A2:G1000"), (INDIRECT("'"&amp;G$1&amp;"'!B2:B1000")=$B45) * (INDIRECT("'"&amp;G$1&amp;"'!C2:C1000")=$C45)
        ),
        5,
        FALSE()
    )="",
    "",
    VLOOKUP(
        $A45,
        _xlfn._xlws.filter(
            INDIRECT("'"&amp;G$1&amp;"'!A2:G1000"), (INDIRECT("'"&amp;G$1&amp;"'!B2:B1000")=$B45) * (INDIRECT("'"&amp;G$1&amp;"'!C2:C1000")=$C45)
        ),7,
        FALSE()
    )
)</f>
        <v/>
      </c>
      <c r="H45" s="51">
        <f t="array" ref="H45:H45">IF(
    VLOOKUP(
        $A45,
        _xlfn._xlws.filter(
            INDIRECT("'"&amp;H$1&amp;"'!A2:G1000"), (INDIRECT("'"&amp;H$1&amp;"'!B2:B1000")=$B45) * (INDIRECT("'"&amp;H$1&amp;"'!C2:C1000")=$C45)
        ),
        5,
        FALSE()
    )="",
    "",
    VLOOKUP(
        $A45,
        _xlfn._xlws.filter(
            INDIRECT("'"&amp;H$1&amp;"'!A2:G1000"), (INDIRECT("'"&amp;H$1&amp;"'!B2:B1000")=$B45) * (INDIRECT("'"&amp;H$1&amp;"'!C2:C1000")=$C45)
        ),7,
        FALSE()
    )
)</f>
        <v/>
      </c>
      <c r="I45" s="51">
        <f t="array" ref="I45:I45">IF(
    VLOOKUP(
        $A45,
        _xlfn._xlws.filter(
            INDIRECT("'"&amp;I$1&amp;"'!A2:G1000"), (INDIRECT("'"&amp;I$1&amp;"'!B2:B1000")=$B45) * (INDIRECT("'"&amp;I$1&amp;"'!C2:C1000")=$C45)
        ),
        5,
        FALSE()
    )="",
    "",
    VLOOKUP(
        $A45,
        _xlfn._xlws.filter(
            INDIRECT("'"&amp;I$1&amp;"'!A2:G1000"), (INDIRECT("'"&amp;I$1&amp;"'!B2:B1000")=$B45) * (INDIRECT("'"&amp;I$1&amp;"'!C2:C1000")=$C45)
        ),7,
        FALSE()
    )
)</f>
        <v/>
      </c>
      <c r="J45" s="51">
        <f t="array" ref="J45:J45">IF(
    VLOOKUP(
        $A45,
        _xlfn._xlws.filter(
            INDIRECT("'"&amp;J$1&amp;"'!A2:G1000"), (INDIRECT("'"&amp;J$1&amp;"'!B2:B1000")=$B45) * (INDIRECT("'"&amp;J$1&amp;"'!C2:C1000")=$C45)
        ),
        5,
        FALSE()
    )="",
    "",
    VLOOKUP(
        $A45,
        _xlfn._xlws.filter(
            INDIRECT("'"&amp;J$1&amp;"'!A2:G1000"), (INDIRECT("'"&amp;J$1&amp;"'!B2:B1000")=$B45) * (INDIRECT("'"&amp;J$1&amp;"'!C2:C1000")=$C45)
        ),7,
        FALSE()
    )
)</f>
        <v/>
      </c>
      <c r="K45" s="51">
        <f t="array" ref="K45:K45">IF(
    VLOOKUP(
        $A45,
        _xlfn._xlws.filter(
            INDIRECT("'"&amp;K$1&amp;"'!A2:G1000"), (INDIRECT("'"&amp;K$1&amp;"'!B2:B1000")=$B45) * (INDIRECT("'"&amp;K$1&amp;"'!C2:C1000")=$C45)
        ),
        5,
        FALSE()
    )="",
    "",
    VLOOKUP(
        $A45,
        _xlfn._xlws.filter(
            INDIRECT("'"&amp;K$1&amp;"'!A2:G1000"), (INDIRECT("'"&amp;K$1&amp;"'!B2:B1000")=$B45) * (INDIRECT("'"&amp;K$1&amp;"'!C2:C1000")=$C45)
        ),7,
        FALSE()
    )
)</f>
        <v/>
      </c>
      <c r="L45" s="51">
        <f t="array" ref="L45:L45">IF(
    VLOOKUP(
        $A45,
        _xlfn._xlws.filter(
            INDIRECT("'"&amp;L$1&amp;"'!A2:G1000"), (INDIRECT("'"&amp;L$1&amp;"'!B2:B1000")=$B45) * (INDIRECT("'"&amp;L$1&amp;"'!C2:C1000")=$C45)
        ),
        5,
        FALSE()
    )="",
    "",
    VLOOKUP(
        $A45,
        _xlfn._xlws.filter(
            INDIRECT("'"&amp;L$1&amp;"'!A2:G1000"), (INDIRECT("'"&amp;L$1&amp;"'!B2:B1000")=$B45) * (INDIRECT("'"&amp;L$1&amp;"'!C2:C1000")=$C45)
        ),7,
        FALSE()
    )
)</f>
        <v/>
      </c>
      <c r="M45" s="51">
        <f t="array" ref="M45:M45">IF(
    VLOOKUP(
        $A45,
        _xlfn._xlws.filter(
            INDIRECT("'"&amp;M$1&amp;"'!A2:G1000"), (INDIRECT("'"&amp;M$1&amp;"'!B2:B1000")=$B45) * (INDIRECT("'"&amp;M$1&amp;"'!C2:C1000")=$C45)
        ),
        5,
        FALSE()
    )="",
    "",
    VLOOKUP(
        $A45,
        _xlfn._xlws.filter(
            INDIRECT("'"&amp;M$1&amp;"'!A2:G1000"), (INDIRECT("'"&amp;M$1&amp;"'!B2:B1000")=$B45) * (INDIRECT("'"&amp;M$1&amp;"'!C2:C1000")=$C45)
        ),7,
        FALSE()
    )
)</f>
        <v/>
      </c>
      <c r="N45" s="51">
        <f t="array" ref="N45:N45">IF(
    VLOOKUP(
        $A45,
        _xlfn._xlws.filter(
            INDIRECT("'"&amp;N$1&amp;"'!A2:G1000"), (INDIRECT("'"&amp;N$1&amp;"'!B2:B1000")=$B45) * (INDIRECT("'"&amp;N$1&amp;"'!C2:C1000")=$C45)
        ),
        5,
        FALSE()
    )="",
    "",
    VLOOKUP(
        $A45,
        _xlfn._xlws.filter(
            INDIRECT("'"&amp;N$1&amp;"'!A2:G1000"), (INDIRECT("'"&amp;N$1&amp;"'!B2:B1000")=$B45) * (INDIRECT("'"&amp;N$1&amp;"'!C2:C1000")=$C45)
        ),7,
        FALSE()
    )
)</f>
        <v/>
      </c>
      <c r="O45" s="51">
        <f t="array" ref="O45:O45">IF(
    VLOOKUP(
        $A45,
        _xlfn._xlws.filter(
            INDIRECT("'"&amp;O$1&amp;"'!A2:G1000"), (INDIRECT("'"&amp;O$1&amp;"'!B2:B1000")=$B45) * (INDIRECT("'"&amp;O$1&amp;"'!C2:C1000")=$C45)
        ),
        5,
        FALSE()
    )="",
    "",
    VLOOKUP(
        $A45,
        _xlfn._xlws.filter(
            INDIRECT("'"&amp;O$1&amp;"'!A2:G1000"), (INDIRECT("'"&amp;O$1&amp;"'!B2:B1000")=$B45) * (INDIRECT("'"&amp;O$1&amp;"'!C2:C1000")=$C45)
        ),7,
        FALSE()
    )
)</f>
        <v/>
      </c>
      <c r="P45" s="51">
        <f t="array" ref="P45:P45">IF(
    VLOOKUP(
        $A45,
        _xlfn._xlws.filter(
            INDIRECT("'"&amp;P$1&amp;"'!A2:G1000"), (INDIRECT("'"&amp;P$1&amp;"'!B2:B1000")=$B45) * (INDIRECT("'"&amp;P$1&amp;"'!C2:C1000")=$C45)
        ),
        5,
        FALSE()
    )="",
    "",
    VLOOKUP(
        $A45,
        _xlfn._xlws.filter(
            INDIRECT("'"&amp;P$1&amp;"'!A2:G1000"), (INDIRECT("'"&amp;P$1&amp;"'!B2:B1000")=$B45) * (INDIRECT("'"&amp;P$1&amp;"'!C2:C1000")=$C45)
        ),7,
        FALSE()
    )
)</f>
        <v/>
      </c>
      <c r="Q45" s="51">
        <f t="array" ref="Q45:Q45">IF(
    VLOOKUP(
        $A45,
        _xlfn._xlws.filter(
            INDIRECT("'"&amp;Q$1&amp;"'!A2:G1000"), (INDIRECT("'"&amp;Q$1&amp;"'!B2:B1000")=$B45) * (INDIRECT("'"&amp;Q$1&amp;"'!C2:C1000")=$C45)
        ),
        5,
        FALSE()
    )="",
    "",
    VLOOKUP(
        $A45,
        _xlfn._xlws.filter(
            INDIRECT("'"&amp;Q$1&amp;"'!A2:G1000"), (INDIRECT("'"&amp;Q$1&amp;"'!B2:B1000")=$B45) * (INDIRECT("'"&amp;Q$1&amp;"'!C2:C1000")=$C45)
        ),7,
        FALSE()
    )
)</f>
        <v/>
      </c>
    </row>
    <row r="46" ht="15" customHeight="1">
      <c r="A46" s="97" t="inlineStr">
        <is>
          <t>Larissa</t>
        </is>
      </c>
      <c r="B46" s="98" t="inlineStr">
        <is>
          <t>Serranopolis do Iguaçu</t>
        </is>
      </c>
      <c r="C46" s="98" t="n">
        <v>1</v>
      </c>
      <c r="D46" s="51">
        <f t="array" ref="D46:D46">IF(
    VLOOKUP(
        $A46,
        _xlfn._xlws.filter(
            INDIRECT("'"&amp;D$1&amp;"'!A2:G1000"), (INDIRECT("'"&amp;D$1&amp;"'!B2:B1000")=$B46) * (INDIRECT("'"&amp;D$1&amp;"'!C2:C1000")=$C46)
        ),
        5,
        FALSE()
    )="",
    "",
    VLOOKUP(
        $A46,
        _xlfn._xlws.filter(
            INDIRECT("'"&amp;D$1&amp;"'!A2:G1000"), (INDIRECT("'"&amp;D$1&amp;"'!B2:B1000")=$B46) * (INDIRECT("'"&amp;D$1&amp;"'!C2:C1000")=$C46)
        ),7,
        FALSE()
    )
)</f>
        <v/>
      </c>
      <c r="E46" s="51">
        <f t="array" ref="E46:E46">IF(
    VLOOKUP(
        $A46,
        _xlfn._xlws.filter(
            INDIRECT("'"&amp;E$1&amp;"'!A2:G1000"), (INDIRECT("'"&amp;E$1&amp;"'!B2:B1000")=$B46) * (INDIRECT("'"&amp;E$1&amp;"'!C2:C1000")=$C46)
        ),
        5,
        FALSE()
    )="",
    "",
    VLOOKUP(
        $A46,
        _xlfn._xlws.filter(
            INDIRECT("'"&amp;E$1&amp;"'!A2:G1000"), (INDIRECT("'"&amp;E$1&amp;"'!B2:B1000")=$B46) * (INDIRECT("'"&amp;E$1&amp;"'!C2:C1000")=$C46)
        ),7,
        FALSE()
    )
)</f>
        <v/>
      </c>
      <c r="F46" s="51">
        <f t="array" ref="F46:F46">IF(
    VLOOKUP(
        $A46,
        _xlfn._xlws.filter(
            INDIRECT("'"&amp;F$1&amp;"'!A2:G1000"), (INDIRECT("'"&amp;F$1&amp;"'!B2:B1000")=$B46) * (INDIRECT("'"&amp;F$1&amp;"'!C2:C1000")=$C46)
        ),
        5,
        FALSE()
    )="",
    "",
    VLOOKUP(
        $A46,
        _xlfn._xlws.filter(
            INDIRECT("'"&amp;F$1&amp;"'!A2:G1000"), (INDIRECT("'"&amp;F$1&amp;"'!B2:B1000")=$B46) * (INDIRECT("'"&amp;F$1&amp;"'!C2:C1000")=$C46)
        ),7,
        FALSE()
    )
)</f>
        <v/>
      </c>
      <c r="G46" s="51">
        <f t="array" ref="G46:G46">IF(
    VLOOKUP(
        $A46,
        _xlfn._xlws.filter(
            INDIRECT("'"&amp;G$1&amp;"'!A2:G1000"), (INDIRECT("'"&amp;G$1&amp;"'!B2:B1000")=$B46) * (INDIRECT("'"&amp;G$1&amp;"'!C2:C1000")=$C46)
        ),
        5,
        FALSE()
    )="",
    "",
    VLOOKUP(
        $A46,
        _xlfn._xlws.filter(
            INDIRECT("'"&amp;G$1&amp;"'!A2:G1000"), (INDIRECT("'"&amp;G$1&amp;"'!B2:B1000")=$B46) * (INDIRECT("'"&amp;G$1&amp;"'!C2:C1000")=$C46)
        ),7,
        FALSE()
    )
)</f>
        <v/>
      </c>
      <c r="H46" s="51">
        <f t="array" ref="H46:H46">IF(
    VLOOKUP(
        $A46,
        _xlfn._xlws.filter(
            INDIRECT("'"&amp;H$1&amp;"'!A2:G1000"), (INDIRECT("'"&amp;H$1&amp;"'!B2:B1000")=$B46) * (INDIRECT("'"&amp;H$1&amp;"'!C2:C1000")=$C46)
        ),
        5,
        FALSE()
    )="",
    "",
    VLOOKUP(
        $A46,
        _xlfn._xlws.filter(
            INDIRECT("'"&amp;H$1&amp;"'!A2:G1000"), (INDIRECT("'"&amp;H$1&amp;"'!B2:B1000")=$B46) * (INDIRECT("'"&amp;H$1&amp;"'!C2:C1000")=$C46)
        ),7,
        FALSE()
    )
)</f>
        <v/>
      </c>
      <c r="I46" s="51">
        <f t="array" ref="I46:I46">IF(
    VLOOKUP(
        $A46,
        _xlfn._xlws.filter(
            INDIRECT("'"&amp;I$1&amp;"'!A2:G1000"), (INDIRECT("'"&amp;I$1&amp;"'!B2:B1000")=$B46) * (INDIRECT("'"&amp;I$1&amp;"'!C2:C1000")=$C46)
        ),
        5,
        FALSE()
    )="",
    "",
    VLOOKUP(
        $A46,
        _xlfn._xlws.filter(
            INDIRECT("'"&amp;I$1&amp;"'!A2:G1000"), (INDIRECT("'"&amp;I$1&amp;"'!B2:B1000")=$B46) * (INDIRECT("'"&amp;I$1&amp;"'!C2:C1000")=$C46)
        ),7,
        FALSE()
    )
)</f>
        <v/>
      </c>
      <c r="J46" s="51">
        <f t="array" ref="J46:J46">IF(
    VLOOKUP(
        $A46,
        _xlfn._xlws.filter(
            INDIRECT("'"&amp;J$1&amp;"'!A2:G1000"), (INDIRECT("'"&amp;J$1&amp;"'!B2:B1000")=$B46) * (INDIRECT("'"&amp;J$1&amp;"'!C2:C1000")=$C46)
        ),
        5,
        FALSE()
    )="",
    "",
    VLOOKUP(
        $A46,
        _xlfn._xlws.filter(
            INDIRECT("'"&amp;J$1&amp;"'!A2:G1000"), (INDIRECT("'"&amp;J$1&amp;"'!B2:B1000")=$B46) * (INDIRECT("'"&amp;J$1&amp;"'!C2:C1000")=$C46)
        ),7,
        FALSE()
    )
)</f>
        <v/>
      </c>
      <c r="K46" s="51">
        <f t="array" ref="K46:K46">IF(
    VLOOKUP(
        $A46,
        _xlfn._xlws.filter(
            INDIRECT("'"&amp;K$1&amp;"'!A2:G1000"), (INDIRECT("'"&amp;K$1&amp;"'!B2:B1000")=$B46) * (INDIRECT("'"&amp;K$1&amp;"'!C2:C1000")=$C46)
        ),
        5,
        FALSE()
    )="",
    "",
    VLOOKUP(
        $A46,
        _xlfn._xlws.filter(
            INDIRECT("'"&amp;K$1&amp;"'!A2:G1000"), (INDIRECT("'"&amp;K$1&amp;"'!B2:B1000")=$B46) * (INDIRECT("'"&amp;K$1&amp;"'!C2:C1000")=$C46)
        ),7,
        FALSE()
    )
)</f>
        <v/>
      </c>
      <c r="L46" s="51">
        <f t="array" ref="L46:L46">IF(
    VLOOKUP(
        $A46,
        _xlfn._xlws.filter(
            INDIRECT("'"&amp;L$1&amp;"'!A2:G1000"), (INDIRECT("'"&amp;L$1&amp;"'!B2:B1000")=$B46) * (INDIRECT("'"&amp;L$1&amp;"'!C2:C1000")=$C46)
        ),
        5,
        FALSE()
    )="",
    "",
    VLOOKUP(
        $A46,
        _xlfn._xlws.filter(
            INDIRECT("'"&amp;L$1&amp;"'!A2:G1000"), (INDIRECT("'"&amp;L$1&amp;"'!B2:B1000")=$B46) * (INDIRECT("'"&amp;L$1&amp;"'!C2:C1000")=$C46)
        ),7,
        FALSE()
    )
)</f>
        <v/>
      </c>
      <c r="M46" s="51">
        <f t="array" ref="M46:M46">IF(
    VLOOKUP(
        $A46,
        _xlfn._xlws.filter(
            INDIRECT("'"&amp;M$1&amp;"'!A2:G1000"), (INDIRECT("'"&amp;M$1&amp;"'!B2:B1000")=$B46) * (INDIRECT("'"&amp;M$1&amp;"'!C2:C1000")=$C46)
        ),
        5,
        FALSE()
    )="",
    "",
    VLOOKUP(
        $A46,
        _xlfn._xlws.filter(
            INDIRECT("'"&amp;M$1&amp;"'!A2:G1000"), (INDIRECT("'"&amp;M$1&amp;"'!B2:B1000")=$B46) * (INDIRECT("'"&amp;M$1&amp;"'!C2:C1000")=$C46)
        ),7,
        FALSE()
    )
)</f>
        <v/>
      </c>
      <c r="N46" s="51">
        <f t="array" ref="N46:N46">IF(
    VLOOKUP(
        $A46,
        _xlfn._xlws.filter(
            INDIRECT("'"&amp;N$1&amp;"'!A2:G1000"), (INDIRECT("'"&amp;N$1&amp;"'!B2:B1000")=$B46) * (INDIRECT("'"&amp;N$1&amp;"'!C2:C1000")=$C46)
        ),
        5,
        FALSE()
    )="",
    "",
    VLOOKUP(
        $A46,
        _xlfn._xlws.filter(
            INDIRECT("'"&amp;N$1&amp;"'!A2:G1000"), (INDIRECT("'"&amp;N$1&amp;"'!B2:B1000")=$B46) * (INDIRECT("'"&amp;N$1&amp;"'!C2:C1000")=$C46)
        ),7,
        FALSE()
    )
)</f>
        <v/>
      </c>
      <c r="O46" s="51">
        <f t="array" ref="O46:O46">IF(
    VLOOKUP(
        $A46,
        _xlfn._xlws.filter(
            INDIRECT("'"&amp;O$1&amp;"'!A2:G1000"), (INDIRECT("'"&amp;O$1&amp;"'!B2:B1000")=$B46) * (INDIRECT("'"&amp;O$1&amp;"'!C2:C1000")=$C46)
        ),
        5,
        FALSE()
    )="",
    "",
    VLOOKUP(
        $A46,
        _xlfn._xlws.filter(
            INDIRECT("'"&amp;O$1&amp;"'!A2:G1000"), (INDIRECT("'"&amp;O$1&amp;"'!B2:B1000")=$B46) * (INDIRECT("'"&amp;O$1&amp;"'!C2:C1000")=$C46)
        ),7,
        FALSE()
    )
)</f>
        <v/>
      </c>
      <c r="P46" s="51">
        <f t="array" ref="P46:P46">IF(
    VLOOKUP(
        $A46,
        _xlfn._xlws.filter(
            INDIRECT("'"&amp;P$1&amp;"'!A2:G1000"), (INDIRECT("'"&amp;P$1&amp;"'!B2:B1000")=$B46) * (INDIRECT("'"&amp;P$1&amp;"'!C2:C1000")=$C46)
        ),
        5,
        FALSE()
    )="",
    "",
    VLOOKUP(
        $A46,
        _xlfn._xlws.filter(
            INDIRECT("'"&amp;P$1&amp;"'!A2:G1000"), (INDIRECT("'"&amp;P$1&amp;"'!B2:B1000")=$B46) * (INDIRECT("'"&amp;P$1&amp;"'!C2:C1000")=$C46)
        ),7,
        FALSE()
    )
)</f>
        <v/>
      </c>
      <c r="Q46" s="51">
        <f t="array" ref="Q46: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99" t="inlineStr">
        <is>
          <t>Regional</t>
        </is>
      </c>
      <c r="B48" s="88" t="inlineStr">
        <is>
          <t>Municípios</t>
        </is>
      </c>
      <c r="C48" s="88" t="inlineStr">
        <is>
          <t>UVR</t>
        </is>
      </c>
      <c r="D48" s="103" t="inlineStr">
        <is>
          <t>11.24</t>
        </is>
      </c>
      <c r="E48" s="103" t="inlineStr">
        <is>
          <t>12.24</t>
        </is>
      </c>
      <c r="F48" s="103" t="inlineStr">
        <is>
          <t>01.25</t>
        </is>
      </c>
      <c r="G48" s="103" t="inlineStr">
        <is>
          <t>02.25</t>
        </is>
      </c>
      <c r="H48" s="103" t="inlineStr">
        <is>
          <t>03.25</t>
        </is>
      </c>
      <c r="I48" s="103" t="inlineStr">
        <is>
          <t>04.25</t>
        </is>
      </c>
      <c r="J48" s="103" t="inlineStr">
        <is>
          <t>05.25</t>
        </is>
      </c>
      <c r="K48" s="103" t="inlineStr">
        <is>
          <t>06.25</t>
        </is>
      </c>
      <c r="L48" s="103" t="inlineStr">
        <is>
          <t>07.25</t>
        </is>
      </c>
      <c r="M48" s="103" t="inlineStr">
        <is>
          <t>08.25</t>
        </is>
      </c>
      <c r="N48" s="103" t="inlineStr">
        <is>
          <t>09.25</t>
        </is>
      </c>
      <c r="O48" s="103" t="inlineStr">
        <is>
          <t>10.25</t>
        </is>
      </c>
      <c r="P48" s="103" t="inlineStr">
        <is>
          <t>11.25</t>
        </is>
      </c>
      <c r="Q48" s="103" t="inlineStr">
        <is>
          <t>12.25</t>
        </is>
      </c>
    </row>
    <row r="49" ht="15" customHeight="1">
      <c r="A49" s="100" t="inlineStr">
        <is>
          <t>Luana</t>
        </is>
      </c>
      <c r="B49" s="98" t="inlineStr">
        <is>
          <t>Céu Azul</t>
        </is>
      </c>
      <c r="C49" s="98" t="n">
        <v>1</v>
      </c>
      <c r="D49" s="51">
        <f t="array" ref="D49:D49">IF(
    VLOOKUP(
        $A49,
        _xlfn._xlws.filter(
            INDIRECT("'"&amp;D$1&amp;"'!A2:G1000"), (INDIRECT("'"&amp;D$1&amp;"'!B2:B1000")=$B49) * (INDIRECT("'"&amp;D$1&amp;"'!C2:C1000")=$C49)
        ),
        5,
        FALSE()
    )="",
    "",
    VLOOKUP(
        $A49,
        _xlfn._xlws.filter(
            INDIRECT("'"&amp;D$1&amp;"'!A2:G1000"), (INDIRECT("'"&amp;D$1&amp;"'!B2:B1000")=$B49) * (INDIRECT("'"&amp;D$1&amp;"'!C2:C1000")=$C49)
        ),7,
        FALSE()
    )
)</f>
        <v/>
      </c>
      <c r="E49" s="51">
        <f t="array" ref="E49:E49">IF(
    VLOOKUP(
        $A49,
        _xlfn._xlws.filter(
            INDIRECT("'"&amp;E$1&amp;"'!A2:G1000"), (INDIRECT("'"&amp;E$1&amp;"'!B2:B1000")=$B49) * (INDIRECT("'"&amp;E$1&amp;"'!C2:C1000")=$C49)
        ),
        5,
        FALSE()
    )="",
    "",
    VLOOKUP(
        $A49,
        _xlfn._xlws.filter(
            INDIRECT("'"&amp;E$1&amp;"'!A2:G1000"), (INDIRECT("'"&amp;E$1&amp;"'!B2:B1000")=$B49) * (INDIRECT("'"&amp;E$1&amp;"'!C2:C1000")=$C49)
        ),7,
        FALSE()
    )
)</f>
        <v/>
      </c>
      <c r="F49" s="51">
        <f t="array" ref="F49:F49">IF(
    VLOOKUP(
        $A49,
        _xlfn._xlws.filter(
            INDIRECT("'"&amp;F$1&amp;"'!A2:G1000"), (INDIRECT("'"&amp;F$1&amp;"'!B2:B1000")=$B49) * (INDIRECT("'"&amp;F$1&amp;"'!C2:C1000")=$C49)
        ),
        5,
        FALSE()
    )="",
    "",
    VLOOKUP(
        $A49,
        _xlfn._xlws.filter(
            INDIRECT("'"&amp;F$1&amp;"'!A2:G1000"), (INDIRECT("'"&amp;F$1&amp;"'!B2:B1000")=$B49) * (INDIRECT("'"&amp;F$1&amp;"'!C2:C1000")=$C49)
        ),7,
        FALSE()
    )
)</f>
        <v/>
      </c>
      <c r="G49" s="51">
        <f t="array" ref="G49:G49">IF(
    VLOOKUP(
        $A49,
        _xlfn._xlws.filter(
            INDIRECT("'"&amp;G$1&amp;"'!A2:G1000"), (INDIRECT("'"&amp;G$1&amp;"'!B2:B1000")=$B49) * (INDIRECT("'"&amp;G$1&amp;"'!C2:C1000")=$C49)
        ),
        5,
        FALSE()
    )="",
    "",
    VLOOKUP(
        $A49,
        _xlfn._xlws.filter(
            INDIRECT("'"&amp;G$1&amp;"'!A2:G1000"), (INDIRECT("'"&amp;G$1&amp;"'!B2:B1000")=$B49) * (INDIRECT("'"&amp;G$1&amp;"'!C2:C1000")=$C49)
        ),7,
        FALSE()
    )
)</f>
        <v/>
      </c>
      <c r="H49" s="51">
        <f t="array" ref="H49:H49">IF(
    VLOOKUP(
        $A49,
        _xlfn._xlws.filter(
            INDIRECT("'"&amp;H$1&amp;"'!A2:G1000"), (INDIRECT("'"&amp;H$1&amp;"'!B2:B1000")=$B49) * (INDIRECT("'"&amp;H$1&amp;"'!C2:C1000")=$C49)
        ),
        5,
        FALSE()
    )="",
    "",
    VLOOKUP(
        $A49,
        _xlfn._xlws.filter(
            INDIRECT("'"&amp;H$1&amp;"'!A2:G1000"), (INDIRECT("'"&amp;H$1&amp;"'!B2:B1000")=$B49) * (INDIRECT("'"&amp;H$1&amp;"'!C2:C1000")=$C49)
        ),7,
        FALSE()
    )
)</f>
        <v/>
      </c>
      <c r="I49" s="51">
        <f t="array" ref="I49:I49">IF(
    VLOOKUP(
        $A49,
        _xlfn._xlws.filter(
            INDIRECT("'"&amp;I$1&amp;"'!A2:G1000"), (INDIRECT("'"&amp;I$1&amp;"'!B2:B1000")=$B49) * (INDIRECT("'"&amp;I$1&amp;"'!C2:C1000")=$C49)
        ),
        5,
        FALSE()
    )="",
    "",
    VLOOKUP(
        $A49,
        _xlfn._xlws.filter(
            INDIRECT("'"&amp;I$1&amp;"'!A2:G1000"), (INDIRECT("'"&amp;I$1&amp;"'!B2:B1000")=$B49) * (INDIRECT("'"&amp;I$1&amp;"'!C2:C1000")=$C49)
        ),7,
        FALSE()
    )
)</f>
        <v/>
      </c>
      <c r="J49" s="51">
        <f t="array" ref="J49:J49">IF(
    VLOOKUP(
        $A49,
        _xlfn._xlws.filter(
            INDIRECT("'"&amp;J$1&amp;"'!A2:G1000"), (INDIRECT("'"&amp;J$1&amp;"'!B2:B1000")=$B49) * (INDIRECT("'"&amp;J$1&amp;"'!C2:C1000")=$C49)
        ),
        5,
        FALSE()
    )="",
    "",
    VLOOKUP(
        $A49,
        _xlfn._xlws.filter(
            INDIRECT("'"&amp;J$1&amp;"'!A2:G1000"), (INDIRECT("'"&amp;J$1&amp;"'!B2:B1000")=$B49) * (INDIRECT("'"&amp;J$1&amp;"'!C2:C1000")=$C49)
        ),7,
        FALSE()
    )
)</f>
        <v/>
      </c>
      <c r="K49" s="51">
        <f t="array" ref="K49:K49">IF(
    VLOOKUP(
        $A49,
        _xlfn._xlws.filter(
            INDIRECT("'"&amp;K$1&amp;"'!A2:G1000"), (INDIRECT("'"&amp;K$1&amp;"'!B2:B1000")=$B49) * (INDIRECT("'"&amp;K$1&amp;"'!C2:C1000")=$C49)
        ),
        5,
        FALSE()
    )="",
    "",
    VLOOKUP(
        $A49,
        _xlfn._xlws.filter(
            INDIRECT("'"&amp;K$1&amp;"'!A2:G1000"), (INDIRECT("'"&amp;K$1&amp;"'!B2:B1000")=$B49) * (INDIRECT("'"&amp;K$1&amp;"'!C2:C1000")=$C49)
        ),7,
        FALSE()
    )
)</f>
        <v/>
      </c>
      <c r="L49" s="51">
        <f t="array" ref="L49:L49">IF(
    VLOOKUP(
        $A49,
        _xlfn._xlws.filter(
            INDIRECT("'"&amp;L$1&amp;"'!A2:G1000"), (INDIRECT("'"&amp;L$1&amp;"'!B2:B1000")=$B49) * (INDIRECT("'"&amp;L$1&amp;"'!C2:C1000")=$C49)
        ),
        5,
        FALSE()
    )="",
    "",
    VLOOKUP(
        $A49,
        _xlfn._xlws.filter(
            INDIRECT("'"&amp;L$1&amp;"'!A2:G1000"), (INDIRECT("'"&amp;L$1&amp;"'!B2:B1000")=$B49) * (INDIRECT("'"&amp;L$1&amp;"'!C2:C1000")=$C49)
        ),7,
        FALSE()
    )
)</f>
        <v/>
      </c>
      <c r="M49" s="51">
        <f t="array" ref="M49:M49">IF(
    VLOOKUP(
        $A49,
        _xlfn._xlws.filter(
            INDIRECT("'"&amp;M$1&amp;"'!A2:G1000"), (INDIRECT("'"&amp;M$1&amp;"'!B2:B1000")=$B49) * (INDIRECT("'"&amp;M$1&amp;"'!C2:C1000")=$C49)
        ),
        5,
        FALSE()
    )="",
    "",
    VLOOKUP(
        $A49,
        _xlfn._xlws.filter(
            INDIRECT("'"&amp;M$1&amp;"'!A2:G1000"), (INDIRECT("'"&amp;M$1&amp;"'!B2:B1000")=$B49) * (INDIRECT("'"&amp;M$1&amp;"'!C2:C1000")=$C49)
        ),7,
        FALSE()
    )
)</f>
        <v/>
      </c>
      <c r="N49" s="51">
        <f t="array" ref="N49:N49">IF(
    VLOOKUP(
        $A49,
        _xlfn._xlws.filter(
            INDIRECT("'"&amp;N$1&amp;"'!A2:G1000"), (INDIRECT("'"&amp;N$1&amp;"'!B2:B1000")=$B49) * (INDIRECT("'"&amp;N$1&amp;"'!C2:C1000")=$C49)
        ),
        5,
        FALSE()
    )="",
    "",
    VLOOKUP(
        $A49,
        _xlfn._xlws.filter(
            INDIRECT("'"&amp;N$1&amp;"'!A2:G1000"), (INDIRECT("'"&amp;N$1&amp;"'!B2:B1000")=$B49) * (INDIRECT("'"&amp;N$1&amp;"'!C2:C1000")=$C49)
        ),7,
        FALSE()
    )
)</f>
        <v/>
      </c>
      <c r="O49" s="51">
        <f t="array" ref="O49:O49">IF(
    VLOOKUP(
        $A49,
        _xlfn._xlws.filter(
            INDIRECT("'"&amp;O$1&amp;"'!A2:G1000"), (INDIRECT("'"&amp;O$1&amp;"'!B2:B1000")=$B49) * (INDIRECT("'"&amp;O$1&amp;"'!C2:C1000")=$C49)
        ),
        5,
        FALSE()
    )="",
    "",
    VLOOKUP(
        $A49,
        _xlfn._xlws.filter(
            INDIRECT("'"&amp;O$1&amp;"'!A2:G1000"), (INDIRECT("'"&amp;O$1&amp;"'!B2:B1000")=$B49) * (INDIRECT("'"&amp;O$1&amp;"'!C2:C1000")=$C49)
        ),7,
        FALSE()
    )
)</f>
        <v/>
      </c>
      <c r="P49" s="51">
        <f t="array" ref="P49:P49">IF(
    VLOOKUP(
        $A49,
        _xlfn._xlws.filter(
            INDIRECT("'"&amp;P$1&amp;"'!A2:G1000"), (INDIRECT("'"&amp;P$1&amp;"'!B2:B1000")=$B49) * (INDIRECT("'"&amp;P$1&amp;"'!C2:C1000")=$C49)
        ),
        5,
        FALSE()
    )="",
    "",
    VLOOKUP(
        $A49,
        _xlfn._xlws.filter(
            INDIRECT("'"&amp;P$1&amp;"'!A2:G1000"), (INDIRECT("'"&amp;P$1&amp;"'!B2:B1000")=$B49) * (INDIRECT("'"&amp;P$1&amp;"'!C2:C1000")=$C49)
        ),7,
        FALSE()
    )
)</f>
        <v/>
      </c>
      <c r="Q49" s="51">
        <f t="array" ref="Q49:Q49">IF(
    VLOOKUP(
        $A49,
        _xlfn._xlws.filter(
            INDIRECT("'"&amp;Q$1&amp;"'!A2:G1000"), (INDIRECT("'"&amp;Q$1&amp;"'!B2:B1000")=$B49) * (INDIRECT("'"&amp;Q$1&amp;"'!C2:C1000")=$C49)
        ),
        5,
        FALSE()
    )="",
    "",
    VLOOKUP(
        $A49,
        _xlfn._xlws.filter(
            INDIRECT("'"&amp;Q$1&amp;"'!A2:G1000"), (INDIRECT("'"&amp;Q$1&amp;"'!B2:B1000")=$B49) * (INDIRECT("'"&amp;Q$1&amp;"'!C2:C1000")=$C49)
        ),7,
        FALSE()
    )
)</f>
        <v/>
      </c>
    </row>
    <row r="50" ht="15" customHeight="1">
      <c r="A50" s="100" t="inlineStr">
        <is>
          <t>Luana</t>
        </is>
      </c>
      <c r="B50" s="98" t="inlineStr">
        <is>
          <t>Diamante d'Oeste</t>
        </is>
      </c>
      <c r="C50" s="98" t="n">
        <v>1</v>
      </c>
      <c r="D50" s="51">
        <f t="array" ref="D50:D50">IF(
    VLOOKUP(
        $A50,
        _xlfn._xlws.filter(
            INDIRECT("'"&amp;D$1&amp;"'!A2:G1000"), (INDIRECT("'"&amp;D$1&amp;"'!B2:B1000")=$B50) * (INDIRECT("'"&amp;D$1&amp;"'!C2:C1000")=$C50)
        ),
        5,
        FALSE()
    )="",
    "",
    VLOOKUP(
        $A50,
        _xlfn._xlws.filter(
            INDIRECT("'"&amp;D$1&amp;"'!A2:G1000"), (INDIRECT("'"&amp;D$1&amp;"'!B2:B1000")=$B50) * (INDIRECT("'"&amp;D$1&amp;"'!C2:C1000")=$C50)
        ),7,
        FALSE()
    )
)</f>
        <v/>
      </c>
      <c r="E50" s="51">
        <f t="array" ref="E50:E50">IF(
    VLOOKUP(
        $A50,
        _xlfn._xlws.filter(
            INDIRECT("'"&amp;E$1&amp;"'!A2:G1000"), (INDIRECT("'"&amp;E$1&amp;"'!B2:B1000")=$B50) * (INDIRECT("'"&amp;E$1&amp;"'!C2:C1000")=$C50)
        ),
        5,
        FALSE()
    )="",
    "",
    VLOOKUP(
        $A50,
        _xlfn._xlws.filter(
            INDIRECT("'"&amp;E$1&amp;"'!A2:G1000"), (INDIRECT("'"&amp;E$1&amp;"'!B2:B1000")=$B50) * (INDIRECT("'"&amp;E$1&amp;"'!C2:C1000")=$C50)
        ),7,
        FALSE()
    )
)</f>
        <v/>
      </c>
      <c r="F50" s="51">
        <f t="array" ref="F50:F50">IF(
    VLOOKUP(
        $A50,
        _xlfn._xlws.filter(
            INDIRECT("'"&amp;F$1&amp;"'!A2:G1000"), (INDIRECT("'"&amp;F$1&amp;"'!B2:B1000")=$B50) * (INDIRECT("'"&amp;F$1&amp;"'!C2:C1000")=$C50)
        ),
        5,
        FALSE()
    )="",
    "",
    VLOOKUP(
        $A50,
        _xlfn._xlws.filter(
            INDIRECT("'"&amp;F$1&amp;"'!A2:G1000"), (INDIRECT("'"&amp;F$1&amp;"'!B2:B1000")=$B50) * (INDIRECT("'"&amp;F$1&amp;"'!C2:C1000")=$C50)
        ),7,
        FALSE()
    )
)</f>
        <v/>
      </c>
      <c r="G50" s="51">
        <f t="array" ref="G50:G50">IF(
    VLOOKUP(
        $A50,
        _xlfn._xlws.filter(
            INDIRECT("'"&amp;G$1&amp;"'!A2:G1000"), (INDIRECT("'"&amp;G$1&amp;"'!B2:B1000")=$B50) * (INDIRECT("'"&amp;G$1&amp;"'!C2:C1000")=$C50)
        ),
        5,
        FALSE()
    )="",
    "",
    VLOOKUP(
        $A50,
        _xlfn._xlws.filter(
            INDIRECT("'"&amp;G$1&amp;"'!A2:G1000"), (INDIRECT("'"&amp;G$1&amp;"'!B2:B1000")=$B50) * (INDIRECT("'"&amp;G$1&amp;"'!C2:C1000")=$C50)
        ),7,
        FALSE()
    )
)</f>
        <v/>
      </c>
      <c r="H50" s="51">
        <f t="array" ref="H50:H50">IF(
    VLOOKUP(
        $A50,
        _xlfn._xlws.filter(
            INDIRECT("'"&amp;H$1&amp;"'!A2:G1000"), (INDIRECT("'"&amp;H$1&amp;"'!B2:B1000")=$B50) * (INDIRECT("'"&amp;H$1&amp;"'!C2:C1000")=$C50)
        ),
        5,
        FALSE()
    )="",
    "",
    VLOOKUP(
        $A50,
        _xlfn._xlws.filter(
            INDIRECT("'"&amp;H$1&amp;"'!A2:G1000"), (INDIRECT("'"&amp;H$1&amp;"'!B2:B1000")=$B50) * (INDIRECT("'"&amp;H$1&amp;"'!C2:C1000")=$C50)
        ),7,
        FALSE()
    )
)</f>
        <v/>
      </c>
      <c r="I50" s="51">
        <f t="array" ref="I50:I50">IF(
    VLOOKUP(
        $A50,
        _xlfn._xlws.filter(
            INDIRECT("'"&amp;I$1&amp;"'!A2:G1000"), (INDIRECT("'"&amp;I$1&amp;"'!B2:B1000")=$B50) * (INDIRECT("'"&amp;I$1&amp;"'!C2:C1000")=$C50)
        ),
        5,
        FALSE()
    )="",
    "",
    VLOOKUP(
        $A50,
        _xlfn._xlws.filter(
            INDIRECT("'"&amp;I$1&amp;"'!A2:G1000"), (INDIRECT("'"&amp;I$1&amp;"'!B2:B1000")=$B50) * (INDIRECT("'"&amp;I$1&amp;"'!C2:C1000")=$C50)
        ),7,
        FALSE()
    )
)</f>
        <v/>
      </c>
      <c r="J50" s="51">
        <f t="array" ref="J50:J50">IF(
    VLOOKUP(
        $A50,
        _xlfn._xlws.filter(
            INDIRECT("'"&amp;J$1&amp;"'!A2:G1000"), (INDIRECT("'"&amp;J$1&amp;"'!B2:B1000")=$B50) * (INDIRECT("'"&amp;J$1&amp;"'!C2:C1000")=$C50)
        ),
        5,
        FALSE()
    )="",
    "",
    VLOOKUP(
        $A50,
        _xlfn._xlws.filter(
            INDIRECT("'"&amp;J$1&amp;"'!A2:G1000"), (INDIRECT("'"&amp;J$1&amp;"'!B2:B1000")=$B50) * (INDIRECT("'"&amp;J$1&amp;"'!C2:C1000")=$C50)
        ),7,
        FALSE()
    )
)</f>
        <v/>
      </c>
      <c r="K50" s="51">
        <f t="array" ref="K50:K50">IF(
    VLOOKUP(
        $A50,
        _xlfn._xlws.filter(
            INDIRECT("'"&amp;K$1&amp;"'!A2:G1000"), (INDIRECT("'"&amp;K$1&amp;"'!B2:B1000")=$B50) * (INDIRECT("'"&amp;K$1&amp;"'!C2:C1000")=$C50)
        ),
        5,
        FALSE()
    )="",
    "",
    VLOOKUP(
        $A50,
        _xlfn._xlws.filter(
            INDIRECT("'"&amp;K$1&amp;"'!A2:G1000"), (INDIRECT("'"&amp;K$1&amp;"'!B2:B1000")=$B50) * (INDIRECT("'"&amp;K$1&amp;"'!C2:C1000")=$C50)
        ),7,
        FALSE()
    )
)</f>
        <v/>
      </c>
      <c r="L50" s="51">
        <f t="array" ref="L50:L50">IF(
    VLOOKUP(
        $A50,
        _xlfn._xlws.filter(
            INDIRECT("'"&amp;L$1&amp;"'!A2:G1000"), (INDIRECT("'"&amp;L$1&amp;"'!B2:B1000")=$B50) * (INDIRECT("'"&amp;L$1&amp;"'!C2:C1000")=$C50)
        ),
        5,
        FALSE()
    )="",
    "",
    VLOOKUP(
        $A50,
        _xlfn._xlws.filter(
            INDIRECT("'"&amp;L$1&amp;"'!A2:G1000"), (INDIRECT("'"&amp;L$1&amp;"'!B2:B1000")=$B50) * (INDIRECT("'"&amp;L$1&amp;"'!C2:C1000")=$C50)
        ),7,
        FALSE()
    )
)</f>
        <v/>
      </c>
      <c r="M50" s="51">
        <f t="array" ref="M50:M50">IF(
    VLOOKUP(
        $A50,
        _xlfn._xlws.filter(
            INDIRECT("'"&amp;M$1&amp;"'!A2:G1000"), (INDIRECT("'"&amp;M$1&amp;"'!B2:B1000")=$B50) * (INDIRECT("'"&amp;M$1&amp;"'!C2:C1000")=$C50)
        ),
        5,
        FALSE()
    )="",
    "",
    VLOOKUP(
        $A50,
        _xlfn._xlws.filter(
            INDIRECT("'"&amp;M$1&amp;"'!A2:G1000"), (INDIRECT("'"&amp;M$1&amp;"'!B2:B1000")=$B50) * (INDIRECT("'"&amp;M$1&amp;"'!C2:C1000")=$C50)
        ),7,
        FALSE()
    )
)</f>
        <v/>
      </c>
      <c r="N50" s="51">
        <f t="array" ref="N50:N50">IF(
    VLOOKUP(
        $A50,
        _xlfn._xlws.filter(
            INDIRECT("'"&amp;N$1&amp;"'!A2:G1000"), (INDIRECT("'"&amp;N$1&amp;"'!B2:B1000")=$B50) * (INDIRECT("'"&amp;N$1&amp;"'!C2:C1000")=$C50)
        ),
        5,
        FALSE()
    )="",
    "",
    VLOOKUP(
        $A50,
        _xlfn._xlws.filter(
            INDIRECT("'"&amp;N$1&amp;"'!A2:G1000"), (INDIRECT("'"&amp;N$1&amp;"'!B2:B1000")=$B50) * (INDIRECT("'"&amp;N$1&amp;"'!C2:C1000")=$C50)
        ),7,
        FALSE()
    )
)</f>
        <v/>
      </c>
      <c r="O50" s="51">
        <f t="array" ref="O50:O50">IF(
    VLOOKUP(
        $A50,
        _xlfn._xlws.filter(
            INDIRECT("'"&amp;O$1&amp;"'!A2:G1000"), (INDIRECT("'"&amp;O$1&amp;"'!B2:B1000")=$B50) * (INDIRECT("'"&amp;O$1&amp;"'!C2:C1000")=$C50)
        ),
        5,
        FALSE()
    )="",
    "",
    VLOOKUP(
        $A50,
        _xlfn._xlws.filter(
            INDIRECT("'"&amp;O$1&amp;"'!A2:G1000"), (INDIRECT("'"&amp;O$1&amp;"'!B2:B1000")=$B50) * (INDIRECT("'"&amp;O$1&amp;"'!C2:C1000")=$C50)
        ),7,
        FALSE()
    )
)</f>
        <v/>
      </c>
      <c r="P50" s="51">
        <f t="array" ref="P50:P50">IF(
    VLOOKUP(
        $A50,
        _xlfn._xlws.filter(
            INDIRECT("'"&amp;P$1&amp;"'!A2:G1000"), (INDIRECT("'"&amp;P$1&amp;"'!B2:B1000")=$B50) * (INDIRECT("'"&amp;P$1&amp;"'!C2:C1000")=$C50)
        ),
        5,
        FALSE()
    )="",
    "",
    VLOOKUP(
        $A50,
        _xlfn._xlws.filter(
            INDIRECT("'"&amp;P$1&amp;"'!A2:G1000"), (INDIRECT("'"&amp;P$1&amp;"'!B2:B1000")=$B50) * (INDIRECT("'"&amp;P$1&amp;"'!C2:C1000")=$C50)
        ),7,
        FALSE()
    )
)</f>
        <v/>
      </c>
      <c r="Q50" s="51">
        <f t="array" ref="Q50:Q50">IF(
    VLOOKUP(
        $A50,
        _xlfn._xlws.filter(
            INDIRECT("'"&amp;Q$1&amp;"'!A2:G1000"), (INDIRECT("'"&amp;Q$1&amp;"'!B2:B1000")=$B50) * (INDIRECT("'"&amp;Q$1&amp;"'!C2:C1000")=$C50)
        ),
        5,
        FALSE()
    )="",
    "",
    VLOOKUP(
        $A50,
        _xlfn._xlws.filter(
            INDIRECT("'"&amp;Q$1&amp;"'!A2:G1000"), (INDIRECT("'"&amp;Q$1&amp;"'!B2:B1000")=$B50) * (INDIRECT("'"&amp;Q$1&amp;"'!C2:C1000")=$C50)
        ),7,
        FALSE()
    )
)</f>
        <v/>
      </c>
    </row>
    <row r="51" ht="15" customHeight="1">
      <c r="A51" s="100" t="inlineStr">
        <is>
          <t>Luana</t>
        </is>
      </c>
      <c r="B51" s="98" t="inlineStr">
        <is>
          <t>Entre Rios do Oeste</t>
        </is>
      </c>
      <c r="C51" s="98" t="n">
        <v>1</v>
      </c>
      <c r="D51" s="51">
        <f t="array" ref="D51:D51">IF(
    VLOOKUP(
        $A51,
        _xlfn._xlws.filter(
            INDIRECT("'"&amp;D$1&amp;"'!A2:G1000"), (INDIRECT("'"&amp;D$1&amp;"'!B2:B1000")=$B51) * (INDIRECT("'"&amp;D$1&amp;"'!C2:C1000")=$C51)
        ),
        5,
        FALSE()
    )="",
    "",
    VLOOKUP(
        $A51,
        _xlfn._xlws.filter(
            INDIRECT("'"&amp;D$1&amp;"'!A2:G1000"), (INDIRECT("'"&amp;D$1&amp;"'!B2:B1000")=$B51) * (INDIRECT("'"&amp;D$1&amp;"'!C2:C1000")=$C51)
        ),7,
        FALSE()
    )
)</f>
        <v/>
      </c>
      <c r="E51" s="51">
        <f t="array" ref="E51:E51">IF(
    VLOOKUP(
        $A51,
        _xlfn._xlws.filter(
            INDIRECT("'"&amp;E$1&amp;"'!A2:G1000"), (INDIRECT("'"&amp;E$1&amp;"'!B2:B1000")=$B51) * (INDIRECT("'"&amp;E$1&amp;"'!C2:C1000")=$C51)
        ),
        5,
        FALSE()
    )="",
    "",
    VLOOKUP(
        $A51,
        _xlfn._xlws.filter(
            INDIRECT("'"&amp;E$1&amp;"'!A2:G1000"), (INDIRECT("'"&amp;E$1&amp;"'!B2:B1000")=$B51) * (INDIRECT("'"&amp;E$1&amp;"'!C2:C1000")=$C51)
        ),7,
        FALSE()
    )
)</f>
        <v/>
      </c>
      <c r="F51" s="51">
        <f t="array" ref="F51:F51">IF(
    VLOOKUP(
        $A51,
        _xlfn._xlws.filter(
            INDIRECT("'"&amp;F$1&amp;"'!A2:G1000"), (INDIRECT("'"&amp;F$1&amp;"'!B2:B1000")=$B51) * (INDIRECT("'"&amp;F$1&amp;"'!C2:C1000")=$C51)
        ),
        5,
        FALSE()
    )="",
    "",
    VLOOKUP(
        $A51,
        _xlfn._xlws.filter(
            INDIRECT("'"&amp;F$1&amp;"'!A2:G1000"), (INDIRECT("'"&amp;F$1&amp;"'!B2:B1000")=$B51) * (INDIRECT("'"&amp;F$1&amp;"'!C2:C1000")=$C51)
        ),7,
        FALSE()
    )
)</f>
        <v/>
      </c>
      <c r="G51" s="51">
        <f t="array" ref="G51:G51">IF(
    VLOOKUP(
        $A51,
        _xlfn._xlws.filter(
            INDIRECT("'"&amp;G$1&amp;"'!A2:G1000"), (INDIRECT("'"&amp;G$1&amp;"'!B2:B1000")=$B51) * (INDIRECT("'"&amp;G$1&amp;"'!C2:C1000")=$C51)
        ),
        5,
        FALSE()
    )="",
    "",
    VLOOKUP(
        $A51,
        _xlfn._xlws.filter(
            INDIRECT("'"&amp;G$1&amp;"'!A2:G1000"), (INDIRECT("'"&amp;G$1&amp;"'!B2:B1000")=$B51) * (INDIRECT("'"&amp;G$1&amp;"'!C2:C1000")=$C51)
        ),7,
        FALSE()
    )
)</f>
        <v/>
      </c>
      <c r="H51" s="51">
        <f t="array" ref="H51:H51">IF(
    VLOOKUP(
        $A51,
        _xlfn._xlws.filter(
            INDIRECT("'"&amp;H$1&amp;"'!A2:G1000"), (INDIRECT("'"&amp;H$1&amp;"'!B2:B1000")=$B51) * (INDIRECT("'"&amp;H$1&amp;"'!C2:C1000")=$C51)
        ),
        5,
        FALSE()
    )="",
    "",
    VLOOKUP(
        $A51,
        _xlfn._xlws.filter(
            INDIRECT("'"&amp;H$1&amp;"'!A2:G1000"), (INDIRECT("'"&amp;H$1&amp;"'!B2:B1000")=$B51) * (INDIRECT("'"&amp;H$1&amp;"'!C2:C1000")=$C51)
        ),7,
        FALSE()
    )
)</f>
        <v/>
      </c>
      <c r="I51" s="51">
        <f t="array" ref="I51:I51">IF(
    VLOOKUP(
        $A51,
        _xlfn._xlws.filter(
            INDIRECT("'"&amp;I$1&amp;"'!A2:G1000"), (INDIRECT("'"&amp;I$1&amp;"'!B2:B1000")=$B51) * (INDIRECT("'"&amp;I$1&amp;"'!C2:C1000")=$C51)
        ),
        5,
        FALSE()
    )="",
    "",
    VLOOKUP(
        $A51,
        _xlfn._xlws.filter(
            INDIRECT("'"&amp;I$1&amp;"'!A2:G1000"), (INDIRECT("'"&amp;I$1&amp;"'!B2:B1000")=$B51) * (INDIRECT("'"&amp;I$1&amp;"'!C2:C1000")=$C51)
        ),7,
        FALSE()
    )
)</f>
        <v/>
      </c>
      <c r="J51" s="51">
        <f t="array" ref="J51:J51">IF(
    VLOOKUP(
        $A51,
        _xlfn._xlws.filter(
            INDIRECT("'"&amp;J$1&amp;"'!A2:G1000"), (INDIRECT("'"&amp;J$1&amp;"'!B2:B1000")=$B51) * (INDIRECT("'"&amp;J$1&amp;"'!C2:C1000")=$C51)
        ),
        5,
        FALSE()
    )="",
    "",
    VLOOKUP(
        $A51,
        _xlfn._xlws.filter(
            INDIRECT("'"&amp;J$1&amp;"'!A2:G1000"), (INDIRECT("'"&amp;J$1&amp;"'!B2:B1000")=$B51) * (INDIRECT("'"&amp;J$1&amp;"'!C2:C1000")=$C51)
        ),7,
        FALSE()
    )
)</f>
        <v/>
      </c>
      <c r="K51" s="51">
        <f t="array" ref="K51:K51">IF(
    VLOOKUP(
        $A51,
        _xlfn._xlws.filter(
            INDIRECT("'"&amp;K$1&amp;"'!A2:G1000"), (INDIRECT("'"&amp;K$1&amp;"'!B2:B1000")=$B51) * (INDIRECT("'"&amp;K$1&amp;"'!C2:C1000")=$C51)
        ),
        5,
        FALSE()
    )="",
    "",
    VLOOKUP(
        $A51,
        _xlfn._xlws.filter(
            INDIRECT("'"&amp;K$1&amp;"'!A2:G1000"), (INDIRECT("'"&amp;K$1&amp;"'!B2:B1000")=$B51) * (INDIRECT("'"&amp;K$1&amp;"'!C2:C1000")=$C51)
        ),7,
        FALSE()
    )
)</f>
        <v/>
      </c>
      <c r="L51" s="51">
        <f t="array" ref="L51:L51">IF(
    VLOOKUP(
        $A51,
        _xlfn._xlws.filter(
            INDIRECT("'"&amp;L$1&amp;"'!A2:G1000"), (INDIRECT("'"&amp;L$1&amp;"'!B2:B1000")=$B51) * (INDIRECT("'"&amp;L$1&amp;"'!C2:C1000")=$C51)
        ),
        5,
        FALSE()
    )="",
    "",
    VLOOKUP(
        $A51,
        _xlfn._xlws.filter(
            INDIRECT("'"&amp;L$1&amp;"'!A2:G1000"), (INDIRECT("'"&amp;L$1&amp;"'!B2:B1000")=$B51) * (INDIRECT("'"&amp;L$1&amp;"'!C2:C1000")=$C51)
        ),7,
        FALSE()
    )
)</f>
        <v/>
      </c>
      <c r="M51" s="51">
        <f t="array" ref="M51:M51">IF(
    VLOOKUP(
        $A51,
        _xlfn._xlws.filter(
            INDIRECT("'"&amp;M$1&amp;"'!A2:G1000"), (INDIRECT("'"&amp;M$1&amp;"'!B2:B1000")=$B51) * (INDIRECT("'"&amp;M$1&amp;"'!C2:C1000")=$C51)
        ),
        5,
        FALSE()
    )="",
    "",
    VLOOKUP(
        $A51,
        _xlfn._xlws.filter(
            INDIRECT("'"&amp;M$1&amp;"'!A2:G1000"), (INDIRECT("'"&amp;M$1&amp;"'!B2:B1000")=$B51) * (INDIRECT("'"&amp;M$1&amp;"'!C2:C1000")=$C51)
        ),7,
        FALSE()
    )
)</f>
        <v/>
      </c>
      <c r="N51" s="51">
        <f t="array" ref="N51:N51">IF(
    VLOOKUP(
        $A51,
        _xlfn._xlws.filter(
            INDIRECT("'"&amp;N$1&amp;"'!A2:G1000"), (INDIRECT("'"&amp;N$1&amp;"'!B2:B1000")=$B51) * (INDIRECT("'"&amp;N$1&amp;"'!C2:C1000")=$C51)
        ),
        5,
        FALSE()
    )="",
    "",
    VLOOKUP(
        $A51,
        _xlfn._xlws.filter(
            INDIRECT("'"&amp;N$1&amp;"'!A2:G1000"), (INDIRECT("'"&amp;N$1&amp;"'!B2:B1000")=$B51) * (INDIRECT("'"&amp;N$1&amp;"'!C2:C1000")=$C51)
        ),7,
        FALSE()
    )
)</f>
        <v/>
      </c>
      <c r="O51" s="51">
        <f t="array" ref="O51:O51">IF(
    VLOOKUP(
        $A51,
        _xlfn._xlws.filter(
            INDIRECT("'"&amp;O$1&amp;"'!A2:G1000"), (INDIRECT("'"&amp;O$1&amp;"'!B2:B1000")=$B51) * (INDIRECT("'"&amp;O$1&amp;"'!C2:C1000")=$C51)
        ),
        5,
        FALSE()
    )="",
    "",
    VLOOKUP(
        $A51,
        _xlfn._xlws.filter(
            INDIRECT("'"&amp;O$1&amp;"'!A2:G1000"), (INDIRECT("'"&amp;O$1&amp;"'!B2:B1000")=$B51) * (INDIRECT("'"&amp;O$1&amp;"'!C2:C1000")=$C51)
        ),7,
        FALSE()
    )
)</f>
        <v/>
      </c>
      <c r="P51" s="51">
        <f t="array" ref="P51:P51">IF(
    VLOOKUP(
        $A51,
        _xlfn._xlws.filter(
            INDIRECT("'"&amp;P$1&amp;"'!A2:G1000"), (INDIRECT("'"&amp;P$1&amp;"'!B2:B1000")=$B51) * (INDIRECT("'"&amp;P$1&amp;"'!C2:C1000")=$C51)
        ),
        5,
        FALSE()
    )="",
    "",
    VLOOKUP(
        $A51,
        _xlfn._xlws.filter(
            INDIRECT("'"&amp;P$1&amp;"'!A2:G1000"), (INDIRECT("'"&amp;P$1&amp;"'!B2:B1000")=$B51) * (INDIRECT("'"&amp;P$1&amp;"'!C2:C1000")=$C51)
        ),7,
        FALSE()
    )
)</f>
        <v/>
      </c>
      <c r="Q51" s="51">
        <f t="array" ref="Q51:Q51">IF(
    VLOOKUP(
        $A51,
        _xlfn._xlws.filter(
            INDIRECT("'"&amp;Q$1&amp;"'!A2:G1000"), (INDIRECT("'"&amp;Q$1&amp;"'!B2:B1000")=$B51) * (INDIRECT("'"&amp;Q$1&amp;"'!C2:C1000")=$C51)
        ),
        5,
        FALSE()
    )="",
    "",
    VLOOKUP(
        $A51,
        _xlfn._xlws.filter(
            INDIRECT("'"&amp;Q$1&amp;"'!A2:G1000"), (INDIRECT("'"&amp;Q$1&amp;"'!B2:B1000")=$B51) * (INDIRECT("'"&amp;Q$1&amp;"'!C2:C1000")=$C51)
        ),7,
        FALSE()
    )
)</f>
        <v/>
      </c>
    </row>
    <row r="52" ht="15" customHeight="1">
      <c r="A52" s="100" t="inlineStr">
        <is>
          <t>Luana</t>
        </is>
      </c>
      <c r="B52" s="98" t="inlineStr">
        <is>
          <t>Itaipulândia</t>
        </is>
      </c>
      <c r="C52" s="98" t="n">
        <v>1</v>
      </c>
      <c r="D52" s="51">
        <f t="array" ref="D52:D52">IF(
    VLOOKUP(
        $A52,
        _xlfn._xlws.filter(
            INDIRECT("'"&amp;D$1&amp;"'!A2:G1000"), (INDIRECT("'"&amp;D$1&amp;"'!B2:B1000")=$B52) * (INDIRECT("'"&amp;D$1&amp;"'!C2:C1000")=$C52)
        ),
        5,
        FALSE()
    )="",
    "",
    VLOOKUP(
        $A52,
        _xlfn._xlws.filter(
            INDIRECT("'"&amp;D$1&amp;"'!A2:G1000"), (INDIRECT("'"&amp;D$1&amp;"'!B2:B1000")=$B52) * (INDIRECT("'"&amp;D$1&amp;"'!C2:C1000")=$C52)
        ),7,
        FALSE()
    )
)</f>
        <v/>
      </c>
      <c r="E52" s="51">
        <f t="array" ref="E52:E52">IF(
    VLOOKUP(
        $A52,
        _xlfn._xlws.filter(
            INDIRECT("'"&amp;E$1&amp;"'!A2:G1000"), (INDIRECT("'"&amp;E$1&amp;"'!B2:B1000")=$B52) * (INDIRECT("'"&amp;E$1&amp;"'!C2:C1000")=$C52)
        ),
        5,
        FALSE()
    )="",
    "",
    VLOOKUP(
        $A52,
        _xlfn._xlws.filter(
            INDIRECT("'"&amp;E$1&amp;"'!A2:G1000"), (INDIRECT("'"&amp;E$1&amp;"'!B2:B1000")=$B52) * (INDIRECT("'"&amp;E$1&amp;"'!C2:C1000")=$C52)
        ),7,
        FALSE()
    )
)</f>
        <v/>
      </c>
      <c r="F52" s="51">
        <f t="array" ref="F52:F52">IF(
    VLOOKUP(
        $A52,
        _xlfn._xlws.filter(
            INDIRECT("'"&amp;F$1&amp;"'!A2:G1000"), (INDIRECT("'"&amp;F$1&amp;"'!B2:B1000")=$B52) * (INDIRECT("'"&amp;F$1&amp;"'!C2:C1000")=$C52)
        ),
        5,
        FALSE()
    )="",
    "",
    VLOOKUP(
        $A52,
        _xlfn._xlws.filter(
            INDIRECT("'"&amp;F$1&amp;"'!A2:G1000"), (INDIRECT("'"&amp;F$1&amp;"'!B2:B1000")=$B52) * (INDIRECT("'"&amp;F$1&amp;"'!C2:C1000")=$C52)
        ),7,
        FALSE()
    )
)</f>
        <v/>
      </c>
      <c r="G52" s="51">
        <f t="array" ref="G52:G52">IF(
    VLOOKUP(
        $A52,
        _xlfn._xlws.filter(
            INDIRECT("'"&amp;G$1&amp;"'!A2:G1000"), (INDIRECT("'"&amp;G$1&amp;"'!B2:B1000")=$B52) * (INDIRECT("'"&amp;G$1&amp;"'!C2:C1000")=$C52)
        ),
        5,
        FALSE()
    )="",
    "",
    VLOOKUP(
        $A52,
        _xlfn._xlws.filter(
            INDIRECT("'"&amp;G$1&amp;"'!A2:G1000"), (INDIRECT("'"&amp;G$1&amp;"'!B2:B1000")=$B52) * (INDIRECT("'"&amp;G$1&amp;"'!C2:C1000")=$C52)
        ),7,
        FALSE()
    )
)</f>
        <v/>
      </c>
      <c r="H52" s="51">
        <f t="array" ref="H52:H52">IF(
    VLOOKUP(
        $A52,
        _xlfn._xlws.filter(
            INDIRECT("'"&amp;H$1&amp;"'!A2:G1000"), (INDIRECT("'"&amp;H$1&amp;"'!B2:B1000")=$B52) * (INDIRECT("'"&amp;H$1&amp;"'!C2:C1000")=$C52)
        ),
        5,
        FALSE()
    )="",
    "",
    VLOOKUP(
        $A52,
        _xlfn._xlws.filter(
            INDIRECT("'"&amp;H$1&amp;"'!A2:G1000"), (INDIRECT("'"&amp;H$1&amp;"'!B2:B1000")=$B52) * (INDIRECT("'"&amp;H$1&amp;"'!C2:C1000")=$C52)
        ),7,
        FALSE()
    )
)</f>
        <v/>
      </c>
      <c r="I52" s="51">
        <f t="array" ref="I52:I52">IF(
    VLOOKUP(
        $A52,
        _xlfn._xlws.filter(
            INDIRECT("'"&amp;I$1&amp;"'!A2:G1000"), (INDIRECT("'"&amp;I$1&amp;"'!B2:B1000")=$B52) * (INDIRECT("'"&amp;I$1&amp;"'!C2:C1000")=$C52)
        ),
        5,
        FALSE()
    )="",
    "",
    VLOOKUP(
        $A52,
        _xlfn._xlws.filter(
            INDIRECT("'"&amp;I$1&amp;"'!A2:G1000"), (INDIRECT("'"&amp;I$1&amp;"'!B2:B1000")=$B52) * (INDIRECT("'"&amp;I$1&amp;"'!C2:C1000")=$C52)
        ),7,
        FALSE()
    )
)</f>
        <v/>
      </c>
      <c r="J52" s="51">
        <f t="array" ref="J52:J52">IF(
    VLOOKUP(
        $A52,
        _xlfn._xlws.filter(
            INDIRECT("'"&amp;J$1&amp;"'!A2:G1000"), (INDIRECT("'"&amp;J$1&amp;"'!B2:B1000")=$B52) * (INDIRECT("'"&amp;J$1&amp;"'!C2:C1000")=$C52)
        ),
        5,
        FALSE()
    )="",
    "",
    VLOOKUP(
        $A52,
        _xlfn._xlws.filter(
            INDIRECT("'"&amp;J$1&amp;"'!A2:G1000"), (INDIRECT("'"&amp;J$1&amp;"'!B2:B1000")=$B52) * (INDIRECT("'"&amp;J$1&amp;"'!C2:C1000")=$C52)
        ),7,
        FALSE()
    )
)</f>
        <v/>
      </c>
      <c r="K52" s="51">
        <f t="array" ref="K52:K52">IF(
    VLOOKUP(
        $A52,
        _xlfn._xlws.filter(
            INDIRECT("'"&amp;K$1&amp;"'!A2:G1000"), (INDIRECT("'"&amp;K$1&amp;"'!B2:B1000")=$B52) * (INDIRECT("'"&amp;K$1&amp;"'!C2:C1000")=$C52)
        ),
        5,
        FALSE()
    )="",
    "",
    VLOOKUP(
        $A52,
        _xlfn._xlws.filter(
            INDIRECT("'"&amp;K$1&amp;"'!A2:G1000"), (INDIRECT("'"&amp;K$1&amp;"'!B2:B1000")=$B52) * (INDIRECT("'"&amp;K$1&amp;"'!C2:C1000")=$C52)
        ),7,
        FALSE()
    )
)</f>
        <v/>
      </c>
      <c r="L52" s="51">
        <f t="array" ref="L52:L52">IF(
    VLOOKUP(
        $A52,
        _xlfn._xlws.filter(
            INDIRECT("'"&amp;L$1&amp;"'!A2:G1000"), (INDIRECT("'"&amp;L$1&amp;"'!B2:B1000")=$B52) * (INDIRECT("'"&amp;L$1&amp;"'!C2:C1000")=$C52)
        ),
        5,
        FALSE()
    )="",
    "",
    VLOOKUP(
        $A52,
        _xlfn._xlws.filter(
            INDIRECT("'"&amp;L$1&amp;"'!A2:G1000"), (INDIRECT("'"&amp;L$1&amp;"'!B2:B1000")=$B52) * (INDIRECT("'"&amp;L$1&amp;"'!C2:C1000")=$C52)
        ),7,
        FALSE()
    )
)</f>
        <v/>
      </c>
      <c r="M52" s="51">
        <f t="array" ref="M52:M52">IF(
    VLOOKUP(
        $A52,
        _xlfn._xlws.filter(
            INDIRECT("'"&amp;M$1&amp;"'!A2:G1000"), (INDIRECT("'"&amp;M$1&amp;"'!B2:B1000")=$B52) * (INDIRECT("'"&amp;M$1&amp;"'!C2:C1000")=$C52)
        ),
        5,
        FALSE()
    )="",
    "",
    VLOOKUP(
        $A52,
        _xlfn._xlws.filter(
            INDIRECT("'"&amp;M$1&amp;"'!A2:G1000"), (INDIRECT("'"&amp;M$1&amp;"'!B2:B1000")=$B52) * (INDIRECT("'"&amp;M$1&amp;"'!C2:C1000")=$C52)
        ),7,
        FALSE()
    )
)</f>
        <v/>
      </c>
      <c r="N52" s="51">
        <f t="array" ref="N52:N52">IF(
    VLOOKUP(
        $A52,
        _xlfn._xlws.filter(
            INDIRECT("'"&amp;N$1&amp;"'!A2:G1000"), (INDIRECT("'"&amp;N$1&amp;"'!B2:B1000")=$B52) * (INDIRECT("'"&amp;N$1&amp;"'!C2:C1000")=$C52)
        ),
        5,
        FALSE()
    )="",
    "",
    VLOOKUP(
        $A52,
        _xlfn._xlws.filter(
            INDIRECT("'"&amp;N$1&amp;"'!A2:G1000"), (INDIRECT("'"&amp;N$1&amp;"'!B2:B1000")=$B52) * (INDIRECT("'"&amp;N$1&amp;"'!C2:C1000")=$C52)
        ),7,
        FALSE()
    )
)</f>
        <v/>
      </c>
      <c r="O52" s="51">
        <f t="array" ref="O52:O52">IF(
    VLOOKUP(
        $A52,
        _xlfn._xlws.filter(
            INDIRECT("'"&amp;O$1&amp;"'!A2:G1000"), (INDIRECT("'"&amp;O$1&amp;"'!B2:B1000")=$B52) * (INDIRECT("'"&amp;O$1&amp;"'!C2:C1000")=$C52)
        ),
        5,
        FALSE()
    )="",
    "",
    VLOOKUP(
        $A52,
        _xlfn._xlws.filter(
            INDIRECT("'"&amp;O$1&amp;"'!A2:G1000"), (INDIRECT("'"&amp;O$1&amp;"'!B2:B1000")=$B52) * (INDIRECT("'"&amp;O$1&amp;"'!C2:C1000")=$C52)
        ),7,
        FALSE()
    )
)</f>
        <v/>
      </c>
      <c r="P52" s="51">
        <f t="array" ref="P52:P52">IF(
    VLOOKUP(
        $A52,
        _xlfn._xlws.filter(
            INDIRECT("'"&amp;P$1&amp;"'!A2:G1000"), (INDIRECT("'"&amp;P$1&amp;"'!B2:B1000")=$B52) * (INDIRECT("'"&amp;P$1&amp;"'!C2:C1000")=$C52)
        ),
        5,
        FALSE()
    )="",
    "",
    VLOOKUP(
        $A52,
        _xlfn._xlws.filter(
            INDIRECT("'"&amp;P$1&amp;"'!A2:G1000"), (INDIRECT("'"&amp;P$1&amp;"'!B2:B1000")=$B52) * (INDIRECT("'"&amp;P$1&amp;"'!C2:C1000")=$C52)
        ),7,
        FALSE()
    )
)</f>
        <v/>
      </c>
      <c r="Q52" s="51">
        <f t="array" ref="Q52:Q52">IF(
    VLOOKUP(
        $A52,
        _xlfn._xlws.filter(
            INDIRECT("'"&amp;Q$1&amp;"'!A2:G1000"), (INDIRECT("'"&amp;Q$1&amp;"'!B2:B1000")=$B52) * (INDIRECT("'"&amp;Q$1&amp;"'!C2:C1000")=$C52)
        ),
        5,
        FALSE()
    )="",
    "",
    VLOOKUP(
        $A52,
        _xlfn._xlws.filter(
            INDIRECT("'"&amp;Q$1&amp;"'!A2:G1000"), (INDIRECT("'"&amp;Q$1&amp;"'!B2:B1000")=$B52) * (INDIRECT("'"&amp;Q$1&amp;"'!C2:C1000")=$C52)
        ),7,
        FALSE()
    )
)</f>
        <v/>
      </c>
    </row>
    <row r="53" ht="15" customHeight="1">
      <c r="A53" s="100" t="inlineStr">
        <is>
          <t>Luana</t>
        </is>
      </c>
      <c r="B53" s="98" t="inlineStr">
        <is>
          <t>Marechal Candido Rondon</t>
        </is>
      </c>
      <c r="C53" s="98" t="n">
        <v>1</v>
      </c>
      <c r="D53" s="51">
        <f t="array" ref="D53:D53">IF(
    VLOOKUP(
        $A53,
        _xlfn._xlws.filter(
            INDIRECT("'"&amp;D$1&amp;"'!A2:G1000"), (INDIRECT("'"&amp;D$1&amp;"'!B2:B1000")=$B53) * (INDIRECT("'"&amp;D$1&amp;"'!C2:C1000")=$C53)
        ),
        5,
        FALSE()
    )="",
    "",
    VLOOKUP(
        $A53,
        _xlfn._xlws.filter(
            INDIRECT("'"&amp;D$1&amp;"'!A2:G1000"), (INDIRECT("'"&amp;D$1&amp;"'!B2:B1000")=$B53) * (INDIRECT("'"&amp;D$1&amp;"'!C2:C1000")=$C53)
        ),7,
        FALSE()
    )
)</f>
        <v/>
      </c>
      <c r="E53" s="51">
        <f t="array" ref="E53:E53">IF(
    VLOOKUP(
        $A53,
        _xlfn._xlws.filter(
            INDIRECT("'"&amp;E$1&amp;"'!A2:G1000"), (INDIRECT("'"&amp;E$1&amp;"'!B2:B1000")=$B53) * (INDIRECT("'"&amp;E$1&amp;"'!C2:C1000")=$C53)
        ),
        5,
        FALSE()
    )="",
    "",
    VLOOKUP(
        $A53,
        _xlfn._xlws.filter(
            INDIRECT("'"&amp;E$1&amp;"'!A2:G1000"), (INDIRECT("'"&amp;E$1&amp;"'!B2:B1000")=$B53) * (INDIRECT("'"&amp;E$1&amp;"'!C2:C1000")=$C53)
        ),7,
        FALSE()
    )
)</f>
        <v/>
      </c>
      <c r="F53" s="51">
        <f t="array" ref="F53:F53">IF(
    VLOOKUP(
        $A53,
        _xlfn._xlws.filter(
            INDIRECT("'"&amp;F$1&amp;"'!A2:G1000"), (INDIRECT("'"&amp;F$1&amp;"'!B2:B1000")=$B53) * (INDIRECT("'"&amp;F$1&amp;"'!C2:C1000")=$C53)
        ),
        5,
        FALSE()
    )="",
    "",
    VLOOKUP(
        $A53,
        _xlfn._xlws.filter(
            INDIRECT("'"&amp;F$1&amp;"'!A2:G1000"), (INDIRECT("'"&amp;F$1&amp;"'!B2:B1000")=$B53) * (INDIRECT("'"&amp;F$1&amp;"'!C2:C1000")=$C53)
        ),7,
        FALSE()
    )
)</f>
        <v/>
      </c>
      <c r="G53" s="51">
        <f t="array" ref="G53:G53">IF(
    VLOOKUP(
        $A53,
        _xlfn._xlws.filter(
            INDIRECT("'"&amp;G$1&amp;"'!A2:G1000"), (INDIRECT("'"&amp;G$1&amp;"'!B2:B1000")=$B53) * (INDIRECT("'"&amp;G$1&amp;"'!C2:C1000")=$C53)
        ),
        5,
        FALSE()
    )="",
    "",
    VLOOKUP(
        $A53,
        _xlfn._xlws.filter(
            INDIRECT("'"&amp;G$1&amp;"'!A2:G1000"), (INDIRECT("'"&amp;G$1&amp;"'!B2:B1000")=$B53) * (INDIRECT("'"&amp;G$1&amp;"'!C2:C1000")=$C53)
        ),7,
        FALSE()
    )
)</f>
        <v/>
      </c>
      <c r="H53" s="51">
        <f t="array" ref="H53:H53">IF(
    VLOOKUP(
        $A53,
        _xlfn._xlws.filter(
            INDIRECT("'"&amp;H$1&amp;"'!A2:G1000"), (INDIRECT("'"&amp;H$1&amp;"'!B2:B1000")=$B53) * (INDIRECT("'"&amp;H$1&amp;"'!C2:C1000")=$C53)
        ),
        5,
        FALSE()
    )="",
    "",
    VLOOKUP(
        $A53,
        _xlfn._xlws.filter(
            INDIRECT("'"&amp;H$1&amp;"'!A2:G1000"), (INDIRECT("'"&amp;H$1&amp;"'!B2:B1000")=$B53) * (INDIRECT("'"&amp;H$1&amp;"'!C2:C1000")=$C53)
        ),7,
        FALSE()
    )
)</f>
        <v/>
      </c>
      <c r="I53" s="51">
        <f t="array" ref="I53:I53">IF(
    VLOOKUP(
        $A53,
        _xlfn._xlws.filter(
            INDIRECT("'"&amp;I$1&amp;"'!A2:G1000"), (INDIRECT("'"&amp;I$1&amp;"'!B2:B1000")=$B53) * (INDIRECT("'"&amp;I$1&amp;"'!C2:C1000")=$C53)
        ),
        5,
        FALSE()
    )="",
    "",
    VLOOKUP(
        $A53,
        _xlfn._xlws.filter(
            INDIRECT("'"&amp;I$1&amp;"'!A2:G1000"), (INDIRECT("'"&amp;I$1&amp;"'!B2:B1000")=$B53) * (INDIRECT("'"&amp;I$1&amp;"'!C2:C1000")=$C53)
        ),7,
        FALSE()
    )
)</f>
        <v/>
      </c>
      <c r="J53" s="51">
        <f t="array" ref="J53:J53">IF(
    VLOOKUP(
        $A53,
        _xlfn._xlws.filter(
            INDIRECT("'"&amp;J$1&amp;"'!A2:G1000"), (INDIRECT("'"&amp;J$1&amp;"'!B2:B1000")=$B53) * (INDIRECT("'"&amp;J$1&amp;"'!C2:C1000")=$C53)
        ),
        5,
        FALSE()
    )="",
    "",
    VLOOKUP(
        $A53,
        _xlfn._xlws.filter(
            INDIRECT("'"&amp;J$1&amp;"'!A2:G1000"), (INDIRECT("'"&amp;J$1&amp;"'!B2:B1000")=$B53) * (INDIRECT("'"&amp;J$1&amp;"'!C2:C1000")=$C53)
        ),7,
        FALSE()
    )
)</f>
        <v/>
      </c>
      <c r="K53" s="51">
        <f t="array" ref="K53:K53">IF(
    VLOOKUP(
        $A53,
        _xlfn._xlws.filter(
            INDIRECT("'"&amp;K$1&amp;"'!A2:G1000"), (INDIRECT("'"&amp;K$1&amp;"'!B2:B1000")=$B53) * (INDIRECT("'"&amp;K$1&amp;"'!C2:C1000")=$C53)
        ),
        5,
        FALSE()
    )="",
    "",
    VLOOKUP(
        $A53,
        _xlfn._xlws.filter(
            INDIRECT("'"&amp;K$1&amp;"'!A2:G1000"), (INDIRECT("'"&amp;K$1&amp;"'!B2:B1000")=$B53) * (INDIRECT("'"&amp;K$1&amp;"'!C2:C1000")=$C53)
        ),7,
        FALSE()
    )
)</f>
        <v/>
      </c>
      <c r="L53" s="51">
        <f t="array" ref="L53:L53">IF(
    VLOOKUP(
        $A53,
        _xlfn._xlws.filter(
            INDIRECT("'"&amp;L$1&amp;"'!A2:G1000"), (INDIRECT("'"&amp;L$1&amp;"'!B2:B1000")=$B53) * (INDIRECT("'"&amp;L$1&amp;"'!C2:C1000")=$C53)
        ),
        5,
        FALSE()
    )="",
    "",
    VLOOKUP(
        $A53,
        _xlfn._xlws.filter(
            INDIRECT("'"&amp;L$1&amp;"'!A2:G1000"), (INDIRECT("'"&amp;L$1&amp;"'!B2:B1000")=$B53) * (INDIRECT("'"&amp;L$1&amp;"'!C2:C1000")=$C53)
        ),7,
        FALSE()
    )
)</f>
        <v/>
      </c>
      <c r="M53" s="51">
        <f t="array" ref="M53:M53">IF(
    VLOOKUP(
        $A53,
        _xlfn._xlws.filter(
            INDIRECT("'"&amp;M$1&amp;"'!A2:G1000"), (INDIRECT("'"&amp;M$1&amp;"'!B2:B1000")=$B53) * (INDIRECT("'"&amp;M$1&amp;"'!C2:C1000")=$C53)
        ),
        5,
        FALSE()
    )="",
    "",
    VLOOKUP(
        $A53,
        _xlfn._xlws.filter(
            INDIRECT("'"&amp;M$1&amp;"'!A2:G1000"), (INDIRECT("'"&amp;M$1&amp;"'!B2:B1000")=$B53) * (INDIRECT("'"&amp;M$1&amp;"'!C2:C1000")=$C53)
        ),7,
        FALSE()
    )
)</f>
        <v/>
      </c>
      <c r="N53" s="51">
        <f t="array" ref="N53:N53">IF(
    VLOOKUP(
        $A53,
        _xlfn._xlws.filter(
            INDIRECT("'"&amp;N$1&amp;"'!A2:G1000"), (INDIRECT("'"&amp;N$1&amp;"'!B2:B1000")=$B53) * (INDIRECT("'"&amp;N$1&amp;"'!C2:C1000")=$C53)
        ),
        5,
        FALSE()
    )="",
    "",
    VLOOKUP(
        $A53,
        _xlfn._xlws.filter(
            INDIRECT("'"&amp;N$1&amp;"'!A2:G1000"), (INDIRECT("'"&amp;N$1&amp;"'!B2:B1000")=$B53) * (INDIRECT("'"&amp;N$1&amp;"'!C2:C1000")=$C53)
        ),7,
        FALSE()
    )
)</f>
        <v/>
      </c>
      <c r="O53" s="51">
        <f t="array" ref="O53:O53">IF(
    VLOOKUP(
        $A53,
        _xlfn._xlws.filter(
            INDIRECT("'"&amp;O$1&amp;"'!A2:G1000"), (INDIRECT("'"&amp;O$1&amp;"'!B2:B1000")=$B53) * (INDIRECT("'"&amp;O$1&amp;"'!C2:C1000")=$C53)
        ),
        5,
        FALSE()
    )="",
    "",
    VLOOKUP(
        $A53,
        _xlfn._xlws.filter(
            INDIRECT("'"&amp;O$1&amp;"'!A2:G1000"), (INDIRECT("'"&amp;O$1&amp;"'!B2:B1000")=$B53) * (INDIRECT("'"&amp;O$1&amp;"'!C2:C1000")=$C53)
        ),7,
        FALSE()
    )
)</f>
        <v/>
      </c>
      <c r="P53" s="51">
        <f t="array" ref="P53:P53">IF(
    VLOOKUP(
        $A53,
        _xlfn._xlws.filter(
            INDIRECT("'"&amp;P$1&amp;"'!A2:G1000"), (INDIRECT("'"&amp;P$1&amp;"'!B2:B1000")=$B53) * (INDIRECT("'"&amp;P$1&amp;"'!C2:C1000")=$C53)
        ),
        5,
        FALSE()
    )="",
    "",
    VLOOKUP(
        $A53,
        _xlfn._xlws.filter(
            INDIRECT("'"&amp;P$1&amp;"'!A2:G1000"), (INDIRECT("'"&amp;P$1&amp;"'!B2:B1000")=$B53) * (INDIRECT("'"&amp;P$1&amp;"'!C2:C1000")=$C53)
        ),7,
        FALSE()
    )
)</f>
        <v/>
      </c>
      <c r="Q53" s="51">
        <f t="array" ref="Q53:Q53">IF(
    VLOOKUP(
        $A53,
        _xlfn._xlws.filter(
            INDIRECT("'"&amp;Q$1&amp;"'!A2:G1000"), (INDIRECT("'"&amp;Q$1&amp;"'!B2:B1000")=$B53) * (INDIRECT("'"&amp;Q$1&amp;"'!C2:C1000")=$C53)
        ),
        5,
        FALSE()
    )="",
    "",
    VLOOKUP(
        $A53,
        _xlfn._xlws.filter(
            INDIRECT("'"&amp;Q$1&amp;"'!A2:G1000"), (INDIRECT("'"&amp;Q$1&amp;"'!B2:B1000")=$B53) * (INDIRECT("'"&amp;Q$1&amp;"'!C2:C1000")=$C53)
        ),7,
        FALSE()
    )
)</f>
        <v/>
      </c>
    </row>
    <row r="54" ht="15" customHeight="1">
      <c r="A54" s="100" t="inlineStr">
        <is>
          <t>Luana</t>
        </is>
      </c>
      <c r="B54" s="98" t="inlineStr">
        <is>
          <t>Marechal Candido Rondon</t>
        </is>
      </c>
      <c r="C54" s="98" t="n">
        <v>2</v>
      </c>
      <c r="D54" s="51">
        <f t="array" ref="D54:D54">IF(
    VLOOKUP(
        $A54,
        _xlfn._xlws.filter(
            INDIRECT("'"&amp;D$1&amp;"'!A2:G1000"), (INDIRECT("'"&amp;D$1&amp;"'!B2:B1000")=$B54) * (INDIRECT("'"&amp;D$1&amp;"'!C2:C1000")=$C54)
        ),
        5,
        FALSE()
    )="",
    "",
    VLOOKUP(
        $A54,
        _xlfn._xlws.filter(
            INDIRECT("'"&amp;D$1&amp;"'!A2:G1000"), (INDIRECT("'"&amp;D$1&amp;"'!B2:B1000")=$B54) * (INDIRECT("'"&amp;D$1&amp;"'!C2:C1000")=$C54)
        ),7,
        FALSE()
    )
)</f>
        <v/>
      </c>
      <c r="E54" s="51">
        <f t="array" ref="E54:E54">IF(
    VLOOKUP(
        $A54,
        _xlfn._xlws.filter(
            INDIRECT("'"&amp;E$1&amp;"'!A2:G1000"), (INDIRECT("'"&amp;E$1&amp;"'!B2:B1000")=$B54) * (INDIRECT("'"&amp;E$1&amp;"'!C2:C1000")=$C54)
        ),
        5,
        FALSE()
    )="",
    "",
    VLOOKUP(
        $A54,
        _xlfn._xlws.filter(
            INDIRECT("'"&amp;E$1&amp;"'!A2:G1000"), (INDIRECT("'"&amp;E$1&amp;"'!B2:B1000")=$B54) * (INDIRECT("'"&amp;E$1&amp;"'!C2:C1000")=$C54)
        ),7,
        FALSE()
    )
)</f>
        <v/>
      </c>
      <c r="F54" s="51">
        <f t="array" ref="F54:F54">IF(
    VLOOKUP(
        $A54,
        _xlfn._xlws.filter(
            INDIRECT("'"&amp;F$1&amp;"'!A2:G1000"), (INDIRECT("'"&amp;F$1&amp;"'!B2:B1000")=$B54) * (INDIRECT("'"&amp;F$1&amp;"'!C2:C1000")=$C54)
        ),
        5,
        FALSE()
    )="",
    "",
    VLOOKUP(
        $A54,
        _xlfn._xlws.filter(
            INDIRECT("'"&amp;F$1&amp;"'!A2:G1000"), (INDIRECT("'"&amp;F$1&amp;"'!B2:B1000")=$B54) * (INDIRECT("'"&amp;F$1&amp;"'!C2:C1000")=$C54)
        ),7,
        FALSE()
    )
)</f>
        <v/>
      </c>
      <c r="G54" s="51">
        <f t="array" ref="G54:G54">IF(
    VLOOKUP(
        $A54,
        _xlfn._xlws.filter(
            INDIRECT("'"&amp;G$1&amp;"'!A2:G1000"), (INDIRECT("'"&amp;G$1&amp;"'!B2:B1000")=$B54) * (INDIRECT("'"&amp;G$1&amp;"'!C2:C1000")=$C54)
        ),
        5,
        FALSE()
    )="",
    "",
    VLOOKUP(
        $A54,
        _xlfn._xlws.filter(
            INDIRECT("'"&amp;G$1&amp;"'!A2:G1000"), (INDIRECT("'"&amp;G$1&amp;"'!B2:B1000")=$B54) * (INDIRECT("'"&amp;G$1&amp;"'!C2:C1000")=$C54)
        ),7,
        FALSE()
    )
)</f>
        <v/>
      </c>
      <c r="H54" s="51">
        <f t="array" ref="H54:H54">IF(
    VLOOKUP(
        $A54,
        _xlfn._xlws.filter(
            INDIRECT("'"&amp;H$1&amp;"'!A2:G1000"), (INDIRECT("'"&amp;H$1&amp;"'!B2:B1000")=$B54) * (INDIRECT("'"&amp;H$1&amp;"'!C2:C1000")=$C54)
        ),
        5,
        FALSE()
    )="",
    "",
    VLOOKUP(
        $A54,
        _xlfn._xlws.filter(
            INDIRECT("'"&amp;H$1&amp;"'!A2:G1000"), (INDIRECT("'"&amp;H$1&amp;"'!B2:B1000")=$B54) * (INDIRECT("'"&amp;H$1&amp;"'!C2:C1000")=$C54)
        ),7,
        FALSE()
    )
)</f>
        <v/>
      </c>
      <c r="I54" s="51">
        <f t="array" ref="I54:I54">IF(
    VLOOKUP(
        $A54,
        _xlfn._xlws.filter(
            INDIRECT("'"&amp;I$1&amp;"'!A2:G1000"), (INDIRECT("'"&amp;I$1&amp;"'!B2:B1000")=$B54) * (INDIRECT("'"&amp;I$1&amp;"'!C2:C1000")=$C54)
        ),
        5,
        FALSE()
    )="",
    "",
    VLOOKUP(
        $A54,
        _xlfn._xlws.filter(
            INDIRECT("'"&amp;I$1&amp;"'!A2:G1000"), (INDIRECT("'"&amp;I$1&amp;"'!B2:B1000")=$B54) * (INDIRECT("'"&amp;I$1&amp;"'!C2:C1000")=$C54)
        ),7,
        FALSE()
    )
)</f>
        <v/>
      </c>
      <c r="J54" s="51">
        <f t="array" ref="J54:J54">IF(
    VLOOKUP(
        $A54,
        _xlfn._xlws.filter(
            INDIRECT("'"&amp;J$1&amp;"'!A2:G1000"), (INDIRECT("'"&amp;J$1&amp;"'!B2:B1000")=$B54) * (INDIRECT("'"&amp;J$1&amp;"'!C2:C1000")=$C54)
        ),
        5,
        FALSE()
    )="",
    "",
    VLOOKUP(
        $A54,
        _xlfn._xlws.filter(
            INDIRECT("'"&amp;J$1&amp;"'!A2:G1000"), (INDIRECT("'"&amp;J$1&amp;"'!B2:B1000")=$B54) * (INDIRECT("'"&amp;J$1&amp;"'!C2:C1000")=$C54)
        ),7,
        FALSE()
    )
)</f>
        <v/>
      </c>
      <c r="K54" s="51">
        <f t="array" ref="K54:K54">IF(
    VLOOKUP(
        $A54,
        _xlfn._xlws.filter(
            INDIRECT("'"&amp;K$1&amp;"'!A2:G1000"), (INDIRECT("'"&amp;K$1&amp;"'!B2:B1000")=$B54) * (INDIRECT("'"&amp;K$1&amp;"'!C2:C1000")=$C54)
        ),
        5,
        FALSE()
    )="",
    "",
    VLOOKUP(
        $A54,
        _xlfn._xlws.filter(
            INDIRECT("'"&amp;K$1&amp;"'!A2:G1000"), (INDIRECT("'"&amp;K$1&amp;"'!B2:B1000")=$B54) * (INDIRECT("'"&amp;K$1&amp;"'!C2:C1000")=$C54)
        ),7,
        FALSE()
    )
)</f>
        <v/>
      </c>
      <c r="L54" s="51">
        <f t="array" ref="L54:L54">IF(
    VLOOKUP(
        $A54,
        _xlfn._xlws.filter(
            INDIRECT("'"&amp;L$1&amp;"'!A2:G1000"), (INDIRECT("'"&amp;L$1&amp;"'!B2:B1000")=$B54) * (INDIRECT("'"&amp;L$1&amp;"'!C2:C1000")=$C54)
        ),
        5,
        FALSE()
    )="",
    "",
    VLOOKUP(
        $A54,
        _xlfn._xlws.filter(
            INDIRECT("'"&amp;L$1&amp;"'!A2:G1000"), (INDIRECT("'"&amp;L$1&amp;"'!B2:B1000")=$B54) * (INDIRECT("'"&amp;L$1&amp;"'!C2:C1000")=$C54)
        ),7,
        FALSE()
    )
)</f>
        <v/>
      </c>
      <c r="M54" s="51">
        <f t="array" ref="M54:M54">IF(
    VLOOKUP(
        $A54,
        _xlfn._xlws.filter(
            INDIRECT("'"&amp;M$1&amp;"'!A2:G1000"), (INDIRECT("'"&amp;M$1&amp;"'!B2:B1000")=$B54) * (INDIRECT("'"&amp;M$1&amp;"'!C2:C1000")=$C54)
        ),
        5,
        FALSE()
    )="",
    "",
    VLOOKUP(
        $A54,
        _xlfn._xlws.filter(
            INDIRECT("'"&amp;M$1&amp;"'!A2:G1000"), (INDIRECT("'"&amp;M$1&amp;"'!B2:B1000")=$B54) * (INDIRECT("'"&amp;M$1&amp;"'!C2:C1000")=$C54)
        ),7,
        FALSE()
    )
)</f>
        <v/>
      </c>
      <c r="N54" s="51">
        <f t="array" ref="N54:N54">IF(
    VLOOKUP(
        $A54,
        _xlfn._xlws.filter(
            INDIRECT("'"&amp;N$1&amp;"'!A2:G1000"), (INDIRECT("'"&amp;N$1&amp;"'!B2:B1000")=$B54) * (INDIRECT("'"&amp;N$1&amp;"'!C2:C1000")=$C54)
        ),
        5,
        FALSE()
    )="",
    "",
    VLOOKUP(
        $A54,
        _xlfn._xlws.filter(
            INDIRECT("'"&amp;N$1&amp;"'!A2:G1000"), (INDIRECT("'"&amp;N$1&amp;"'!B2:B1000")=$B54) * (INDIRECT("'"&amp;N$1&amp;"'!C2:C1000")=$C54)
        ),7,
        FALSE()
    )
)</f>
        <v/>
      </c>
      <c r="O54" s="51">
        <f t="array" ref="O54:O54">IF(
    VLOOKUP(
        $A54,
        _xlfn._xlws.filter(
            INDIRECT("'"&amp;O$1&amp;"'!A2:G1000"), (INDIRECT("'"&amp;O$1&amp;"'!B2:B1000")=$B54) * (INDIRECT("'"&amp;O$1&amp;"'!C2:C1000")=$C54)
        ),
        5,
        FALSE()
    )="",
    "",
    VLOOKUP(
        $A54,
        _xlfn._xlws.filter(
            INDIRECT("'"&amp;O$1&amp;"'!A2:G1000"), (INDIRECT("'"&amp;O$1&amp;"'!B2:B1000")=$B54) * (INDIRECT("'"&amp;O$1&amp;"'!C2:C1000")=$C54)
        ),7,
        FALSE()
    )
)</f>
        <v/>
      </c>
      <c r="P54" s="51">
        <f t="array" ref="P54:P54">IF(
    VLOOKUP(
        $A54,
        _xlfn._xlws.filter(
            INDIRECT("'"&amp;P$1&amp;"'!A2:G1000"), (INDIRECT("'"&amp;P$1&amp;"'!B2:B1000")=$B54) * (INDIRECT("'"&amp;P$1&amp;"'!C2:C1000")=$C54)
        ),
        5,
        FALSE()
    )="",
    "",
    VLOOKUP(
        $A54,
        _xlfn._xlws.filter(
            INDIRECT("'"&amp;P$1&amp;"'!A2:G1000"), (INDIRECT("'"&amp;P$1&amp;"'!B2:B1000")=$B54) * (INDIRECT("'"&amp;P$1&amp;"'!C2:C1000")=$C54)
        ),7,
        FALSE()
    )
)</f>
        <v/>
      </c>
      <c r="Q54" s="51">
        <f t="array" ref="Q54:Q54">IF(
    VLOOKUP(
        $A54,
        _xlfn._xlws.filter(
            INDIRECT("'"&amp;Q$1&amp;"'!A2:G1000"), (INDIRECT("'"&amp;Q$1&amp;"'!B2:B1000")=$B54) * (INDIRECT("'"&amp;Q$1&amp;"'!C2:C1000")=$C54)
        ),
        5,
        FALSE()
    )="",
    "",
    VLOOKUP(
        $A54,
        _xlfn._xlws.filter(
            INDIRECT("'"&amp;Q$1&amp;"'!A2:G1000"), (INDIRECT("'"&amp;Q$1&amp;"'!B2:B1000")=$B54) * (INDIRECT("'"&amp;Q$1&amp;"'!C2:C1000")=$C54)
        ),7,
        FALSE()
    )
)</f>
        <v/>
      </c>
    </row>
    <row r="55" ht="15" customHeight="1">
      <c r="A55" s="100" t="inlineStr">
        <is>
          <t>Luana</t>
        </is>
      </c>
      <c r="B55" s="98" t="inlineStr">
        <is>
          <t>Missal</t>
        </is>
      </c>
      <c r="C55" s="98" t="n">
        <v>1</v>
      </c>
      <c r="D55" s="51">
        <f t="array" ref="D55:D55">IF(
    VLOOKUP(
        $A55,
        _xlfn._xlws.filter(
            INDIRECT("'"&amp;D$1&amp;"'!A2:G1000"), (INDIRECT("'"&amp;D$1&amp;"'!B2:B1000")=$B55) * (INDIRECT("'"&amp;D$1&amp;"'!C2:C1000")=$C55)
        ),
        5,
        FALSE()
    )="",
    "",
    VLOOKUP(
        $A55,
        _xlfn._xlws.filter(
            INDIRECT("'"&amp;D$1&amp;"'!A2:G1000"), (INDIRECT("'"&amp;D$1&amp;"'!B2:B1000")=$B55) * (INDIRECT("'"&amp;D$1&amp;"'!C2:C1000")=$C55)
        ),7,
        FALSE()
    )
)</f>
        <v/>
      </c>
      <c r="E55" s="51">
        <f t="array" ref="E55:E55">IF(
    VLOOKUP(
        $A55,
        _xlfn._xlws.filter(
            INDIRECT("'"&amp;E$1&amp;"'!A2:G1000"), (INDIRECT("'"&amp;E$1&amp;"'!B2:B1000")=$B55) * (INDIRECT("'"&amp;E$1&amp;"'!C2:C1000")=$C55)
        ),
        5,
        FALSE()
    )="",
    "",
    VLOOKUP(
        $A55,
        _xlfn._xlws.filter(
            INDIRECT("'"&amp;E$1&amp;"'!A2:G1000"), (INDIRECT("'"&amp;E$1&amp;"'!B2:B1000")=$B55) * (INDIRECT("'"&amp;E$1&amp;"'!C2:C1000")=$C55)
        ),7,
        FALSE()
    )
)</f>
        <v/>
      </c>
      <c r="F55" s="51">
        <f t="array" ref="F55:F55">IF(
    VLOOKUP(
        $A55,
        _xlfn._xlws.filter(
            INDIRECT("'"&amp;F$1&amp;"'!A2:G1000"), (INDIRECT("'"&amp;F$1&amp;"'!B2:B1000")=$B55) * (INDIRECT("'"&amp;F$1&amp;"'!C2:C1000")=$C55)
        ),
        5,
        FALSE()
    )="",
    "",
    VLOOKUP(
        $A55,
        _xlfn._xlws.filter(
            INDIRECT("'"&amp;F$1&amp;"'!A2:G1000"), (INDIRECT("'"&amp;F$1&amp;"'!B2:B1000")=$B55) * (INDIRECT("'"&amp;F$1&amp;"'!C2:C1000")=$C55)
        ),7,
        FALSE()
    )
)</f>
        <v/>
      </c>
      <c r="G55" s="51">
        <f t="array" ref="G55:G55">IF(
    VLOOKUP(
        $A55,
        _xlfn._xlws.filter(
            INDIRECT("'"&amp;G$1&amp;"'!A2:G1000"), (INDIRECT("'"&amp;G$1&amp;"'!B2:B1000")=$B55) * (INDIRECT("'"&amp;G$1&amp;"'!C2:C1000")=$C55)
        ),
        5,
        FALSE()
    )="",
    "",
    VLOOKUP(
        $A55,
        _xlfn._xlws.filter(
            INDIRECT("'"&amp;G$1&amp;"'!A2:G1000"), (INDIRECT("'"&amp;G$1&amp;"'!B2:B1000")=$B55) * (INDIRECT("'"&amp;G$1&amp;"'!C2:C1000")=$C55)
        ),7,
        FALSE()
    )
)</f>
        <v/>
      </c>
      <c r="H55" s="51">
        <f t="array" ref="H55:H55">IF(
    VLOOKUP(
        $A55,
        _xlfn._xlws.filter(
            INDIRECT("'"&amp;H$1&amp;"'!A2:G1000"), (INDIRECT("'"&amp;H$1&amp;"'!B2:B1000")=$B55) * (INDIRECT("'"&amp;H$1&amp;"'!C2:C1000")=$C55)
        ),
        5,
        FALSE()
    )="",
    "",
    VLOOKUP(
        $A55,
        _xlfn._xlws.filter(
            INDIRECT("'"&amp;H$1&amp;"'!A2:G1000"), (INDIRECT("'"&amp;H$1&amp;"'!B2:B1000")=$B55) * (INDIRECT("'"&amp;H$1&amp;"'!C2:C1000")=$C55)
        ),7,
        FALSE()
    )
)</f>
        <v/>
      </c>
      <c r="I55" s="51">
        <f t="array" ref="I55:I55">IF(
    VLOOKUP(
        $A55,
        _xlfn._xlws.filter(
            INDIRECT("'"&amp;I$1&amp;"'!A2:G1000"), (INDIRECT("'"&amp;I$1&amp;"'!B2:B1000")=$B55) * (INDIRECT("'"&amp;I$1&amp;"'!C2:C1000")=$C55)
        ),
        5,
        FALSE()
    )="",
    "",
    VLOOKUP(
        $A55,
        _xlfn._xlws.filter(
            INDIRECT("'"&amp;I$1&amp;"'!A2:G1000"), (INDIRECT("'"&amp;I$1&amp;"'!B2:B1000")=$B55) * (INDIRECT("'"&amp;I$1&amp;"'!C2:C1000")=$C55)
        ),7,
        FALSE()
    )
)</f>
        <v/>
      </c>
      <c r="J55" s="51">
        <f t="array" ref="J55:J55">IF(
    VLOOKUP(
        $A55,
        _xlfn._xlws.filter(
            INDIRECT("'"&amp;J$1&amp;"'!A2:G1000"), (INDIRECT("'"&amp;J$1&amp;"'!B2:B1000")=$B55) * (INDIRECT("'"&amp;J$1&amp;"'!C2:C1000")=$C55)
        ),
        5,
        FALSE()
    )="",
    "",
    VLOOKUP(
        $A55,
        _xlfn._xlws.filter(
            INDIRECT("'"&amp;J$1&amp;"'!A2:G1000"), (INDIRECT("'"&amp;J$1&amp;"'!B2:B1000")=$B55) * (INDIRECT("'"&amp;J$1&amp;"'!C2:C1000")=$C55)
        ),7,
        FALSE()
    )
)</f>
        <v/>
      </c>
      <c r="K55" s="51">
        <f t="array" ref="K55:K55">IF(
    VLOOKUP(
        $A55,
        _xlfn._xlws.filter(
            INDIRECT("'"&amp;K$1&amp;"'!A2:G1000"), (INDIRECT("'"&amp;K$1&amp;"'!B2:B1000")=$B55) * (INDIRECT("'"&amp;K$1&amp;"'!C2:C1000")=$C55)
        ),
        5,
        FALSE()
    )="",
    "",
    VLOOKUP(
        $A55,
        _xlfn._xlws.filter(
            INDIRECT("'"&amp;K$1&amp;"'!A2:G1000"), (INDIRECT("'"&amp;K$1&amp;"'!B2:B1000")=$B55) * (INDIRECT("'"&amp;K$1&amp;"'!C2:C1000")=$C55)
        ),7,
        FALSE()
    )
)</f>
        <v/>
      </c>
      <c r="L55" s="51">
        <f t="array" ref="L55:L55">IF(
    VLOOKUP(
        $A55,
        _xlfn._xlws.filter(
            INDIRECT("'"&amp;L$1&amp;"'!A2:G1000"), (INDIRECT("'"&amp;L$1&amp;"'!B2:B1000")=$B55) * (INDIRECT("'"&amp;L$1&amp;"'!C2:C1000")=$C55)
        ),
        5,
        FALSE()
    )="",
    "",
    VLOOKUP(
        $A55,
        _xlfn._xlws.filter(
            INDIRECT("'"&amp;L$1&amp;"'!A2:G1000"), (INDIRECT("'"&amp;L$1&amp;"'!B2:B1000")=$B55) * (INDIRECT("'"&amp;L$1&amp;"'!C2:C1000")=$C55)
        ),7,
        FALSE()
    )
)</f>
        <v/>
      </c>
      <c r="M55" s="51">
        <f t="array" ref="M55:M55">IF(
    VLOOKUP(
        $A55,
        _xlfn._xlws.filter(
            INDIRECT("'"&amp;M$1&amp;"'!A2:G1000"), (INDIRECT("'"&amp;M$1&amp;"'!B2:B1000")=$B55) * (INDIRECT("'"&amp;M$1&amp;"'!C2:C1000")=$C55)
        ),
        5,
        FALSE()
    )="",
    "",
    VLOOKUP(
        $A55,
        _xlfn._xlws.filter(
            INDIRECT("'"&amp;M$1&amp;"'!A2:G1000"), (INDIRECT("'"&amp;M$1&amp;"'!B2:B1000")=$B55) * (INDIRECT("'"&amp;M$1&amp;"'!C2:C1000")=$C55)
        ),7,
        FALSE()
    )
)</f>
        <v/>
      </c>
      <c r="N55" s="51">
        <f t="array" ref="N55:N55">IF(
    VLOOKUP(
        $A55,
        _xlfn._xlws.filter(
            INDIRECT("'"&amp;N$1&amp;"'!A2:G1000"), (INDIRECT("'"&amp;N$1&amp;"'!B2:B1000")=$B55) * (INDIRECT("'"&amp;N$1&amp;"'!C2:C1000")=$C55)
        ),
        5,
        FALSE()
    )="",
    "",
    VLOOKUP(
        $A55,
        _xlfn._xlws.filter(
            INDIRECT("'"&amp;N$1&amp;"'!A2:G1000"), (INDIRECT("'"&amp;N$1&amp;"'!B2:B1000")=$B55) * (INDIRECT("'"&amp;N$1&amp;"'!C2:C1000")=$C55)
        ),7,
        FALSE()
    )
)</f>
        <v/>
      </c>
      <c r="O55" s="51">
        <f t="array" ref="O55:O55">IF(
    VLOOKUP(
        $A55,
        _xlfn._xlws.filter(
            INDIRECT("'"&amp;O$1&amp;"'!A2:G1000"), (INDIRECT("'"&amp;O$1&amp;"'!B2:B1000")=$B55) * (INDIRECT("'"&amp;O$1&amp;"'!C2:C1000")=$C55)
        ),
        5,
        FALSE()
    )="",
    "",
    VLOOKUP(
        $A55,
        _xlfn._xlws.filter(
            INDIRECT("'"&amp;O$1&amp;"'!A2:G1000"), (INDIRECT("'"&amp;O$1&amp;"'!B2:B1000")=$B55) * (INDIRECT("'"&amp;O$1&amp;"'!C2:C1000")=$C55)
        ),7,
        FALSE()
    )
)</f>
        <v/>
      </c>
      <c r="P55" s="51">
        <f t="array" ref="P55:P55">IF(
    VLOOKUP(
        $A55,
        _xlfn._xlws.filter(
            INDIRECT("'"&amp;P$1&amp;"'!A2:G1000"), (INDIRECT("'"&amp;P$1&amp;"'!B2:B1000")=$B55) * (INDIRECT("'"&amp;P$1&amp;"'!C2:C1000")=$C55)
        ),
        5,
        FALSE()
    )="",
    "",
    VLOOKUP(
        $A55,
        _xlfn._xlws.filter(
            INDIRECT("'"&amp;P$1&amp;"'!A2:G1000"), (INDIRECT("'"&amp;P$1&amp;"'!B2:B1000")=$B55) * (INDIRECT("'"&amp;P$1&amp;"'!C2:C1000")=$C55)
        ),7,
        FALSE()
    )
)</f>
        <v/>
      </c>
      <c r="Q55" s="51">
        <f t="array" ref="Q55:Q55">IF(
    VLOOKUP(
        $A55,
        _xlfn._xlws.filter(
            INDIRECT("'"&amp;Q$1&amp;"'!A2:G1000"), (INDIRECT("'"&amp;Q$1&amp;"'!B2:B1000")=$B55) * (INDIRECT("'"&amp;Q$1&amp;"'!C2:C1000")=$C55)
        ),
        5,
        FALSE()
    )="",
    "",
    VLOOKUP(
        $A55,
        _xlfn._xlws.filter(
            INDIRECT("'"&amp;Q$1&amp;"'!A2:G1000"), (INDIRECT("'"&amp;Q$1&amp;"'!B2:B1000")=$B55) * (INDIRECT("'"&amp;Q$1&amp;"'!C2:C1000")=$C55)
        ),7,
        FALSE()
    )
)</f>
        <v/>
      </c>
    </row>
    <row r="56" ht="15" customHeight="1">
      <c r="A56" s="100" t="inlineStr">
        <is>
          <t>Luana</t>
        </is>
      </c>
      <c r="B56" s="98" t="inlineStr">
        <is>
          <t>Pato Bragado</t>
        </is>
      </c>
      <c r="C56" s="98" t="n">
        <v>1</v>
      </c>
      <c r="D56" s="51">
        <f t="array" ref="D56:D56">IF(
    VLOOKUP(
        $A56,
        _xlfn._xlws.filter(
            INDIRECT("'"&amp;D$1&amp;"'!A2:G1000"), (INDIRECT("'"&amp;D$1&amp;"'!B2:B1000")=$B56) * (INDIRECT("'"&amp;D$1&amp;"'!C2:C1000")=$C56)
        ),
        5,
        FALSE()
    )="",
    "",
    VLOOKUP(
        $A56,
        _xlfn._xlws.filter(
            INDIRECT("'"&amp;D$1&amp;"'!A2:G1000"), (INDIRECT("'"&amp;D$1&amp;"'!B2:B1000")=$B56) * (INDIRECT("'"&amp;D$1&amp;"'!C2:C1000")=$C56)
        ),7,
        FALSE()
    )
)</f>
        <v/>
      </c>
      <c r="E56" s="51">
        <f t="array" ref="E56:E56">IF(
    VLOOKUP(
        $A56,
        _xlfn._xlws.filter(
            INDIRECT("'"&amp;E$1&amp;"'!A2:G1000"), (INDIRECT("'"&amp;E$1&amp;"'!B2:B1000")=$B56) * (INDIRECT("'"&amp;E$1&amp;"'!C2:C1000")=$C56)
        ),
        5,
        FALSE()
    )="",
    "",
    VLOOKUP(
        $A56,
        _xlfn._xlws.filter(
            INDIRECT("'"&amp;E$1&amp;"'!A2:G1000"), (INDIRECT("'"&amp;E$1&amp;"'!B2:B1000")=$B56) * (INDIRECT("'"&amp;E$1&amp;"'!C2:C1000")=$C56)
        ),7,
        FALSE()
    )
)</f>
        <v/>
      </c>
      <c r="F56" s="51">
        <f t="array" ref="F56:F56">IF(
    VLOOKUP(
        $A56,
        _xlfn._xlws.filter(
            INDIRECT("'"&amp;F$1&amp;"'!A2:G1000"), (INDIRECT("'"&amp;F$1&amp;"'!B2:B1000")=$B56) * (INDIRECT("'"&amp;F$1&amp;"'!C2:C1000")=$C56)
        ),
        5,
        FALSE()
    )="",
    "",
    VLOOKUP(
        $A56,
        _xlfn._xlws.filter(
            INDIRECT("'"&amp;F$1&amp;"'!A2:G1000"), (INDIRECT("'"&amp;F$1&amp;"'!B2:B1000")=$B56) * (INDIRECT("'"&amp;F$1&amp;"'!C2:C1000")=$C56)
        ),7,
        FALSE()
    )
)</f>
        <v/>
      </c>
      <c r="G56" s="51">
        <f t="array" ref="G56:G56">IF(
    VLOOKUP(
        $A56,
        _xlfn._xlws.filter(
            INDIRECT("'"&amp;G$1&amp;"'!A2:G1000"), (INDIRECT("'"&amp;G$1&amp;"'!B2:B1000")=$B56) * (INDIRECT("'"&amp;G$1&amp;"'!C2:C1000")=$C56)
        ),
        5,
        FALSE()
    )="",
    "",
    VLOOKUP(
        $A56,
        _xlfn._xlws.filter(
            INDIRECT("'"&amp;G$1&amp;"'!A2:G1000"), (INDIRECT("'"&amp;G$1&amp;"'!B2:B1000")=$B56) * (INDIRECT("'"&amp;G$1&amp;"'!C2:C1000")=$C56)
        ),7,
        FALSE()
    )
)</f>
        <v/>
      </c>
      <c r="H56" s="51">
        <f t="array" ref="H56:H56">IF(
    VLOOKUP(
        $A56,
        _xlfn._xlws.filter(
            INDIRECT("'"&amp;H$1&amp;"'!A2:G1000"), (INDIRECT("'"&amp;H$1&amp;"'!B2:B1000")=$B56) * (INDIRECT("'"&amp;H$1&amp;"'!C2:C1000")=$C56)
        ),
        5,
        FALSE()
    )="",
    "",
    VLOOKUP(
        $A56,
        _xlfn._xlws.filter(
            INDIRECT("'"&amp;H$1&amp;"'!A2:G1000"), (INDIRECT("'"&amp;H$1&amp;"'!B2:B1000")=$B56) * (INDIRECT("'"&amp;H$1&amp;"'!C2:C1000")=$C56)
        ),7,
        FALSE()
    )
)</f>
        <v/>
      </c>
      <c r="I56" s="51">
        <f t="array" ref="I56:I56">IF(
    VLOOKUP(
        $A56,
        _xlfn._xlws.filter(
            INDIRECT("'"&amp;I$1&amp;"'!A2:G1000"), (INDIRECT("'"&amp;I$1&amp;"'!B2:B1000")=$B56) * (INDIRECT("'"&amp;I$1&amp;"'!C2:C1000")=$C56)
        ),
        5,
        FALSE()
    )="",
    "",
    VLOOKUP(
        $A56,
        _xlfn._xlws.filter(
            INDIRECT("'"&amp;I$1&amp;"'!A2:G1000"), (INDIRECT("'"&amp;I$1&amp;"'!B2:B1000")=$B56) * (INDIRECT("'"&amp;I$1&amp;"'!C2:C1000")=$C56)
        ),7,
        FALSE()
    )
)</f>
        <v/>
      </c>
      <c r="J56" s="51">
        <f t="array" ref="J56:J56">IF(
    VLOOKUP(
        $A56,
        _xlfn._xlws.filter(
            INDIRECT("'"&amp;J$1&amp;"'!A2:G1000"), (INDIRECT("'"&amp;J$1&amp;"'!B2:B1000")=$B56) * (INDIRECT("'"&amp;J$1&amp;"'!C2:C1000")=$C56)
        ),
        5,
        FALSE()
    )="",
    "",
    VLOOKUP(
        $A56,
        _xlfn._xlws.filter(
            INDIRECT("'"&amp;J$1&amp;"'!A2:G1000"), (INDIRECT("'"&amp;J$1&amp;"'!B2:B1000")=$B56) * (INDIRECT("'"&amp;J$1&amp;"'!C2:C1000")=$C56)
        ),7,
        FALSE()
    )
)</f>
        <v/>
      </c>
      <c r="K56" s="51">
        <f t="array" ref="K56:K56">IF(
    VLOOKUP(
        $A56,
        _xlfn._xlws.filter(
            INDIRECT("'"&amp;K$1&amp;"'!A2:G1000"), (INDIRECT("'"&amp;K$1&amp;"'!B2:B1000")=$B56) * (INDIRECT("'"&amp;K$1&amp;"'!C2:C1000")=$C56)
        ),
        5,
        FALSE()
    )="",
    "",
    VLOOKUP(
        $A56,
        _xlfn._xlws.filter(
            INDIRECT("'"&amp;K$1&amp;"'!A2:G1000"), (INDIRECT("'"&amp;K$1&amp;"'!B2:B1000")=$B56) * (INDIRECT("'"&amp;K$1&amp;"'!C2:C1000")=$C56)
        ),7,
        FALSE()
    )
)</f>
        <v/>
      </c>
      <c r="L56" s="51">
        <f t="array" ref="L56:L56">IF(
    VLOOKUP(
        $A56,
        _xlfn._xlws.filter(
            INDIRECT("'"&amp;L$1&amp;"'!A2:G1000"), (INDIRECT("'"&amp;L$1&amp;"'!B2:B1000")=$B56) * (INDIRECT("'"&amp;L$1&amp;"'!C2:C1000")=$C56)
        ),
        5,
        FALSE()
    )="",
    "",
    VLOOKUP(
        $A56,
        _xlfn._xlws.filter(
            INDIRECT("'"&amp;L$1&amp;"'!A2:G1000"), (INDIRECT("'"&amp;L$1&amp;"'!B2:B1000")=$B56) * (INDIRECT("'"&amp;L$1&amp;"'!C2:C1000")=$C56)
        ),7,
        FALSE()
    )
)</f>
        <v/>
      </c>
      <c r="M56" s="51">
        <f t="array" ref="M56:M56">IF(
    VLOOKUP(
        $A56,
        _xlfn._xlws.filter(
            INDIRECT("'"&amp;M$1&amp;"'!A2:G1000"), (INDIRECT("'"&amp;M$1&amp;"'!B2:B1000")=$B56) * (INDIRECT("'"&amp;M$1&amp;"'!C2:C1000")=$C56)
        ),
        5,
        FALSE()
    )="",
    "",
    VLOOKUP(
        $A56,
        _xlfn._xlws.filter(
            INDIRECT("'"&amp;M$1&amp;"'!A2:G1000"), (INDIRECT("'"&amp;M$1&amp;"'!B2:B1000")=$B56) * (INDIRECT("'"&amp;M$1&amp;"'!C2:C1000")=$C56)
        ),7,
        FALSE()
    )
)</f>
        <v/>
      </c>
      <c r="N56" s="51">
        <f t="array" ref="N56:N56">IF(
    VLOOKUP(
        $A56,
        _xlfn._xlws.filter(
            INDIRECT("'"&amp;N$1&amp;"'!A2:G1000"), (INDIRECT("'"&amp;N$1&amp;"'!B2:B1000")=$B56) * (INDIRECT("'"&amp;N$1&amp;"'!C2:C1000")=$C56)
        ),
        5,
        FALSE()
    )="",
    "",
    VLOOKUP(
        $A56,
        _xlfn._xlws.filter(
            INDIRECT("'"&amp;N$1&amp;"'!A2:G1000"), (INDIRECT("'"&amp;N$1&amp;"'!B2:B1000")=$B56) * (INDIRECT("'"&amp;N$1&amp;"'!C2:C1000")=$C56)
        ),7,
        FALSE()
    )
)</f>
        <v/>
      </c>
      <c r="O56" s="51">
        <f t="array" ref="O56:O56">IF(
    VLOOKUP(
        $A56,
        _xlfn._xlws.filter(
            INDIRECT("'"&amp;O$1&amp;"'!A2:G1000"), (INDIRECT("'"&amp;O$1&amp;"'!B2:B1000")=$B56) * (INDIRECT("'"&amp;O$1&amp;"'!C2:C1000")=$C56)
        ),
        5,
        FALSE()
    )="",
    "",
    VLOOKUP(
        $A56,
        _xlfn._xlws.filter(
            INDIRECT("'"&amp;O$1&amp;"'!A2:G1000"), (INDIRECT("'"&amp;O$1&amp;"'!B2:B1000")=$B56) * (INDIRECT("'"&amp;O$1&amp;"'!C2:C1000")=$C56)
        ),7,
        FALSE()
    )
)</f>
        <v/>
      </c>
      <c r="P56" s="51">
        <f t="array" ref="P56:P56">IF(
    VLOOKUP(
        $A56,
        _xlfn._xlws.filter(
            INDIRECT("'"&amp;P$1&amp;"'!A2:G1000"), (INDIRECT("'"&amp;P$1&amp;"'!B2:B1000")=$B56) * (INDIRECT("'"&amp;P$1&amp;"'!C2:C1000")=$C56)
        ),
        5,
        FALSE()
    )="",
    "",
    VLOOKUP(
        $A56,
        _xlfn._xlws.filter(
            INDIRECT("'"&amp;P$1&amp;"'!A2:G1000"), (INDIRECT("'"&amp;P$1&amp;"'!B2:B1000")=$B56) * (INDIRECT("'"&amp;P$1&amp;"'!C2:C1000")=$C56)
        ),7,
        FALSE()
    )
)</f>
        <v/>
      </c>
      <c r="Q56" s="51">
        <f t="array" ref="Q56:Q56">IF(
    VLOOKUP(
        $A56,
        _xlfn._xlws.filter(
            INDIRECT("'"&amp;Q$1&amp;"'!A2:G1000"), (INDIRECT("'"&amp;Q$1&amp;"'!B2:B1000")=$B56) * (INDIRECT("'"&amp;Q$1&amp;"'!C2:C1000")=$C56)
        ),
        5,
        FALSE()
    )="",
    "",
    VLOOKUP(
        $A56,
        _xlfn._xlws.filter(
            INDIRECT("'"&amp;Q$1&amp;"'!A2:G1000"), (INDIRECT("'"&amp;Q$1&amp;"'!B2:B1000")=$B56) * (INDIRECT("'"&amp;Q$1&amp;"'!C2:C1000")=$C56)
        ),7,
        FALSE()
    )
)</f>
        <v/>
      </c>
    </row>
    <row r="57" ht="15" customHeight="1">
      <c r="A57" s="100" t="inlineStr">
        <is>
          <t>Luana</t>
        </is>
      </c>
      <c r="B57" s="98" t="inlineStr">
        <is>
          <t>Ramilândia</t>
        </is>
      </c>
      <c r="C57" s="98" t="n">
        <v>1</v>
      </c>
      <c r="D57" s="51">
        <f t="array" ref="D57:D57">IF(
    VLOOKUP(
        $A57,
        _xlfn._xlws.filter(
            INDIRECT("'"&amp;D$1&amp;"'!A2:G1000"), (INDIRECT("'"&amp;D$1&amp;"'!B2:B1000")=$B57) * (INDIRECT("'"&amp;D$1&amp;"'!C2:C1000")=$C57)
        ),
        5,
        FALSE()
    )="",
    "",
    VLOOKUP(
        $A57,
        _xlfn._xlws.filter(
            INDIRECT("'"&amp;D$1&amp;"'!A2:G1000"), (INDIRECT("'"&amp;D$1&amp;"'!B2:B1000")=$B57) * (INDIRECT("'"&amp;D$1&amp;"'!C2:C1000")=$C57)
        ),7,
        FALSE()
    )
)</f>
        <v/>
      </c>
      <c r="E57" s="51">
        <f t="array" ref="E57:E57">IF(
    VLOOKUP(
        $A57,
        _xlfn._xlws.filter(
            INDIRECT("'"&amp;E$1&amp;"'!A2:G1000"), (INDIRECT("'"&amp;E$1&amp;"'!B2:B1000")=$B57) * (INDIRECT("'"&amp;E$1&amp;"'!C2:C1000")=$C57)
        ),
        5,
        FALSE()
    )="",
    "",
    VLOOKUP(
        $A57,
        _xlfn._xlws.filter(
            INDIRECT("'"&amp;E$1&amp;"'!A2:G1000"), (INDIRECT("'"&amp;E$1&amp;"'!B2:B1000")=$B57) * (INDIRECT("'"&amp;E$1&amp;"'!C2:C1000")=$C57)
        ),7,
        FALSE()
    )
)</f>
        <v/>
      </c>
      <c r="F57" s="51">
        <f t="array" ref="F57:F57">IF(
    VLOOKUP(
        $A57,
        _xlfn._xlws.filter(
            INDIRECT("'"&amp;F$1&amp;"'!A2:G1000"), (INDIRECT("'"&amp;F$1&amp;"'!B2:B1000")=$B57) * (INDIRECT("'"&amp;F$1&amp;"'!C2:C1000")=$C57)
        ),
        5,
        FALSE()
    )="",
    "",
    VLOOKUP(
        $A57,
        _xlfn._xlws.filter(
            INDIRECT("'"&amp;F$1&amp;"'!A2:G1000"), (INDIRECT("'"&amp;F$1&amp;"'!B2:B1000")=$B57) * (INDIRECT("'"&amp;F$1&amp;"'!C2:C1000")=$C57)
        ),7,
        FALSE()
    )
)</f>
        <v/>
      </c>
      <c r="G57" s="51">
        <f t="array" ref="G57:G57">IF(
    VLOOKUP(
        $A57,
        _xlfn._xlws.filter(
            INDIRECT("'"&amp;G$1&amp;"'!A2:G1000"), (INDIRECT("'"&amp;G$1&amp;"'!B2:B1000")=$B57) * (INDIRECT("'"&amp;G$1&amp;"'!C2:C1000")=$C57)
        ),
        5,
        FALSE()
    )="",
    "",
    VLOOKUP(
        $A57,
        _xlfn._xlws.filter(
            INDIRECT("'"&amp;G$1&amp;"'!A2:G1000"), (INDIRECT("'"&amp;G$1&amp;"'!B2:B1000")=$B57) * (INDIRECT("'"&amp;G$1&amp;"'!C2:C1000")=$C57)
        ),7,
        FALSE()
    )
)</f>
        <v/>
      </c>
      <c r="H57" s="51">
        <f t="array" ref="H57:H57">IF(
    VLOOKUP(
        $A57,
        _xlfn._xlws.filter(
            INDIRECT("'"&amp;H$1&amp;"'!A2:G1000"), (INDIRECT("'"&amp;H$1&amp;"'!B2:B1000")=$B57) * (INDIRECT("'"&amp;H$1&amp;"'!C2:C1000")=$C57)
        ),
        5,
        FALSE()
    )="",
    "",
    VLOOKUP(
        $A57,
        _xlfn._xlws.filter(
            INDIRECT("'"&amp;H$1&amp;"'!A2:G1000"), (INDIRECT("'"&amp;H$1&amp;"'!B2:B1000")=$B57) * (INDIRECT("'"&amp;H$1&amp;"'!C2:C1000")=$C57)
        ),7,
        FALSE()
    )
)</f>
        <v/>
      </c>
      <c r="I57" s="51">
        <f t="array" ref="I57:I57">IF(
    VLOOKUP(
        $A57,
        _xlfn._xlws.filter(
            INDIRECT("'"&amp;I$1&amp;"'!A2:G1000"), (INDIRECT("'"&amp;I$1&amp;"'!B2:B1000")=$B57) * (INDIRECT("'"&amp;I$1&amp;"'!C2:C1000")=$C57)
        ),
        5,
        FALSE()
    )="",
    "",
    VLOOKUP(
        $A57,
        _xlfn._xlws.filter(
            INDIRECT("'"&amp;I$1&amp;"'!A2:G1000"), (INDIRECT("'"&amp;I$1&amp;"'!B2:B1000")=$B57) * (INDIRECT("'"&amp;I$1&amp;"'!C2:C1000")=$C57)
        ),7,
        FALSE()
    )
)</f>
        <v/>
      </c>
      <c r="J57" s="51">
        <f t="array" ref="J57:J57">IF(
    VLOOKUP(
        $A57,
        _xlfn._xlws.filter(
            INDIRECT("'"&amp;J$1&amp;"'!A2:G1000"), (INDIRECT("'"&amp;J$1&amp;"'!B2:B1000")=$B57) * (INDIRECT("'"&amp;J$1&amp;"'!C2:C1000")=$C57)
        ),
        5,
        FALSE()
    )="",
    "",
    VLOOKUP(
        $A57,
        _xlfn._xlws.filter(
            INDIRECT("'"&amp;J$1&amp;"'!A2:G1000"), (INDIRECT("'"&amp;J$1&amp;"'!B2:B1000")=$B57) * (INDIRECT("'"&amp;J$1&amp;"'!C2:C1000")=$C57)
        ),7,
        FALSE()
    )
)</f>
        <v/>
      </c>
      <c r="K57" s="51">
        <f t="array" ref="K57:K57">IF(
    VLOOKUP(
        $A57,
        _xlfn._xlws.filter(
            INDIRECT("'"&amp;K$1&amp;"'!A2:G1000"), (INDIRECT("'"&amp;K$1&amp;"'!B2:B1000")=$B57) * (INDIRECT("'"&amp;K$1&amp;"'!C2:C1000")=$C57)
        ),
        5,
        FALSE()
    )="",
    "",
    VLOOKUP(
        $A57,
        _xlfn._xlws.filter(
            INDIRECT("'"&amp;K$1&amp;"'!A2:G1000"), (INDIRECT("'"&amp;K$1&amp;"'!B2:B1000")=$B57) * (INDIRECT("'"&amp;K$1&amp;"'!C2:C1000")=$C57)
        ),7,
        FALSE()
    )
)</f>
        <v/>
      </c>
      <c r="L57" s="51">
        <f t="array" ref="L57:L57">IF(
    VLOOKUP(
        $A57,
        _xlfn._xlws.filter(
            INDIRECT("'"&amp;L$1&amp;"'!A2:G1000"), (INDIRECT("'"&amp;L$1&amp;"'!B2:B1000")=$B57) * (INDIRECT("'"&amp;L$1&amp;"'!C2:C1000")=$C57)
        ),
        5,
        FALSE()
    )="",
    "",
    VLOOKUP(
        $A57,
        _xlfn._xlws.filter(
            INDIRECT("'"&amp;L$1&amp;"'!A2:G1000"), (INDIRECT("'"&amp;L$1&amp;"'!B2:B1000")=$B57) * (INDIRECT("'"&amp;L$1&amp;"'!C2:C1000")=$C57)
        ),7,
        FALSE()
    )
)</f>
        <v/>
      </c>
      <c r="M57" s="51">
        <f t="array" ref="M57:M57">IF(
    VLOOKUP(
        $A57,
        _xlfn._xlws.filter(
            INDIRECT("'"&amp;M$1&amp;"'!A2:G1000"), (INDIRECT("'"&amp;M$1&amp;"'!B2:B1000")=$B57) * (INDIRECT("'"&amp;M$1&amp;"'!C2:C1000")=$C57)
        ),
        5,
        FALSE()
    )="",
    "",
    VLOOKUP(
        $A57,
        _xlfn._xlws.filter(
            INDIRECT("'"&amp;M$1&amp;"'!A2:G1000"), (INDIRECT("'"&amp;M$1&amp;"'!B2:B1000")=$B57) * (INDIRECT("'"&amp;M$1&amp;"'!C2:C1000")=$C57)
        ),7,
        FALSE()
    )
)</f>
        <v/>
      </c>
      <c r="N57" s="51">
        <f t="array" ref="N57:N57">IF(
    VLOOKUP(
        $A57,
        _xlfn._xlws.filter(
            INDIRECT("'"&amp;N$1&amp;"'!A2:G1000"), (INDIRECT("'"&amp;N$1&amp;"'!B2:B1000")=$B57) * (INDIRECT("'"&amp;N$1&amp;"'!C2:C1000")=$C57)
        ),
        5,
        FALSE()
    )="",
    "",
    VLOOKUP(
        $A57,
        _xlfn._xlws.filter(
            INDIRECT("'"&amp;N$1&amp;"'!A2:G1000"), (INDIRECT("'"&amp;N$1&amp;"'!B2:B1000")=$B57) * (INDIRECT("'"&amp;N$1&amp;"'!C2:C1000")=$C57)
        ),7,
        FALSE()
    )
)</f>
        <v/>
      </c>
      <c r="O57" s="51">
        <f t="array" ref="O57:O57">IF(
    VLOOKUP(
        $A57,
        _xlfn._xlws.filter(
            INDIRECT("'"&amp;O$1&amp;"'!A2:G1000"), (INDIRECT("'"&amp;O$1&amp;"'!B2:B1000")=$B57) * (INDIRECT("'"&amp;O$1&amp;"'!C2:C1000")=$C57)
        ),
        5,
        FALSE()
    )="",
    "",
    VLOOKUP(
        $A57,
        _xlfn._xlws.filter(
            INDIRECT("'"&amp;O$1&amp;"'!A2:G1000"), (INDIRECT("'"&amp;O$1&amp;"'!B2:B1000")=$B57) * (INDIRECT("'"&amp;O$1&amp;"'!C2:C1000")=$C57)
        ),7,
        FALSE()
    )
)</f>
        <v/>
      </c>
      <c r="P57" s="51">
        <f t="array" ref="P57:P57">IF(
    VLOOKUP(
        $A57,
        _xlfn._xlws.filter(
            INDIRECT("'"&amp;P$1&amp;"'!A2:G1000"), (INDIRECT("'"&amp;P$1&amp;"'!B2:B1000")=$B57) * (INDIRECT("'"&amp;P$1&amp;"'!C2:C1000")=$C57)
        ),
        5,
        FALSE()
    )="",
    "",
    VLOOKUP(
        $A57,
        _xlfn._xlws.filter(
            INDIRECT("'"&amp;P$1&amp;"'!A2:G1000"), (INDIRECT("'"&amp;P$1&amp;"'!B2:B1000")=$B57) * (INDIRECT("'"&amp;P$1&amp;"'!C2:C1000")=$C57)
        ),7,
        FALSE()
    )
)</f>
        <v/>
      </c>
      <c r="Q57" s="51">
        <f t="array" ref="Q57:Q57">IF(
    VLOOKUP(
        $A57,
        _xlfn._xlws.filter(
            INDIRECT("'"&amp;Q$1&amp;"'!A2:G1000"), (INDIRECT("'"&amp;Q$1&amp;"'!B2:B1000")=$B57) * (INDIRECT("'"&amp;Q$1&amp;"'!C2:C1000")=$C57)
        ),
        5,
        FALSE()
    )="",
    "",
    VLOOKUP(
        $A57,
        _xlfn._xlws.filter(
            INDIRECT("'"&amp;Q$1&amp;"'!A2:G1000"), (INDIRECT("'"&amp;Q$1&amp;"'!B2:B1000")=$B57) * (INDIRECT("'"&amp;Q$1&amp;"'!C2:C1000")=$C57)
        ),7,
        FALSE()
    )
)</f>
        <v/>
      </c>
    </row>
    <row r="58" ht="15" customHeight="1">
      <c r="A58" s="100" t="inlineStr">
        <is>
          <t>Luana</t>
        </is>
      </c>
      <c r="B58" s="98" t="inlineStr">
        <is>
          <t>Santa Helena</t>
        </is>
      </c>
      <c r="C58" s="98" t="n">
        <v>1</v>
      </c>
      <c r="D58" s="51">
        <f t="array" ref="D58:D58">IF(
    VLOOKUP(
        $A58,
        _xlfn._xlws.filter(
            INDIRECT("'"&amp;D$1&amp;"'!A2:G1000"), (INDIRECT("'"&amp;D$1&amp;"'!B2:B1000")=$B58) * (INDIRECT("'"&amp;D$1&amp;"'!C2:C1000")=$C58)
        ),
        5,
        FALSE()
    )="",
    "",
    VLOOKUP(
        $A58,
        _xlfn._xlws.filter(
            INDIRECT("'"&amp;D$1&amp;"'!A2:G1000"), (INDIRECT("'"&amp;D$1&amp;"'!B2:B1000")=$B58) * (INDIRECT("'"&amp;D$1&amp;"'!C2:C1000")=$C58)
        ),7,
        FALSE()
    )
)</f>
        <v/>
      </c>
      <c r="E58" s="51">
        <f t="array" ref="E58:E58">IF(
    VLOOKUP(
        $A58,
        _xlfn._xlws.filter(
            INDIRECT("'"&amp;E$1&amp;"'!A2:G1000"), (INDIRECT("'"&amp;E$1&amp;"'!B2:B1000")=$B58) * (INDIRECT("'"&amp;E$1&amp;"'!C2:C1000")=$C58)
        ),
        5,
        FALSE()
    )="",
    "",
    VLOOKUP(
        $A58,
        _xlfn._xlws.filter(
            INDIRECT("'"&amp;E$1&amp;"'!A2:G1000"), (INDIRECT("'"&amp;E$1&amp;"'!B2:B1000")=$B58) * (INDIRECT("'"&amp;E$1&amp;"'!C2:C1000")=$C58)
        ),7,
        FALSE()
    )
)</f>
        <v/>
      </c>
      <c r="F58" s="51">
        <f t="array" ref="F58:F58">IF(
    VLOOKUP(
        $A58,
        _xlfn._xlws.filter(
            INDIRECT("'"&amp;F$1&amp;"'!A2:G1000"), (INDIRECT("'"&amp;F$1&amp;"'!B2:B1000")=$B58) * (INDIRECT("'"&amp;F$1&amp;"'!C2:C1000")=$C58)
        ),
        5,
        FALSE()
    )="",
    "",
    VLOOKUP(
        $A58,
        _xlfn._xlws.filter(
            INDIRECT("'"&amp;F$1&amp;"'!A2:G1000"), (INDIRECT("'"&amp;F$1&amp;"'!B2:B1000")=$B58) * (INDIRECT("'"&amp;F$1&amp;"'!C2:C1000")=$C58)
        ),7,
        FALSE()
    )
)</f>
        <v/>
      </c>
      <c r="G58" s="51">
        <f t="array" ref="G58:G58">IF(
    VLOOKUP(
        $A58,
        _xlfn._xlws.filter(
            INDIRECT("'"&amp;G$1&amp;"'!A2:G1000"), (INDIRECT("'"&amp;G$1&amp;"'!B2:B1000")=$B58) * (INDIRECT("'"&amp;G$1&amp;"'!C2:C1000")=$C58)
        ),
        5,
        FALSE()
    )="",
    "",
    VLOOKUP(
        $A58,
        _xlfn._xlws.filter(
            INDIRECT("'"&amp;G$1&amp;"'!A2:G1000"), (INDIRECT("'"&amp;G$1&amp;"'!B2:B1000")=$B58) * (INDIRECT("'"&amp;G$1&amp;"'!C2:C1000")=$C58)
        ),7,
        FALSE()
    )
)</f>
        <v/>
      </c>
      <c r="H58" s="51">
        <f t="array" ref="H58:H58">IF(
    VLOOKUP(
        $A58,
        _xlfn._xlws.filter(
            INDIRECT("'"&amp;H$1&amp;"'!A2:G1000"), (INDIRECT("'"&amp;H$1&amp;"'!B2:B1000")=$B58) * (INDIRECT("'"&amp;H$1&amp;"'!C2:C1000")=$C58)
        ),
        5,
        FALSE()
    )="",
    "",
    VLOOKUP(
        $A58,
        _xlfn._xlws.filter(
            INDIRECT("'"&amp;H$1&amp;"'!A2:G1000"), (INDIRECT("'"&amp;H$1&amp;"'!B2:B1000")=$B58) * (INDIRECT("'"&amp;H$1&amp;"'!C2:C1000")=$C58)
        ),7,
        FALSE()
    )
)</f>
        <v/>
      </c>
      <c r="I58" s="51">
        <f t="array" ref="I58:I58">IF(
    VLOOKUP(
        $A58,
        _xlfn._xlws.filter(
            INDIRECT("'"&amp;I$1&amp;"'!A2:G1000"), (INDIRECT("'"&amp;I$1&amp;"'!B2:B1000")=$B58) * (INDIRECT("'"&amp;I$1&amp;"'!C2:C1000")=$C58)
        ),
        5,
        FALSE()
    )="",
    "",
    VLOOKUP(
        $A58,
        _xlfn._xlws.filter(
            INDIRECT("'"&amp;I$1&amp;"'!A2:G1000"), (INDIRECT("'"&amp;I$1&amp;"'!B2:B1000")=$B58) * (INDIRECT("'"&amp;I$1&amp;"'!C2:C1000")=$C58)
        ),7,
        FALSE()
    )
)</f>
        <v/>
      </c>
      <c r="J58" s="51">
        <f t="array" ref="J58:J58">IF(
    VLOOKUP(
        $A58,
        _xlfn._xlws.filter(
            INDIRECT("'"&amp;J$1&amp;"'!A2:G1000"), (INDIRECT("'"&amp;J$1&amp;"'!B2:B1000")=$B58) * (INDIRECT("'"&amp;J$1&amp;"'!C2:C1000")=$C58)
        ),
        5,
        FALSE()
    )="",
    "",
    VLOOKUP(
        $A58,
        _xlfn._xlws.filter(
            INDIRECT("'"&amp;J$1&amp;"'!A2:G1000"), (INDIRECT("'"&amp;J$1&amp;"'!B2:B1000")=$B58) * (INDIRECT("'"&amp;J$1&amp;"'!C2:C1000")=$C58)
        ),7,
        FALSE()
    )
)</f>
        <v/>
      </c>
      <c r="K58" s="51">
        <f t="array" ref="K58:K58">IF(
    VLOOKUP(
        $A58,
        _xlfn._xlws.filter(
            INDIRECT("'"&amp;K$1&amp;"'!A2:G1000"), (INDIRECT("'"&amp;K$1&amp;"'!B2:B1000")=$B58) * (INDIRECT("'"&amp;K$1&amp;"'!C2:C1000")=$C58)
        ),
        5,
        FALSE()
    )="",
    "",
    VLOOKUP(
        $A58,
        _xlfn._xlws.filter(
            INDIRECT("'"&amp;K$1&amp;"'!A2:G1000"), (INDIRECT("'"&amp;K$1&amp;"'!B2:B1000")=$B58) * (INDIRECT("'"&amp;K$1&amp;"'!C2:C1000")=$C58)
        ),7,
        FALSE()
    )
)</f>
        <v/>
      </c>
      <c r="L58" s="51">
        <f t="array" ref="L58:L58">IF(
    VLOOKUP(
        $A58,
        _xlfn._xlws.filter(
            INDIRECT("'"&amp;L$1&amp;"'!A2:G1000"), (INDIRECT("'"&amp;L$1&amp;"'!B2:B1000")=$B58) * (INDIRECT("'"&amp;L$1&amp;"'!C2:C1000")=$C58)
        ),
        5,
        FALSE()
    )="",
    "",
    VLOOKUP(
        $A58,
        _xlfn._xlws.filter(
            INDIRECT("'"&amp;L$1&amp;"'!A2:G1000"), (INDIRECT("'"&amp;L$1&amp;"'!B2:B1000")=$B58) * (INDIRECT("'"&amp;L$1&amp;"'!C2:C1000")=$C58)
        ),7,
        FALSE()
    )
)</f>
        <v/>
      </c>
      <c r="M58" s="51">
        <f t="array" ref="M58:M58">IF(
    VLOOKUP(
        $A58,
        _xlfn._xlws.filter(
            INDIRECT("'"&amp;M$1&amp;"'!A2:G1000"), (INDIRECT("'"&amp;M$1&amp;"'!B2:B1000")=$B58) * (INDIRECT("'"&amp;M$1&amp;"'!C2:C1000")=$C58)
        ),
        5,
        FALSE()
    )="",
    "",
    VLOOKUP(
        $A58,
        _xlfn._xlws.filter(
            INDIRECT("'"&amp;M$1&amp;"'!A2:G1000"), (INDIRECT("'"&amp;M$1&amp;"'!B2:B1000")=$B58) * (INDIRECT("'"&amp;M$1&amp;"'!C2:C1000")=$C58)
        ),7,
        FALSE()
    )
)</f>
        <v/>
      </c>
      <c r="N58" s="51">
        <f t="array" ref="N58:N58">IF(
    VLOOKUP(
        $A58,
        _xlfn._xlws.filter(
            INDIRECT("'"&amp;N$1&amp;"'!A2:G1000"), (INDIRECT("'"&amp;N$1&amp;"'!B2:B1000")=$B58) * (INDIRECT("'"&amp;N$1&amp;"'!C2:C1000")=$C58)
        ),
        5,
        FALSE()
    )="",
    "",
    VLOOKUP(
        $A58,
        _xlfn._xlws.filter(
            INDIRECT("'"&amp;N$1&amp;"'!A2:G1000"), (INDIRECT("'"&amp;N$1&amp;"'!B2:B1000")=$B58) * (INDIRECT("'"&amp;N$1&amp;"'!C2:C1000")=$C58)
        ),7,
        FALSE()
    )
)</f>
        <v/>
      </c>
      <c r="O58" s="51">
        <f t="array" ref="O58:O58">IF(
    VLOOKUP(
        $A58,
        _xlfn._xlws.filter(
            INDIRECT("'"&amp;O$1&amp;"'!A2:G1000"), (INDIRECT("'"&amp;O$1&amp;"'!B2:B1000")=$B58) * (INDIRECT("'"&amp;O$1&amp;"'!C2:C1000")=$C58)
        ),
        5,
        FALSE()
    )="",
    "",
    VLOOKUP(
        $A58,
        _xlfn._xlws.filter(
            INDIRECT("'"&amp;O$1&amp;"'!A2:G1000"), (INDIRECT("'"&amp;O$1&amp;"'!B2:B1000")=$B58) * (INDIRECT("'"&amp;O$1&amp;"'!C2:C1000")=$C58)
        ),7,
        FALSE()
    )
)</f>
        <v/>
      </c>
      <c r="P58" s="51">
        <f t="array" ref="P58:P58">IF(
    VLOOKUP(
        $A58,
        _xlfn._xlws.filter(
            INDIRECT("'"&amp;P$1&amp;"'!A2:G1000"), (INDIRECT("'"&amp;P$1&amp;"'!B2:B1000")=$B58) * (INDIRECT("'"&amp;P$1&amp;"'!C2:C1000")=$C58)
        ),
        5,
        FALSE()
    )="",
    "",
    VLOOKUP(
        $A58,
        _xlfn._xlws.filter(
            INDIRECT("'"&amp;P$1&amp;"'!A2:G1000"), (INDIRECT("'"&amp;P$1&amp;"'!B2:B1000")=$B58) * (INDIRECT("'"&amp;P$1&amp;"'!C2:C1000")=$C58)
        ),7,
        FALSE()
    )
)</f>
        <v/>
      </c>
      <c r="Q58" s="51">
        <f t="array" ref="Q58:Q58">IF(
    VLOOKUP(
        $A58,
        _xlfn._xlws.filter(
            INDIRECT("'"&amp;Q$1&amp;"'!A2:G1000"), (INDIRECT("'"&amp;Q$1&amp;"'!B2:B1000")=$B58) * (INDIRECT("'"&amp;Q$1&amp;"'!C2:C1000")=$C58)
        ),
        5,
        FALSE()
    )="",
    "",
    VLOOKUP(
        $A58,
        _xlfn._xlws.filter(
            INDIRECT("'"&amp;Q$1&amp;"'!A2:G1000"), (INDIRECT("'"&amp;Q$1&amp;"'!B2:B1000")=$B58) * (INDIRECT("'"&amp;Q$1&amp;"'!C2:C1000")=$C58)
        ),7,
        FALSE()
    )
)</f>
        <v/>
      </c>
    </row>
    <row r="59" ht="15" customHeight="1">
      <c r="A59" s="100" t="inlineStr">
        <is>
          <t>Luana</t>
        </is>
      </c>
      <c r="B59" s="98" t="inlineStr">
        <is>
          <t>Santa Tereza do Oeste</t>
        </is>
      </c>
      <c r="C59" s="98" t="n">
        <v>1</v>
      </c>
      <c r="D59" s="51">
        <f t="array" ref="D59:D59">IF(
    VLOOKUP(
        $A59,
        _xlfn._xlws.filter(
            INDIRECT("'"&amp;D$1&amp;"'!A2:G1000"), (INDIRECT("'"&amp;D$1&amp;"'!B2:B1000")=$B59) * (INDIRECT("'"&amp;D$1&amp;"'!C2:C1000")=$C59)
        ),
        5,
        FALSE()
    )="",
    "",
    VLOOKUP(
        $A59,
        _xlfn._xlws.filter(
            INDIRECT("'"&amp;D$1&amp;"'!A2:G1000"), (INDIRECT("'"&amp;D$1&amp;"'!B2:B1000")=$B59) * (INDIRECT("'"&amp;D$1&amp;"'!C2:C1000")=$C59)
        ),7,
        FALSE()
    )
)</f>
        <v/>
      </c>
      <c r="E59" s="51">
        <f t="array" ref="E59:E59">IF(
    VLOOKUP(
        $A59,
        _xlfn._xlws.filter(
            INDIRECT("'"&amp;E$1&amp;"'!A2:G1000"), (INDIRECT("'"&amp;E$1&amp;"'!B2:B1000")=$B59) * (INDIRECT("'"&amp;E$1&amp;"'!C2:C1000")=$C59)
        ),
        5,
        FALSE()
    )="",
    "",
    VLOOKUP(
        $A59,
        _xlfn._xlws.filter(
            INDIRECT("'"&amp;E$1&amp;"'!A2:G1000"), (INDIRECT("'"&amp;E$1&amp;"'!B2:B1000")=$B59) * (INDIRECT("'"&amp;E$1&amp;"'!C2:C1000")=$C59)
        ),7,
        FALSE()
    )
)</f>
        <v/>
      </c>
      <c r="F59" s="51">
        <f t="array" ref="F59:F59">IF(
    VLOOKUP(
        $A59,
        _xlfn._xlws.filter(
            INDIRECT("'"&amp;F$1&amp;"'!A2:G1000"), (INDIRECT("'"&amp;F$1&amp;"'!B2:B1000")=$B59) * (INDIRECT("'"&amp;F$1&amp;"'!C2:C1000")=$C59)
        ),
        5,
        FALSE()
    )="",
    "",
    VLOOKUP(
        $A59,
        _xlfn._xlws.filter(
            INDIRECT("'"&amp;F$1&amp;"'!A2:G1000"), (INDIRECT("'"&amp;F$1&amp;"'!B2:B1000")=$B59) * (INDIRECT("'"&amp;F$1&amp;"'!C2:C1000")=$C59)
        ),7,
        FALSE()
    )
)</f>
        <v/>
      </c>
      <c r="G59" s="51">
        <f t="array" ref="G59:G59">IF(
    VLOOKUP(
        $A59,
        _xlfn._xlws.filter(
            INDIRECT("'"&amp;G$1&amp;"'!A2:G1000"), (INDIRECT("'"&amp;G$1&amp;"'!B2:B1000")=$B59) * (INDIRECT("'"&amp;G$1&amp;"'!C2:C1000")=$C59)
        ),
        5,
        FALSE()
    )="",
    "",
    VLOOKUP(
        $A59,
        _xlfn._xlws.filter(
            INDIRECT("'"&amp;G$1&amp;"'!A2:G1000"), (INDIRECT("'"&amp;G$1&amp;"'!B2:B1000")=$B59) * (INDIRECT("'"&amp;G$1&amp;"'!C2:C1000")=$C59)
        ),7,
        FALSE()
    )
)</f>
        <v/>
      </c>
      <c r="H59" s="51">
        <f t="array" ref="H59:H59">IF(
    VLOOKUP(
        $A59,
        _xlfn._xlws.filter(
            INDIRECT("'"&amp;H$1&amp;"'!A2:G1000"), (INDIRECT("'"&amp;H$1&amp;"'!B2:B1000")=$B59) * (INDIRECT("'"&amp;H$1&amp;"'!C2:C1000")=$C59)
        ),
        5,
        FALSE()
    )="",
    "",
    VLOOKUP(
        $A59,
        _xlfn._xlws.filter(
            INDIRECT("'"&amp;H$1&amp;"'!A2:G1000"), (INDIRECT("'"&amp;H$1&amp;"'!B2:B1000")=$B59) * (INDIRECT("'"&amp;H$1&amp;"'!C2:C1000")=$C59)
        ),7,
        FALSE()
    )
)</f>
        <v/>
      </c>
      <c r="I59" s="51">
        <f t="array" ref="I59:I59">IF(
    VLOOKUP(
        $A59,
        _xlfn._xlws.filter(
            INDIRECT("'"&amp;I$1&amp;"'!A2:G1000"), (INDIRECT("'"&amp;I$1&amp;"'!B2:B1000")=$B59) * (INDIRECT("'"&amp;I$1&amp;"'!C2:C1000")=$C59)
        ),
        5,
        FALSE()
    )="",
    "",
    VLOOKUP(
        $A59,
        _xlfn._xlws.filter(
            INDIRECT("'"&amp;I$1&amp;"'!A2:G1000"), (INDIRECT("'"&amp;I$1&amp;"'!B2:B1000")=$B59) * (INDIRECT("'"&amp;I$1&amp;"'!C2:C1000")=$C59)
        ),7,
        FALSE()
    )
)</f>
        <v/>
      </c>
      <c r="J59" s="51">
        <f t="array" ref="J59:J59">IF(
    VLOOKUP(
        $A59,
        _xlfn._xlws.filter(
            INDIRECT("'"&amp;J$1&amp;"'!A2:G1000"), (INDIRECT("'"&amp;J$1&amp;"'!B2:B1000")=$B59) * (INDIRECT("'"&amp;J$1&amp;"'!C2:C1000")=$C59)
        ),
        5,
        FALSE()
    )="",
    "",
    VLOOKUP(
        $A59,
        _xlfn._xlws.filter(
            INDIRECT("'"&amp;J$1&amp;"'!A2:G1000"), (INDIRECT("'"&amp;J$1&amp;"'!B2:B1000")=$B59) * (INDIRECT("'"&amp;J$1&amp;"'!C2:C1000")=$C59)
        ),7,
        FALSE()
    )
)</f>
        <v/>
      </c>
      <c r="K59" s="51">
        <f t="array" ref="K59:K59">IF(
    VLOOKUP(
        $A59,
        _xlfn._xlws.filter(
            INDIRECT("'"&amp;K$1&amp;"'!A2:G1000"), (INDIRECT("'"&amp;K$1&amp;"'!B2:B1000")=$B59) * (INDIRECT("'"&amp;K$1&amp;"'!C2:C1000")=$C59)
        ),
        5,
        FALSE()
    )="",
    "",
    VLOOKUP(
        $A59,
        _xlfn._xlws.filter(
            INDIRECT("'"&amp;K$1&amp;"'!A2:G1000"), (INDIRECT("'"&amp;K$1&amp;"'!B2:B1000")=$B59) * (INDIRECT("'"&amp;K$1&amp;"'!C2:C1000")=$C59)
        ),7,
        FALSE()
    )
)</f>
        <v/>
      </c>
      <c r="L59" s="51">
        <f t="array" ref="L59:L59">IF(
    VLOOKUP(
        $A59,
        _xlfn._xlws.filter(
            INDIRECT("'"&amp;L$1&amp;"'!A2:G1000"), (INDIRECT("'"&amp;L$1&amp;"'!B2:B1000")=$B59) * (INDIRECT("'"&amp;L$1&amp;"'!C2:C1000")=$C59)
        ),
        5,
        FALSE()
    )="",
    "",
    VLOOKUP(
        $A59,
        _xlfn._xlws.filter(
            INDIRECT("'"&amp;L$1&amp;"'!A2:G1000"), (INDIRECT("'"&amp;L$1&amp;"'!B2:B1000")=$B59) * (INDIRECT("'"&amp;L$1&amp;"'!C2:C1000")=$C59)
        ),7,
        FALSE()
    )
)</f>
        <v/>
      </c>
      <c r="M59" s="51">
        <f t="array" ref="M59:M59">IF(
    VLOOKUP(
        $A59,
        _xlfn._xlws.filter(
            INDIRECT("'"&amp;M$1&amp;"'!A2:G1000"), (INDIRECT("'"&amp;M$1&amp;"'!B2:B1000")=$B59) * (INDIRECT("'"&amp;M$1&amp;"'!C2:C1000")=$C59)
        ),
        5,
        FALSE()
    )="",
    "",
    VLOOKUP(
        $A59,
        _xlfn._xlws.filter(
            INDIRECT("'"&amp;M$1&amp;"'!A2:G1000"), (INDIRECT("'"&amp;M$1&amp;"'!B2:B1000")=$B59) * (INDIRECT("'"&amp;M$1&amp;"'!C2:C1000")=$C59)
        ),7,
        FALSE()
    )
)</f>
        <v/>
      </c>
      <c r="N59" s="51">
        <f t="array" ref="N59:N59">IF(
    VLOOKUP(
        $A59,
        _xlfn._xlws.filter(
            INDIRECT("'"&amp;N$1&amp;"'!A2:G1000"), (INDIRECT("'"&amp;N$1&amp;"'!B2:B1000")=$B59) * (INDIRECT("'"&amp;N$1&amp;"'!C2:C1000")=$C59)
        ),
        5,
        FALSE()
    )="",
    "",
    VLOOKUP(
        $A59,
        _xlfn._xlws.filter(
            INDIRECT("'"&amp;N$1&amp;"'!A2:G1000"), (INDIRECT("'"&amp;N$1&amp;"'!B2:B1000")=$B59) * (INDIRECT("'"&amp;N$1&amp;"'!C2:C1000")=$C59)
        ),7,
        FALSE()
    )
)</f>
        <v/>
      </c>
      <c r="O59" s="51">
        <f t="array" ref="O59:O59">IF(
    VLOOKUP(
        $A59,
        _xlfn._xlws.filter(
            INDIRECT("'"&amp;O$1&amp;"'!A2:G1000"), (INDIRECT("'"&amp;O$1&amp;"'!B2:B1000")=$B59) * (INDIRECT("'"&amp;O$1&amp;"'!C2:C1000")=$C59)
        ),
        5,
        FALSE()
    )="",
    "",
    VLOOKUP(
        $A59,
        _xlfn._xlws.filter(
            INDIRECT("'"&amp;O$1&amp;"'!A2:G1000"), (INDIRECT("'"&amp;O$1&amp;"'!B2:B1000")=$B59) * (INDIRECT("'"&amp;O$1&amp;"'!C2:C1000")=$C59)
        ),7,
        FALSE()
    )
)</f>
        <v/>
      </c>
      <c r="P59" s="51">
        <f t="array" ref="P59:P59">IF(
    VLOOKUP(
        $A59,
        _xlfn._xlws.filter(
            INDIRECT("'"&amp;P$1&amp;"'!A2:G1000"), (INDIRECT("'"&amp;P$1&amp;"'!B2:B1000")=$B59) * (INDIRECT("'"&amp;P$1&amp;"'!C2:C1000")=$C59)
        ),
        5,
        FALSE()
    )="",
    "",
    VLOOKUP(
        $A59,
        _xlfn._xlws.filter(
            INDIRECT("'"&amp;P$1&amp;"'!A2:G1000"), (INDIRECT("'"&amp;P$1&amp;"'!B2:B1000")=$B59) * (INDIRECT("'"&amp;P$1&amp;"'!C2:C1000")=$C59)
        ),7,
        FALSE()
    )
)</f>
        <v/>
      </c>
      <c r="Q59" s="51">
        <f t="array" ref="Q59:Q59">IF(
    VLOOKUP(
        $A59,
        _xlfn._xlws.filter(
            INDIRECT("'"&amp;Q$1&amp;"'!A2:G1000"), (INDIRECT("'"&amp;Q$1&amp;"'!B2:B1000")=$B59) * (INDIRECT("'"&amp;Q$1&amp;"'!C2:C1000")=$C59)
        ),
        5,
        FALSE()
    )="",
    "",
    VLOOKUP(
        $A59,
        _xlfn._xlws.filter(
            INDIRECT("'"&amp;Q$1&amp;"'!A2:G1000"), (INDIRECT("'"&amp;Q$1&amp;"'!B2:B1000")=$B59) * (INDIRECT("'"&amp;Q$1&amp;"'!C2:C1000")=$C59)
        ),7,
        FALSE()
    )
)</f>
        <v/>
      </c>
    </row>
    <row r="60" ht="15" customHeight="1">
      <c r="A60" s="100" t="inlineStr">
        <is>
          <t>Luana</t>
        </is>
      </c>
      <c r="B60" s="98" t="inlineStr">
        <is>
          <t>São Jose das Palmeiras</t>
        </is>
      </c>
      <c r="C60" s="98" t="n">
        <v>1</v>
      </c>
      <c r="D60" s="51">
        <f t="array" ref="D60:D60">IF(
    VLOOKUP(
        $A60,
        _xlfn._xlws.filter(
            INDIRECT("'"&amp;D$1&amp;"'!A2:G1000"), (INDIRECT("'"&amp;D$1&amp;"'!B2:B1000")=$B60) * (INDIRECT("'"&amp;D$1&amp;"'!C2:C1000")=$C60)
        ),
        5,
        FALSE()
    )="",
    "",
    VLOOKUP(
        $A60,
        _xlfn._xlws.filter(
            INDIRECT("'"&amp;D$1&amp;"'!A2:G1000"), (INDIRECT("'"&amp;D$1&amp;"'!B2:B1000")=$B60) * (INDIRECT("'"&amp;D$1&amp;"'!C2:C1000")=$C60)
        ),7,
        FALSE()
    )
)</f>
        <v/>
      </c>
      <c r="E60" s="51">
        <f t="array" ref="E60:E60">IF(
    VLOOKUP(
        $A60,
        _xlfn._xlws.filter(
            INDIRECT("'"&amp;E$1&amp;"'!A2:G1000"), (INDIRECT("'"&amp;E$1&amp;"'!B2:B1000")=$B60) * (INDIRECT("'"&amp;E$1&amp;"'!C2:C1000")=$C60)
        ),
        5,
        FALSE()
    )="",
    "",
    VLOOKUP(
        $A60,
        _xlfn._xlws.filter(
            INDIRECT("'"&amp;E$1&amp;"'!A2:G1000"), (INDIRECT("'"&amp;E$1&amp;"'!B2:B1000")=$B60) * (INDIRECT("'"&amp;E$1&amp;"'!C2:C1000")=$C60)
        ),7,
        FALSE()
    )
)</f>
        <v/>
      </c>
      <c r="F60" s="51">
        <f t="array" ref="F60:F60">IF(
    VLOOKUP(
        $A60,
        _xlfn._xlws.filter(
            INDIRECT("'"&amp;F$1&amp;"'!A2:G1000"), (INDIRECT("'"&amp;F$1&amp;"'!B2:B1000")=$B60) * (INDIRECT("'"&amp;F$1&amp;"'!C2:C1000")=$C60)
        ),
        5,
        FALSE()
    )="",
    "",
    VLOOKUP(
        $A60,
        _xlfn._xlws.filter(
            INDIRECT("'"&amp;F$1&amp;"'!A2:G1000"), (INDIRECT("'"&amp;F$1&amp;"'!B2:B1000")=$B60) * (INDIRECT("'"&amp;F$1&amp;"'!C2:C1000")=$C60)
        ),7,
        FALSE()
    )
)</f>
        <v/>
      </c>
      <c r="G60" s="51">
        <f t="array" ref="G60:G60">IF(
    VLOOKUP(
        $A60,
        _xlfn._xlws.filter(
            INDIRECT("'"&amp;G$1&amp;"'!A2:G1000"), (INDIRECT("'"&amp;G$1&amp;"'!B2:B1000")=$B60) * (INDIRECT("'"&amp;G$1&amp;"'!C2:C1000")=$C60)
        ),
        5,
        FALSE()
    )="",
    "",
    VLOOKUP(
        $A60,
        _xlfn._xlws.filter(
            INDIRECT("'"&amp;G$1&amp;"'!A2:G1000"), (INDIRECT("'"&amp;G$1&amp;"'!B2:B1000")=$B60) * (INDIRECT("'"&amp;G$1&amp;"'!C2:C1000")=$C60)
        ),7,
        FALSE()
    )
)</f>
        <v/>
      </c>
      <c r="H60" s="51">
        <f t="array" ref="H60:H60">IF(
    VLOOKUP(
        $A60,
        _xlfn._xlws.filter(
            INDIRECT("'"&amp;H$1&amp;"'!A2:G1000"), (INDIRECT("'"&amp;H$1&amp;"'!B2:B1000")=$B60) * (INDIRECT("'"&amp;H$1&amp;"'!C2:C1000")=$C60)
        ),
        5,
        FALSE()
    )="",
    "",
    VLOOKUP(
        $A60,
        _xlfn._xlws.filter(
            INDIRECT("'"&amp;H$1&amp;"'!A2:G1000"), (INDIRECT("'"&amp;H$1&amp;"'!B2:B1000")=$B60) * (INDIRECT("'"&amp;H$1&amp;"'!C2:C1000")=$C60)
        ),7,
        FALSE()
    )
)</f>
        <v/>
      </c>
      <c r="I60" s="51">
        <f t="array" ref="I60:I60">IF(
    VLOOKUP(
        $A60,
        _xlfn._xlws.filter(
            INDIRECT("'"&amp;I$1&amp;"'!A2:G1000"), (INDIRECT("'"&amp;I$1&amp;"'!B2:B1000")=$B60) * (INDIRECT("'"&amp;I$1&amp;"'!C2:C1000")=$C60)
        ),
        5,
        FALSE()
    )="",
    "",
    VLOOKUP(
        $A60,
        _xlfn._xlws.filter(
            INDIRECT("'"&amp;I$1&amp;"'!A2:G1000"), (INDIRECT("'"&amp;I$1&amp;"'!B2:B1000")=$B60) * (INDIRECT("'"&amp;I$1&amp;"'!C2:C1000")=$C60)
        ),7,
        FALSE()
    )
)</f>
        <v/>
      </c>
      <c r="J60" s="51">
        <f t="array" ref="J60:J60">IF(
    VLOOKUP(
        $A60,
        _xlfn._xlws.filter(
            INDIRECT("'"&amp;J$1&amp;"'!A2:G1000"), (INDIRECT("'"&amp;J$1&amp;"'!B2:B1000")=$B60) * (INDIRECT("'"&amp;J$1&amp;"'!C2:C1000")=$C60)
        ),
        5,
        FALSE()
    )="",
    "",
    VLOOKUP(
        $A60,
        _xlfn._xlws.filter(
            INDIRECT("'"&amp;J$1&amp;"'!A2:G1000"), (INDIRECT("'"&amp;J$1&amp;"'!B2:B1000")=$B60) * (INDIRECT("'"&amp;J$1&amp;"'!C2:C1000")=$C60)
        ),7,
        FALSE()
    )
)</f>
        <v/>
      </c>
      <c r="K60" s="51">
        <f t="array" ref="K60:K60">IF(
    VLOOKUP(
        $A60,
        _xlfn._xlws.filter(
            INDIRECT("'"&amp;K$1&amp;"'!A2:G1000"), (INDIRECT("'"&amp;K$1&amp;"'!B2:B1000")=$B60) * (INDIRECT("'"&amp;K$1&amp;"'!C2:C1000")=$C60)
        ),
        5,
        FALSE()
    )="",
    "",
    VLOOKUP(
        $A60,
        _xlfn._xlws.filter(
            INDIRECT("'"&amp;K$1&amp;"'!A2:G1000"), (INDIRECT("'"&amp;K$1&amp;"'!B2:B1000")=$B60) * (INDIRECT("'"&amp;K$1&amp;"'!C2:C1000")=$C60)
        ),7,
        FALSE()
    )
)</f>
        <v/>
      </c>
      <c r="L60" s="51">
        <f t="array" ref="L60:L60">IF(
    VLOOKUP(
        $A60,
        _xlfn._xlws.filter(
            INDIRECT("'"&amp;L$1&amp;"'!A2:G1000"), (INDIRECT("'"&amp;L$1&amp;"'!B2:B1000")=$B60) * (INDIRECT("'"&amp;L$1&amp;"'!C2:C1000")=$C60)
        ),
        5,
        FALSE()
    )="",
    "",
    VLOOKUP(
        $A60,
        _xlfn._xlws.filter(
            INDIRECT("'"&amp;L$1&amp;"'!A2:G1000"), (INDIRECT("'"&amp;L$1&amp;"'!B2:B1000")=$B60) * (INDIRECT("'"&amp;L$1&amp;"'!C2:C1000")=$C60)
        ),7,
        FALSE()
    )
)</f>
        <v/>
      </c>
      <c r="M60" s="51">
        <f t="array" ref="M60:M60">IF(
    VLOOKUP(
        $A60,
        _xlfn._xlws.filter(
            INDIRECT("'"&amp;M$1&amp;"'!A2:G1000"), (INDIRECT("'"&amp;M$1&amp;"'!B2:B1000")=$B60) * (INDIRECT("'"&amp;M$1&amp;"'!C2:C1000")=$C60)
        ),
        5,
        FALSE()
    )="",
    "",
    VLOOKUP(
        $A60,
        _xlfn._xlws.filter(
            INDIRECT("'"&amp;M$1&amp;"'!A2:G1000"), (INDIRECT("'"&amp;M$1&amp;"'!B2:B1000")=$B60) * (INDIRECT("'"&amp;M$1&amp;"'!C2:C1000")=$C60)
        ),7,
        FALSE()
    )
)</f>
        <v/>
      </c>
      <c r="N60" s="51">
        <f t="array" ref="N60:N60">IF(
    VLOOKUP(
        $A60,
        _xlfn._xlws.filter(
            INDIRECT("'"&amp;N$1&amp;"'!A2:G1000"), (INDIRECT("'"&amp;N$1&amp;"'!B2:B1000")=$B60) * (INDIRECT("'"&amp;N$1&amp;"'!C2:C1000")=$C60)
        ),
        5,
        FALSE()
    )="",
    "",
    VLOOKUP(
        $A60,
        _xlfn._xlws.filter(
            INDIRECT("'"&amp;N$1&amp;"'!A2:G1000"), (INDIRECT("'"&amp;N$1&amp;"'!B2:B1000")=$B60) * (INDIRECT("'"&amp;N$1&amp;"'!C2:C1000")=$C60)
        ),7,
        FALSE()
    )
)</f>
        <v/>
      </c>
      <c r="O60" s="51">
        <f t="array" ref="O60:O60">IF(
    VLOOKUP(
        $A60,
        _xlfn._xlws.filter(
            INDIRECT("'"&amp;O$1&amp;"'!A2:G1000"), (INDIRECT("'"&amp;O$1&amp;"'!B2:B1000")=$B60) * (INDIRECT("'"&amp;O$1&amp;"'!C2:C1000")=$C60)
        ),
        5,
        FALSE()
    )="",
    "",
    VLOOKUP(
        $A60,
        _xlfn._xlws.filter(
            INDIRECT("'"&amp;O$1&amp;"'!A2:G1000"), (INDIRECT("'"&amp;O$1&amp;"'!B2:B1000")=$B60) * (INDIRECT("'"&amp;O$1&amp;"'!C2:C1000")=$C60)
        ),7,
        FALSE()
    )
)</f>
        <v/>
      </c>
      <c r="P60" s="51">
        <f t="array" ref="P60:P60">IF(
    VLOOKUP(
        $A60,
        _xlfn._xlws.filter(
            INDIRECT("'"&amp;P$1&amp;"'!A2:G1000"), (INDIRECT("'"&amp;P$1&amp;"'!B2:B1000")=$B60) * (INDIRECT("'"&amp;P$1&amp;"'!C2:C1000")=$C60)
        ),
        5,
        FALSE()
    )="",
    "",
    VLOOKUP(
        $A60,
        _xlfn._xlws.filter(
            INDIRECT("'"&amp;P$1&amp;"'!A2:G1000"), (INDIRECT("'"&amp;P$1&amp;"'!B2:B1000")=$B60) * (INDIRECT("'"&amp;P$1&amp;"'!C2:C1000")=$C60)
        ),7,
        FALSE()
    )
)</f>
        <v/>
      </c>
      <c r="Q60" s="51">
        <f t="array" ref="Q60:Q60">IF(
    VLOOKUP(
        $A60,
        _xlfn._xlws.filter(
            INDIRECT("'"&amp;Q$1&amp;"'!A2:G1000"), (INDIRECT("'"&amp;Q$1&amp;"'!B2:B1000")=$B60) * (INDIRECT("'"&amp;Q$1&amp;"'!C2:C1000")=$C60)
        ),
        5,
        FALSE()
    )="",
    "",
    VLOOKUP(
        $A60,
        _xlfn._xlws.filter(
            INDIRECT("'"&amp;Q$1&amp;"'!A2:G1000"), (INDIRECT("'"&amp;Q$1&amp;"'!B2:B1000")=$B60) * (INDIRECT("'"&amp;Q$1&amp;"'!C2:C1000")=$C60)
        ),7,
        FALSE()
    )
)</f>
        <v/>
      </c>
    </row>
    <row r="61" ht="15" customHeight="1">
      <c r="A61" s="100" t="inlineStr">
        <is>
          <t>Luana</t>
        </is>
      </c>
      <c r="B61" s="98" t="inlineStr">
        <is>
          <t>São Pedro do Iguaçu</t>
        </is>
      </c>
      <c r="C61" s="98" t="n">
        <v>1</v>
      </c>
      <c r="D61" s="51">
        <f t="array" ref="D61:D61">IF(
    VLOOKUP(
        $A61,
        _xlfn._xlws.filter(
            INDIRECT("'"&amp;D$1&amp;"'!A2:G1000"), (INDIRECT("'"&amp;D$1&amp;"'!B2:B1000")=$B61) * (INDIRECT("'"&amp;D$1&amp;"'!C2:C1000")=$C61)
        ),
        5,
        FALSE()
    )="",
    "",
    VLOOKUP(
        $A61,
        _xlfn._xlws.filter(
            INDIRECT("'"&amp;D$1&amp;"'!A2:G1000"), (INDIRECT("'"&amp;D$1&amp;"'!B2:B1000")=$B61) * (INDIRECT("'"&amp;D$1&amp;"'!C2:C1000")=$C61)
        ),7,
        FALSE()
    )
)</f>
        <v/>
      </c>
      <c r="E61" s="51">
        <f t="array" ref="E61:E61">IF(
    VLOOKUP(
        $A61,
        _xlfn._xlws.filter(
            INDIRECT("'"&amp;E$1&amp;"'!A2:G1000"), (INDIRECT("'"&amp;E$1&amp;"'!B2:B1000")=$B61) * (INDIRECT("'"&amp;E$1&amp;"'!C2:C1000")=$C61)
        ),
        5,
        FALSE()
    )="",
    "",
    VLOOKUP(
        $A61,
        _xlfn._xlws.filter(
            INDIRECT("'"&amp;E$1&amp;"'!A2:G1000"), (INDIRECT("'"&amp;E$1&amp;"'!B2:B1000")=$B61) * (INDIRECT("'"&amp;E$1&amp;"'!C2:C1000")=$C61)
        ),7,
        FALSE()
    )
)</f>
        <v/>
      </c>
      <c r="F61" s="51">
        <f t="array" ref="F61:F61">IF(
    VLOOKUP(
        $A61,
        _xlfn._xlws.filter(
            INDIRECT("'"&amp;F$1&amp;"'!A2:G1000"), (INDIRECT("'"&amp;F$1&amp;"'!B2:B1000")=$B61) * (INDIRECT("'"&amp;F$1&amp;"'!C2:C1000")=$C61)
        ),
        5,
        FALSE()
    )="",
    "",
    VLOOKUP(
        $A61,
        _xlfn._xlws.filter(
            INDIRECT("'"&amp;F$1&amp;"'!A2:G1000"), (INDIRECT("'"&amp;F$1&amp;"'!B2:B1000")=$B61) * (INDIRECT("'"&amp;F$1&amp;"'!C2:C1000")=$C61)
        ),7,
        FALSE()
    )
)</f>
        <v/>
      </c>
      <c r="G61" s="51">
        <f t="array" ref="G61:G61">IF(
    VLOOKUP(
        $A61,
        _xlfn._xlws.filter(
            INDIRECT("'"&amp;G$1&amp;"'!A2:G1000"), (INDIRECT("'"&amp;G$1&amp;"'!B2:B1000")=$B61) * (INDIRECT("'"&amp;G$1&amp;"'!C2:C1000")=$C61)
        ),
        5,
        FALSE()
    )="",
    "",
    VLOOKUP(
        $A61,
        _xlfn._xlws.filter(
            INDIRECT("'"&amp;G$1&amp;"'!A2:G1000"), (INDIRECT("'"&amp;G$1&amp;"'!B2:B1000")=$B61) * (INDIRECT("'"&amp;G$1&amp;"'!C2:C1000")=$C61)
        ),7,
        FALSE()
    )
)</f>
        <v/>
      </c>
      <c r="H61" s="51">
        <f t="array" ref="H61:H61">IF(
    VLOOKUP(
        $A61,
        _xlfn._xlws.filter(
            INDIRECT("'"&amp;H$1&amp;"'!A2:G1000"), (INDIRECT("'"&amp;H$1&amp;"'!B2:B1000")=$B61) * (INDIRECT("'"&amp;H$1&amp;"'!C2:C1000")=$C61)
        ),
        5,
        FALSE()
    )="",
    "",
    VLOOKUP(
        $A61,
        _xlfn._xlws.filter(
            INDIRECT("'"&amp;H$1&amp;"'!A2:G1000"), (INDIRECT("'"&amp;H$1&amp;"'!B2:B1000")=$B61) * (INDIRECT("'"&amp;H$1&amp;"'!C2:C1000")=$C61)
        ),7,
        FALSE()
    )
)</f>
        <v/>
      </c>
      <c r="I61" s="51">
        <f t="array" ref="I61:I61">IF(
    VLOOKUP(
        $A61,
        _xlfn._xlws.filter(
            INDIRECT("'"&amp;I$1&amp;"'!A2:G1000"), (INDIRECT("'"&amp;I$1&amp;"'!B2:B1000")=$B61) * (INDIRECT("'"&amp;I$1&amp;"'!C2:C1000")=$C61)
        ),
        5,
        FALSE()
    )="",
    "",
    VLOOKUP(
        $A61,
        _xlfn._xlws.filter(
            INDIRECT("'"&amp;I$1&amp;"'!A2:G1000"), (INDIRECT("'"&amp;I$1&amp;"'!B2:B1000")=$B61) * (INDIRECT("'"&amp;I$1&amp;"'!C2:C1000")=$C61)
        ),7,
        FALSE()
    )
)</f>
        <v/>
      </c>
      <c r="J61" s="51">
        <f t="array" ref="J61:J61">IF(
    VLOOKUP(
        $A61,
        _xlfn._xlws.filter(
            INDIRECT("'"&amp;J$1&amp;"'!A2:G1000"), (INDIRECT("'"&amp;J$1&amp;"'!B2:B1000")=$B61) * (INDIRECT("'"&amp;J$1&amp;"'!C2:C1000")=$C61)
        ),
        5,
        FALSE()
    )="",
    "",
    VLOOKUP(
        $A61,
        _xlfn._xlws.filter(
            INDIRECT("'"&amp;J$1&amp;"'!A2:G1000"), (INDIRECT("'"&amp;J$1&amp;"'!B2:B1000")=$B61) * (INDIRECT("'"&amp;J$1&amp;"'!C2:C1000")=$C61)
        ),7,
        FALSE()
    )
)</f>
        <v/>
      </c>
      <c r="K61" s="51">
        <f t="array" ref="K61:K61">IF(
    VLOOKUP(
        $A61,
        _xlfn._xlws.filter(
            INDIRECT("'"&amp;K$1&amp;"'!A2:G1000"), (INDIRECT("'"&amp;K$1&amp;"'!B2:B1000")=$B61) * (INDIRECT("'"&amp;K$1&amp;"'!C2:C1000")=$C61)
        ),
        5,
        FALSE()
    )="",
    "",
    VLOOKUP(
        $A61,
        _xlfn._xlws.filter(
            INDIRECT("'"&amp;K$1&amp;"'!A2:G1000"), (INDIRECT("'"&amp;K$1&amp;"'!B2:B1000")=$B61) * (INDIRECT("'"&amp;K$1&amp;"'!C2:C1000")=$C61)
        ),7,
        FALSE()
    )
)</f>
        <v/>
      </c>
      <c r="L61" s="51">
        <f t="array" ref="L61:L61">IF(
    VLOOKUP(
        $A61,
        _xlfn._xlws.filter(
            INDIRECT("'"&amp;L$1&amp;"'!A2:G1000"), (INDIRECT("'"&amp;L$1&amp;"'!B2:B1000")=$B61) * (INDIRECT("'"&amp;L$1&amp;"'!C2:C1000")=$C61)
        ),
        5,
        FALSE()
    )="",
    "",
    VLOOKUP(
        $A61,
        _xlfn._xlws.filter(
            INDIRECT("'"&amp;L$1&amp;"'!A2:G1000"), (INDIRECT("'"&amp;L$1&amp;"'!B2:B1000")=$B61) * (INDIRECT("'"&amp;L$1&amp;"'!C2:C1000")=$C61)
        ),7,
        FALSE()
    )
)</f>
        <v/>
      </c>
      <c r="M61" s="51">
        <f t="array" ref="M61:M61">IF(
    VLOOKUP(
        $A61,
        _xlfn._xlws.filter(
            INDIRECT("'"&amp;M$1&amp;"'!A2:G1000"), (INDIRECT("'"&amp;M$1&amp;"'!B2:B1000")=$B61) * (INDIRECT("'"&amp;M$1&amp;"'!C2:C1000")=$C61)
        ),
        5,
        FALSE()
    )="",
    "",
    VLOOKUP(
        $A61,
        _xlfn._xlws.filter(
            INDIRECT("'"&amp;M$1&amp;"'!A2:G1000"), (INDIRECT("'"&amp;M$1&amp;"'!B2:B1000")=$B61) * (INDIRECT("'"&amp;M$1&amp;"'!C2:C1000")=$C61)
        ),7,
        FALSE()
    )
)</f>
        <v/>
      </c>
      <c r="N61" s="51">
        <f t="array" ref="N61:N61">IF(
    VLOOKUP(
        $A61,
        _xlfn._xlws.filter(
            INDIRECT("'"&amp;N$1&amp;"'!A2:G1000"), (INDIRECT("'"&amp;N$1&amp;"'!B2:B1000")=$B61) * (INDIRECT("'"&amp;N$1&amp;"'!C2:C1000")=$C61)
        ),
        5,
        FALSE()
    )="",
    "",
    VLOOKUP(
        $A61,
        _xlfn._xlws.filter(
            INDIRECT("'"&amp;N$1&amp;"'!A2:G1000"), (INDIRECT("'"&amp;N$1&amp;"'!B2:B1000")=$B61) * (INDIRECT("'"&amp;N$1&amp;"'!C2:C1000")=$C61)
        ),7,
        FALSE()
    )
)</f>
        <v/>
      </c>
      <c r="O61" s="51">
        <f t="array" ref="O61:O61">IF(
    VLOOKUP(
        $A61,
        _xlfn._xlws.filter(
            INDIRECT("'"&amp;O$1&amp;"'!A2:G1000"), (INDIRECT("'"&amp;O$1&amp;"'!B2:B1000")=$B61) * (INDIRECT("'"&amp;O$1&amp;"'!C2:C1000")=$C61)
        ),
        5,
        FALSE()
    )="",
    "",
    VLOOKUP(
        $A61,
        _xlfn._xlws.filter(
            INDIRECT("'"&amp;O$1&amp;"'!A2:G1000"), (INDIRECT("'"&amp;O$1&amp;"'!B2:B1000")=$B61) * (INDIRECT("'"&amp;O$1&amp;"'!C2:C1000")=$C61)
        ),7,
        FALSE()
    )
)</f>
        <v/>
      </c>
      <c r="P61" s="51">
        <f t="array" ref="P61:P61">IF(
    VLOOKUP(
        $A61,
        _xlfn._xlws.filter(
            INDIRECT("'"&amp;P$1&amp;"'!A2:G1000"), (INDIRECT("'"&amp;P$1&amp;"'!B2:B1000")=$B61) * (INDIRECT("'"&amp;P$1&amp;"'!C2:C1000")=$C61)
        ),
        5,
        FALSE()
    )="",
    "",
    VLOOKUP(
        $A61,
        _xlfn._xlws.filter(
            INDIRECT("'"&amp;P$1&amp;"'!A2:G1000"), (INDIRECT("'"&amp;P$1&amp;"'!B2:B1000")=$B61) * (INDIRECT("'"&amp;P$1&amp;"'!C2:C1000")=$C61)
        ),7,
        FALSE()
    )
)</f>
        <v/>
      </c>
      <c r="Q61" s="51">
        <f t="array" ref="Q61:Q61">IF(
    VLOOKUP(
        $A61,
        _xlfn._xlws.filter(
            INDIRECT("'"&amp;Q$1&amp;"'!A2:G1000"), (INDIRECT("'"&amp;Q$1&amp;"'!B2:B1000")=$B61) * (INDIRECT("'"&amp;Q$1&amp;"'!C2:C1000")=$C61)
        ),
        5,
        FALSE()
    )="",
    "",
    VLOOKUP(
        $A61,
        _xlfn._xlws.filter(
            INDIRECT("'"&amp;Q$1&amp;"'!A2:G1000"), (INDIRECT("'"&amp;Q$1&amp;"'!B2:B1000")=$B61) * (INDIRECT("'"&amp;Q$1&amp;"'!C2:C1000")=$C61)
        ),7,
        FALSE()
    )
)</f>
        <v/>
      </c>
    </row>
    <row r="62" ht="15" customHeight="1">
      <c r="A62" s="100" t="inlineStr">
        <is>
          <t>Luana</t>
        </is>
      </c>
      <c r="B62" s="98" t="inlineStr">
        <is>
          <t>Vera Cruz do Oeste</t>
        </is>
      </c>
      <c r="C62" s="98" t="n">
        <v>1</v>
      </c>
      <c r="D62" s="51">
        <f t="array" ref="D62:D62">IF(
    VLOOKUP(
        $A62,
        _xlfn._xlws.filter(
            INDIRECT("'"&amp;D$1&amp;"'!A2:G1000"), (INDIRECT("'"&amp;D$1&amp;"'!B2:B1000")=$B62) * (INDIRECT("'"&amp;D$1&amp;"'!C2:C1000")=$C62)
        ),
        5,
        FALSE()
    )="",
    "",
    VLOOKUP(
        $A62,
        _xlfn._xlws.filter(
            INDIRECT("'"&amp;D$1&amp;"'!A2:G1000"), (INDIRECT("'"&amp;D$1&amp;"'!B2:B1000")=$B62) * (INDIRECT("'"&amp;D$1&amp;"'!C2:C1000")=$C62)
        ),7,
        FALSE()
    )
)</f>
        <v/>
      </c>
      <c r="E62" s="51">
        <f t="array" ref="E62:E62">IF(
    VLOOKUP(
        $A62,
        _xlfn._xlws.filter(
            INDIRECT("'"&amp;E$1&amp;"'!A2:G1000"), (INDIRECT("'"&amp;E$1&amp;"'!B2:B1000")=$B62) * (INDIRECT("'"&amp;E$1&amp;"'!C2:C1000")=$C62)
        ),
        5,
        FALSE()
    )="",
    "",
    VLOOKUP(
        $A62,
        _xlfn._xlws.filter(
            INDIRECT("'"&amp;E$1&amp;"'!A2:G1000"), (INDIRECT("'"&amp;E$1&amp;"'!B2:B1000")=$B62) * (INDIRECT("'"&amp;E$1&amp;"'!C2:C1000")=$C62)
        ),7,
        FALSE()
    )
)</f>
        <v/>
      </c>
      <c r="F62" s="51">
        <f t="array" ref="F62:F62">IF(
    VLOOKUP(
        $A62,
        _xlfn._xlws.filter(
            INDIRECT("'"&amp;F$1&amp;"'!A2:G1000"), (INDIRECT("'"&amp;F$1&amp;"'!B2:B1000")=$B62) * (INDIRECT("'"&amp;F$1&amp;"'!C2:C1000")=$C62)
        ),
        5,
        FALSE()
    )="",
    "",
    VLOOKUP(
        $A62,
        _xlfn._xlws.filter(
            INDIRECT("'"&amp;F$1&amp;"'!A2:G1000"), (INDIRECT("'"&amp;F$1&amp;"'!B2:B1000")=$B62) * (INDIRECT("'"&amp;F$1&amp;"'!C2:C1000")=$C62)
        ),7,
        FALSE()
    )
)</f>
        <v/>
      </c>
      <c r="G62" s="51">
        <f t="array" ref="G62:G62">IF(
    VLOOKUP(
        $A62,
        _xlfn._xlws.filter(
            INDIRECT("'"&amp;G$1&amp;"'!A2:G1000"), (INDIRECT("'"&amp;G$1&amp;"'!B2:B1000")=$B62) * (INDIRECT("'"&amp;G$1&amp;"'!C2:C1000")=$C62)
        ),
        5,
        FALSE()
    )="",
    "",
    VLOOKUP(
        $A62,
        _xlfn._xlws.filter(
            INDIRECT("'"&amp;G$1&amp;"'!A2:G1000"), (INDIRECT("'"&amp;G$1&amp;"'!B2:B1000")=$B62) * (INDIRECT("'"&amp;G$1&amp;"'!C2:C1000")=$C62)
        ),7,
        FALSE()
    )
)</f>
        <v/>
      </c>
      <c r="H62" s="51">
        <f t="array" ref="H62:H62">IF(
    VLOOKUP(
        $A62,
        _xlfn._xlws.filter(
            INDIRECT("'"&amp;H$1&amp;"'!A2:G1000"), (INDIRECT("'"&amp;H$1&amp;"'!B2:B1000")=$B62) * (INDIRECT("'"&amp;H$1&amp;"'!C2:C1000")=$C62)
        ),
        5,
        FALSE()
    )="",
    "",
    VLOOKUP(
        $A62,
        _xlfn._xlws.filter(
            INDIRECT("'"&amp;H$1&amp;"'!A2:G1000"), (INDIRECT("'"&amp;H$1&amp;"'!B2:B1000")=$B62) * (INDIRECT("'"&amp;H$1&amp;"'!C2:C1000")=$C62)
        ),7,
        FALSE()
    )
)</f>
        <v/>
      </c>
      <c r="I62" s="51">
        <f t="array" ref="I62:I62">IF(
    VLOOKUP(
        $A62,
        _xlfn._xlws.filter(
            INDIRECT("'"&amp;I$1&amp;"'!A2:G1000"), (INDIRECT("'"&amp;I$1&amp;"'!B2:B1000")=$B62) * (INDIRECT("'"&amp;I$1&amp;"'!C2:C1000")=$C62)
        ),
        5,
        FALSE()
    )="",
    "",
    VLOOKUP(
        $A62,
        _xlfn._xlws.filter(
            INDIRECT("'"&amp;I$1&amp;"'!A2:G1000"), (INDIRECT("'"&amp;I$1&amp;"'!B2:B1000")=$B62) * (INDIRECT("'"&amp;I$1&amp;"'!C2:C1000")=$C62)
        ),7,
        FALSE()
    )
)</f>
        <v/>
      </c>
      <c r="J62" s="51">
        <f t="array" ref="J62:J62">IF(
    VLOOKUP(
        $A62,
        _xlfn._xlws.filter(
            INDIRECT("'"&amp;J$1&amp;"'!A2:G1000"), (INDIRECT("'"&amp;J$1&amp;"'!B2:B1000")=$B62) * (INDIRECT("'"&amp;J$1&amp;"'!C2:C1000")=$C62)
        ),
        5,
        FALSE()
    )="",
    "",
    VLOOKUP(
        $A62,
        _xlfn._xlws.filter(
            INDIRECT("'"&amp;J$1&amp;"'!A2:G1000"), (INDIRECT("'"&amp;J$1&amp;"'!B2:B1000")=$B62) * (INDIRECT("'"&amp;J$1&amp;"'!C2:C1000")=$C62)
        ),7,
        FALSE()
    )
)</f>
        <v/>
      </c>
      <c r="K62" s="51">
        <f t="array" ref="K62:K62">IF(
    VLOOKUP(
        $A62,
        _xlfn._xlws.filter(
            INDIRECT("'"&amp;K$1&amp;"'!A2:G1000"), (INDIRECT("'"&amp;K$1&amp;"'!B2:B1000")=$B62) * (INDIRECT("'"&amp;K$1&amp;"'!C2:C1000")=$C62)
        ),
        5,
        FALSE()
    )="",
    "",
    VLOOKUP(
        $A62,
        _xlfn._xlws.filter(
            INDIRECT("'"&amp;K$1&amp;"'!A2:G1000"), (INDIRECT("'"&amp;K$1&amp;"'!B2:B1000")=$B62) * (INDIRECT("'"&amp;K$1&amp;"'!C2:C1000")=$C62)
        ),7,
        FALSE()
    )
)</f>
        <v/>
      </c>
      <c r="L62" s="51">
        <f t="array" ref="L62:L62">IF(
    VLOOKUP(
        $A62,
        _xlfn._xlws.filter(
            INDIRECT("'"&amp;L$1&amp;"'!A2:G1000"), (INDIRECT("'"&amp;L$1&amp;"'!B2:B1000")=$B62) * (INDIRECT("'"&amp;L$1&amp;"'!C2:C1000")=$C62)
        ),
        5,
        FALSE()
    )="",
    "",
    VLOOKUP(
        $A62,
        _xlfn._xlws.filter(
            INDIRECT("'"&amp;L$1&amp;"'!A2:G1000"), (INDIRECT("'"&amp;L$1&amp;"'!B2:B1000")=$B62) * (INDIRECT("'"&amp;L$1&amp;"'!C2:C1000")=$C62)
        ),7,
        FALSE()
    )
)</f>
        <v/>
      </c>
      <c r="M62" s="51">
        <f t="array" ref="M62:M62">IF(
    VLOOKUP(
        $A62,
        _xlfn._xlws.filter(
            INDIRECT("'"&amp;M$1&amp;"'!A2:G1000"), (INDIRECT("'"&amp;M$1&amp;"'!B2:B1000")=$B62) * (INDIRECT("'"&amp;M$1&amp;"'!C2:C1000")=$C62)
        ),
        5,
        FALSE()
    )="",
    "",
    VLOOKUP(
        $A62,
        _xlfn._xlws.filter(
            INDIRECT("'"&amp;M$1&amp;"'!A2:G1000"), (INDIRECT("'"&amp;M$1&amp;"'!B2:B1000")=$B62) * (INDIRECT("'"&amp;M$1&amp;"'!C2:C1000")=$C62)
        ),7,
        FALSE()
    )
)</f>
        <v/>
      </c>
      <c r="N62" s="51">
        <f t="array" ref="N62:N62">IF(
    VLOOKUP(
        $A62,
        _xlfn._xlws.filter(
            INDIRECT("'"&amp;N$1&amp;"'!A2:G1000"), (INDIRECT("'"&amp;N$1&amp;"'!B2:B1000")=$B62) * (INDIRECT("'"&amp;N$1&amp;"'!C2:C1000")=$C62)
        ),
        5,
        FALSE()
    )="",
    "",
    VLOOKUP(
        $A62,
        _xlfn._xlws.filter(
            INDIRECT("'"&amp;N$1&amp;"'!A2:G1000"), (INDIRECT("'"&amp;N$1&amp;"'!B2:B1000")=$B62) * (INDIRECT("'"&amp;N$1&amp;"'!C2:C1000")=$C62)
        ),7,
        FALSE()
    )
)</f>
        <v/>
      </c>
      <c r="O62" s="51">
        <f t="array" ref="O62:O62">IF(
    VLOOKUP(
        $A62,
        _xlfn._xlws.filter(
            INDIRECT("'"&amp;O$1&amp;"'!A2:G1000"), (INDIRECT("'"&amp;O$1&amp;"'!B2:B1000")=$B62) * (INDIRECT("'"&amp;O$1&amp;"'!C2:C1000")=$C62)
        ),
        5,
        FALSE()
    )="",
    "",
    VLOOKUP(
        $A62,
        _xlfn._xlws.filter(
            INDIRECT("'"&amp;O$1&amp;"'!A2:G1000"), (INDIRECT("'"&amp;O$1&amp;"'!B2:B1000")=$B62) * (INDIRECT("'"&amp;O$1&amp;"'!C2:C1000")=$C62)
        ),7,
        FALSE()
    )
)</f>
        <v/>
      </c>
      <c r="P62" s="51">
        <f t="array" ref="P62:P62">IF(
    VLOOKUP(
        $A62,
        _xlfn._xlws.filter(
            INDIRECT("'"&amp;P$1&amp;"'!A2:G1000"), (INDIRECT("'"&amp;P$1&amp;"'!B2:B1000")=$B62) * (INDIRECT("'"&amp;P$1&amp;"'!C2:C1000")=$C62)
        ),
        5,
        FALSE()
    )="",
    "",
    VLOOKUP(
        $A62,
        _xlfn._xlws.filter(
            INDIRECT("'"&amp;P$1&amp;"'!A2:G1000"), (INDIRECT("'"&amp;P$1&amp;"'!B2:B1000")=$B62) * (INDIRECT("'"&amp;P$1&amp;"'!C2:C1000")=$C62)
        ),7,
        FALSE()
    )
)</f>
        <v/>
      </c>
      <c r="Q62" s="51">
        <f t="array" ref="Q62: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1" t="inlineStr">
        <is>
          <t>Regional</t>
        </is>
      </c>
      <c r="B64" s="88" t="inlineStr">
        <is>
          <t>Municípios</t>
        </is>
      </c>
      <c r="C64" s="88" t="inlineStr">
        <is>
          <t>UVR</t>
        </is>
      </c>
      <c r="D64" s="103" t="inlineStr">
        <is>
          <t>11.24</t>
        </is>
      </c>
      <c r="E64" s="103" t="inlineStr">
        <is>
          <t>12.24</t>
        </is>
      </c>
      <c r="F64" s="103" t="inlineStr">
        <is>
          <t>01.25</t>
        </is>
      </c>
      <c r="G64" s="103" t="inlineStr">
        <is>
          <t>02.25</t>
        </is>
      </c>
      <c r="H64" s="103" t="inlineStr">
        <is>
          <t>03.25</t>
        </is>
      </c>
      <c r="I64" s="103" t="inlineStr">
        <is>
          <t>04.25</t>
        </is>
      </c>
      <c r="J64" s="103" t="inlineStr">
        <is>
          <t>05.25</t>
        </is>
      </c>
      <c r="K64" s="103" t="inlineStr">
        <is>
          <t>06.25</t>
        </is>
      </c>
      <c r="L64" s="103" t="inlineStr">
        <is>
          <t>07.25</t>
        </is>
      </c>
      <c r="M64" s="103" t="inlineStr">
        <is>
          <t>08.25</t>
        </is>
      </c>
      <c r="N64" s="103" t="inlineStr">
        <is>
          <t>09.25</t>
        </is>
      </c>
      <c r="O64" s="103" t="inlineStr">
        <is>
          <t>10.25</t>
        </is>
      </c>
      <c r="P64" s="103" t="inlineStr">
        <is>
          <t>11.25</t>
        </is>
      </c>
      <c r="Q64" s="103" t="inlineStr">
        <is>
          <t>12.25</t>
        </is>
      </c>
    </row>
    <row r="65" ht="15" customHeight="1">
      <c r="A65" s="102" t="inlineStr">
        <is>
          <t>Valquiria</t>
        </is>
      </c>
      <c r="B65" s="51" t="inlineStr">
        <is>
          <t>Cafelândia</t>
        </is>
      </c>
      <c r="C65" s="51" t="n">
        <v>1</v>
      </c>
      <c r="D65" s="51">
        <f t="array" ref="D65:D65">IF(
    VLOOKUP(
        $A65,
        _xlfn._xlws.filter(
            INDIRECT("'"&amp;D$1&amp;"'!A2:G1000"), (INDIRECT("'"&amp;D$1&amp;"'!B2:B1000")=$B65) * (INDIRECT("'"&amp;D$1&amp;"'!C2:C1000")=$C65)
        ),
        5,
        FALSE()
    )="",
    "",
    VLOOKUP(
        $A65,
        _xlfn._xlws.filter(
            INDIRECT("'"&amp;D$1&amp;"'!A2:G1000"), (INDIRECT("'"&amp;D$1&amp;"'!B2:B1000")=$B65) * (INDIRECT("'"&amp;D$1&amp;"'!C2:C1000")=$C65)
        ),7,
        FALSE()
    )
)</f>
        <v/>
      </c>
      <c r="E65" s="51">
        <f t="array" ref="E65:E65">IF(
    VLOOKUP(
        $A65,
        _xlfn._xlws.filter(
            INDIRECT("'"&amp;E$1&amp;"'!A2:G1000"), (INDIRECT("'"&amp;E$1&amp;"'!B2:B1000")=$B65) * (INDIRECT("'"&amp;E$1&amp;"'!C2:C1000")=$C65)
        ),
        5,
        FALSE()
    )="",
    "",
    VLOOKUP(
        $A65,
        _xlfn._xlws.filter(
            INDIRECT("'"&amp;E$1&amp;"'!A2:G1000"), (INDIRECT("'"&amp;E$1&amp;"'!B2:B1000")=$B65) * (INDIRECT("'"&amp;E$1&amp;"'!C2:C1000")=$C65)
        ),7,
        FALSE()
    )
)</f>
        <v/>
      </c>
      <c r="F65" s="51">
        <f t="array" ref="F65:F65">IF(
    VLOOKUP(
        $A65,
        _xlfn._xlws.filter(
            INDIRECT("'"&amp;F$1&amp;"'!A2:G1000"), (INDIRECT("'"&amp;F$1&amp;"'!B2:B1000")=$B65) * (INDIRECT("'"&amp;F$1&amp;"'!C2:C1000")=$C65)
        ),
        5,
        FALSE()
    )="",
    "",
    VLOOKUP(
        $A65,
        _xlfn._xlws.filter(
            INDIRECT("'"&amp;F$1&amp;"'!A2:G1000"), (INDIRECT("'"&amp;F$1&amp;"'!B2:B1000")=$B65) * (INDIRECT("'"&amp;F$1&amp;"'!C2:C1000")=$C65)
        ),7,
        FALSE()
    )
)</f>
        <v/>
      </c>
      <c r="G65" s="51">
        <f t="array" ref="G65:G65">IF(
    VLOOKUP(
        $A65,
        _xlfn._xlws.filter(
            INDIRECT("'"&amp;G$1&amp;"'!A2:G1000"), (INDIRECT("'"&amp;G$1&amp;"'!B2:B1000")=$B65) * (INDIRECT("'"&amp;G$1&amp;"'!C2:C1000")=$C65)
        ),
        5,
        FALSE()
    )="",
    "",
    VLOOKUP(
        $A65,
        _xlfn._xlws.filter(
            INDIRECT("'"&amp;G$1&amp;"'!A2:G1000"), (INDIRECT("'"&amp;G$1&amp;"'!B2:B1000")=$B65) * (INDIRECT("'"&amp;G$1&amp;"'!C2:C1000")=$C65)
        ),7,
        FALSE()
    )
)</f>
        <v/>
      </c>
      <c r="H65" s="51">
        <f t="array" ref="H65:H65">IF(
    VLOOKUP(
        $A65,
        _xlfn._xlws.filter(
            INDIRECT("'"&amp;H$1&amp;"'!A2:G1000"), (INDIRECT("'"&amp;H$1&amp;"'!B2:B1000")=$B65) * (INDIRECT("'"&amp;H$1&amp;"'!C2:C1000")=$C65)
        ),
        5,
        FALSE()
    )="",
    "",
    VLOOKUP(
        $A65,
        _xlfn._xlws.filter(
            INDIRECT("'"&amp;H$1&amp;"'!A2:G1000"), (INDIRECT("'"&amp;H$1&amp;"'!B2:B1000")=$B65) * (INDIRECT("'"&amp;H$1&amp;"'!C2:C1000")=$C65)
        ),7,
        FALSE()
    )
)</f>
        <v/>
      </c>
      <c r="I65" s="51">
        <f t="array" ref="I65:I65">IF(
    VLOOKUP(
        $A65,
        _xlfn._xlws.filter(
            INDIRECT("'"&amp;I$1&amp;"'!A2:G1000"), (INDIRECT("'"&amp;I$1&amp;"'!B2:B1000")=$B65) * (INDIRECT("'"&amp;I$1&amp;"'!C2:C1000")=$C65)
        ),
        5,
        FALSE()
    )="",
    "",
    VLOOKUP(
        $A65,
        _xlfn._xlws.filter(
            INDIRECT("'"&amp;I$1&amp;"'!A2:G1000"), (INDIRECT("'"&amp;I$1&amp;"'!B2:B1000")=$B65) * (INDIRECT("'"&amp;I$1&amp;"'!C2:C1000")=$C65)
        ),7,
        FALSE()
    )
)</f>
        <v/>
      </c>
      <c r="J65" s="51">
        <f t="array" ref="J65:J65">IF(
    VLOOKUP(
        $A65,
        _xlfn._xlws.filter(
            INDIRECT("'"&amp;J$1&amp;"'!A2:G1000"), (INDIRECT("'"&amp;J$1&amp;"'!B2:B1000")=$B65) * (INDIRECT("'"&amp;J$1&amp;"'!C2:C1000")=$C65)
        ),
        5,
        FALSE()
    )="",
    "",
    VLOOKUP(
        $A65,
        _xlfn._xlws.filter(
            INDIRECT("'"&amp;J$1&amp;"'!A2:G1000"), (INDIRECT("'"&amp;J$1&amp;"'!B2:B1000")=$B65) * (INDIRECT("'"&amp;J$1&amp;"'!C2:C1000")=$C65)
        ),7,
        FALSE()
    )
)</f>
        <v/>
      </c>
      <c r="K65" s="51">
        <f t="array" ref="K65:K65">IF(
    VLOOKUP(
        $A65,
        _xlfn._xlws.filter(
            INDIRECT("'"&amp;K$1&amp;"'!A2:G1000"), (INDIRECT("'"&amp;K$1&amp;"'!B2:B1000")=$B65) * (INDIRECT("'"&amp;K$1&amp;"'!C2:C1000")=$C65)
        ),
        5,
        FALSE()
    )="",
    "",
    VLOOKUP(
        $A65,
        _xlfn._xlws.filter(
            INDIRECT("'"&amp;K$1&amp;"'!A2:G1000"), (INDIRECT("'"&amp;K$1&amp;"'!B2:B1000")=$B65) * (INDIRECT("'"&amp;K$1&amp;"'!C2:C1000")=$C65)
        ),7,
        FALSE()
    )
)</f>
        <v/>
      </c>
      <c r="L65" s="51">
        <f t="array" ref="L65:L65">IF(
    VLOOKUP(
        $A65,
        _xlfn._xlws.filter(
            INDIRECT("'"&amp;L$1&amp;"'!A2:G1000"), (INDIRECT("'"&amp;L$1&amp;"'!B2:B1000")=$B65) * (INDIRECT("'"&amp;L$1&amp;"'!C2:C1000")=$C65)
        ),
        5,
        FALSE()
    )="",
    "",
    VLOOKUP(
        $A65,
        _xlfn._xlws.filter(
            INDIRECT("'"&amp;L$1&amp;"'!A2:G1000"), (INDIRECT("'"&amp;L$1&amp;"'!B2:B1000")=$B65) * (INDIRECT("'"&amp;L$1&amp;"'!C2:C1000")=$C65)
        ),7,
        FALSE()
    )
)</f>
        <v/>
      </c>
      <c r="M65" s="51">
        <f t="array" ref="M65:M65">IF(
    VLOOKUP(
        $A65,
        _xlfn._xlws.filter(
            INDIRECT("'"&amp;M$1&amp;"'!A2:G1000"), (INDIRECT("'"&amp;M$1&amp;"'!B2:B1000")=$B65) * (INDIRECT("'"&amp;M$1&amp;"'!C2:C1000")=$C65)
        ),
        5,
        FALSE()
    )="",
    "",
    VLOOKUP(
        $A65,
        _xlfn._xlws.filter(
            INDIRECT("'"&amp;M$1&amp;"'!A2:G1000"), (INDIRECT("'"&amp;M$1&amp;"'!B2:B1000")=$B65) * (INDIRECT("'"&amp;M$1&amp;"'!C2:C1000")=$C65)
        ),7,
        FALSE()
    )
)</f>
        <v/>
      </c>
      <c r="N65" s="51">
        <f t="array" ref="N65:N65">IF(
    VLOOKUP(
        $A65,
        _xlfn._xlws.filter(
            INDIRECT("'"&amp;N$1&amp;"'!A2:G1000"), (INDIRECT("'"&amp;N$1&amp;"'!B2:B1000")=$B65) * (INDIRECT("'"&amp;N$1&amp;"'!C2:C1000")=$C65)
        ),
        5,
        FALSE()
    )="",
    "",
    VLOOKUP(
        $A65,
        _xlfn._xlws.filter(
            INDIRECT("'"&amp;N$1&amp;"'!A2:G1000"), (INDIRECT("'"&amp;N$1&amp;"'!B2:B1000")=$B65) * (INDIRECT("'"&amp;N$1&amp;"'!C2:C1000")=$C65)
        ),7,
        FALSE()
    )
)</f>
        <v/>
      </c>
      <c r="O65" s="51">
        <f t="array" ref="O65:O65">IF(
    VLOOKUP(
        $A65,
        _xlfn._xlws.filter(
            INDIRECT("'"&amp;O$1&amp;"'!A2:G1000"), (INDIRECT("'"&amp;O$1&amp;"'!B2:B1000")=$B65) * (INDIRECT("'"&amp;O$1&amp;"'!C2:C1000")=$C65)
        ),
        5,
        FALSE()
    )="",
    "",
    VLOOKUP(
        $A65,
        _xlfn._xlws.filter(
            INDIRECT("'"&amp;O$1&amp;"'!A2:G1000"), (INDIRECT("'"&amp;O$1&amp;"'!B2:B1000")=$B65) * (INDIRECT("'"&amp;O$1&amp;"'!C2:C1000")=$C65)
        ),7,
        FALSE()
    )
)</f>
        <v/>
      </c>
      <c r="P65" s="51">
        <f t="array" ref="P65:P65">IF(
    VLOOKUP(
        $A65,
        _xlfn._xlws.filter(
            INDIRECT("'"&amp;P$1&amp;"'!A2:G1000"), (INDIRECT("'"&amp;P$1&amp;"'!B2:B1000")=$B65) * (INDIRECT("'"&amp;P$1&amp;"'!C2:C1000")=$C65)
        ),
        5,
        FALSE()
    )="",
    "",
    VLOOKUP(
        $A65,
        _xlfn._xlws.filter(
            INDIRECT("'"&amp;P$1&amp;"'!A2:G1000"), (INDIRECT("'"&amp;P$1&amp;"'!B2:B1000")=$B65) * (INDIRECT("'"&amp;P$1&amp;"'!C2:C1000")=$C65)
        ),7,
        FALSE()
    )
)</f>
        <v/>
      </c>
      <c r="Q65" s="51">
        <f t="array" ref="Q65:Q65">IF(
    VLOOKUP(
        $A65,
        _xlfn._xlws.filter(
            INDIRECT("'"&amp;Q$1&amp;"'!A2:G1000"), (INDIRECT("'"&amp;Q$1&amp;"'!B2:B1000")=$B65) * (INDIRECT("'"&amp;Q$1&amp;"'!C2:C1000")=$C65)
        ),
        5,
        FALSE()
    )="",
    "",
    VLOOKUP(
        $A65,
        _xlfn._xlws.filter(
            INDIRECT("'"&amp;Q$1&amp;"'!A2:G1000"), (INDIRECT("'"&amp;Q$1&amp;"'!B2:B1000")=$B65) * (INDIRECT("'"&amp;Q$1&amp;"'!C2:C1000")=$C65)
        ),7,
        FALSE()
    )
)</f>
        <v/>
      </c>
    </row>
    <row r="66" ht="15" customHeight="1">
      <c r="A66" s="102" t="inlineStr">
        <is>
          <t>Valquiria</t>
        </is>
      </c>
      <c r="B66" s="51" t="inlineStr">
        <is>
          <t>Cascavel</t>
        </is>
      </c>
      <c r="C66" s="51" t="n">
        <v>1</v>
      </c>
      <c r="D66" s="51">
        <f t="array" ref="D66:D66">IF(
    VLOOKUP(
        $A66,
        _xlfn._xlws.filter(
            INDIRECT("'"&amp;D$1&amp;"'!A2:G1000"), (INDIRECT("'"&amp;D$1&amp;"'!B2:B1000")=$B66) * (INDIRECT("'"&amp;D$1&amp;"'!C2:C1000")=$C66)
        ),
        5,
        FALSE()
    )="",
    "",
    VLOOKUP(
        $A66,
        _xlfn._xlws.filter(
            INDIRECT("'"&amp;D$1&amp;"'!A2:G1000"), (INDIRECT("'"&amp;D$1&amp;"'!B2:B1000")=$B66) * (INDIRECT("'"&amp;D$1&amp;"'!C2:C1000")=$C66)
        ),7,
        FALSE()
    )
)</f>
        <v/>
      </c>
      <c r="E66" s="51">
        <f t="array" ref="E66:E66">IF(
    VLOOKUP(
        $A66,
        _xlfn._xlws.filter(
            INDIRECT("'"&amp;E$1&amp;"'!A2:G1000"), (INDIRECT("'"&amp;E$1&amp;"'!B2:B1000")=$B66) * (INDIRECT("'"&amp;E$1&amp;"'!C2:C1000")=$C66)
        ),
        5,
        FALSE()
    )="",
    "",
    VLOOKUP(
        $A66,
        _xlfn._xlws.filter(
            INDIRECT("'"&amp;E$1&amp;"'!A2:G1000"), (INDIRECT("'"&amp;E$1&amp;"'!B2:B1000")=$B66) * (INDIRECT("'"&amp;E$1&amp;"'!C2:C1000")=$C66)
        ),7,
        FALSE()
    )
)</f>
        <v/>
      </c>
      <c r="F66" s="51">
        <f t="array" ref="F66:F66">IF(
    VLOOKUP(
        $A66,
        _xlfn._xlws.filter(
            INDIRECT("'"&amp;F$1&amp;"'!A2:G1000"), (INDIRECT("'"&amp;F$1&amp;"'!B2:B1000")=$B66) * (INDIRECT("'"&amp;F$1&amp;"'!C2:C1000")=$C66)
        ),
        5,
        FALSE()
    )="",
    "",
    VLOOKUP(
        $A66,
        _xlfn._xlws.filter(
            INDIRECT("'"&amp;F$1&amp;"'!A2:G1000"), (INDIRECT("'"&amp;F$1&amp;"'!B2:B1000")=$B66) * (INDIRECT("'"&amp;F$1&amp;"'!C2:C1000")=$C66)
        ),7,
        FALSE()
    )
)</f>
        <v/>
      </c>
      <c r="G66" s="51">
        <f t="array" ref="G66:G66">IF(
    VLOOKUP(
        $A66,
        _xlfn._xlws.filter(
            INDIRECT("'"&amp;G$1&amp;"'!A2:G1000"), (INDIRECT("'"&amp;G$1&amp;"'!B2:B1000")=$B66) * (INDIRECT("'"&amp;G$1&amp;"'!C2:C1000")=$C66)
        ),
        5,
        FALSE()
    )="",
    "",
    VLOOKUP(
        $A66,
        _xlfn._xlws.filter(
            INDIRECT("'"&amp;G$1&amp;"'!A2:G1000"), (INDIRECT("'"&amp;G$1&amp;"'!B2:B1000")=$B66) * (INDIRECT("'"&amp;G$1&amp;"'!C2:C1000")=$C66)
        ),7,
        FALSE()
    )
)</f>
        <v/>
      </c>
      <c r="H66" s="51">
        <f t="array" ref="H66:H66">IF(
    VLOOKUP(
        $A66,
        _xlfn._xlws.filter(
            INDIRECT("'"&amp;H$1&amp;"'!A2:G1000"), (INDIRECT("'"&amp;H$1&amp;"'!B2:B1000")=$B66) * (INDIRECT("'"&amp;H$1&amp;"'!C2:C1000")=$C66)
        ),
        5,
        FALSE()
    )="",
    "",
    VLOOKUP(
        $A66,
        _xlfn._xlws.filter(
            INDIRECT("'"&amp;H$1&amp;"'!A2:G1000"), (INDIRECT("'"&amp;H$1&amp;"'!B2:B1000")=$B66) * (INDIRECT("'"&amp;H$1&amp;"'!C2:C1000")=$C66)
        ),7,
        FALSE()
    )
)</f>
        <v/>
      </c>
      <c r="I66" s="51">
        <f t="array" ref="I66:I66">IF(
    VLOOKUP(
        $A66,
        _xlfn._xlws.filter(
            INDIRECT("'"&amp;I$1&amp;"'!A2:G1000"), (INDIRECT("'"&amp;I$1&amp;"'!B2:B1000")=$B66) * (INDIRECT("'"&amp;I$1&amp;"'!C2:C1000")=$C66)
        ),
        5,
        FALSE()
    )="",
    "",
    VLOOKUP(
        $A66,
        _xlfn._xlws.filter(
            INDIRECT("'"&amp;I$1&amp;"'!A2:G1000"), (INDIRECT("'"&amp;I$1&amp;"'!B2:B1000")=$B66) * (INDIRECT("'"&amp;I$1&amp;"'!C2:C1000")=$C66)
        ),7,
        FALSE()
    )
)</f>
        <v/>
      </c>
      <c r="J66" s="51">
        <f t="array" ref="J66:J66">IF(
    VLOOKUP(
        $A66,
        _xlfn._xlws.filter(
            INDIRECT("'"&amp;J$1&amp;"'!A2:G1000"), (INDIRECT("'"&amp;J$1&amp;"'!B2:B1000")=$B66) * (INDIRECT("'"&amp;J$1&amp;"'!C2:C1000")=$C66)
        ),
        5,
        FALSE()
    )="",
    "",
    VLOOKUP(
        $A66,
        _xlfn._xlws.filter(
            INDIRECT("'"&amp;J$1&amp;"'!A2:G1000"), (INDIRECT("'"&amp;J$1&amp;"'!B2:B1000")=$B66) * (INDIRECT("'"&amp;J$1&amp;"'!C2:C1000")=$C66)
        ),7,
        FALSE()
    )
)</f>
        <v/>
      </c>
      <c r="K66" s="51">
        <f t="array" ref="K66:K66">IF(
    VLOOKUP(
        $A66,
        _xlfn._xlws.filter(
            INDIRECT("'"&amp;K$1&amp;"'!A2:G1000"), (INDIRECT("'"&amp;K$1&amp;"'!B2:B1000")=$B66) * (INDIRECT("'"&amp;K$1&amp;"'!C2:C1000")=$C66)
        ),
        5,
        FALSE()
    )="",
    "",
    VLOOKUP(
        $A66,
        _xlfn._xlws.filter(
            INDIRECT("'"&amp;K$1&amp;"'!A2:G1000"), (INDIRECT("'"&amp;K$1&amp;"'!B2:B1000")=$B66) * (INDIRECT("'"&amp;K$1&amp;"'!C2:C1000")=$C66)
        ),7,
        FALSE()
    )
)</f>
        <v/>
      </c>
      <c r="L66" s="51">
        <f t="array" ref="L66:L66">IF(
    VLOOKUP(
        $A66,
        _xlfn._xlws.filter(
            INDIRECT("'"&amp;L$1&amp;"'!A2:G1000"), (INDIRECT("'"&amp;L$1&amp;"'!B2:B1000")=$B66) * (INDIRECT("'"&amp;L$1&amp;"'!C2:C1000")=$C66)
        ),
        5,
        FALSE()
    )="",
    "",
    VLOOKUP(
        $A66,
        _xlfn._xlws.filter(
            INDIRECT("'"&amp;L$1&amp;"'!A2:G1000"), (INDIRECT("'"&amp;L$1&amp;"'!B2:B1000")=$B66) * (INDIRECT("'"&amp;L$1&amp;"'!C2:C1000")=$C66)
        ),7,
        FALSE()
    )
)</f>
        <v/>
      </c>
      <c r="M66" s="51">
        <f t="array" ref="M66:M66">IF(
    VLOOKUP(
        $A66,
        _xlfn._xlws.filter(
            INDIRECT("'"&amp;M$1&amp;"'!A2:G1000"), (INDIRECT("'"&amp;M$1&amp;"'!B2:B1000")=$B66) * (INDIRECT("'"&amp;M$1&amp;"'!C2:C1000")=$C66)
        ),
        5,
        FALSE()
    )="",
    "",
    VLOOKUP(
        $A66,
        _xlfn._xlws.filter(
            INDIRECT("'"&amp;M$1&amp;"'!A2:G1000"), (INDIRECT("'"&amp;M$1&amp;"'!B2:B1000")=$B66) * (INDIRECT("'"&amp;M$1&amp;"'!C2:C1000")=$C66)
        ),7,
        FALSE()
    )
)</f>
        <v/>
      </c>
      <c r="N66" s="51">
        <f t="array" ref="N66:N66">IF(
    VLOOKUP(
        $A66,
        _xlfn._xlws.filter(
            INDIRECT("'"&amp;N$1&amp;"'!A2:G1000"), (INDIRECT("'"&amp;N$1&amp;"'!B2:B1000")=$B66) * (INDIRECT("'"&amp;N$1&amp;"'!C2:C1000")=$C66)
        ),
        5,
        FALSE()
    )="",
    "",
    VLOOKUP(
        $A66,
        _xlfn._xlws.filter(
            INDIRECT("'"&amp;N$1&amp;"'!A2:G1000"), (INDIRECT("'"&amp;N$1&amp;"'!B2:B1000")=$B66) * (INDIRECT("'"&amp;N$1&amp;"'!C2:C1000")=$C66)
        ),7,
        FALSE()
    )
)</f>
        <v/>
      </c>
      <c r="O66" s="51">
        <f t="array" ref="O66:O66">IF(
    VLOOKUP(
        $A66,
        _xlfn._xlws.filter(
            INDIRECT("'"&amp;O$1&amp;"'!A2:G1000"), (INDIRECT("'"&amp;O$1&amp;"'!B2:B1000")=$B66) * (INDIRECT("'"&amp;O$1&amp;"'!C2:C1000")=$C66)
        ),
        5,
        FALSE()
    )="",
    "",
    VLOOKUP(
        $A66,
        _xlfn._xlws.filter(
            INDIRECT("'"&amp;O$1&amp;"'!A2:G1000"), (INDIRECT("'"&amp;O$1&amp;"'!B2:B1000")=$B66) * (INDIRECT("'"&amp;O$1&amp;"'!C2:C1000")=$C66)
        ),7,
        FALSE()
    )
)</f>
        <v/>
      </c>
      <c r="P66" s="51">
        <f t="array" ref="P66:P66">IF(
    VLOOKUP(
        $A66,
        _xlfn._xlws.filter(
            INDIRECT("'"&amp;P$1&amp;"'!A2:G1000"), (INDIRECT("'"&amp;P$1&amp;"'!B2:B1000")=$B66) * (INDIRECT("'"&amp;P$1&amp;"'!C2:C1000")=$C66)
        ),
        5,
        FALSE()
    )="",
    "",
    VLOOKUP(
        $A66,
        _xlfn._xlws.filter(
            INDIRECT("'"&amp;P$1&amp;"'!A2:G1000"), (INDIRECT("'"&amp;P$1&amp;"'!B2:B1000")=$B66) * (INDIRECT("'"&amp;P$1&amp;"'!C2:C1000")=$C66)
        ),7,
        FALSE()
    )
)</f>
        <v/>
      </c>
      <c r="Q66" s="51">
        <f t="array" ref="Q66:Q66">IF(
    VLOOKUP(
        $A66,
        _xlfn._xlws.filter(
            INDIRECT("'"&amp;Q$1&amp;"'!A2:G1000"), (INDIRECT("'"&amp;Q$1&amp;"'!B2:B1000")=$B66) * (INDIRECT("'"&amp;Q$1&amp;"'!C2:C1000")=$C66)
        ),
        5,
        FALSE()
    )="",
    "",
    VLOOKUP(
        $A66,
        _xlfn._xlws.filter(
            INDIRECT("'"&amp;Q$1&amp;"'!A2:G1000"), (INDIRECT("'"&amp;Q$1&amp;"'!B2:B1000")=$B66) * (INDIRECT("'"&amp;Q$1&amp;"'!C2:C1000")=$C66)
        ),7,
        FALSE()
    )
)</f>
        <v/>
      </c>
    </row>
    <row r="67" ht="15" customHeight="1">
      <c r="A67" s="102" t="inlineStr">
        <is>
          <t>Valquiria</t>
        </is>
      </c>
      <c r="B67" s="51" t="inlineStr">
        <is>
          <t>Cascavel</t>
        </is>
      </c>
      <c r="C67" s="51" t="n">
        <v>2</v>
      </c>
      <c r="D67" s="51">
        <f t="array" ref="D67:D67">IF(
    VLOOKUP(
        $A67,
        _xlfn._xlws.filter(
            INDIRECT("'"&amp;D$1&amp;"'!A2:G1000"), (INDIRECT("'"&amp;D$1&amp;"'!B2:B1000")=$B67) * (INDIRECT("'"&amp;D$1&amp;"'!C2:C1000")=$C67)
        ),
        5,
        FALSE()
    )="",
    "",
    VLOOKUP(
        $A67,
        _xlfn._xlws.filter(
            INDIRECT("'"&amp;D$1&amp;"'!A2:G1000"), (INDIRECT("'"&amp;D$1&amp;"'!B2:B1000")=$B67) * (INDIRECT("'"&amp;D$1&amp;"'!C2:C1000")=$C67)
        ),7,
        FALSE()
    )
)</f>
        <v/>
      </c>
      <c r="E67" s="51">
        <f t="array" ref="E67:E67">IF(
    VLOOKUP(
        $A67,
        _xlfn._xlws.filter(
            INDIRECT("'"&amp;E$1&amp;"'!A2:G1000"), (INDIRECT("'"&amp;E$1&amp;"'!B2:B1000")=$B67) * (INDIRECT("'"&amp;E$1&amp;"'!C2:C1000")=$C67)
        ),
        5,
        FALSE()
    )="",
    "",
    VLOOKUP(
        $A67,
        _xlfn._xlws.filter(
            INDIRECT("'"&amp;E$1&amp;"'!A2:G1000"), (INDIRECT("'"&amp;E$1&amp;"'!B2:B1000")=$B67) * (INDIRECT("'"&amp;E$1&amp;"'!C2:C1000")=$C67)
        ),7,
        FALSE()
    )
)</f>
        <v/>
      </c>
      <c r="F67" s="51">
        <f t="array" ref="F67:F67">IF(
    VLOOKUP(
        $A67,
        _xlfn._xlws.filter(
            INDIRECT("'"&amp;F$1&amp;"'!A2:G1000"), (INDIRECT("'"&amp;F$1&amp;"'!B2:B1000")=$B67) * (INDIRECT("'"&amp;F$1&amp;"'!C2:C1000")=$C67)
        ),
        5,
        FALSE()
    )="",
    "",
    VLOOKUP(
        $A67,
        _xlfn._xlws.filter(
            INDIRECT("'"&amp;F$1&amp;"'!A2:G1000"), (INDIRECT("'"&amp;F$1&amp;"'!B2:B1000")=$B67) * (INDIRECT("'"&amp;F$1&amp;"'!C2:C1000")=$C67)
        ),7,
        FALSE()
    )
)</f>
        <v/>
      </c>
      <c r="G67" s="51">
        <f t="array" ref="G67:G67">IF(
    VLOOKUP(
        $A67,
        _xlfn._xlws.filter(
            INDIRECT("'"&amp;G$1&amp;"'!A2:G1000"), (INDIRECT("'"&amp;G$1&amp;"'!B2:B1000")=$B67) * (INDIRECT("'"&amp;G$1&amp;"'!C2:C1000")=$C67)
        ),
        5,
        FALSE()
    )="",
    "",
    VLOOKUP(
        $A67,
        _xlfn._xlws.filter(
            INDIRECT("'"&amp;G$1&amp;"'!A2:G1000"), (INDIRECT("'"&amp;G$1&amp;"'!B2:B1000")=$B67) * (INDIRECT("'"&amp;G$1&amp;"'!C2:C1000")=$C67)
        ),7,
        FALSE()
    )
)</f>
        <v/>
      </c>
      <c r="H67" s="51">
        <f t="array" ref="H67:H67">IF(
    VLOOKUP(
        $A67,
        _xlfn._xlws.filter(
            INDIRECT("'"&amp;H$1&amp;"'!A2:G1000"), (INDIRECT("'"&amp;H$1&amp;"'!B2:B1000")=$B67) * (INDIRECT("'"&amp;H$1&amp;"'!C2:C1000")=$C67)
        ),
        5,
        FALSE()
    )="",
    "",
    VLOOKUP(
        $A67,
        _xlfn._xlws.filter(
            INDIRECT("'"&amp;H$1&amp;"'!A2:G1000"), (INDIRECT("'"&amp;H$1&amp;"'!B2:B1000")=$B67) * (INDIRECT("'"&amp;H$1&amp;"'!C2:C1000")=$C67)
        ),7,
        FALSE()
    )
)</f>
        <v/>
      </c>
      <c r="I67" s="51">
        <f t="array" ref="I67:I67">IF(
    VLOOKUP(
        $A67,
        _xlfn._xlws.filter(
            INDIRECT("'"&amp;I$1&amp;"'!A2:G1000"), (INDIRECT("'"&amp;I$1&amp;"'!B2:B1000")=$B67) * (INDIRECT("'"&amp;I$1&amp;"'!C2:C1000")=$C67)
        ),
        5,
        FALSE()
    )="",
    "",
    VLOOKUP(
        $A67,
        _xlfn._xlws.filter(
            INDIRECT("'"&amp;I$1&amp;"'!A2:G1000"), (INDIRECT("'"&amp;I$1&amp;"'!B2:B1000")=$B67) * (INDIRECT("'"&amp;I$1&amp;"'!C2:C1000")=$C67)
        ),7,
        FALSE()
    )
)</f>
        <v/>
      </c>
      <c r="J67" s="51">
        <f t="array" ref="J67:J67">IF(
    VLOOKUP(
        $A67,
        _xlfn._xlws.filter(
            INDIRECT("'"&amp;J$1&amp;"'!A2:G1000"), (INDIRECT("'"&amp;J$1&amp;"'!B2:B1000")=$B67) * (INDIRECT("'"&amp;J$1&amp;"'!C2:C1000")=$C67)
        ),
        5,
        FALSE()
    )="",
    "",
    VLOOKUP(
        $A67,
        _xlfn._xlws.filter(
            INDIRECT("'"&amp;J$1&amp;"'!A2:G1000"), (INDIRECT("'"&amp;J$1&amp;"'!B2:B1000")=$B67) * (INDIRECT("'"&amp;J$1&amp;"'!C2:C1000")=$C67)
        ),7,
        FALSE()
    )
)</f>
        <v/>
      </c>
      <c r="K67" s="51">
        <f t="array" ref="K67:K67">IF(
    VLOOKUP(
        $A67,
        _xlfn._xlws.filter(
            INDIRECT("'"&amp;K$1&amp;"'!A2:G1000"), (INDIRECT("'"&amp;K$1&amp;"'!B2:B1000")=$B67) * (INDIRECT("'"&amp;K$1&amp;"'!C2:C1000")=$C67)
        ),
        5,
        FALSE()
    )="",
    "",
    VLOOKUP(
        $A67,
        _xlfn._xlws.filter(
            INDIRECT("'"&amp;K$1&amp;"'!A2:G1000"), (INDIRECT("'"&amp;K$1&amp;"'!B2:B1000")=$B67) * (INDIRECT("'"&amp;K$1&amp;"'!C2:C1000")=$C67)
        ),7,
        FALSE()
    )
)</f>
        <v/>
      </c>
      <c r="L67" s="51">
        <f t="array" ref="L67:L67">IF(
    VLOOKUP(
        $A67,
        _xlfn._xlws.filter(
            INDIRECT("'"&amp;L$1&amp;"'!A2:G1000"), (INDIRECT("'"&amp;L$1&amp;"'!B2:B1000")=$B67) * (INDIRECT("'"&amp;L$1&amp;"'!C2:C1000")=$C67)
        ),
        5,
        FALSE()
    )="",
    "",
    VLOOKUP(
        $A67,
        _xlfn._xlws.filter(
            INDIRECT("'"&amp;L$1&amp;"'!A2:G1000"), (INDIRECT("'"&amp;L$1&amp;"'!B2:B1000")=$B67) * (INDIRECT("'"&amp;L$1&amp;"'!C2:C1000")=$C67)
        ),7,
        FALSE()
    )
)</f>
        <v/>
      </c>
      <c r="M67" s="51">
        <f t="array" ref="M67:M67">IF(
    VLOOKUP(
        $A67,
        _xlfn._xlws.filter(
            INDIRECT("'"&amp;M$1&amp;"'!A2:G1000"), (INDIRECT("'"&amp;M$1&amp;"'!B2:B1000")=$B67) * (INDIRECT("'"&amp;M$1&amp;"'!C2:C1000")=$C67)
        ),
        5,
        FALSE()
    )="",
    "",
    VLOOKUP(
        $A67,
        _xlfn._xlws.filter(
            INDIRECT("'"&amp;M$1&amp;"'!A2:G1000"), (INDIRECT("'"&amp;M$1&amp;"'!B2:B1000")=$B67) * (INDIRECT("'"&amp;M$1&amp;"'!C2:C1000")=$C67)
        ),7,
        FALSE()
    )
)</f>
        <v/>
      </c>
      <c r="N67" s="51">
        <f t="array" ref="N67:N67">IF(
    VLOOKUP(
        $A67,
        _xlfn._xlws.filter(
            INDIRECT("'"&amp;N$1&amp;"'!A2:G1000"), (INDIRECT("'"&amp;N$1&amp;"'!B2:B1000")=$B67) * (INDIRECT("'"&amp;N$1&amp;"'!C2:C1000")=$C67)
        ),
        5,
        FALSE()
    )="",
    "",
    VLOOKUP(
        $A67,
        _xlfn._xlws.filter(
            INDIRECT("'"&amp;N$1&amp;"'!A2:G1000"), (INDIRECT("'"&amp;N$1&amp;"'!B2:B1000")=$B67) * (INDIRECT("'"&amp;N$1&amp;"'!C2:C1000")=$C67)
        ),7,
        FALSE()
    )
)</f>
        <v/>
      </c>
      <c r="O67" s="51">
        <f t="array" ref="O67:O67">IF(
    VLOOKUP(
        $A67,
        _xlfn._xlws.filter(
            INDIRECT("'"&amp;O$1&amp;"'!A2:G1000"), (INDIRECT("'"&amp;O$1&amp;"'!B2:B1000")=$B67) * (INDIRECT("'"&amp;O$1&amp;"'!C2:C1000")=$C67)
        ),
        5,
        FALSE()
    )="",
    "",
    VLOOKUP(
        $A67,
        _xlfn._xlws.filter(
            INDIRECT("'"&amp;O$1&amp;"'!A2:G1000"), (INDIRECT("'"&amp;O$1&amp;"'!B2:B1000")=$B67) * (INDIRECT("'"&amp;O$1&amp;"'!C2:C1000")=$C67)
        ),7,
        FALSE()
    )
)</f>
        <v/>
      </c>
      <c r="P67" s="51">
        <f t="array" ref="P67:P67">IF(
    VLOOKUP(
        $A67,
        _xlfn._xlws.filter(
            INDIRECT("'"&amp;P$1&amp;"'!A2:G1000"), (INDIRECT("'"&amp;P$1&amp;"'!B2:B1000")=$B67) * (INDIRECT("'"&amp;P$1&amp;"'!C2:C1000")=$C67)
        ),
        5,
        FALSE()
    )="",
    "",
    VLOOKUP(
        $A67,
        _xlfn._xlws.filter(
            INDIRECT("'"&amp;P$1&amp;"'!A2:G1000"), (INDIRECT("'"&amp;P$1&amp;"'!B2:B1000")=$B67) * (INDIRECT("'"&amp;P$1&amp;"'!C2:C1000")=$C67)
        ),7,
        FALSE()
    )
)</f>
        <v/>
      </c>
      <c r="Q67" s="51">
        <f t="array" ref="Q67:Q67">IF(
    VLOOKUP(
        $A67,
        _xlfn._xlws.filter(
            INDIRECT("'"&amp;Q$1&amp;"'!A2:G1000"), (INDIRECT("'"&amp;Q$1&amp;"'!B2:B1000")=$B67) * (INDIRECT("'"&amp;Q$1&amp;"'!C2:C1000")=$C67)
        ),
        5,
        FALSE()
    )="",
    "",
    VLOOKUP(
        $A67,
        _xlfn._xlws.filter(
            INDIRECT("'"&amp;Q$1&amp;"'!A2:G1000"), (INDIRECT("'"&amp;Q$1&amp;"'!B2:B1000")=$B67) * (INDIRECT("'"&amp;Q$1&amp;"'!C2:C1000")=$C67)
        ),7,
        FALSE()
    )
)</f>
        <v/>
      </c>
    </row>
    <row r="68" ht="15" customHeight="1">
      <c r="A68" s="102" t="inlineStr">
        <is>
          <t>Valquiria</t>
        </is>
      </c>
      <c r="B68" s="51" t="inlineStr">
        <is>
          <t>Cascavel</t>
        </is>
      </c>
      <c r="C68" s="51" t="n">
        <v>3</v>
      </c>
      <c r="D68" s="51">
        <f t="array" ref="D68:D68">IF(
    VLOOKUP(
        $A68,
        _xlfn._xlws.filter(
            INDIRECT("'"&amp;D$1&amp;"'!A2:G1000"), (INDIRECT("'"&amp;D$1&amp;"'!B2:B1000")=$B68) * (INDIRECT("'"&amp;D$1&amp;"'!C2:C1000")=$C68)
        ),
        5,
        FALSE()
    )="",
    "",
    VLOOKUP(
        $A68,
        _xlfn._xlws.filter(
            INDIRECT("'"&amp;D$1&amp;"'!A2:G1000"), (INDIRECT("'"&amp;D$1&amp;"'!B2:B1000")=$B68) * (INDIRECT("'"&amp;D$1&amp;"'!C2:C1000")=$C68)
        ),7,
        FALSE()
    )
)</f>
        <v/>
      </c>
      <c r="E68" s="51">
        <f t="array" ref="E68:E68">IF(
    VLOOKUP(
        $A68,
        _xlfn._xlws.filter(
            INDIRECT("'"&amp;E$1&amp;"'!A2:G1000"), (INDIRECT("'"&amp;E$1&amp;"'!B2:B1000")=$B68) * (INDIRECT("'"&amp;E$1&amp;"'!C2:C1000")=$C68)
        ),
        5,
        FALSE()
    )="",
    "",
    VLOOKUP(
        $A68,
        _xlfn._xlws.filter(
            INDIRECT("'"&amp;E$1&amp;"'!A2:G1000"), (INDIRECT("'"&amp;E$1&amp;"'!B2:B1000")=$B68) * (INDIRECT("'"&amp;E$1&amp;"'!C2:C1000")=$C68)
        ),7,
        FALSE()
    )
)</f>
        <v/>
      </c>
      <c r="F68" s="51">
        <f t="array" ref="F68:F68">IF(
    VLOOKUP(
        $A68,
        _xlfn._xlws.filter(
            INDIRECT("'"&amp;F$1&amp;"'!A2:G1000"), (INDIRECT("'"&amp;F$1&amp;"'!B2:B1000")=$B68) * (INDIRECT("'"&amp;F$1&amp;"'!C2:C1000")=$C68)
        ),
        5,
        FALSE()
    )="",
    "",
    VLOOKUP(
        $A68,
        _xlfn._xlws.filter(
            INDIRECT("'"&amp;F$1&amp;"'!A2:G1000"), (INDIRECT("'"&amp;F$1&amp;"'!B2:B1000")=$B68) * (INDIRECT("'"&amp;F$1&amp;"'!C2:C1000")=$C68)
        ),7,
        FALSE()
    )
)</f>
        <v/>
      </c>
      <c r="G68" s="51">
        <f t="array" ref="G68:G68">IF(
    VLOOKUP(
        $A68,
        _xlfn._xlws.filter(
            INDIRECT("'"&amp;G$1&amp;"'!A2:G1000"), (INDIRECT("'"&amp;G$1&amp;"'!B2:B1000")=$B68) * (INDIRECT("'"&amp;G$1&amp;"'!C2:C1000")=$C68)
        ),
        5,
        FALSE()
    )="",
    "",
    VLOOKUP(
        $A68,
        _xlfn._xlws.filter(
            INDIRECT("'"&amp;G$1&amp;"'!A2:G1000"), (INDIRECT("'"&amp;G$1&amp;"'!B2:B1000")=$B68) * (INDIRECT("'"&amp;G$1&amp;"'!C2:C1000")=$C68)
        ),7,
        FALSE()
    )
)</f>
        <v/>
      </c>
      <c r="H68" s="51">
        <f t="array" ref="H68:H68">IF(
    VLOOKUP(
        $A68,
        _xlfn._xlws.filter(
            INDIRECT("'"&amp;H$1&amp;"'!A2:G1000"), (INDIRECT("'"&amp;H$1&amp;"'!B2:B1000")=$B68) * (INDIRECT("'"&amp;H$1&amp;"'!C2:C1000")=$C68)
        ),
        5,
        FALSE()
    )="",
    "",
    VLOOKUP(
        $A68,
        _xlfn._xlws.filter(
            INDIRECT("'"&amp;H$1&amp;"'!A2:G1000"), (INDIRECT("'"&amp;H$1&amp;"'!B2:B1000")=$B68) * (INDIRECT("'"&amp;H$1&amp;"'!C2:C1000")=$C68)
        ),7,
        FALSE()
    )
)</f>
        <v/>
      </c>
      <c r="I68" s="51">
        <f t="array" ref="I68:I68">IF(
    VLOOKUP(
        $A68,
        _xlfn._xlws.filter(
            INDIRECT("'"&amp;I$1&amp;"'!A2:G1000"), (INDIRECT("'"&amp;I$1&amp;"'!B2:B1000")=$B68) * (INDIRECT("'"&amp;I$1&amp;"'!C2:C1000")=$C68)
        ),
        5,
        FALSE()
    )="",
    "",
    VLOOKUP(
        $A68,
        _xlfn._xlws.filter(
            INDIRECT("'"&amp;I$1&amp;"'!A2:G1000"), (INDIRECT("'"&amp;I$1&amp;"'!B2:B1000")=$B68) * (INDIRECT("'"&amp;I$1&amp;"'!C2:C1000")=$C68)
        ),7,
        FALSE()
    )
)</f>
        <v/>
      </c>
      <c r="J68" s="51">
        <f t="array" ref="J68:J68">IF(
    VLOOKUP(
        $A68,
        _xlfn._xlws.filter(
            INDIRECT("'"&amp;J$1&amp;"'!A2:G1000"), (INDIRECT("'"&amp;J$1&amp;"'!B2:B1000")=$B68) * (INDIRECT("'"&amp;J$1&amp;"'!C2:C1000")=$C68)
        ),
        5,
        FALSE()
    )="",
    "",
    VLOOKUP(
        $A68,
        _xlfn._xlws.filter(
            INDIRECT("'"&amp;J$1&amp;"'!A2:G1000"), (INDIRECT("'"&amp;J$1&amp;"'!B2:B1000")=$B68) * (INDIRECT("'"&amp;J$1&amp;"'!C2:C1000")=$C68)
        ),7,
        FALSE()
    )
)</f>
        <v/>
      </c>
      <c r="K68" s="51">
        <f t="array" ref="K68:K68">IF(
    VLOOKUP(
        $A68,
        _xlfn._xlws.filter(
            INDIRECT("'"&amp;K$1&amp;"'!A2:G1000"), (INDIRECT("'"&amp;K$1&amp;"'!B2:B1000")=$B68) * (INDIRECT("'"&amp;K$1&amp;"'!C2:C1000")=$C68)
        ),
        5,
        FALSE()
    )="",
    "",
    VLOOKUP(
        $A68,
        _xlfn._xlws.filter(
            INDIRECT("'"&amp;K$1&amp;"'!A2:G1000"), (INDIRECT("'"&amp;K$1&amp;"'!B2:B1000")=$B68) * (INDIRECT("'"&amp;K$1&amp;"'!C2:C1000")=$C68)
        ),7,
        FALSE()
    )
)</f>
        <v/>
      </c>
      <c r="L68" s="51">
        <f t="array" ref="L68:L68">IF(
    VLOOKUP(
        $A68,
        _xlfn._xlws.filter(
            INDIRECT("'"&amp;L$1&amp;"'!A2:G1000"), (INDIRECT("'"&amp;L$1&amp;"'!B2:B1000")=$B68) * (INDIRECT("'"&amp;L$1&amp;"'!C2:C1000")=$C68)
        ),
        5,
        FALSE()
    )="",
    "",
    VLOOKUP(
        $A68,
        _xlfn._xlws.filter(
            INDIRECT("'"&amp;L$1&amp;"'!A2:G1000"), (INDIRECT("'"&amp;L$1&amp;"'!B2:B1000")=$B68) * (INDIRECT("'"&amp;L$1&amp;"'!C2:C1000")=$C68)
        ),7,
        FALSE()
    )
)</f>
        <v/>
      </c>
      <c r="M68" s="51">
        <f t="array" ref="M68:M68">IF(
    VLOOKUP(
        $A68,
        _xlfn._xlws.filter(
            INDIRECT("'"&amp;M$1&amp;"'!A2:G1000"), (INDIRECT("'"&amp;M$1&amp;"'!B2:B1000")=$B68) * (INDIRECT("'"&amp;M$1&amp;"'!C2:C1000")=$C68)
        ),
        5,
        FALSE()
    )="",
    "",
    VLOOKUP(
        $A68,
        _xlfn._xlws.filter(
            INDIRECT("'"&amp;M$1&amp;"'!A2:G1000"), (INDIRECT("'"&amp;M$1&amp;"'!B2:B1000")=$B68) * (INDIRECT("'"&amp;M$1&amp;"'!C2:C1000")=$C68)
        ),7,
        FALSE()
    )
)</f>
        <v/>
      </c>
      <c r="N68" s="51">
        <f t="array" ref="N68:N68">IF(
    VLOOKUP(
        $A68,
        _xlfn._xlws.filter(
            INDIRECT("'"&amp;N$1&amp;"'!A2:G1000"), (INDIRECT("'"&amp;N$1&amp;"'!B2:B1000")=$B68) * (INDIRECT("'"&amp;N$1&amp;"'!C2:C1000")=$C68)
        ),
        5,
        FALSE()
    )="",
    "",
    VLOOKUP(
        $A68,
        _xlfn._xlws.filter(
            INDIRECT("'"&amp;N$1&amp;"'!A2:G1000"), (INDIRECT("'"&amp;N$1&amp;"'!B2:B1000")=$B68) * (INDIRECT("'"&amp;N$1&amp;"'!C2:C1000")=$C68)
        ),7,
        FALSE()
    )
)</f>
        <v/>
      </c>
      <c r="O68" s="51">
        <f t="array" ref="O68:O68">IF(
    VLOOKUP(
        $A68,
        _xlfn._xlws.filter(
            INDIRECT("'"&amp;O$1&amp;"'!A2:G1000"), (INDIRECT("'"&amp;O$1&amp;"'!B2:B1000")=$B68) * (INDIRECT("'"&amp;O$1&amp;"'!C2:C1000")=$C68)
        ),
        5,
        FALSE()
    )="",
    "",
    VLOOKUP(
        $A68,
        _xlfn._xlws.filter(
            INDIRECT("'"&amp;O$1&amp;"'!A2:G1000"), (INDIRECT("'"&amp;O$1&amp;"'!B2:B1000")=$B68) * (INDIRECT("'"&amp;O$1&amp;"'!C2:C1000")=$C68)
        ),7,
        FALSE()
    )
)</f>
        <v/>
      </c>
      <c r="P68" s="51">
        <f t="array" ref="P68:P68">IF(
    VLOOKUP(
        $A68,
        _xlfn._xlws.filter(
            INDIRECT("'"&amp;P$1&amp;"'!A2:G1000"), (INDIRECT("'"&amp;P$1&amp;"'!B2:B1000")=$B68) * (INDIRECT("'"&amp;P$1&amp;"'!C2:C1000")=$C68)
        ),
        5,
        FALSE()
    )="",
    "",
    VLOOKUP(
        $A68,
        _xlfn._xlws.filter(
            INDIRECT("'"&amp;P$1&amp;"'!A2:G1000"), (INDIRECT("'"&amp;P$1&amp;"'!B2:B1000")=$B68) * (INDIRECT("'"&amp;P$1&amp;"'!C2:C1000")=$C68)
        ),7,
        FALSE()
    )
)</f>
        <v/>
      </c>
      <c r="Q68" s="51">
        <f t="array" ref="Q68:Q68">IF(
    VLOOKUP(
        $A68,
        _xlfn._xlws.filter(
            INDIRECT("'"&amp;Q$1&amp;"'!A2:G1000"), (INDIRECT("'"&amp;Q$1&amp;"'!B2:B1000")=$B68) * (INDIRECT("'"&amp;Q$1&amp;"'!C2:C1000")=$C68)
        ),
        5,
        FALSE()
    )="",
    "",
    VLOOKUP(
        $A68,
        _xlfn._xlws.filter(
            INDIRECT("'"&amp;Q$1&amp;"'!A2:G1000"), (INDIRECT("'"&amp;Q$1&amp;"'!B2:B1000")=$B68) * (INDIRECT("'"&amp;Q$1&amp;"'!C2:C1000")=$C68)
        ),7,
        FALSE()
    )
)</f>
        <v/>
      </c>
    </row>
    <row r="69" ht="15" customHeight="1">
      <c r="A69" s="102" t="inlineStr">
        <is>
          <t>Valquiria</t>
        </is>
      </c>
      <c r="B69" s="51" t="inlineStr">
        <is>
          <t>Cascavel</t>
        </is>
      </c>
      <c r="C69" s="51" t="n">
        <v>4</v>
      </c>
      <c r="D69" s="51">
        <f t="array" ref="D69:D69">IF(
    VLOOKUP(
        $A69,
        _xlfn._xlws.filter(
            INDIRECT("'"&amp;D$1&amp;"'!A2:G1000"), (INDIRECT("'"&amp;D$1&amp;"'!B2:B1000")=$B69) * (INDIRECT("'"&amp;D$1&amp;"'!C2:C1000")=$C69)
        ),
        5,
        FALSE()
    )="",
    "",
    VLOOKUP(
        $A69,
        _xlfn._xlws.filter(
            INDIRECT("'"&amp;D$1&amp;"'!A2:G1000"), (INDIRECT("'"&amp;D$1&amp;"'!B2:B1000")=$B69) * (INDIRECT("'"&amp;D$1&amp;"'!C2:C1000")=$C69)
        ),7,
        FALSE()
    )
)</f>
        <v/>
      </c>
      <c r="E69" s="51">
        <f t="array" ref="E69:E69">IF(
    VLOOKUP(
        $A69,
        _xlfn._xlws.filter(
            INDIRECT("'"&amp;E$1&amp;"'!A2:G1000"), (INDIRECT("'"&amp;E$1&amp;"'!B2:B1000")=$B69) * (INDIRECT("'"&amp;E$1&amp;"'!C2:C1000")=$C69)
        ),
        5,
        FALSE()
    )="",
    "",
    VLOOKUP(
        $A69,
        _xlfn._xlws.filter(
            INDIRECT("'"&amp;E$1&amp;"'!A2:G1000"), (INDIRECT("'"&amp;E$1&amp;"'!B2:B1000")=$B69) * (INDIRECT("'"&amp;E$1&amp;"'!C2:C1000")=$C69)
        ),7,
        FALSE()
    )
)</f>
        <v/>
      </c>
      <c r="F69" s="51">
        <f t="array" ref="F69:F69">IF(
    VLOOKUP(
        $A69,
        _xlfn._xlws.filter(
            INDIRECT("'"&amp;F$1&amp;"'!A2:G1000"), (INDIRECT("'"&amp;F$1&amp;"'!B2:B1000")=$B69) * (INDIRECT("'"&amp;F$1&amp;"'!C2:C1000")=$C69)
        ),
        5,
        FALSE()
    )="",
    "",
    VLOOKUP(
        $A69,
        _xlfn._xlws.filter(
            INDIRECT("'"&amp;F$1&amp;"'!A2:G1000"), (INDIRECT("'"&amp;F$1&amp;"'!B2:B1000")=$B69) * (INDIRECT("'"&amp;F$1&amp;"'!C2:C1000")=$C69)
        ),7,
        FALSE()
    )
)</f>
        <v/>
      </c>
      <c r="G69" s="51">
        <f t="array" ref="G69:G69">IF(
    VLOOKUP(
        $A69,
        _xlfn._xlws.filter(
            INDIRECT("'"&amp;G$1&amp;"'!A2:G1000"), (INDIRECT("'"&amp;G$1&amp;"'!B2:B1000")=$B69) * (INDIRECT("'"&amp;G$1&amp;"'!C2:C1000")=$C69)
        ),
        5,
        FALSE()
    )="",
    "",
    VLOOKUP(
        $A69,
        _xlfn._xlws.filter(
            INDIRECT("'"&amp;G$1&amp;"'!A2:G1000"), (INDIRECT("'"&amp;G$1&amp;"'!B2:B1000")=$B69) * (INDIRECT("'"&amp;G$1&amp;"'!C2:C1000")=$C69)
        ),7,
        FALSE()
    )
)</f>
        <v/>
      </c>
      <c r="H69" s="51">
        <f t="array" ref="H69:H69">IF(
    VLOOKUP(
        $A69,
        _xlfn._xlws.filter(
            INDIRECT("'"&amp;H$1&amp;"'!A2:G1000"), (INDIRECT("'"&amp;H$1&amp;"'!B2:B1000")=$B69) * (INDIRECT("'"&amp;H$1&amp;"'!C2:C1000")=$C69)
        ),
        5,
        FALSE()
    )="",
    "",
    VLOOKUP(
        $A69,
        _xlfn._xlws.filter(
            INDIRECT("'"&amp;H$1&amp;"'!A2:G1000"), (INDIRECT("'"&amp;H$1&amp;"'!B2:B1000")=$B69) * (INDIRECT("'"&amp;H$1&amp;"'!C2:C1000")=$C69)
        ),7,
        FALSE()
    )
)</f>
        <v/>
      </c>
      <c r="I69" s="51">
        <f t="array" ref="I69:I69">IF(
    VLOOKUP(
        $A69,
        _xlfn._xlws.filter(
            INDIRECT("'"&amp;I$1&amp;"'!A2:G1000"), (INDIRECT("'"&amp;I$1&amp;"'!B2:B1000")=$B69) * (INDIRECT("'"&amp;I$1&amp;"'!C2:C1000")=$C69)
        ),
        5,
        FALSE()
    )="",
    "",
    VLOOKUP(
        $A69,
        _xlfn._xlws.filter(
            INDIRECT("'"&amp;I$1&amp;"'!A2:G1000"), (INDIRECT("'"&amp;I$1&amp;"'!B2:B1000")=$B69) * (INDIRECT("'"&amp;I$1&amp;"'!C2:C1000")=$C69)
        ),7,
        FALSE()
    )
)</f>
        <v/>
      </c>
      <c r="J69" s="51">
        <f t="array" ref="J69:J69">IF(
    VLOOKUP(
        $A69,
        _xlfn._xlws.filter(
            INDIRECT("'"&amp;J$1&amp;"'!A2:G1000"), (INDIRECT("'"&amp;J$1&amp;"'!B2:B1000")=$B69) * (INDIRECT("'"&amp;J$1&amp;"'!C2:C1000")=$C69)
        ),
        5,
        FALSE()
    )="",
    "",
    VLOOKUP(
        $A69,
        _xlfn._xlws.filter(
            INDIRECT("'"&amp;J$1&amp;"'!A2:G1000"), (INDIRECT("'"&amp;J$1&amp;"'!B2:B1000")=$B69) * (INDIRECT("'"&amp;J$1&amp;"'!C2:C1000")=$C69)
        ),7,
        FALSE()
    )
)</f>
        <v/>
      </c>
      <c r="K69" s="51">
        <f t="array" ref="K69:K69">IF(
    VLOOKUP(
        $A69,
        _xlfn._xlws.filter(
            INDIRECT("'"&amp;K$1&amp;"'!A2:G1000"), (INDIRECT("'"&amp;K$1&amp;"'!B2:B1000")=$B69) * (INDIRECT("'"&amp;K$1&amp;"'!C2:C1000")=$C69)
        ),
        5,
        FALSE()
    )="",
    "",
    VLOOKUP(
        $A69,
        _xlfn._xlws.filter(
            INDIRECT("'"&amp;K$1&amp;"'!A2:G1000"), (INDIRECT("'"&amp;K$1&amp;"'!B2:B1000")=$B69) * (INDIRECT("'"&amp;K$1&amp;"'!C2:C1000")=$C69)
        ),7,
        FALSE()
    )
)</f>
        <v/>
      </c>
      <c r="L69" s="51">
        <f t="array" ref="L69:L69">IF(
    VLOOKUP(
        $A69,
        _xlfn._xlws.filter(
            INDIRECT("'"&amp;L$1&amp;"'!A2:G1000"), (INDIRECT("'"&amp;L$1&amp;"'!B2:B1000")=$B69) * (INDIRECT("'"&amp;L$1&amp;"'!C2:C1000")=$C69)
        ),
        5,
        FALSE()
    )="",
    "",
    VLOOKUP(
        $A69,
        _xlfn._xlws.filter(
            INDIRECT("'"&amp;L$1&amp;"'!A2:G1000"), (INDIRECT("'"&amp;L$1&amp;"'!B2:B1000")=$B69) * (INDIRECT("'"&amp;L$1&amp;"'!C2:C1000")=$C69)
        ),7,
        FALSE()
    )
)</f>
        <v/>
      </c>
      <c r="M69" s="51">
        <f t="array" ref="M69:M69">IF(
    VLOOKUP(
        $A69,
        _xlfn._xlws.filter(
            INDIRECT("'"&amp;M$1&amp;"'!A2:G1000"), (INDIRECT("'"&amp;M$1&amp;"'!B2:B1000")=$B69) * (INDIRECT("'"&amp;M$1&amp;"'!C2:C1000")=$C69)
        ),
        5,
        FALSE()
    )="",
    "",
    VLOOKUP(
        $A69,
        _xlfn._xlws.filter(
            INDIRECT("'"&amp;M$1&amp;"'!A2:G1000"), (INDIRECT("'"&amp;M$1&amp;"'!B2:B1000")=$B69) * (INDIRECT("'"&amp;M$1&amp;"'!C2:C1000")=$C69)
        ),7,
        FALSE()
    )
)</f>
        <v/>
      </c>
      <c r="N69" s="51">
        <f t="array" ref="N69:N69">IF(
    VLOOKUP(
        $A69,
        _xlfn._xlws.filter(
            INDIRECT("'"&amp;N$1&amp;"'!A2:G1000"), (INDIRECT("'"&amp;N$1&amp;"'!B2:B1000")=$B69) * (INDIRECT("'"&amp;N$1&amp;"'!C2:C1000")=$C69)
        ),
        5,
        FALSE()
    )="",
    "",
    VLOOKUP(
        $A69,
        _xlfn._xlws.filter(
            INDIRECT("'"&amp;N$1&amp;"'!A2:G1000"), (INDIRECT("'"&amp;N$1&amp;"'!B2:B1000")=$B69) * (INDIRECT("'"&amp;N$1&amp;"'!C2:C1000")=$C69)
        ),7,
        FALSE()
    )
)</f>
        <v/>
      </c>
      <c r="O69" s="51">
        <f t="array" ref="O69:O69">IF(
    VLOOKUP(
        $A69,
        _xlfn._xlws.filter(
            INDIRECT("'"&amp;O$1&amp;"'!A2:G1000"), (INDIRECT("'"&amp;O$1&amp;"'!B2:B1000")=$B69) * (INDIRECT("'"&amp;O$1&amp;"'!C2:C1000")=$C69)
        ),
        5,
        FALSE()
    )="",
    "",
    VLOOKUP(
        $A69,
        _xlfn._xlws.filter(
            INDIRECT("'"&amp;O$1&amp;"'!A2:G1000"), (INDIRECT("'"&amp;O$1&amp;"'!B2:B1000")=$B69) * (INDIRECT("'"&amp;O$1&amp;"'!C2:C1000")=$C69)
        ),7,
        FALSE()
    )
)</f>
        <v/>
      </c>
      <c r="P69" s="51">
        <f t="array" ref="P69:P69">IF(
    VLOOKUP(
        $A69,
        _xlfn._xlws.filter(
            INDIRECT("'"&amp;P$1&amp;"'!A2:G1000"), (INDIRECT("'"&amp;P$1&amp;"'!B2:B1000")=$B69) * (INDIRECT("'"&amp;P$1&amp;"'!C2:C1000")=$C69)
        ),
        5,
        FALSE()
    )="",
    "",
    VLOOKUP(
        $A69,
        _xlfn._xlws.filter(
            INDIRECT("'"&amp;P$1&amp;"'!A2:G1000"), (INDIRECT("'"&amp;P$1&amp;"'!B2:B1000")=$B69) * (INDIRECT("'"&amp;P$1&amp;"'!C2:C1000")=$C69)
        ),7,
        FALSE()
    )
)</f>
        <v/>
      </c>
      <c r="Q69" s="51">
        <f t="array" ref="Q69:Q69">IF(
    VLOOKUP(
        $A69,
        _xlfn._xlws.filter(
            INDIRECT("'"&amp;Q$1&amp;"'!A2:G1000"), (INDIRECT("'"&amp;Q$1&amp;"'!B2:B1000")=$B69) * (INDIRECT("'"&amp;Q$1&amp;"'!C2:C1000")=$C69)
        ),
        5,
        FALSE()
    )="",
    "",
    VLOOKUP(
        $A69,
        _xlfn._xlws.filter(
            INDIRECT("'"&amp;Q$1&amp;"'!A2:G1000"), (INDIRECT("'"&amp;Q$1&amp;"'!B2:B1000")=$B69) * (INDIRECT("'"&amp;Q$1&amp;"'!C2:C1000")=$C69)
        ),7,
        FALSE()
    )
)</f>
        <v/>
      </c>
    </row>
    <row r="70" ht="15" customHeight="1">
      <c r="A70" s="102" t="inlineStr">
        <is>
          <t>Valquiria</t>
        </is>
      </c>
      <c r="B70" s="51" t="inlineStr">
        <is>
          <t>Cascavel</t>
        </is>
      </c>
      <c r="C70" s="51" t="n">
        <v>5</v>
      </c>
      <c r="D70" s="51">
        <f t="array" ref="D70:D70">IF(
    VLOOKUP(
        $A70,
        _xlfn._xlws.filter(
            INDIRECT("'"&amp;D$1&amp;"'!A2:G1000"), (INDIRECT("'"&amp;D$1&amp;"'!B2:B1000")=$B70) * (INDIRECT("'"&amp;D$1&amp;"'!C2:C1000")=$C70)
        ),
        5,
        FALSE()
    )="",
    "",
    VLOOKUP(
        $A70,
        _xlfn._xlws.filter(
            INDIRECT("'"&amp;D$1&amp;"'!A2:G1000"), (INDIRECT("'"&amp;D$1&amp;"'!B2:B1000")=$B70) * (INDIRECT("'"&amp;D$1&amp;"'!C2:C1000")=$C70)
        ),7,
        FALSE()
    )
)</f>
        <v/>
      </c>
      <c r="E70" s="51">
        <f t="array" ref="E70:E70">IF(
    VLOOKUP(
        $A70,
        _xlfn._xlws.filter(
            INDIRECT("'"&amp;E$1&amp;"'!A2:G1000"), (INDIRECT("'"&amp;E$1&amp;"'!B2:B1000")=$B70) * (INDIRECT("'"&amp;E$1&amp;"'!C2:C1000")=$C70)
        ),
        5,
        FALSE()
    )="",
    "",
    VLOOKUP(
        $A70,
        _xlfn._xlws.filter(
            INDIRECT("'"&amp;E$1&amp;"'!A2:G1000"), (INDIRECT("'"&amp;E$1&amp;"'!B2:B1000")=$B70) * (INDIRECT("'"&amp;E$1&amp;"'!C2:C1000")=$C70)
        ),7,
        FALSE()
    )
)</f>
        <v/>
      </c>
      <c r="F70" s="51">
        <f t="array" ref="F70:F70">IF(
    VLOOKUP(
        $A70,
        _xlfn._xlws.filter(
            INDIRECT("'"&amp;F$1&amp;"'!A2:G1000"), (INDIRECT("'"&amp;F$1&amp;"'!B2:B1000")=$B70) * (INDIRECT("'"&amp;F$1&amp;"'!C2:C1000")=$C70)
        ),
        5,
        FALSE()
    )="",
    "",
    VLOOKUP(
        $A70,
        _xlfn._xlws.filter(
            INDIRECT("'"&amp;F$1&amp;"'!A2:G1000"), (INDIRECT("'"&amp;F$1&amp;"'!B2:B1000")=$B70) * (INDIRECT("'"&amp;F$1&amp;"'!C2:C1000")=$C70)
        ),7,
        FALSE()
    )
)</f>
        <v/>
      </c>
      <c r="G70" s="51">
        <f t="array" ref="G70:G70">IF(
    VLOOKUP(
        $A70,
        _xlfn._xlws.filter(
            INDIRECT("'"&amp;G$1&amp;"'!A2:G1000"), (INDIRECT("'"&amp;G$1&amp;"'!B2:B1000")=$B70) * (INDIRECT("'"&amp;G$1&amp;"'!C2:C1000")=$C70)
        ),
        5,
        FALSE()
    )="",
    "",
    VLOOKUP(
        $A70,
        _xlfn._xlws.filter(
            INDIRECT("'"&amp;G$1&amp;"'!A2:G1000"), (INDIRECT("'"&amp;G$1&amp;"'!B2:B1000")=$B70) * (INDIRECT("'"&amp;G$1&amp;"'!C2:C1000")=$C70)
        ),7,
        FALSE()
    )
)</f>
        <v/>
      </c>
      <c r="H70" s="51">
        <f t="array" ref="H70:H70">IF(
    VLOOKUP(
        $A70,
        _xlfn._xlws.filter(
            INDIRECT("'"&amp;H$1&amp;"'!A2:G1000"), (INDIRECT("'"&amp;H$1&amp;"'!B2:B1000")=$B70) * (INDIRECT("'"&amp;H$1&amp;"'!C2:C1000")=$C70)
        ),
        5,
        FALSE()
    )="",
    "",
    VLOOKUP(
        $A70,
        _xlfn._xlws.filter(
            INDIRECT("'"&amp;H$1&amp;"'!A2:G1000"), (INDIRECT("'"&amp;H$1&amp;"'!B2:B1000")=$B70) * (INDIRECT("'"&amp;H$1&amp;"'!C2:C1000")=$C70)
        ),7,
        FALSE()
    )
)</f>
        <v/>
      </c>
      <c r="I70" s="51">
        <f t="array" ref="I70:I70">IF(
    VLOOKUP(
        $A70,
        _xlfn._xlws.filter(
            INDIRECT("'"&amp;I$1&amp;"'!A2:G1000"), (INDIRECT("'"&amp;I$1&amp;"'!B2:B1000")=$B70) * (INDIRECT("'"&amp;I$1&amp;"'!C2:C1000")=$C70)
        ),
        5,
        FALSE()
    )="",
    "",
    VLOOKUP(
        $A70,
        _xlfn._xlws.filter(
            INDIRECT("'"&amp;I$1&amp;"'!A2:G1000"), (INDIRECT("'"&amp;I$1&amp;"'!B2:B1000")=$B70) * (INDIRECT("'"&amp;I$1&amp;"'!C2:C1000")=$C70)
        ),7,
        FALSE()
    )
)</f>
        <v/>
      </c>
      <c r="J70" s="51">
        <f t="array" ref="J70:J70">IF(
    VLOOKUP(
        $A70,
        _xlfn._xlws.filter(
            INDIRECT("'"&amp;J$1&amp;"'!A2:G1000"), (INDIRECT("'"&amp;J$1&amp;"'!B2:B1000")=$B70) * (INDIRECT("'"&amp;J$1&amp;"'!C2:C1000")=$C70)
        ),
        5,
        FALSE()
    )="",
    "",
    VLOOKUP(
        $A70,
        _xlfn._xlws.filter(
            INDIRECT("'"&amp;J$1&amp;"'!A2:G1000"), (INDIRECT("'"&amp;J$1&amp;"'!B2:B1000")=$B70) * (INDIRECT("'"&amp;J$1&amp;"'!C2:C1000")=$C70)
        ),7,
        FALSE()
    )
)</f>
        <v/>
      </c>
      <c r="K70" s="51">
        <f t="array" ref="K70:K70">IF(
    VLOOKUP(
        $A70,
        _xlfn._xlws.filter(
            INDIRECT("'"&amp;K$1&amp;"'!A2:G1000"), (INDIRECT("'"&amp;K$1&amp;"'!B2:B1000")=$B70) * (INDIRECT("'"&amp;K$1&amp;"'!C2:C1000")=$C70)
        ),
        5,
        FALSE()
    )="",
    "",
    VLOOKUP(
        $A70,
        _xlfn._xlws.filter(
            INDIRECT("'"&amp;K$1&amp;"'!A2:G1000"), (INDIRECT("'"&amp;K$1&amp;"'!B2:B1000")=$B70) * (INDIRECT("'"&amp;K$1&amp;"'!C2:C1000")=$C70)
        ),7,
        FALSE()
    )
)</f>
        <v/>
      </c>
      <c r="L70" s="51">
        <f t="array" ref="L70:L70">IF(
    VLOOKUP(
        $A70,
        _xlfn._xlws.filter(
            INDIRECT("'"&amp;L$1&amp;"'!A2:G1000"), (INDIRECT("'"&amp;L$1&amp;"'!B2:B1000")=$B70) * (INDIRECT("'"&amp;L$1&amp;"'!C2:C1000")=$C70)
        ),
        5,
        FALSE()
    )="",
    "",
    VLOOKUP(
        $A70,
        _xlfn._xlws.filter(
            INDIRECT("'"&amp;L$1&amp;"'!A2:G1000"), (INDIRECT("'"&amp;L$1&amp;"'!B2:B1000")=$B70) * (INDIRECT("'"&amp;L$1&amp;"'!C2:C1000")=$C70)
        ),7,
        FALSE()
    )
)</f>
        <v/>
      </c>
      <c r="M70" s="51">
        <f t="array" ref="M70:M70">IF(
    VLOOKUP(
        $A70,
        _xlfn._xlws.filter(
            INDIRECT("'"&amp;M$1&amp;"'!A2:G1000"), (INDIRECT("'"&amp;M$1&amp;"'!B2:B1000")=$B70) * (INDIRECT("'"&amp;M$1&amp;"'!C2:C1000")=$C70)
        ),
        5,
        FALSE()
    )="",
    "",
    VLOOKUP(
        $A70,
        _xlfn._xlws.filter(
            INDIRECT("'"&amp;M$1&amp;"'!A2:G1000"), (INDIRECT("'"&amp;M$1&amp;"'!B2:B1000")=$B70) * (INDIRECT("'"&amp;M$1&amp;"'!C2:C1000")=$C70)
        ),7,
        FALSE()
    )
)</f>
        <v/>
      </c>
      <c r="N70" s="51">
        <f t="array" ref="N70:N70">IF(
    VLOOKUP(
        $A70,
        _xlfn._xlws.filter(
            INDIRECT("'"&amp;N$1&amp;"'!A2:G1000"), (INDIRECT("'"&amp;N$1&amp;"'!B2:B1000")=$B70) * (INDIRECT("'"&amp;N$1&amp;"'!C2:C1000")=$C70)
        ),
        5,
        FALSE()
    )="",
    "",
    VLOOKUP(
        $A70,
        _xlfn._xlws.filter(
            INDIRECT("'"&amp;N$1&amp;"'!A2:G1000"), (INDIRECT("'"&amp;N$1&amp;"'!B2:B1000")=$B70) * (INDIRECT("'"&amp;N$1&amp;"'!C2:C1000")=$C70)
        ),7,
        FALSE()
    )
)</f>
        <v/>
      </c>
      <c r="O70" s="51">
        <f t="array" ref="O70:O70">IF(
    VLOOKUP(
        $A70,
        _xlfn._xlws.filter(
            INDIRECT("'"&amp;O$1&amp;"'!A2:G1000"), (INDIRECT("'"&amp;O$1&amp;"'!B2:B1000")=$B70) * (INDIRECT("'"&amp;O$1&amp;"'!C2:C1000")=$C70)
        ),
        5,
        FALSE()
    )="",
    "",
    VLOOKUP(
        $A70,
        _xlfn._xlws.filter(
            INDIRECT("'"&amp;O$1&amp;"'!A2:G1000"), (INDIRECT("'"&amp;O$1&amp;"'!B2:B1000")=$B70) * (INDIRECT("'"&amp;O$1&amp;"'!C2:C1000")=$C70)
        ),7,
        FALSE()
    )
)</f>
        <v/>
      </c>
      <c r="P70" s="51">
        <f t="array" ref="P70:P70">IF(
    VLOOKUP(
        $A70,
        _xlfn._xlws.filter(
            INDIRECT("'"&amp;P$1&amp;"'!A2:G1000"), (INDIRECT("'"&amp;P$1&amp;"'!B2:B1000")=$B70) * (INDIRECT("'"&amp;P$1&amp;"'!C2:C1000")=$C70)
        ),
        5,
        FALSE()
    )="",
    "",
    VLOOKUP(
        $A70,
        _xlfn._xlws.filter(
            INDIRECT("'"&amp;P$1&amp;"'!A2:G1000"), (INDIRECT("'"&amp;P$1&amp;"'!B2:B1000")=$B70) * (INDIRECT("'"&amp;P$1&amp;"'!C2:C1000")=$C70)
        ),7,
        FALSE()
    )
)</f>
        <v/>
      </c>
      <c r="Q70" s="51">
        <f t="array" ref="Q70:Q70">IF(
    VLOOKUP(
        $A70,
        _xlfn._xlws.filter(
            INDIRECT("'"&amp;Q$1&amp;"'!A2:G1000"), (INDIRECT("'"&amp;Q$1&amp;"'!B2:B1000")=$B70) * (INDIRECT("'"&amp;Q$1&amp;"'!C2:C1000")=$C70)
        ),
        5,
        FALSE()
    )="",
    "",
    VLOOKUP(
        $A70,
        _xlfn._xlws.filter(
            INDIRECT("'"&amp;Q$1&amp;"'!A2:G1000"), (INDIRECT("'"&amp;Q$1&amp;"'!B2:B1000")=$B70) * (INDIRECT("'"&amp;Q$1&amp;"'!C2:C1000")=$C70)
        ),7,
        FALSE()
    )
)</f>
        <v/>
      </c>
    </row>
    <row r="71" ht="15" customHeight="1">
      <c r="A71" s="102" t="inlineStr">
        <is>
          <t>Valquiria</t>
        </is>
      </c>
      <c r="B71" s="51" t="inlineStr">
        <is>
          <t>Cascavel</t>
        </is>
      </c>
      <c r="C71" s="51" t="n">
        <v>6</v>
      </c>
      <c r="D71" s="51">
        <f t="array" ref="D71:D71">IF(
    VLOOKUP(
        $A71,
        _xlfn._xlws.filter(
            INDIRECT("'"&amp;D$1&amp;"'!A2:G1000"), (INDIRECT("'"&amp;D$1&amp;"'!B2:B1000")=$B71) * (INDIRECT("'"&amp;D$1&amp;"'!C2:C1000")=$C71)
        ),
        5,
        FALSE()
    )="",
    "",
    VLOOKUP(
        $A71,
        _xlfn._xlws.filter(
            INDIRECT("'"&amp;D$1&amp;"'!A2:G1000"), (INDIRECT("'"&amp;D$1&amp;"'!B2:B1000")=$B71) * (INDIRECT("'"&amp;D$1&amp;"'!C2:C1000")=$C71)
        ),7,
        FALSE()
    )
)</f>
        <v/>
      </c>
      <c r="E71" s="51">
        <f t="array" ref="E71:E71">IF(
    VLOOKUP(
        $A71,
        _xlfn._xlws.filter(
            INDIRECT("'"&amp;E$1&amp;"'!A2:G1000"), (INDIRECT("'"&amp;E$1&amp;"'!B2:B1000")=$B71) * (INDIRECT("'"&amp;E$1&amp;"'!C2:C1000")=$C71)
        ),
        5,
        FALSE()
    )="",
    "",
    VLOOKUP(
        $A71,
        _xlfn._xlws.filter(
            INDIRECT("'"&amp;E$1&amp;"'!A2:G1000"), (INDIRECT("'"&amp;E$1&amp;"'!B2:B1000")=$B71) * (INDIRECT("'"&amp;E$1&amp;"'!C2:C1000")=$C71)
        ),7,
        FALSE()
    )
)</f>
        <v/>
      </c>
      <c r="F71" s="51">
        <f t="array" ref="F71:F71">IF(
    VLOOKUP(
        $A71,
        _xlfn._xlws.filter(
            INDIRECT("'"&amp;F$1&amp;"'!A2:G1000"), (INDIRECT("'"&amp;F$1&amp;"'!B2:B1000")=$B71) * (INDIRECT("'"&amp;F$1&amp;"'!C2:C1000")=$C71)
        ),
        5,
        FALSE()
    )="",
    "",
    VLOOKUP(
        $A71,
        _xlfn._xlws.filter(
            INDIRECT("'"&amp;F$1&amp;"'!A2:G1000"), (INDIRECT("'"&amp;F$1&amp;"'!B2:B1000")=$B71) * (INDIRECT("'"&amp;F$1&amp;"'!C2:C1000")=$C71)
        ),7,
        FALSE()
    )
)</f>
        <v/>
      </c>
      <c r="G71" s="51">
        <f t="array" ref="G71:G71">IF(
    VLOOKUP(
        $A71,
        _xlfn._xlws.filter(
            INDIRECT("'"&amp;G$1&amp;"'!A2:G1000"), (INDIRECT("'"&amp;G$1&amp;"'!B2:B1000")=$B71) * (INDIRECT("'"&amp;G$1&amp;"'!C2:C1000")=$C71)
        ),
        5,
        FALSE()
    )="",
    "",
    VLOOKUP(
        $A71,
        _xlfn._xlws.filter(
            INDIRECT("'"&amp;G$1&amp;"'!A2:G1000"), (INDIRECT("'"&amp;G$1&amp;"'!B2:B1000")=$B71) * (INDIRECT("'"&amp;G$1&amp;"'!C2:C1000")=$C71)
        ),7,
        FALSE()
    )
)</f>
        <v/>
      </c>
      <c r="H71" s="51">
        <f t="array" ref="H71:H71">IF(
    VLOOKUP(
        $A71,
        _xlfn._xlws.filter(
            INDIRECT("'"&amp;H$1&amp;"'!A2:G1000"), (INDIRECT("'"&amp;H$1&amp;"'!B2:B1000")=$B71) * (INDIRECT("'"&amp;H$1&amp;"'!C2:C1000")=$C71)
        ),
        5,
        FALSE()
    )="",
    "",
    VLOOKUP(
        $A71,
        _xlfn._xlws.filter(
            INDIRECT("'"&amp;H$1&amp;"'!A2:G1000"), (INDIRECT("'"&amp;H$1&amp;"'!B2:B1000")=$B71) * (INDIRECT("'"&amp;H$1&amp;"'!C2:C1000")=$C71)
        ),7,
        FALSE()
    )
)</f>
        <v/>
      </c>
      <c r="I71" s="51">
        <f t="array" ref="I71:I71">IF(
    VLOOKUP(
        $A71,
        _xlfn._xlws.filter(
            INDIRECT("'"&amp;I$1&amp;"'!A2:G1000"), (INDIRECT("'"&amp;I$1&amp;"'!B2:B1000")=$B71) * (INDIRECT("'"&amp;I$1&amp;"'!C2:C1000")=$C71)
        ),
        5,
        FALSE()
    )="",
    "",
    VLOOKUP(
        $A71,
        _xlfn._xlws.filter(
            INDIRECT("'"&amp;I$1&amp;"'!A2:G1000"), (INDIRECT("'"&amp;I$1&amp;"'!B2:B1000")=$B71) * (INDIRECT("'"&amp;I$1&amp;"'!C2:C1000")=$C71)
        ),7,
        FALSE()
    )
)</f>
        <v/>
      </c>
      <c r="J71" s="51">
        <f t="array" ref="J71:J71">IF(
    VLOOKUP(
        $A71,
        _xlfn._xlws.filter(
            INDIRECT("'"&amp;J$1&amp;"'!A2:G1000"), (INDIRECT("'"&amp;J$1&amp;"'!B2:B1000")=$B71) * (INDIRECT("'"&amp;J$1&amp;"'!C2:C1000")=$C71)
        ),
        5,
        FALSE()
    )="",
    "",
    VLOOKUP(
        $A71,
        _xlfn._xlws.filter(
            INDIRECT("'"&amp;J$1&amp;"'!A2:G1000"), (INDIRECT("'"&amp;J$1&amp;"'!B2:B1000")=$B71) * (INDIRECT("'"&amp;J$1&amp;"'!C2:C1000")=$C71)
        ),7,
        FALSE()
    )
)</f>
        <v/>
      </c>
      <c r="K71" s="51">
        <f t="array" ref="K71:K71">IF(
    VLOOKUP(
        $A71,
        _xlfn._xlws.filter(
            INDIRECT("'"&amp;K$1&amp;"'!A2:G1000"), (INDIRECT("'"&amp;K$1&amp;"'!B2:B1000")=$B71) * (INDIRECT("'"&amp;K$1&amp;"'!C2:C1000")=$C71)
        ),
        5,
        FALSE()
    )="",
    "",
    VLOOKUP(
        $A71,
        _xlfn._xlws.filter(
            INDIRECT("'"&amp;K$1&amp;"'!A2:G1000"), (INDIRECT("'"&amp;K$1&amp;"'!B2:B1000")=$B71) * (INDIRECT("'"&amp;K$1&amp;"'!C2:C1000")=$C71)
        ),7,
        FALSE()
    )
)</f>
        <v/>
      </c>
      <c r="L71" s="51">
        <f t="array" ref="L71:L71">IF(
    VLOOKUP(
        $A71,
        _xlfn._xlws.filter(
            INDIRECT("'"&amp;L$1&amp;"'!A2:G1000"), (INDIRECT("'"&amp;L$1&amp;"'!B2:B1000")=$B71) * (INDIRECT("'"&amp;L$1&amp;"'!C2:C1000")=$C71)
        ),
        5,
        FALSE()
    )="",
    "",
    VLOOKUP(
        $A71,
        _xlfn._xlws.filter(
            INDIRECT("'"&amp;L$1&amp;"'!A2:G1000"), (INDIRECT("'"&amp;L$1&amp;"'!B2:B1000")=$B71) * (INDIRECT("'"&amp;L$1&amp;"'!C2:C1000")=$C71)
        ),7,
        FALSE()
    )
)</f>
        <v/>
      </c>
      <c r="M71" s="51">
        <f t="array" ref="M71:M71">IF(
    VLOOKUP(
        $A71,
        _xlfn._xlws.filter(
            INDIRECT("'"&amp;M$1&amp;"'!A2:G1000"), (INDIRECT("'"&amp;M$1&amp;"'!B2:B1000")=$B71) * (INDIRECT("'"&amp;M$1&amp;"'!C2:C1000")=$C71)
        ),
        5,
        FALSE()
    )="",
    "",
    VLOOKUP(
        $A71,
        _xlfn._xlws.filter(
            INDIRECT("'"&amp;M$1&amp;"'!A2:G1000"), (INDIRECT("'"&amp;M$1&amp;"'!B2:B1000")=$B71) * (INDIRECT("'"&amp;M$1&amp;"'!C2:C1000")=$C71)
        ),7,
        FALSE()
    )
)</f>
        <v/>
      </c>
      <c r="N71" s="51">
        <f t="array" ref="N71:N71">IF(
    VLOOKUP(
        $A71,
        _xlfn._xlws.filter(
            INDIRECT("'"&amp;N$1&amp;"'!A2:G1000"), (INDIRECT("'"&amp;N$1&amp;"'!B2:B1000")=$B71) * (INDIRECT("'"&amp;N$1&amp;"'!C2:C1000")=$C71)
        ),
        5,
        FALSE()
    )="",
    "",
    VLOOKUP(
        $A71,
        _xlfn._xlws.filter(
            INDIRECT("'"&amp;N$1&amp;"'!A2:G1000"), (INDIRECT("'"&amp;N$1&amp;"'!B2:B1000")=$B71) * (INDIRECT("'"&amp;N$1&amp;"'!C2:C1000")=$C71)
        ),7,
        FALSE()
    )
)</f>
        <v/>
      </c>
      <c r="O71" s="51">
        <f t="array" ref="O71:O71">IF(
    VLOOKUP(
        $A71,
        _xlfn._xlws.filter(
            INDIRECT("'"&amp;O$1&amp;"'!A2:G1000"), (INDIRECT("'"&amp;O$1&amp;"'!B2:B1000")=$B71) * (INDIRECT("'"&amp;O$1&amp;"'!C2:C1000")=$C71)
        ),
        5,
        FALSE()
    )="",
    "",
    VLOOKUP(
        $A71,
        _xlfn._xlws.filter(
            INDIRECT("'"&amp;O$1&amp;"'!A2:G1000"), (INDIRECT("'"&amp;O$1&amp;"'!B2:B1000")=$B71) * (INDIRECT("'"&amp;O$1&amp;"'!C2:C1000")=$C71)
        ),7,
        FALSE()
    )
)</f>
        <v/>
      </c>
      <c r="P71" s="51">
        <f t="array" ref="P71:P71">IF(
    VLOOKUP(
        $A71,
        _xlfn._xlws.filter(
            INDIRECT("'"&amp;P$1&amp;"'!A2:G1000"), (INDIRECT("'"&amp;P$1&amp;"'!B2:B1000")=$B71) * (INDIRECT("'"&amp;P$1&amp;"'!C2:C1000")=$C71)
        ),
        5,
        FALSE()
    )="",
    "",
    VLOOKUP(
        $A71,
        _xlfn._xlws.filter(
            INDIRECT("'"&amp;P$1&amp;"'!A2:G1000"), (INDIRECT("'"&amp;P$1&amp;"'!B2:B1000")=$B71) * (INDIRECT("'"&amp;P$1&amp;"'!C2:C1000")=$C71)
        ),7,
        FALSE()
    )
)</f>
        <v/>
      </c>
      <c r="Q71" s="51">
        <f t="array" ref="Q71:Q71">IF(
    VLOOKUP(
        $A71,
        _xlfn._xlws.filter(
            INDIRECT("'"&amp;Q$1&amp;"'!A2:G1000"), (INDIRECT("'"&amp;Q$1&amp;"'!B2:B1000")=$B71) * (INDIRECT("'"&amp;Q$1&amp;"'!C2:C1000")=$C71)
        ),
        5,
        FALSE()
    )="",
    "",
    VLOOKUP(
        $A71,
        _xlfn._xlws.filter(
            INDIRECT("'"&amp;Q$1&amp;"'!A2:G1000"), (INDIRECT("'"&amp;Q$1&amp;"'!B2:B1000")=$B71) * (INDIRECT("'"&amp;Q$1&amp;"'!C2:C1000")=$C71)
        ),7,
        FALSE()
    )
)</f>
        <v/>
      </c>
    </row>
    <row r="72" ht="15" customHeight="1">
      <c r="A72" s="102" t="inlineStr">
        <is>
          <t>Valquiria</t>
        </is>
      </c>
      <c r="B72" s="51" t="inlineStr">
        <is>
          <t>Formosa do Oeste</t>
        </is>
      </c>
      <c r="C72" s="51" t="n">
        <v>1</v>
      </c>
      <c r="D72" s="51">
        <f t="array" ref="D72:D72">IF(
    VLOOKUP(
        $A72,
        _xlfn._xlws.filter(
            INDIRECT("'"&amp;D$1&amp;"'!A2:G1000"), (INDIRECT("'"&amp;D$1&amp;"'!B2:B1000")=$B72) * (INDIRECT("'"&amp;D$1&amp;"'!C2:C1000")=$C72)
        ),
        5,
        FALSE()
    )="",
    "",
    VLOOKUP(
        $A72,
        _xlfn._xlws.filter(
            INDIRECT("'"&amp;D$1&amp;"'!A2:G1000"), (INDIRECT("'"&amp;D$1&amp;"'!B2:B1000")=$B72) * (INDIRECT("'"&amp;D$1&amp;"'!C2:C1000")=$C72)
        ),7,
        FALSE()
    )
)</f>
        <v/>
      </c>
      <c r="E72" s="51">
        <f t="array" ref="E72:E72">IF(
    VLOOKUP(
        $A72,
        _xlfn._xlws.filter(
            INDIRECT("'"&amp;E$1&amp;"'!A2:G1000"), (INDIRECT("'"&amp;E$1&amp;"'!B2:B1000")=$B72) * (INDIRECT("'"&amp;E$1&amp;"'!C2:C1000")=$C72)
        ),
        5,
        FALSE()
    )="",
    "",
    VLOOKUP(
        $A72,
        _xlfn._xlws.filter(
            INDIRECT("'"&amp;E$1&amp;"'!A2:G1000"), (INDIRECT("'"&amp;E$1&amp;"'!B2:B1000")=$B72) * (INDIRECT("'"&amp;E$1&amp;"'!C2:C1000")=$C72)
        ),7,
        FALSE()
    )
)</f>
        <v/>
      </c>
      <c r="F72" s="51">
        <f t="array" ref="F72:F72">IF(
    VLOOKUP(
        $A72,
        _xlfn._xlws.filter(
            INDIRECT("'"&amp;F$1&amp;"'!A2:G1000"), (INDIRECT("'"&amp;F$1&amp;"'!B2:B1000")=$B72) * (INDIRECT("'"&amp;F$1&amp;"'!C2:C1000")=$C72)
        ),
        5,
        FALSE()
    )="",
    "",
    VLOOKUP(
        $A72,
        _xlfn._xlws.filter(
            INDIRECT("'"&amp;F$1&amp;"'!A2:G1000"), (INDIRECT("'"&amp;F$1&amp;"'!B2:B1000")=$B72) * (INDIRECT("'"&amp;F$1&amp;"'!C2:C1000")=$C72)
        ),7,
        FALSE()
    )
)</f>
        <v/>
      </c>
      <c r="G72" s="51">
        <f t="array" ref="G72:G72">IF(
    VLOOKUP(
        $A72,
        _xlfn._xlws.filter(
            INDIRECT("'"&amp;G$1&amp;"'!A2:G1000"), (INDIRECT("'"&amp;G$1&amp;"'!B2:B1000")=$B72) * (INDIRECT("'"&amp;G$1&amp;"'!C2:C1000")=$C72)
        ),
        5,
        FALSE()
    )="",
    "",
    VLOOKUP(
        $A72,
        _xlfn._xlws.filter(
            INDIRECT("'"&amp;G$1&amp;"'!A2:G1000"), (INDIRECT("'"&amp;G$1&amp;"'!B2:B1000")=$B72) * (INDIRECT("'"&amp;G$1&amp;"'!C2:C1000")=$C72)
        ),7,
        FALSE()
    )
)</f>
        <v/>
      </c>
      <c r="H72" s="51">
        <f t="array" ref="H72:H72">IF(
    VLOOKUP(
        $A72,
        _xlfn._xlws.filter(
            INDIRECT("'"&amp;H$1&amp;"'!A2:G1000"), (INDIRECT("'"&amp;H$1&amp;"'!B2:B1000")=$B72) * (INDIRECT("'"&amp;H$1&amp;"'!C2:C1000")=$C72)
        ),
        5,
        FALSE()
    )="",
    "",
    VLOOKUP(
        $A72,
        _xlfn._xlws.filter(
            INDIRECT("'"&amp;H$1&amp;"'!A2:G1000"), (INDIRECT("'"&amp;H$1&amp;"'!B2:B1000")=$B72) * (INDIRECT("'"&amp;H$1&amp;"'!C2:C1000")=$C72)
        ),7,
        FALSE()
    )
)</f>
        <v/>
      </c>
      <c r="I72" s="51">
        <f t="array" ref="I72:I72">IF(
    VLOOKUP(
        $A72,
        _xlfn._xlws.filter(
            INDIRECT("'"&amp;I$1&amp;"'!A2:G1000"), (INDIRECT("'"&amp;I$1&amp;"'!B2:B1000")=$B72) * (INDIRECT("'"&amp;I$1&amp;"'!C2:C1000")=$C72)
        ),
        5,
        FALSE()
    )="",
    "",
    VLOOKUP(
        $A72,
        _xlfn._xlws.filter(
            INDIRECT("'"&amp;I$1&amp;"'!A2:G1000"), (INDIRECT("'"&amp;I$1&amp;"'!B2:B1000")=$B72) * (INDIRECT("'"&amp;I$1&amp;"'!C2:C1000")=$C72)
        ),7,
        FALSE()
    )
)</f>
        <v/>
      </c>
      <c r="J72" s="51">
        <f t="array" ref="J72:J72">IF(
    VLOOKUP(
        $A72,
        _xlfn._xlws.filter(
            INDIRECT("'"&amp;J$1&amp;"'!A2:G1000"), (INDIRECT("'"&amp;J$1&amp;"'!B2:B1000")=$B72) * (INDIRECT("'"&amp;J$1&amp;"'!C2:C1000")=$C72)
        ),
        5,
        FALSE()
    )="",
    "",
    VLOOKUP(
        $A72,
        _xlfn._xlws.filter(
            INDIRECT("'"&amp;J$1&amp;"'!A2:G1000"), (INDIRECT("'"&amp;J$1&amp;"'!B2:B1000")=$B72) * (INDIRECT("'"&amp;J$1&amp;"'!C2:C1000")=$C72)
        ),7,
        FALSE()
    )
)</f>
        <v/>
      </c>
      <c r="K72" s="51">
        <f t="array" ref="K72:K72">IF(
    VLOOKUP(
        $A72,
        _xlfn._xlws.filter(
            INDIRECT("'"&amp;K$1&amp;"'!A2:G1000"), (INDIRECT("'"&amp;K$1&amp;"'!B2:B1000")=$B72) * (INDIRECT("'"&amp;K$1&amp;"'!C2:C1000")=$C72)
        ),
        5,
        FALSE()
    )="",
    "",
    VLOOKUP(
        $A72,
        _xlfn._xlws.filter(
            INDIRECT("'"&amp;K$1&amp;"'!A2:G1000"), (INDIRECT("'"&amp;K$1&amp;"'!B2:B1000")=$B72) * (INDIRECT("'"&amp;K$1&amp;"'!C2:C1000")=$C72)
        ),7,
        FALSE()
    )
)</f>
        <v/>
      </c>
      <c r="L72" s="51">
        <f t="array" ref="L72:L72">IF(
    VLOOKUP(
        $A72,
        _xlfn._xlws.filter(
            INDIRECT("'"&amp;L$1&amp;"'!A2:G1000"), (INDIRECT("'"&amp;L$1&amp;"'!B2:B1000")=$B72) * (INDIRECT("'"&amp;L$1&amp;"'!C2:C1000")=$C72)
        ),
        5,
        FALSE()
    )="",
    "",
    VLOOKUP(
        $A72,
        _xlfn._xlws.filter(
            INDIRECT("'"&amp;L$1&amp;"'!A2:G1000"), (INDIRECT("'"&amp;L$1&amp;"'!B2:B1000")=$B72) * (INDIRECT("'"&amp;L$1&amp;"'!C2:C1000")=$C72)
        ),7,
        FALSE()
    )
)</f>
        <v/>
      </c>
      <c r="M72" s="51">
        <f t="array" ref="M72:M72">IF(
    VLOOKUP(
        $A72,
        _xlfn._xlws.filter(
            INDIRECT("'"&amp;M$1&amp;"'!A2:G1000"), (INDIRECT("'"&amp;M$1&amp;"'!B2:B1000")=$B72) * (INDIRECT("'"&amp;M$1&amp;"'!C2:C1000")=$C72)
        ),
        5,
        FALSE()
    )="",
    "",
    VLOOKUP(
        $A72,
        _xlfn._xlws.filter(
            INDIRECT("'"&amp;M$1&amp;"'!A2:G1000"), (INDIRECT("'"&amp;M$1&amp;"'!B2:B1000")=$B72) * (INDIRECT("'"&amp;M$1&amp;"'!C2:C1000")=$C72)
        ),7,
        FALSE()
    )
)</f>
        <v/>
      </c>
      <c r="N72" s="51">
        <f t="array" ref="N72:N72">IF(
    VLOOKUP(
        $A72,
        _xlfn._xlws.filter(
            INDIRECT("'"&amp;N$1&amp;"'!A2:G1000"), (INDIRECT("'"&amp;N$1&amp;"'!B2:B1000")=$B72) * (INDIRECT("'"&amp;N$1&amp;"'!C2:C1000")=$C72)
        ),
        5,
        FALSE()
    )="",
    "",
    VLOOKUP(
        $A72,
        _xlfn._xlws.filter(
            INDIRECT("'"&amp;N$1&amp;"'!A2:G1000"), (INDIRECT("'"&amp;N$1&amp;"'!B2:B1000")=$B72) * (INDIRECT("'"&amp;N$1&amp;"'!C2:C1000")=$C72)
        ),7,
        FALSE()
    )
)</f>
        <v/>
      </c>
      <c r="O72" s="51">
        <f t="array" ref="O72:O72">IF(
    VLOOKUP(
        $A72,
        _xlfn._xlws.filter(
            INDIRECT("'"&amp;O$1&amp;"'!A2:G1000"), (INDIRECT("'"&amp;O$1&amp;"'!B2:B1000")=$B72) * (INDIRECT("'"&amp;O$1&amp;"'!C2:C1000")=$C72)
        ),
        5,
        FALSE()
    )="",
    "",
    VLOOKUP(
        $A72,
        _xlfn._xlws.filter(
            INDIRECT("'"&amp;O$1&amp;"'!A2:G1000"), (INDIRECT("'"&amp;O$1&amp;"'!B2:B1000")=$B72) * (INDIRECT("'"&amp;O$1&amp;"'!C2:C1000")=$C72)
        ),7,
        FALSE()
    )
)</f>
        <v/>
      </c>
      <c r="P72" s="51">
        <f t="array" ref="P72:P72">IF(
    VLOOKUP(
        $A72,
        _xlfn._xlws.filter(
            INDIRECT("'"&amp;P$1&amp;"'!A2:G1000"), (INDIRECT("'"&amp;P$1&amp;"'!B2:B1000")=$B72) * (INDIRECT("'"&amp;P$1&amp;"'!C2:C1000")=$C72)
        ),
        5,
        FALSE()
    )="",
    "",
    VLOOKUP(
        $A72,
        _xlfn._xlws.filter(
            INDIRECT("'"&amp;P$1&amp;"'!A2:G1000"), (INDIRECT("'"&amp;P$1&amp;"'!B2:B1000")=$B72) * (INDIRECT("'"&amp;P$1&amp;"'!C2:C1000")=$C72)
        ),7,
        FALSE()
    )
)</f>
        <v/>
      </c>
      <c r="Q72" s="51">
        <f t="array" ref="Q72:Q72">IF(
    VLOOKUP(
        $A72,
        _xlfn._xlws.filter(
            INDIRECT("'"&amp;Q$1&amp;"'!A2:G1000"), (INDIRECT("'"&amp;Q$1&amp;"'!B2:B1000")=$B72) * (INDIRECT("'"&amp;Q$1&amp;"'!C2:C1000")=$C72)
        ),
        5,
        FALSE()
    )="",
    "",
    VLOOKUP(
        $A72,
        _xlfn._xlws.filter(
            INDIRECT("'"&amp;Q$1&amp;"'!A2:G1000"), (INDIRECT("'"&amp;Q$1&amp;"'!B2:B1000")=$B72) * (INDIRECT("'"&amp;Q$1&amp;"'!C2:C1000")=$C72)
        ),7,
        FALSE()
    )
)</f>
        <v/>
      </c>
    </row>
    <row r="73" ht="15" customHeight="1">
      <c r="A73" s="102" t="inlineStr">
        <is>
          <t>Valquiria</t>
        </is>
      </c>
      <c r="B73" s="51" t="inlineStr">
        <is>
          <t>Iracema do Oeste</t>
        </is>
      </c>
      <c r="C73" s="51" t="n">
        <v>1</v>
      </c>
      <c r="D73" s="51">
        <f t="array" ref="D73:D73">IF(
    VLOOKUP(
        $A73,
        _xlfn._xlws.filter(
            INDIRECT("'"&amp;D$1&amp;"'!A2:G1000"), (INDIRECT("'"&amp;D$1&amp;"'!B2:B1000")=$B73) * (INDIRECT("'"&amp;D$1&amp;"'!C2:C1000")=$C73)
        ),
        5,
        FALSE()
    )="",
    "",
    VLOOKUP(
        $A73,
        _xlfn._xlws.filter(
            INDIRECT("'"&amp;D$1&amp;"'!A2:G1000"), (INDIRECT("'"&amp;D$1&amp;"'!B2:B1000")=$B73) * (INDIRECT("'"&amp;D$1&amp;"'!C2:C1000")=$C73)
        ),7,
        FALSE()
    )
)</f>
        <v/>
      </c>
      <c r="E73" s="51">
        <f t="array" ref="E73:E73">IF(
    VLOOKUP(
        $A73,
        _xlfn._xlws.filter(
            INDIRECT("'"&amp;E$1&amp;"'!A2:G1000"), (INDIRECT("'"&amp;E$1&amp;"'!B2:B1000")=$B73) * (INDIRECT("'"&amp;E$1&amp;"'!C2:C1000")=$C73)
        ),
        5,
        FALSE()
    )="",
    "",
    VLOOKUP(
        $A73,
        _xlfn._xlws.filter(
            INDIRECT("'"&amp;E$1&amp;"'!A2:G1000"), (INDIRECT("'"&amp;E$1&amp;"'!B2:B1000")=$B73) * (INDIRECT("'"&amp;E$1&amp;"'!C2:C1000")=$C73)
        ),7,
        FALSE()
    )
)</f>
        <v/>
      </c>
      <c r="F73" s="51">
        <f t="array" ref="F73:F73">IF(
    VLOOKUP(
        $A73,
        _xlfn._xlws.filter(
            INDIRECT("'"&amp;F$1&amp;"'!A2:G1000"), (INDIRECT("'"&amp;F$1&amp;"'!B2:B1000")=$B73) * (INDIRECT("'"&amp;F$1&amp;"'!C2:C1000")=$C73)
        ),
        5,
        FALSE()
    )="",
    "",
    VLOOKUP(
        $A73,
        _xlfn._xlws.filter(
            INDIRECT("'"&amp;F$1&amp;"'!A2:G1000"), (INDIRECT("'"&amp;F$1&amp;"'!B2:B1000")=$B73) * (INDIRECT("'"&amp;F$1&amp;"'!C2:C1000")=$C73)
        ),7,
        FALSE()
    )
)</f>
        <v/>
      </c>
      <c r="G73" s="51">
        <f t="array" ref="G73:G73">IF(
    VLOOKUP(
        $A73,
        _xlfn._xlws.filter(
            INDIRECT("'"&amp;G$1&amp;"'!A2:G1000"), (INDIRECT("'"&amp;G$1&amp;"'!B2:B1000")=$B73) * (INDIRECT("'"&amp;G$1&amp;"'!C2:C1000")=$C73)
        ),
        5,
        FALSE()
    )="",
    "",
    VLOOKUP(
        $A73,
        _xlfn._xlws.filter(
            INDIRECT("'"&amp;G$1&amp;"'!A2:G1000"), (INDIRECT("'"&amp;G$1&amp;"'!B2:B1000")=$B73) * (INDIRECT("'"&amp;G$1&amp;"'!C2:C1000")=$C73)
        ),7,
        FALSE()
    )
)</f>
        <v/>
      </c>
      <c r="H73" s="51">
        <f t="array" ref="H73:H73">IF(
    VLOOKUP(
        $A73,
        _xlfn._xlws.filter(
            INDIRECT("'"&amp;H$1&amp;"'!A2:G1000"), (INDIRECT("'"&amp;H$1&amp;"'!B2:B1000")=$B73) * (INDIRECT("'"&amp;H$1&amp;"'!C2:C1000")=$C73)
        ),
        5,
        FALSE()
    )="",
    "",
    VLOOKUP(
        $A73,
        _xlfn._xlws.filter(
            INDIRECT("'"&amp;H$1&amp;"'!A2:G1000"), (INDIRECT("'"&amp;H$1&amp;"'!B2:B1000")=$B73) * (INDIRECT("'"&amp;H$1&amp;"'!C2:C1000")=$C73)
        ),7,
        FALSE()
    )
)</f>
        <v/>
      </c>
      <c r="I73" s="51">
        <f t="array" ref="I73:I73">IF(
    VLOOKUP(
        $A73,
        _xlfn._xlws.filter(
            INDIRECT("'"&amp;I$1&amp;"'!A2:G1000"), (INDIRECT("'"&amp;I$1&amp;"'!B2:B1000")=$B73) * (INDIRECT("'"&amp;I$1&amp;"'!C2:C1000")=$C73)
        ),
        5,
        FALSE()
    )="",
    "",
    VLOOKUP(
        $A73,
        _xlfn._xlws.filter(
            INDIRECT("'"&amp;I$1&amp;"'!A2:G1000"), (INDIRECT("'"&amp;I$1&amp;"'!B2:B1000")=$B73) * (INDIRECT("'"&amp;I$1&amp;"'!C2:C1000")=$C73)
        ),7,
        FALSE()
    )
)</f>
        <v/>
      </c>
      <c r="J73" s="51">
        <f t="array" ref="J73:J73">IF(
    VLOOKUP(
        $A73,
        _xlfn._xlws.filter(
            INDIRECT("'"&amp;J$1&amp;"'!A2:G1000"), (INDIRECT("'"&amp;J$1&amp;"'!B2:B1000")=$B73) * (INDIRECT("'"&amp;J$1&amp;"'!C2:C1000")=$C73)
        ),
        5,
        FALSE()
    )="",
    "",
    VLOOKUP(
        $A73,
        _xlfn._xlws.filter(
            INDIRECT("'"&amp;J$1&amp;"'!A2:G1000"), (INDIRECT("'"&amp;J$1&amp;"'!B2:B1000")=$B73) * (INDIRECT("'"&amp;J$1&amp;"'!C2:C1000")=$C73)
        ),7,
        FALSE()
    )
)</f>
        <v/>
      </c>
      <c r="K73" s="51">
        <f t="array" ref="K73:K73">IF(
    VLOOKUP(
        $A73,
        _xlfn._xlws.filter(
            INDIRECT("'"&amp;K$1&amp;"'!A2:G1000"), (INDIRECT("'"&amp;K$1&amp;"'!B2:B1000")=$B73) * (INDIRECT("'"&amp;K$1&amp;"'!C2:C1000")=$C73)
        ),
        5,
        FALSE()
    )="",
    "",
    VLOOKUP(
        $A73,
        _xlfn._xlws.filter(
            INDIRECT("'"&amp;K$1&amp;"'!A2:G1000"), (INDIRECT("'"&amp;K$1&amp;"'!B2:B1000")=$B73) * (INDIRECT("'"&amp;K$1&amp;"'!C2:C1000")=$C73)
        ),7,
        FALSE()
    )
)</f>
        <v/>
      </c>
      <c r="L73" s="51">
        <f t="array" ref="L73:L73">IF(
    VLOOKUP(
        $A73,
        _xlfn._xlws.filter(
            INDIRECT("'"&amp;L$1&amp;"'!A2:G1000"), (INDIRECT("'"&amp;L$1&amp;"'!B2:B1000")=$B73) * (INDIRECT("'"&amp;L$1&amp;"'!C2:C1000")=$C73)
        ),
        5,
        FALSE()
    )="",
    "",
    VLOOKUP(
        $A73,
        _xlfn._xlws.filter(
            INDIRECT("'"&amp;L$1&amp;"'!A2:G1000"), (INDIRECT("'"&amp;L$1&amp;"'!B2:B1000")=$B73) * (INDIRECT("'"&amp;L$1&amp;"'!C2:C1000")=$C73)
        ),7,
        FALSE()
    )
)</f>
        <v/>
      </c>
      <c r="M73" s="51">
        <f t="array" ref="M73:M73">IF(
    VLOOKUP(
        $A73,
        _xlfn._xlws.filter(
            INDIRECT("'"&amp;M$1&amp;"'!A2:G1000"), (INDIRECT("'"&amp;M$1&amp;"'!B2:B1000")=$B73) * (INDIRECT("'"&amp;M$1&amp;"'!C2:C1000")=$C73)
        ),
        5,
        FALSE()
    )="",
    "",
    VLOOKUP(
        $A73,
        _xlfn._xlws.filter(
            INDIRECT("'"&amp;M$1&amp;"'!A2:G1000"), (INDIRECT("'"&amp;M$1&amp;"'!B2:B1000")=$B73) * (INDIRECT("'"&amp;M$1&amp;"'!C2:C1000")=$C73)
        ),7,
        FALSE()
    )
)</f>
        <v/>
      </c>
      <c r="N73" s="51">
        <f t="array" ref="N73:N73">IF(
    VLOOKUP(
        $A73,
        _xlfn._xlws.filter(
            INDIRECT("'"&amp;N$1&amp;"'!A2:G1000"), (INDIRECT("'"&amp;N$1&amp;"'!B2:B1000")=$B73) * (INDIRECT("'"&amp;N$1&amp;"'!C2:C1000")=$C73)
        ),
        5,
        FALSE()
    )="",
    "",
    VLOOKUP(
        $A73,
        _xlfn._xlws.filter(
            INDIRECT("'"&amp;N$1&amp;"'!A2:G1000"), (INDIRECT("'"&amp;N$1&amp;"'!B2:B1000")=$B73) * (INDIRECT("'"&amp;N$1&amp;"'!C2:C1000")=$C73)
        ),7,
        FALSE()
    )
)</f>
        <v/>
      </c>
      <c r="O73" s="51">
        <f t="array" ref="O73:O73">IF(
    VLOOKUP(
        $A73,
        _xlfn._xlws.filter(
            INDIRECT("'"&amp;O$1&amp;"'!A2:G1000"), (INDIRECT("'"&amp;O$1&amp;"'!B2:B1000")=$B73) * (INDIRECT("'"&amp;O$1&amp;"'!C2:C1000")=$C73)
        ),
        5,
        FALSE()
    )="",
    "",
    VLOOKUP(
        $A73,
        _xlfn._xlws.filter(
            INDIRECT("'"&amp;O$1&amp;"'!A2:G1000"), (INDIRECT("'"&amp;O$1&amp;"'!B2:B1000")=$B73) * (INDIRECT("'"&amp;O$1&amp;"'!C2:C1000")=$C73)
        ),7,
        FALSE()
    )
)</f>
        <v/>
      </c>
      <c r="P73" s="51">
        <f t="array" ref="P73:P73">IF(
    VLOOKUP(
        $A73,
        _xlfn._xlws.filter(
            INDIRECT("'"&amp;P$1&amp;"'!A2:G1000"), (INDIRECT("'"&amp;P$1&amp;"'!B2:B1000")=$B73) * (INDIRECT("'"&amp;P$1&amp;"'!C2:C1000")=$C73)
        ),
        5,
        FALSE()
    )="",
    "",
    VLOOKUP(
        $A73,
        _xlfn._xlws.filter(
            INDIRECT("'"&amp;P$1&amp;"'!A2:G1000"), (INDIRECT("'"&amp;P$1&amp;"'!B2:B1000")=$B73) * (INDIRECT("'"&amp;P$1&amp;"'!C2:C1000")=$C73)
        ),7,
        FALSE()
    )
)</f>
        <v/>
      </c>
      <c r="Q73" s="51">
        <f t="array" ref="Q73:Q73">IF(
    VLOOKUP(
        $A73,
        _xlfn._xlws.filter(
            INDIRECT("'"&amp;Q$1&amp;"'!A2:G1000"), (INDIRECT("'"&amp;Q$1&amp;"'!B2:B1000")=$B73) * (INDIRECT("'"&amp;Q$1&amp;"'!C2:C1000")=$C73)
        ),
        5,
        FALSE()
    )="",
    "",
    VLOOKUP(
        $A73,
        _xlfn._xlws.filter(
            INDIRECT("'"&amp;Q$1&amp;"'!A2:G1000"), (INDIRECT("'"&amp;Q$1&amp;"'!B2:B1000")=$B73) * (INDIRECT("'"&amp;Q$1&amp;"'!C2:C1000")=$C73)
        ),7,
        FALSE()
    )
)</f>
        <v/>
      </c>
    </row>
    <row r="74" ht="15" customHeight="1">
      <c r="A74" s="102" t="inlineStr">
        <is>
          <t>Valquiria</t>
        </is>
      </c>
      <c r="B74" s="51" t="inlineStr">
        <is>
          <t>Jesuítas</t>
        </is>
      </c>
      <c r="C74" s="51" t="n">
        <v>1</v>
      </c>
      <c r="D74" s="51">
        <f t="array" ref="D74:D74">IF(
    VLOOKUP(
        $A74,
        _xlfn._xlws.filter(
            INDIRECT("'"&amp;D$1&amp;"'!A2:G1000"), (INDIRECT("'"&amp;D$1&amp;"'!B2:B1000")=$B74) * (INDIRECT("'"&amp;D$1&amp;"'!C2:C1000")=$C74)
        ),
        5,
        FALSE()
    )="",
    "",
    VLOOKUP(
        $A74,
        _xlfn._xlws.filter(
            INDIRECT("'"&amp;D$1&amp;"'!A2:G1000"), (INDIRECT("'"&amp;D$1&amp;"'!B2:B1000")=$B74) * (INDIRECT("'"&amp;D$1&amp;"'!C2:C1000")=$C74)
        ),7,
        FALSE()
    )
)</f>
        <v/>
      </c>
      <c r="E74" s="51">
        <f t="array" ref="E74:E74">IF(
    VLOOKUP(
        $A74,
        _xlfn._xlws.filter(
            INDIRECT("'"&amp;E$1&amp;"'!A2:G1000"), (INDIRECT("'"&amp;E$1&amp;"'!B2:B1000")=$B74) * (INDIRECT("'"&amp;E$1&amp;"'!C2:C1000")=$C74)
        ),
        5,
        FALSE()
    )="",
    "",
    VLOOKUP(
        $A74,
        _xlfn._xlws.filter(
            INDIRECT("'"&amp;E$1&amp;"'!A2:G1000"), (INDIRECT("'"&amp;E$1&amp;"'!B2:B1000")=$B74) * (INDIRECT("'"&amp;E$1&amp;"'!C2:C1000")=$C74)
        ),7,
        FALSE()
    )
)</f>
        <v/>
      </c>
      <c r="F74" s="51">
        <f t="array" ref="F74:F74">IF(
    VLOOKUP(
        $A74,
        _xlfn._xlws.filter(
            INDIRECT("'"&amp;F$1&amp;"'!A2:G1000"), (INDIRECT("'"&amp;F$1&amp;"'!B2:B1000")=$B74) * (INDIRECT("'"&amp;F$1&amp;"'!C2:C1000")=$C74)
        ),
        5,
        FALSE()
    )="",
    "",
    VLOOKUP(
        $A74,
        _xlfn._xlws.filter(
            INDIRECT("'"&amp;F$1&amp;"'!A2:G1000"), (INDIRECT("'"&amp;F$1&amp;"'!B2:B1000")=$B74) * (INDIRECT("'"&amp;F$1&amp;"'!C2:C1000")=$C74)
        ),7,
        FALSE()
    )
)</f>
        <v/>
      </c>
      <c r="G74" s="51">
        <f t="array" ref="G74:G74">IF(
    VLOOKUP(
        $A74,
        _xlfn._xlws.filter(
            INDIRECT("'"&amp;G$1&amp;"'!A2:G1000"), (INDIRECT("'"&amp;G$1&amp;"'!B2:B1000")=$B74) * (INDIRECT("'"&amp;G$1&amp;"'!C2:C1000")=$C74)
        ),
        5,
        FALSE()
    )="",
    "",
    VLOOKUP(
        $A74,
        _xlfn._xlws.filter(
            INDIRECT("'"&amp;G$1&amp;"'!A2:G1000"), (INDIRECT("'"&amp;G$1&amp;"'!B2:B1000")=$B74) * (INDIRECT("'"&amp;G$1&amp;"'!C2:C1000")=$C74)
        ),7,
        FALSE()
    )
)</f>
        <v/>
      </c>
      <c r="H74" s="51">
        <f t="array" ref="H74:H74">IF(
    VLOOKUP(
        $A74,
        _xlfn._xlws.filter(
            INDIRECT("'"&amp;H$1&amp;"'!A2:G1000"), (INDIRECT("'"&amp;H$1&amp;"'!B2:B1000")=$B74) * (INDIRECT("'"&amp;H$1&amp;"'!C2:C1000")=$C74)
        ),
        5,
        FALSE()
    )="",
    "",
    VLOOKUP(
        $A74,
        _xlfn._xlws.filter(
            INDIRECT("'"&amp;H$1&amp;"'!A2:G1000"), (INDIRECT("'"&amp;H$1&amp;"'!B2:B1000")=$B74) * (INDIRECT("'"&amp;H$1&amp;"'!C2:C1000")=$C74)
        ),7,
        FALSE()
    )
)</f>
        <v/>
      </c>
      <c r="I74" s="51">
        <f t="array" ref="I74:I74">IF(
    VLOOKUP(
        $A74,
        _xlfn._xlws.filter(
            INDIRECT("'"&amp;I$1&amp;"'!A2:G1000"), (INDIRECT("'"&amp;I$1&amp;"'!B2:B1000")=$B74) * (INDIRECT("'"&amp;I$1&amp;"'!C2:C1000")=$C74)
        ),
        5,
        FALSE()
    )="",
    "",
    VLOOKUP(
        $A74,
        _xlfn._xlws.filter(
            INDIRECT("'"&amp;I$1&amp;"'!A2:G1000"), (INDIRECT("'"&amp;I$1&amp;"'!B2:B1000")=$B74) * (INDIRECT("'"&amp;I$1&amp;"'!C2:C1000")=$C74)
        ),7,
        FALSE()
    )
)</f>
        <v/>
      </c>
      <c r="J74" s="51">
        <f t="array" ref="J74:J74">IF(
    VLOOKUP(
        $A74,
        _xlfn._xlws.filter(
            INDIRECT("'"&amp;J$1&amp;"'!A2:G1000"), (INDIRECT("'"&amp;J$1&amp;"'!B2:B1000")=$B74) * (INDIRECT("'"&amp;J$1&amp;"'!C2:C1000")=$C74)
        ),
        5,
        FALSE()
    )="",
    "",
    VLOOKUP(
        $A74,
        _xlfn._xlws.filter(
            INDIRECT("'"&amp;J$1&amp;"'!A2:G1000"), (INDIRECT("'"&amp;J$1&amp;"'!B2:B1000")=$B74) * (INDIRECT("'"&amp;J$1&amp;"'!C2:C1000")=$C74)
        ),7,
        FALSE()
    )
)</f>
        <v/>
      </c>
      <c r="K74" s="51">
        <f t="array" ref="K74:K74">IF(
    VLOOKUP(
        $A74,
        _xlfn._xlws.filter(
            INDIRECT("'"&amp;K$1&amp;"'!A2:G1000"), (INDIRECT("'"&amp;K$1&amp;"'!B2:B1000")=$B74) * (INDIRECT("'"&amp;K$1&amp;"'!C2:C1000")=$C74)
        ),
        5,
        FALSE()
    )="",
    "",
    VLOOKUP(
        $A74,
        _xlfn._xlws.filter(
            INDIRECT("'"&amp;K$1&amp;"'!A2:G1000"), (INDIRECT("'"&amp;K$1&amp;"'!B2:B1000")=$B74) * (INDIRECT("'"&amp;K$1&amp;"'!C2:C1000")=$C74)
        ),7,
        FALSE()
    )
)</f>
        <v/>
      </c>
      <c r="L74" s="51">
        <f t="array" ref="L74:L74">IF(
    VLOOKUP(
        $A74,
        _xlfn._xlws.filter(
            INDIRECT("'"&amp;L$1&amp;"'!A2:G1000"), (INDIRECT("'"&amp;L$1&amp;"'!B2:B1000")=$B74) * (INDIRECT("'"&amp;L$1&amp;"'!C2:C1000")=$C74)
        ),
        5,
        FALSE()
    )="",
    "",
    VLOOKUP(
        $A74,
        _xlfn._xlws.filter(
            INDIRECT("'"&amp;L$1&amp;"'!A2:G1000"), (INDIRECT("'"&amp;L$1&amp;"'!B2:B1000")=$B74) * (INDIRECT("'"&amp;L$1&amp;"'!C2:C1000")=$C74)
        ),7,
        FALSE()
    )
)</f>
        <v/>
      </c>
      <c r="M74" s="51">
        <f t="array" ref="M74:M74">IF(
    VLOOKUP(
        $A74,
        _xlfn._xlws.filter(
            INDIRECT("'"&amp;M$1&amp;"'!A2:G1000"), (INDIRECT("'"&amp;M$1&amp;"'!B2:B1000")=$B74) * (INDIRECT("'"&amp;M$1&amp;"'!C2:C1000")=$C74)
        ),
        5,
        FALSE()
    )="",
    "",
    VLOOKUP(
        $A74,
        _xlfn._xlws.filter(
            INDIRECT("'"&amp;M$1&amp;"'!A2:G1000"), (INDIRECT("'"&amp;M$1&amp;"'!B2:B1000")=$B74) * (INDIRECT("'"&amp;M$1&amp;"'!C2:C1000")=$C74)
        ),7,
        FALSE()
    )
)</f>
        <v/>
      </c>
      <c r="N74" s="51">
        <f t="array" ref="N74:N74">IF(
    VLOOKUP(
        $A74,
        _xlfn._xlws.filter(
            INDIRECT("'"&amp;N$1&amp;"'!A2:G1000"), (INDIRECT("'"&amp;N$1&amp;"'!B2:B1000")=$B74) * (INDIRECT("'"&amp;N$1&amp;"'!C2:C1000")=$C74)
        ),
        5,
        FALSE()
    )="",
    "",
    VLOOKUP(
        $A74,
        _xlfn._xlws.filter(
            INDIRECT("'"&amp;N$1&amp;"'!A2:G1000"), (INDIRECT("'"&amp;N$1&amp;"'!B2:B1000")=$B74) * (INDIRECT("'"&amp;N$1&amp;"'!C2:C1000")=$C74)
        ),7,
        FALSE()
    )
)</f>
        <v/>
      </c>
      <c r="O74" s="51">
        <f t="array" ref="O74:O74">IF(
    VLOOKUP(
        $A74,
        _xlfn._xlws.filter(
            INDIRECT("'"&amp;O$1&amp;"'!A2:G1000"), (INDIRECT("'"&amp;O$1&amp;"'!B2:B1000")=$B74) * (INDIRECT("'"&amp;O$1&amp;"'!C2:C1000")=$C74)
        ),
        5,
        FALSE()
    )="",
    "",
    VLOOKUP(
        $A74,
        _xlfn._xlws.filter(
            INDIRECT("'"&amp;O$1&amp;"'!A2:G1000"), (INDIRECT("'"&amp;O$1&amp;"'!B2:B1000")=$B74) * (INDIRECT("'"&amp;O$1&amp;"'!C2:C1000")=$C74)
        ),7,
        FALSE()
    )
)</f>
        <v/>
      </c>
      <c r="P74" s="51">
        <f t="array" ref="P74:P74">IF(
    VLOOKUP(
        $A74,
        _xlfn._xlws.filter(
            INDIRECT("'"&amp;P$1&amp;"'!A2:G1000"), (INDIRECT("'"&amp;P$1&amp;"'!B2:B1000")=$B74) * (INDIRECT("'"&amp;P$1&amp;"'!C2:C1000")=$C74)
        ),
        5,
        FALSE()
    )="",
    "",
    VLOOKUP(
        $A74,
        _xlfn._xlws.filter(
            INDIRECT("'"&amp;P$1&amp;"'!A2:G1000"), (INDIRECT("'"&amp;P$1&amp;"'!B2:B1000")=$B74) * (INDIRECT("'"&amp;P$1&amp;"'!C2:C1000")=$C74)
        ),7,
        FALSE()
    )
)</f>
        <v/>
      </c>
      <c r="Q74" s="51">
        <f t="array" ref="Q74:Q74">IF(
    VLOOKUP(
        $A74,
        _xlfn._xlws.filter(
            INDIRECT("'"&amp;Q$1&amp;"'!A2:G1000"), (INDIRECT("'"&amp;Q$1&amp;"'!B2:B1000")=$B74) * (INDIRECT("'"&amp;Q$1&amp;"'!C2:C1000")=$C74)
        ),
        5,
        FALSE()
    )="",
    "",
    VLOOKUP(
        $A74,
        _xlfn._xlws.filter(
            INDIRECT("'"&amp;Q$1&amp;"'!A2:G1000"), (INDIRECT("'"&amp;Q$1&amp;"'!B2:B1000")=$B74) * (INDIRECT("'"&amp;Q$1&amp;"'!C2:C1000")=$C74)
        ),7,
        FALSE()
    )
)</f>
        <v/>
      </c>
    </row>
    <row r="75" ht="15" customHeight="1">
      <c r="A75" s="102" t="inlineStr">
        <is>
          <t>Valquiria</t>
        </is>
      </c>
      <c r="B75" s="51" t="inlineStr">
        <is>
          <t>Nova Aurora</t>
        </is>
      </c>
      <c r="C75" s="51" t="n">
        <v>1</v>
      </c>
      <c r="D75" s="51">
        <f t="array" ref="D75:D75">IF(
    VLOOKUP(
        $A75,
        _xlfn._xlws.filter(
            INDIRECT("'"&amp;D$1&amp;"'!A2:G1000"), (INDIRECT("'"&amp;D$1&amp;"'!B2:B1000")=$B75) * (INDIRECT("'"&amp;D$1&amp;"'!C2:C1000")=$C75)
        ),
        5,
        FALSE()
    )="",
    "",
    VLOOKUP(
        $A75,
        _xlfn._xlws.filter(
            INDIRECT("'"&amp;D$1&amp;"'!A2:G1000"), (INDIRECT("'"&amp;D$1&amp;"'!B2:B1000")=$B75) * (INDIRECT("'"&amp;D$1&amp;"'!C2:C1000")=$C75)
        ),7,
        FALSE()
    )
)</f>
        <v/>
      </c>
      <c r="E75" s="51">
        <f t="array" ref="E75:E75">IF(
    VLOOKUP(
        $A75,
        _xlfn._xlws.filter(
            INDIRECT("'"&amp;E$1&amp;"'!A2:G1000"), (INDIRECT("'"&amp;E$1&amp;"'!B2:B1000")=$B75) * (INDIRECT("'"&amp;E$1&amp;"'!C2:C1000")=$C75)
        ),
        5,
        FALSE()
    )="",
    "",
    VLOOKUP(
        $A75,
        _xlfn._xlws.filter(
            INDIRECT("'"&amp;E$1&amp;"'!A2:G1000"), (INDIRECT("'"&amp;E$1&amp;"'!B2:B1000")=$B75) * (INDIRECT("'"&amp;E$1&amp;"'!C2:C1000")=$C75)
        ),7,
        FALSE()
    )
)</f>
        <v/>
      </c>
      <c r="F75" s="51">
        <f t="array" ref="F75:F75">IF(
    VLOOKUP(
        $A75,
        _xlfn._xlws.filter(
            INDIRECT("'"&amp;F$1&amp;"'!A2:G1000"), (INDIRECT("'"&amp;F$1&amp;"'!B2:B1000")=$B75) * (INDIRECT("'"&amp;F$1&amp;"'!C2:C1000")=$C75)
        ),
        5,
        FALSE()
    )="",
    "",
    VLOOKUP(
        $A75,
        _xlfn._xlws.filter(
            INDIRECT("'"&amp;F$1&amp;"'!A2:G1000"), (INDIRECT("'"&amp;F$1&amp;"'!B2:B1000")=$B75) * (INDIRECT("'"&amp;F$1&amp;"'!C2:C1000")=$C75)
        ),7,
        FALSE()
    )
)</f>
        <v/>
      </c>
      <c r="G75" s="51">
        <f t="array" ref="G75:G75">IF(
    VLOOKUP(
        $A75,
        _xlfn._xlws.filter(
            INDIRECT("'"&amp;G$1&amp;"'!A2:G1000"), (INDIRECT("'"&amp;G$1&amp;"'!B2:B1000")=$B75) * (INDIRECT("'"&amp;G$1&amp;"'!C2:C1000")=$C75)
        ),
        5,
        FALSE()
    )="",
    "",
    VLOOKUP(
        $A75,
        _xlfn._xlws.filter(
            INDIRECT("'"&amp;G$1&amp;"'!A2:G1000"), (INDIRECT("'"&amp;G$1&amp;"'!B2:B1000")=$B75) * (INDIRECT("'"&amp;G$1&amp;"'!C2:C1000")=$C75)
        ),7,
        FALSE()
    )
)</f>
        <v/>
      </c>
      <c r="H75" s="51">
        <f t="array" ref="H75:H75">IF(
    VLOOKUP(
        $A75,
        _xlfn._xlws.filter(
            INDIRECT("'"&amp;H$1&amp;"'!A2:G1000"), (INDIRECT("'"&amp;H$1&amp;"'!B2:B1000")=$B75) * (INDIRECT("'"&amp;H$1&amp;"'!C2:C1000")=$C75)
        ),
        5,
        FALSE()
    )="",
    "",
    VLOOKUP(
        $A75,
        _xlfn._xlws.filter(
            INDIRECT("'"&amp;H$1&amp;"'!A2:G1000"), (INDIRECT("'"&amp;H$1&amp;"'!B2:B1000")=$B75) * (INDIRECT("'"&amp;H$1&amp;"'!C2:C1000")=$C75)
        ),7,
        FALSE()
    )
)</f>
        <v/>
      </c>
      <c r="I75" s="51">
        <f t="array" ref="I75:I75">IF(
    VLOOKUP(
        $A75,
        _xlfn._xlws.filter(
            INDIRECT("'"&amp;I$1&amp;"'!A2:G1000"), (INDIRECT("'"&amp;I$1&amp;"'!B2:B1000")=$B75) * (INDIRECT("'"&amp;I$1&amp;"'!C2:C1000")=$C75)
        ),
        5,
        FALSE()
    )="",
    "",
    VLOOKUP(
        $A75,
        _xlfn._xlws.filter(
            INDIRECT("'"&amp;I$1&amp;"'!A2:G1000"), (INDIRECT("'"&amp;I$1&amp;"'!B2:B1000")=$B75) * (INDIRECT("'"&amp;I$1&amp;"'!C2:C1000")=$C75)
        ),7,
        FALSE()
    )
)</f>
        <v/>
      </c>
      <c r="J75" s="51">
        <f t="array" ref="J75:J75">IF(
    VLOOKUP(
        $A75,
        _xlfn._xlws.filter(
            INDIRECT("'"&amp;J$1&amp;"'!A2:G1000"), (INDIRECT("'"&amp;J$1&amp;"'!B2:B1000")=$B75) * (INDIRECT("'"&amp;J$1&amp;"'!C2:C1000")=$C75)
        ),
        5,
        FALSE()
    )="",
    "",
    VLOOKUP(
        $A75,
        _xlfn._xlws.filter(
            INDIRECT("'"&amp;J$1&amp;"'!A2:G1000"), (INDIRECT("'"&amp;J$1&amp;"'!B2:B1000")=$B75) * (INDIRECT("'"&amp;J$1&amp;"'!C2:C1000")=$C75)
        ),7,
        FALSE()
    )
)</f>
        <v/>
      </c>
      <c r="K75" s="51">
        <f t="array" ref="K75:K75">IF(
    VLOOKUP(
        $A75,
        _xlfn._xlws.filter(
            INDIRECT("'"&amp;K$1&amp;"'!A2:G1000"), (INDIRECT("'"&amp;K$1&amp;"'!B2:B1000")=$B75) * (INDIRECT("'"&amp;K$1&amp;"'!C2:C1000")=$C75)
        ),
        5,
        FALSE()
    )="",
    "",
    VLOOKUP(
        $A75,
        _xlfn._xlws.filter(
            INDIRECT("'"&amp;K$1&amp;"'!A2:G1000"), (INDIRECT("'"&amp;K$1&amp;"'!B2:B1000")=$B75) * (INDIRECT("'"&amp;K$1&amp;"'!C2:C1000")=$C75)
        ),7,
        FALSE()
    )
)</f>
        <v/>
      </c>
      <c r="L75" s="51">
        <f t="array" ref="L75:L75">IF(
    VLOOKUP(
        $A75,
        _xlfn._xlws.filter(
            INDIRECT("'"&amp;L$1&amp;"'!A2:G1000"), (INDIRECT("'"&amp;L$1&amp;"'!B2:B1000")=$B75) * (INDIRECT("'"&amp;L$1&amp;"'!C2:C1000")=$C75)
        ),
        5,
        FALSE()
    )="",
    "",
    VLOOKUP(
        $A75,
        _xlfn._xlws.filter(
            INDIRECT("'"&amp;L$1&amp;"'!A2:G1000"), (INDIRECT("'"&amp;L$1&amp;"'!B2:B1000")=$B75) * (INDIRECT("'"&amp;L$1&amp;"'!C2:C1000")=$C75)
        ),7,
        FALSE()
    )
)</f>
        <v/>
      </c>
      <c r="M75" s="51">
        <f t="array" ref="M75:M75">IF(
    VLOOKUP(
        $A75,
        _xlfn._xlws.filter(
            INDIRECT("'"&amp;M$1&amp;"'!A2:G1000"), (INDIRECT("'"&amp;M$1&amp;"'!B2:B1000")=$B75) * (INDIRECT("'"&amp;M$1&amp;"'!C2:C1000")=$C75)
        ),
        5,
        FALSE()
    )="",
    "",
    VLOOKUP(
        $A75,
        _xlfn._xlws.filter(
            INDIRECT("'"&amp;M$1&amp;"'!A2:G1000"), (INDIRECT("'"&amp;M$1&amp;"'!B2:B1000")=$B75) * (INDIRECT("'"&amp;M$1&amp;"'!C2:C1000")=$C75)
        ),7,
        FALSE()
    )
)</f>
        <v/>
      </c>
      <c r="N75" s="51">
        <f t="array" ref="N75:N75">IF(
    VLOOKUP(
        $A75,
        _xlfn._xlws.filter(
            INDIRECT("'"&amp;N$1&amp;"'!A2:G1000"), (INDIRECT("'"&amp;N$1&amp;"'!B2:B1000")=$B75) * (INDIRECT("'"&amp;N$1&amp;"'!C2:C1000")=$C75)
        ),
        5,
        FALSE()
    )="",
    "",
    VLOOKUP(
        $A75,
        _xlfn._xlws.filter(
            INDIRECT("'"&amp;N$1&amp;"'!A2:G1000"), (INDIRECT("'"&amp;N$1&amp;"'!B2:B1000")=$B75) * (INDIRECT("'"&amp;N$1&amp;"'!C2:C1000")=$C75)
        ),7,
        FALSE()
    )
)</f>
        <v/>
      </c>
      <c r="O75" s="51">
        <f t="array" ref="O75:O75">IF(
    VLOOKUP(
        $A75,
        _xlfn._xlws.filter(
            INDIRECT("'"&amp;O$1&amp;"'!A2:G1000"), (INDIRECT("'"&amp;O$1&amp;"'!B2:B1000")=$B75) * (INDIRECT("'"&amp;O$1&amp;"'!C2:C1000")=$C75)
        ),
        5,
        FALSE()
    )="",
    "",
    VLOOKUP(
        $A75,
        _xlfn._xlws.filter(
            INDIRECT("'"&amp;O$1&amp;"'!A2:G1000"), (INDIRECT("'"&amp;O$1&amp;"'!B2:B1000")=$B75) * (INDIRECT("'"&amp;O$1&amp;"'!C2:C1000")=$C75)
        ),7,
        FALSE()
    )
)</f>
        <v/>
      </c>
      <c r="P75" s="51">
        <f t="array" ref="P75:P75">IF(
    VLOOKUP(
        $A75,
        _xlfn._xlws.filter(
            INDIRECT("'"&amp;P$1&amp;"'!A2:G1000"), (INDIRECT("'"&amp;P$1&amp;"'!B2:B1000")=$B75) * (INDIRECT("'"&amp;P$1&amp;"'!C2:C1000")=$C75)
        ),
        5,
        FALSE()
    )="",
    "",
    VLOOKUP(
        $A75,
        _xlfn._xlws.filter(
            INDIRECT("'"&amp;P$1&amp;"'!A2:G1000"), (INDIRECT("'"&amp;P$1&amp;"'!B2:B1000")=$B75) * (INDIRECT("'"&amp;P$1&amp;"'!C2:C1000")=$C75)
        ),7,
        FALSE()
    )
)</f>
        <v/>
      </c>
      <c r="Q75" s="51">
        <f t="array" ref="Q75:Q75">IF(
    VLOOKUP(
        $A75,
        _xlfn._xlws.filter(
            INDIRECT("'"&amp;Q$1&amp;"'!A2:G1000"), (INDIRECT("'"&amp;Q$1&amp;"'!B2:B1000")=$B75) * (INDIRECT("'"&amp;Q$1&amp;"'!C2:C1000")=$C75)
        ),
        5,
        FALSE()
    )="",
    "",
    VLOOKUP(
        $A75,
        _xlfn._xlws.filter(
            INDIRECT("'"&amp;Q$1&amp;"'!A2:G1000"), (INDIRECT("'"&amp;Q$1&amp;"'!B2:B1000")=$B75) * (INDIRECT("'"&amp;Q$1&amp;"'!C2:C1000")=$C75)
        ),7,
        FALSE()
    )
)</f>
        <v/>
      </c>
    </row>
    <row r="76" ht="15" customHeight="1">
      <c r="A76" s="102" t="inlineStr">
        <is>
          <t>Valquiria</t>
        </is>
      </c>
      <c r="B76" s="51" t="inlineStr">
        <is>
          <t>Tupassi</t>
        </is>
      </c>
      <c r="C76" s="51" t="n">
        <v>1</v>
      </c>
      <c r="D76" s="51">
        <f t="array" ref="D76:D76">IF(
    VLOOKUP(
        $A76,
        _xlfn._xlws.filter(
            INDIRECT("'"&amp;D$1&amp;"'!A2:G1000"), (INDIRECT("'"&amp;D$1&amp;"'!B2:B1000")=$B76) * (INDIRECT("'"&amp;D$1&amp;"'!C2:C1000")=$C76)
        ),
        5,
        FALSE()
    )="",
    "",
    VLOOKUP(
        $A76,
        _xlfn._xlws.filter(
            INDIRECT("'"&amp;D$1&amp;"'!A2:G1000"), (INDIRECT("'"&amp;D$1&amp;"'!B2:B1000")=$B76) * (INDIRECT("'"&amp;D$1&amp;"'!C2:C1000")=$C76)
        ),7,
        FALSE()
    )
)</f>
        <v/>
      </c>
      <c r="E76" s="51">
        <f t="array" ref="E76:E76">IF(
    VLOOKUP(
        $A76,
        _xlfn._xlws.filter(
            INDIRECT("'"&amp;E$1&amp;"'!A2:G1000"), (INDIRECT("'"&amp;E$1&amp;"'!B2:B1000")=$B76) * (INDIRECT("'"&amp;E$1&amp;"'!C2:C1000")=$C76)
        ),
        5,
        FALSE()
    )="",
    "",
    VLOOKUP(
        $A76,
        _xlfn._xlws.filter(
            INDIRECT("'"&amp;E$1&amp;"'!A2:G1000"), (INDIRECT("'"&amp;E$1&amp;"'!B2:B1000")=$B76) * (INDIRECT("'"&amp;E$1&amp;"'!C2:C1000")=$C76)
        ),7,
        FALSE()
    )
)</f>
        <v/>
      </c>
      <c r="F76" s="51">
        <f t="array" ref="F76:F76">IF(
    VLOOKUP(
        $A76,
        _xlfn._xlws.filter(
            INDIRECT("'"&amp;F$1&amp;"'!A2:G1000"), (INDIRECT("'"&amp;F$1&amp;"'!B2:B1000")=$B76) * (INDIRECT("'"&amp;F$1&amp;"'!C2:C1000")=$C76)
        ),
        5,
        FALSE()
    )="",
    "",
    VLOOKUP(
        $A76,
        _xlfn._xlws.filter(
            INDIRECT("'"&amp;F$1&amp;"'!A2:G1000"), (INDIRECT("'"&amp;F$1&amp;"'!B2:B1000")=$B76) * (INDIRECT("'"&amp;F$1&amp;"'!C2:C1000")=$C76)
        ),7,
        FALSE()
    )
)</f>
        <v/>
      </c>
      <c r="G76" s="51">
        <f t="array" ref="G76:G76">IF(
    VLOOKUP(
        $A76,
        _xlfn._xlws.filter(
            INDIRECT("'"&amp;G$1&amp;"'!A2:G1000"), (INDIRECT("'"&amp;G$1&amp;"'!B2:B1000")=$B76) * (INDIRECT("'"&amp;G$1&amp;"'!C2:C1000")=$C76)
        ),
        5,
        FALSE()
    )="",
    "",
    VLOOKUP(
        $A76,
        _xlfn._xlws.filter(
            INDIRECT("'"&amp;G$1&amp;"'!A2:G1000"), (INDIRECT("'"&amp;G$1&amp;"'!B2:B1000")=$B76) * (INDIRECT("'"&amp;G$1&amp;"'!C2:C1000")=$C76)
        ),7,
        FALSE()
    )
)</f>
        <v/>
      </c>
      <c r="H76" s="51">
        <f t="array" ref="H76:H76">IF(
    VLOOKUP(
        $A76,
        _xlfn._xlws.filter(
            INDIRECT("'"&amp;H$1&amp;"'!A2:G1000"), (INDIRECT("'"&amp;H$1&amp;"'!B2:B1000")=$B76) * (INDIRECT("'"&amp;H$1&amp;"'!C2:C1000")=$C76)
        ),
        5,
        FALSE()
    )="",
    "",
    VLOOKUP(
        $A76,
        _xlfn._xlws.filter(
            INDIRECT("'"&amp;H$1&amp;"'!A2:G1000"), (INDIRECT("'"&amp;H$1&amp;"'!B2:B1000")=$B76) * (INDIRECT("'"&amp;H$1&amp;"'!C2:C1000")=$C76)
        ),7,
        FALSE()
    )
)</f>
        <v/>
      </c>
      <c r="I76" s="51">
        <f t="array" ref="I76:I76">IF(
    VLOOKUP(
        $A76,
        _xlfn._xlws.filter(
            INDIRECT("'"&amp;I$1&amp;"'!A2:G1000"), (INDIRECT("'"&amp;I$1&amp;"'!B2:B1000")=$B76) * (INDIRECT("'"&amp;I$1&amp;"'!C2:C1000")=$C76)
        ),
        5,
        FALSE()
    )="",
    "",
    VLOOKUP(
        $A76,
        _xlfn._xlws.filter(
            INDIRECT("'"&amp;I$1&amp;"'!A2:G1000"), (INDIRECT("'"&amp;I$1&amp;"'!B2:B1000")=$B76) * (INDIRECT("'"&amp;I$1&amp;"'!C2:C1000")=$C76)
        ),7,
        FALSE()
    )
)</f>
        <v/>
      </c>
      <c r="J76" s="51">
        <f t="array" ref="J76:J76">IF(
    VLOOKUP(
        $A76,
        _xlfn._xlws.filter(
            INDIRECT("'"&amp;J$1&amp;"'!A2:G1000"), (INDIRECT("'"&amp;J$1&amp;"'!B2:B1000")=$B76) * (INDIRECT("'"&amp;J$1&amp;"'!C2:C1000")=$C76)
        ),
        5,
        FALSE()
    )="",
    "",
    VLOOKUP(
        $A76,
        _xlfn._xlws.filter(
            INDIRECT("'"&amp;J$1&amp;"'!A2:G1000"), (INDIRECT("'"&amp;J$1&amp;"'!B2:B1000")=$B76) * (INDIRECT("'"&amp;J$1&amp;"'!C2:C1000")=$C76)
        ),7,
        FALSE()
    )
)</f>
        <v/>
      </c>
      <c r="K76" s="51">
        <f t="array" ref="K76:K76">IF(
    VLOOKUP(
        $A76,
        _xlfn._xlws.filter(
            INDIRECT("'"&amp;K$1&amp;"'!A2:G1000"), (INDIRECT("'"&amp;K$1&amp;"'!B2:B1000")=$B76) * (INDIRECT("'"&amp;K$1&amp;"'!C2:C1000")=$C76)
        ),
        5,
        FALSE()
    )="",
    "",
    VLOOKUP(
        $A76,
        _xlfn._xlws.filter(
            INDIRECT("'"&amp;K$1&amp;"'!A2:G1000"), (INDIRECT("'"&amp;K$1&amp;"'!B2:B1000")=$B76) * (INDIRECT("'"&amp;K$1&amp;"'!C2:C1000")=$C76)
        ),7,
        FALSE()
    )
)</f>
        <v/>
      </c>
      <c r="L76" s="51">
        <f t="array" ref="L76:L76">IF(
    VLOOKUP(
        $A76,
        _xlfn._xlws.filter(
            INDIRECT("'"&amp;L$1&amp;"'!A2:G1000"), (INDIRECT("'"&amp;L$1&amp;"'!B2:B1000")=$B76) * (INDIRECT("'"&amp;L$1&amp;"'!C2:C1000")=$C76)
        ),
        5,
        FALSE()
    )="",
    "",
    VLOOKUP(
        $A76,
        _xlfn._xlws.filter(
            INDIRECT("'"&amp;L$1&amp;"'!A2:G1000"), (INDIRECT("'"&amp;L$1&amp;"'!B2:B1000")=$B76) * (INDIRECT("'"&amp;L$1&amp;"'!C2:C1000")=$C76)
        ),7,
        FALSE()
    )
)</f>
        <v/>
      </c>
      <c r="M76" s="51">
        <f t="array" ref="M76:M76">IF(
    VLOOKUP(
        $A76,
        _xlfn._xlws.filter(
            INDIRECT("'"&amp;M$1&amp;"'!A2:G1000"), (INDIRECT("'"&amp;M$1&amp;"'!B2:B1000")=$B76) * (INDIRECT("'"&amp;M$1&amp;"'!C2:C1000")=$C76)
        ),
        5,
        FALSE()
    )="",
    "",
    VLOOKUP(
        $A76,
        _xlfn._xlws.filter(
            INDIRECT("'"&amp;M$1&amp;"'!A2:G1000"), (INDIRECT("'"&amp;M$1&amp;"'!B2:B1000")=$B76) * (INDIRECT("'"&amp;M$1&amp;"'!C2:C1000")=$C76)
        ),7,
        FALSE()
    )
)</f>
        <v/>
      </c>
      <c r="N76" s="51">
        <f t="array" ref="N76:N76">IF(
    VLOOKUP(
        $A76,
        _xlfn._xlws.filter(
            INDIRECT("'"&amp;N$1&amp;"'!A2:G1000"), (INDIRECT("'"&amp;N$1&amp;"'!B2:B1000")=$B76) * (INDIRECT("'"&amp;N$1&amp;"'!C2:C1000")=$C76)
        ),
        5,
        FALSE()
    )="",
    "",
    VLOOKUP(
        $A76,
        _xlfn._xlws.filter(
            INDIRECT("'"&amp;N$1&amp;"'!A2:G1000"), (INDIRECT("'"&amp;N$1&amp;"'!B2:B1000")=$B76) * (INDIRECT("'"&amp;N$1&amp;"'!C2:C1000")=$C76)
        ),7,
        FALSE()
    )
)</f>
        <v/>
      </c>
      <c r="O76" s="51">
        <f t="array" ref="O76:O76">IF(
    VLOOKUP(
        $A76,
        _xlfn._xlws.filter(
            INDIRECT("'"&amp;O$1&amp;"'!A2:G1000"), (INDIRECT("'"&amp;O$1&amp;"'!B2:B1000")=$B76) * (INDIRECT("'"&amp;O$1&amp;"'!C2:C1000")=$C76)
        ),
        5,
        FALSE()
    )="",
    "",
    VLOOKUP(
        $A76,
        _xlfn._xlws.filter(
            INDIRECT("'"&amp;O$1&amp;"'!A2:G1000"), (INDIRECT("'"&amp;O$1&amp;"'!B2:B1000")=$B76) * (INDIRECT("'"&amp;O$1&amp;"'!C2:C1000")=$C76)
        ),7,
        FALSE()
    )
)</f>
        <v/>
      </c>
      <c r="P76" s="51">
        <f t="array" ref="P76:P76">IF(
    VLOOKUP(
        $A76,
        _xlfn._xlws.filter(
            INDIRECT("'"&amp;P$1&amp;"'!A2:G1000"), (INDIRECT("'"&amp;P$1&amp;"'!B2:B1000")=$B76) * (INDIRECT("'"&amp;P$1&amp;"'!C2:C1000")=$C76)
        ),
        5,
        FALSE()
    )="",
    "",
    VLOOKUP(
        $A76,
        _xlfn._xlws.filter(
            INDIRECT("'"&amp;P$1&amp;"'!A2:G1000"), (INDIRECT("'"&amp;P$1&amp;"'!B2:B1000")=$B76) * (INDIRECT("'"&amp;P$1&amp;"'!C2:C1000")=$C76)
        ),7,
        FALSE()
    )
)</f>
        <v/>
      </c>
      <c r="Q76" s="51">
        <f t="array" ref="Q76:Q76">IF(
    VLOOKUP(
        $A76,
        _xlfn._xlws.filter(
            INDIRECT("'"&amp;Q$1&amp;"'!A2:G1000"), (INDIRECT("'"&amp;Q$1&amp;"'!B2:B1000")=$B76) * (INDIRECT("'"&amp;Q$1&amp;"'!C2:C1000")=$C76)
        ),
        5,
        FALSE()
    )="",
    "",
    VLOOKUP(
        $A76,
        _xlfn._xlws.filter(
            INDIRECT("'"&amp;Q$1&amp;"'!A2:G1000"), (INDIRECT("'"&amp;Q$1&amp;"'!B2:B1000")=$B76) * (INDIRECT("'"&amp;Q$1&amp;"'!C2:C1000")=$C76)
        ),7,
        FALSE()
    )
)</f>
        <v/>
      </c>
    </row>
    <row r="77" ht="15" customHeight="1">
      <c r="A77" s="102" t="inlineStr">
        <is>
          <t>Valquiria</t>
        </is>
      </c>
      <c r="B77" s="51" t="inlineStr">
        <is>
          <t>Ubirata</t>
        </is>
      </c>
      <c r="C77" s="51" t="n">
        <v>1</v>
      </c>
      <c r="D77" s="51">
        <f t="array" ref="D77:D77">IF(
    VLOOKUP(
        $A77,
        _xlfn._xlws.filter(
            INDIRECT("'"&amp;D$1&amp;"'!A2:G1000"), (INDIRECT("'"&amp;D$1&amp;"'!B2:B1000")=$B77) * (INDIRECT("'"&amp;D$1&amp;"'!C2:C1000")=$C77)
        ),
        5,
        FALSE()
    )="",
    "",
    VLOOKUP(
        $A77,
        _xlfn._xlws.filter(
            INDIRECT("'"&amp;D$1&amp;"'!A2:G1000"), (INDIRECT("'"&amp;D$1&amp;"'!B2:B1000")=$B77) * (INDIRECT("'"&amp;D$1&amp;"'!C2:C1000")=$C77)
        ),7,
        FALSE()
    )
)</f>
        <v/>
      </c>
      <c r="E77" s="51">
        <f t="array" ref="E77:E77">IF(
    VLOOKUP(
        $A77,
        _xlfn._xlws.filter(
            INDIRECT("'"&amp;E$1&amp;"'!A2:G1000"), (INDIRECT("'"&amp;E$1&amp;"'!B2:B1000")=$B77) * (INDIRECT("'"&amp;E$1&amp;"'!C2:C1000")=$C77)
        ),
        5,
        FALSE()
    )="",
    "",
    VLOOKUP(
        $A77,
        _xlfn._xlws.filter(
            INDIRECT("'"&amp;E$1&amp;"'!A2:G1000"), (INDIRECT("'"&amp;E$1&amp;"'!B2:B1000")=$B77) * (INDIRECT("'"&amp;E$1&amp;"'!C2:C1000")=$C77)
        ),7,
        FALSE()
    )
)</f>
        <v/>
      </c>
      <c r="F77" s="51">
        <f t="array" ref="F77:F77">IF(
    VLOOKUP(
        $A77,
        _xlfn._xlws.filter(
            INDIRECT("'"&amp;F$1&amp;"'!A2:G1000"), (INDIRECT("'"&amp;F$1&amp;"'!B2:B1000")=$B77) * (INDIRECT("'"&amp;F$1&amp;"'!C2:C1000")=$C77)
        ),
        5,
        FALSE()
    )="",
    "",
    VLOOKUP(
        $A77,
        _xlfn._xlws.filter(
            INDIRECT("'"&amp;F$1&amp;"'!A2:G1000"), (INDIRECT("'"&amp;F$1&amp;"'!B2:B1000")=$B77) * (INDIRECT("'"&amp;F$1&amp;"'!C2:C1000")=$C77)
        ),7,
        FALSE()
    )
)</f>
        <v/>
      </c>
      <c r="G77" s="51">
        <f t="array" ref="G77:G77">IF(
    VLOOKUP(
        $A77,
        _xlfn._xlws.filter(
            INDIRECT("'"&amp;G$1&amp;"'!A2:G1000"), (INDIRECT("'"&amp;G$1&amp;"'!B2:B1000")=$B77) * (INDIRECT("'"&amp;G$1&amp;"'!C2:C1000")=$C77)
        ),
        5,
        FALSE()
    )="",
    "",
    VLOOKUP(
        $A77,
        _xlfn._xlws.filter(
            INDIRECT("'"&amp;G$1&amp;"'!A2:G1000"), (INDIRECT("'"&amp;G$1&amp;"'!B2:B1000")=$B77) * (INDIRECT("'"&amp;G$1&amp;"'!C2:C1000")=$C77)
        ),7,
        FALSE()
    )
)</f>
        <v/>
      </c>
      <c r="H77" s="51">
        <f t="array" ref="H77:H77">IF(
    VLOOKUP(
        $A77,
        _xlfn._xlws.filter(
            INDIRECT("'"&amp;H$1&amp;"'!A2:G1000"), (INDIRECT("'"&amp;H$1&amp;"'!B2:B1000")=$B77) * (INDIRECT("'"&amp;H$1&amp;"'!C2:C1000")=$C77)
        ),
        5,
        FALSE()
    )="",
    "",
    VLOOKUP(
        $A77,
        _xlfn._xlws.filter(
            INDIRECT("'"&amp;H$1&amp;"'!A2:G1000"), (INDIRECT("'"&amp;H$1&amp;"'!B2:B1000")=$B77) * (INDIRECT("'"&amp;H$1&amp;"'!C2:C1000")=$C77)
        ),7,
        FALSE()
    )
)</f>
        <v/>
      </c>
      <c r="I77" s="51">
        <f t="array" ref="I77:I77">IF(
    VLOOKUP(
        $A77,
        _xlfn._xlws.filter(
            INDIRECT("'"&amp;I$1&amp;"'!A2:G1000"), (INDIRECT("'"&amp;I$1&amp;"'!B2:B1000")=$B77) * (INDIRECT("'"&amp;I$1&amp;"'!C2:C1000")=$C77)
        ),
        5,
        FALSE()
    )="",
    "",
    VLOOKUP(
        $A77,
        _xlfn._xlws.filter(
            INDIRECT("'"&amp;I$1&amp;"'!A2:G1000"), (INDIRECT("'"&amp;I$1&amp;"'!B2:B1000")=$B77) * (INDIRECT("'"&amp;I$1&amp;"'!C2:C1000")=$C77)
        ),7,
        FALSE()
    )
)</f>
        <v/>
      </c>
      <c r="J77" s="51">
        <f t="array" ref="J77:J77">IF(
    VLOOKUP(
        $A77,
        _xlfn._xlws.filter(
            INDIRECT("'"&amp;J$1&amp;"'!A2:G1000"), (INDIRECT("'"&amp;J$1&amp;"'!B2:B1000")=$B77) * (INDIRECT("'"&amp;J$1&amp;"'!C2:C1000")=$C77)
        ),
        5,
        FALSE()
    )="",
    "",
    VLOOKUP(
        $A77,
        _xlfn._xlws.filter(
            INDIRECT("'"&amp;J$1&amp;"'!A2:G1000"), (INDIRECT("'"&amp;J$1&amp;"'!B2:B1000")=$B77) * (INDIRECT("'"&amp;J$1&amp;"'!C2:C1000")=$C77)
        ),7,
        FALSE()
    )
)</f>
        <v/>
      </c>
      <c r="K77" s="51">
        <f t="array" ref="K77:K77">IF(
    VLOOKUP(
        $A77,
        _xlfn._xlws.filter(
            INDIRECT("'"&amp;K$1&amp;"'!A2:G1000"), (INDIRECT("'"&amp;K$1&amp;"'!B2:B1000")=$B77) * (INDIRECT("'"&amp;K$1&amp;"'!C2:C1000")=$C77)
        ),
        5,
        FALSE()
    )="",
    "",
    VLOOKUP(
        $A77,
        _xlfn._xlws.filter(
            INDIRECT("'"&amp;K$1&amp;"'!A2:G1000"), (INDIRECT("'"&amp;K$1&amp;"'!B2:B1000")=$B77) * (INDIRECT("'"&amp;K$1&amp;"'!C2:C1000")=$C77)
        ),7,
        FALSE()
    )
)</f>
        <v/>
      </c>
      <c r="L77" s="51">
        <f t="array" ref="L77:L77">IF(
    VLOOKUP(
        $A77,
        _xlfn._xlws.filter(
            INDIRECT("'"&amp;L$1&amp;"'!A2:G1000"), (INDIRECT("'"&amp;L$1&amp;"'!B2:B1000")=$B77) * (INDIRECT("'"&amp;L$1&amp;"'!C2:C1000")=$C77)
        ),
        5,
        FALSE()
    )="",
    "",
    VLOOKUP(
        $A77,
        _xlfn._xlws.filter(
            INDIRECT("'"&amp;L$1&amp;"'!A2:G1000"), (INDIRECT("'"&amp;L$1&amp;"'!B2:B1000")=$B77) * (INDIRECT("'"&amp;L$1&amp;"'!C2:C1000")=$C77)
        ),7,
        FALSE()
    )
)</f>
        <v/>
      </c>
      <c r="M77" s="51">
        <f t="array" ref="M77:M77">IF(
    VLOOKUP(
        $A77,
        _xlfn._xlws.filter(
            INDIRECT("'"&amp;M$1&amp;"'!A2:G1000"), (INDIRECT("'"&amp;M$1&amp;"'!B2:B1000")=$B77) * (INDIRECT("'"&amp;M$1&amp;"'!C2:C1000")=$C77)
        ),
        5,
        FALSE()
    )="",
    "",
    VLOOKUP(
        $A77,
        _xlfn._xlws.filter(
            INDIRECT("'"&amp;M$1&amp;"'!A2:G1000"), (INDIRECT("'"&amp;M$1&amp;"'!B2:B1000")=$B77) * (INDIRECT("'"&amp;M$1&amp;"'!C2:C1000")=$C77)
        ),7,
        FALSE()
    )
)</f>
        <v/>
      </c>
      <c r="N77" s="51">
        <f t="array" ref="N77:N77">IF(
    VLOOKUP(
        $A77,
        _xlfn._xlws.filter(
            INDIRECT("'"&amp;N$1&amp;"'!A2:G1000"), (INDIRECT("'"&amp;N$1&amp;"'!B2:B1000")=$B77) * (INDIRECT("'"&amp;N$1&amp;"'!C2:C1000")=$C77)
        ),
        5,
        FALSE()
    )="",
    "",
    VLOOKUP(
        $A77,
        _xlfn._xlws.filter(
            INDIRECT("'"&amp;N$1&amp;"'!A2:G1000"), (INDIRECT("'"&amp;N$1&amp;"'!B2:B1000")=$B77) * (INDIRECT("'"&amp;N$1&amp;"'!C2:C1000")=$C77)
        ),7,
        FALSE()
    )
)</f>
        <v/>
      </c>
      <c r="O77" s="51">
        <f t="array" ref="O77:O77">IF(
    VLOOKUP(
        $A77,
        _xlfn._xlws.filter(
            INDIRECT("'"&amp;O$1&amp;"'!A2:G1000"), (INDIRECT("'"&amp;O$1&amp;"'!B2:B1000")=$B77) * (INDIRECT("'"&amp;O$1&amp;"'!C2:C1000")=$C77)
        ),
        5,
        FALSE()
    )="",
    "",
    VLOOKUP(
        $A77,
        _xlfn._xlws.filter(
            INDIRECT("'"&amp;O$1&amp;"'!A2:G1000"), (INDIRECT("'"&amp;O$1&amp;"'!B2:B1000")=$B77) * (INDIRECT("'"&amp;O$1&amp;"'!C2:C1000")=$C77)
        ),7,
        FALSE()
    )
)</f>
        <v/>
      </c>
      <c r="P77" s="51">
        <f t="array" ref="P77:P77">IF(
    VLOOKUP(
        $A77,
        _xlfn._xlws.filter(
            INDIRECT("'"&amp;P$1&amp;"'!A2:G1000"), (INDIRECT("'"&amp;P$1&amp;"'!B2:B1000")=$B77) * (INDIRECT("'"&amp;P$1&amp;"'!C2:C1000")=$C77)
        ),
        5,
        FALSE()
    )="",
    "",
    VLOOKUP(
        $A77,
        _xlfn._xlws.filter(
            INDIRECT("'"&amp;P$1&amp;"'!A2:G1000"), (INDIRECT("'"&amp;P$1&amp;"'!B2:B1000")=$B77) * (INDIRECT("'"&amp;P$1&amp;"'!C2:C1000")=$C77)
        ),7,
        FALSE()
    )
)</f>
        <v/>
      </c>
      <c r="Q77" s="51">
        <f t="array" ref="Q77: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rank="0" priority="2" equalAverage="0" operator="equal" aboveAverage="0" dxfId="14" text="" percent="0" bottom="0">
      <formula>"Sim"</formula>
    </cfRule>
    <cfRule type="cellIs" rank="0" priority="3" equalAverage="0" operator="equal" aboveAverage="0" dxfId="15" text="" percent="0" bottom="0">
      <formula>"Não"</formula>
    </cfRule>
  </conditionalFormatting>
  <conditionalFormatting sqref="D18:Q31">
    <cfRule type="cellIs" rank="0" priority="4" equalAverage="0" operator="equal" aboveAverage="0" dxfId="14" text="" percent="0" bottom="0">
      <formula>"Sim"</formula>
    </cfRule>
    <cfRule type="cellIs" rank="0" priority="5" equalAverage="0" operator="equal" aboveAverage="0" dxfId="15" text="" percent="0" bottom="0">
      <formula>"Não"</formula>
    </cfRule>
  </conditionalFormatting>
  <conditionalFormatting sqref="D34:Q46">
    <cfRule type="cellIs" rank="0" priority="6" equalAverage="0" operator="equal" aboveAverage="0" dxfId="14" text="" percent="0" bottom="0">
      <formula>"Sim"</formula>
    </cfRule>
    <cfRule type="cellIs" rank="0" priority="7" equalAverage="0" operator="equal" aboveAverage="0" dxfId="15" text="" percent="0" bottom="0">
      <formula>"Não"</formula>
    </cfRule>
  </conditionalFormatting>
  <conditionalFormatting sqref="D49:Q62">
    <cfRule type="cellIs" rank="0" priority="8" equalAverage="0" operator="equal" aboveAverage="0" dxfId="14" text="" percent="0" bottom="0">
      <formula>"Sim"</formula>
    </cfRule>
    <cfRule type="cellIs" rank="0" priority="9" equalAverage="0" operator="equal" aboveAverage="0" dxfId="15" text="" percent="0" bottom="0">
      <formula>"Não"</formula>
    </cfRule>
  </conditionalFormatting>
  <conditionalFormatting sqref="D65:Q77">
    <cfRule type="cellIs" rank="0" priority="10" equalAverage="0" operator="equal" aboveAverage="0" dxfId="14" text="" percent="0" bottom="0">
      <formula>"Sim"</formula>
    </cfRule>
    <cfRule type="cellIs" rank="0" priority="11" equalAverage="0" operator="equal" aboveAverage="0" dxfId="15" text="" percent="0" bottom="0">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07/01/2025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08/01/2025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02/01/2025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03/01/2025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revisar se temos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14" t="inlineStr">
        <is>
          <t>Sim</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7" t="inlineStr">
        <is>
          <t>Atrasado &gt;= 2</t>
        </is>
      </c>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7" t="inlineStr">
        <is>
          <t>Atrasado &gt;= 2</t>
        </is>
      </c>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06/01/2025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Verificar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01/04/2025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6" t="inlineStr">
        <is>
          <t>Duplicado</t>
        </is>
      </c>
      <c r="F44" s="106" t="inlineStr">
        <is>
          <t>01/07/2025, 03/01/2025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Revisar Rejeito</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Verificar salário médio,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26/02/2025</t>
        </is>
      </c>
      <c r="G2" s="114" t="inlineStr">
        <is>
          <t>Sim</t>
        </is>
      </c>
      <c r="H2" s="106" t="inlineStr">
        <is>
          <t>Revisar Valor de venda dos recicláveis, revisar valor do contrato, revisar despesas</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26/02/2025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11" t="inlineStr">
        <is>
          <t>Enviado</t>
        </is>
      </c>
      <c r="F4" s="106" t="inlineStr">
        <is>
          <t>26/02/2025</t>
        </is>
      </c>
      <c r="G4" s="114" t="inlineStr">
        <is>
          <t>Sim</t>
        </is>
      </c>
      <c r="H4" s="106" t="inlineStr">
        <is>
          <t>incluir notas fiscais</t>
        </is>
      </c>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21/03/2025</t>
        </is>
      </c>
      <c r="G5" s="114" t="inlineStr">
        <is>
          <t>Sim</t>
        </is>
      </c>
      <c r="H5" s="106" t="inlineStr">
        <is>
          <t>Receita de venda e Despesas pág 2 não coincidem com o valor do Resumo
Fundo de caixa pág 2 e pág 6 invertidos</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19/03/2025</t>
        </is>
      </c>
      <c r="G6" s="114" t="inlineStr">
        <is>
          <t>Sim</t>
        </is>
      </c>
      <c r="H6" s="106" t="inlineStr">
        <is>
          <t>02 envios referentes a nov/24. Favor cancelar o mais antigo (ID4273)
Receita de venda e Despesas iniciais não coincidem com o valor do Resumo</t>
        </is>
      </c>
      <c r="I6" s="106" t="inlineStr">
        <is>
          <t>Remover ID4273</t>
        </is>
      </c>
      <c r="J6" s="106" t="inlineStr">
        <is>
          <t>Sim</t>
        </is>
      </c>
      <c r="K6" s="106" t="inlineStr">
        <is>
          <t>Removido o 4273</t>
        </is>
      </c>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6" t="inlineStr">
        <is>
          <t>Duplicado</t>
        </is>
      </c>
      <c r="F7" s="106" t="inlineStr">
        <is>
          <t>26/02/2025, 09/07/2025, 02/07/2025</t>
        </is>
      </c>
      <c r="G7" s="108" t="inlineStr">
        <is>
          <t>Não</t>
        </is>
      </c>
      <c r="H7" s="106" t="inlineStr">
        <is>
          <t>CORRIGIDO</t>
        </is>
      </c>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17/03/2025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26/02/2025</t>
        </is>
      </c>
      <c r="G9" s="114" t="inlineStr">
        <is>
          <t>Sim</t>
        </is>
      </c>
      <c r="H9" s="106" t="inlineStr">
        <is>
          <t>Receita de venda e Despesas pág 2 não coincidem com o valor do Resumo
Valor Receita prestação serviço diferente V1</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20/03/2025</t>
        </is>
      </c>
      <c r="G10" s="114" t="inlineStr">
        <is>
          <t>Sim</t>
        </is>
      </c>
      <c r="H10" s="106" t="inlineStr">
        <is>
          <t>Fundo de caixa das pág 2 e 6 estão iguais</t>
        </is>
      </c>
      <c r="I10" s="106" t="inlineStr">
        <is>
          <t>Remover ID4311</t>
        </is>
      </c>
      <c r="J10" s="106" t="inlineStr">
        <is>
          <t>Sim</t>
        </is>
      </c>
      <c r="K10" s="106" t="inlineStr">
        <is>
          <t>Deletado 4311</t>
        </is>
      </c>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6" t="inlineStr">
        <is>
          <t>Duplicado</t>
        </is>
      </c>
      <c r="F11" s="106" t="inlineStr">
        <is>
          <t>26/02/2025, 17/06/2025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26/02/2025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10/06/2025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26/02/2025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26/02/2025</t>
        </is>
      </c>
      <c r="G18" s="114" t="inlineStr">
        <is>
          <t>Sim</t>
        </is>
      </c>
      <c r="H18" s="106" t="inlineStr">
        <is>
          <t>Dados todos errados</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26/02/2025</t>
        </is>
      </c>
      <c r="G19" s="114" t="inlineStr">
        <is>
          <t>Sim</t>
        </is>
      </c>
      <c r="H19" s="106" t="inlineStr">
        <is>
          <t>2º item do fundo de cx das Despesas preenchido
Terminar de completar os materiais vendidos</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25/02/2025</t>
        </is>
      </c>
      <c r="G20" s="114" t="inlineStr">
        <is>
          <t>Sim</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25/02/2025</t>
        </is>
      </c>
      <c r="G21" s="114" t="inlineStr">
        <is>
          <t>Sim</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25/03/2025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24/02/2025</t>
        </is>
      </c>
      <c r="G24" s="114" t="inlineStr">
        <is>
          <t>Sim</t>
        </is>
      </c>
      <c r="H24" s="106" t="inlineStr">
        <is>
          <t>Não lançou nas despesas o INSS separado</t>
        </is>
      </c>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24/02/2025</t>
        </is>
      </c>
      <c r="G25" s="114" t="inlineStr">
        <is>
          <t>Sim</t>
        </is>
      </c>
      <c r="H25" s="106" t="inlineStr">
        <is>
          <t>Não lançou nas despesas o INSS separado; O lançamento no receita de venda de reciclaveis e total de despesa da pg 2 não bate com o total da pagina 8</t>
        </is>
      </c>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24/02/2025</t>
        </is>
      </c>
      <c r="G26" s="114" t="inlineStr">
        <is>
          <t>Sim</t>
        </is>
      </c>
      <c r="H26" s="106" t="inlineStr">
        <is>
          <t>Não lançou nas despesas o INSS separado; O lançamento no receita de venda de reciclaveis e total de despesa da pg 2 não bate com o total da pagina 8</t>
        </is>
      </c>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24/02/2025</t>
        </is>
      </c>
      <c r="G27" s="114" t="inlineStr">
        <is>
          <t>Sim</t>
        </is>
      </c>
      <c r="H27" s="106" t="inlineStr">
        <is>
          <t>O lançamento no receita de venda de reciclaveis pg 2 não bate com o total da pagina 8; não lançou despesa do INSS</t>
        </is>
      </c>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24/02/2025</t>
        </is>
      </c>
      <c r="G28" s="114" t="inlineStr">
        <is>
          <t>Sim</t>
        </is>
      </c>
      <c r="H28" s="106" t="inlineStr">
        <is>
          <t>O lançamento no receita de venda de reciclaveis e total de despesa da pg 2 não bate com o total da pagina 8</t>
        </is>
      </c>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24/02/2025</t>
        </is>
      </c>
      <c r="G29" s="114" t="inlineStr">
        <is>
          <t>Sim</t>
        </is>
      </c>
      <c r="H29" s="106" t="inlineStr">
        <is>
          <t>O lançamento no receita de venda de reciclaveis e total de despesa da pg 2 não bate com o total da pagina 8</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24/02/2025</t>
        </is>
      </c>
      <c r="G30" s="114" t="inlineStr">
        <is>
          <t>Sim</t>
        </is>
      </c>
      <c r="H30" s="106" t="inlineStr">
        <is>
          <t>Não lançou nas despesas o INSS separado</t>
        </is>
      </c>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25/02/2025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25/02/2025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25/02/2025</t>
        </is>
      </c>
      <c r="G34" s="114" t="inlineStr">
        <is>
          <t>Sim</t>
        </is>
      </c>
      <c r="H34" s="106" t="inlineStr">
        <is>
          <t>Falta completar os materiais vendidos e despesas</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6" t="inlineStr">
        <is>
          <t>Duplicado</t>
        </is>
      </c>
      <c r="F35" s="106" t="inlineStr">
        <is>
          <t>26/02/2025, 24/03/2025</t>
        </is>
      </c>
      <c r="G35" s="114" t="inlineStr">
        <is>
          <t>Sim</t>
        </is>
      </c>
      <c r="H35" s="106" t="inlineStr">
        <is>
          <t>2 formulários enviados, cancelar o ID4276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26/02/2025</t>
        </is>
      </c>
      <c r="G36" s="114" t="inlineStr">
        <is>
          <t>Sim</t>
        </is>
      </c>
      <c r="H36" s="106" t="inlineStr">
        <is>
          <t>Despesa da pag 2 com coincide com Resumo</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26/02/2025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24/02/2025</t>
        </is>
      </c>
      <c r="G38" s="114" t="inlineStr">
        <is>
          <t>Sim</t>
        </is>
      </c>
      <c r="H38" s="106" t="inlineStr">
        <is>
          <t xml:space="preserve">Não finalizou o preenchimento </t>
        </is>
      </c>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25/02/2025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25/02/2025</t>
        </is>
      </c>
      <c r="G40" s="114" t="inlineStr">
        <is>
          <t>Sim</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inlineStr">
        <is>
          <t>21/03/2025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21/03/2025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6" t="inlineStr">
        <is>
          <t>Duplicado</t>
        </is>
      </c>
      <c r="F44" s="106" t="inlineStr">
        <is>
          <t>01/07/2025, 24/02/2025</t>
        </is>
      </c>
      <c r="G44" s="114" t="inlineStr">
        <is>
          <t>Sim</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24/02/2025</t>
        </is>
      </c>
      <c r="G45" s="114" t="inlineStr">
        <is>
          <t>Sim</t>
        </is>
      </c>
      <c r="H45" s="106" t="inlineStr">
        <is>
          <t>Falta preencher INSS</t>
        </is>
      </c>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25/02/2025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6" t="inlineStr">
        <is>
          <t>Duplicado</t>
        </is>
      </c>
      <c r="F49" s="106" t="inlineStr">
        <is>
          <t>29/04/2025, 25/02/2025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21/03/2025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26/02/2025</t>
        </is>
      </c>
      <c r="G52" s="114" t="inlineStr">
        <is>
          <t>Sim</t>
        </is>
      </c>
      <c r="H52" s="106" t="inlineStr">
        <is>
          <t>digitiu errado valor da Receita total de venda de recicláveis</t>
        </is>
      </c>
      <c r="I52" s="106" t="inlineStr">
        <is>
          <t>Remover ID4257</t>
        </is>
      </c>
      <c r="J52" s="106" t="inlineStr">
        <is>
          <t>Sim</t>
        </is>
      </c>
      <c r="K52" s="106" t="inlineStr">
        <is>
          <t>Deletado 4257</t>
        </is>
      </c>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26/02/2025</t>
        </is>
      </c>
      <c r="G53" s="114" t="inlineStr">
        <is>
          <t>Sim</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26/02/2025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21/03/2025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24/02/2025</t>
        </is>
      </c>
      <c r="G56" s="114" t="inlineStr">
        <is>
          <t>Sim</t>
        </is>
      </c>
      <c r="H56" s="106" t="inlineStr">
        <is>
          <t>Não mencionou o valor de contrato</t>
        </is>
      </c>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26/02/2025</t>
        </is>
      </c>
      <c r="G57" s="114" t="inlineStr">
        <is>
          <t>Sim</t>
        </is>
      </c>
      <c r="H57" s="106" t="inlineStr">
        <is>
          <t>NF não foi incluída
Falta finalizar os materiais vendidos e o Fundo de Caixa/Despesa</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25/02/2025</t>
        </is>
      </c>
      <c r="G58" s="114" t="inlineStr">
        <is>
          <t>Sim</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24/02/2025</t>
        </is>
      </c>
      <c r="G59" s="114" t="inlineStr">
        <is>
          <t>Sim</t>
        </is>
      </c>
      <c r="H59" s="106" t="inlineStr">
        <is>
          <t>Não inseriu INSS nas despesas</t>
        </is>
      </c>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6" t="inlineStr">
        <is>
          <t>Duplicado</t>
        </is>
      </c>
      <c r="F60" s="106" t="inlineStr">
        <is>
          <t>26/02/2025, 10/03/2025</t>
        </is>
      </c>
      <c r="G60" s="114" t="inlineStr">
        <is>
          <t>Sim</t>
        </is>
      </c>
      <c r="H60" s="106" t="inlineStr">
        <is>
          <t>Não inseriu as despesas</t>
        </is>
      </c>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24/02/2025</t>
        </is>
      </c>
      <c r="G61" s="114" t="inlineStr">
        <is>
          <t>Sim</t>
        </is>
      </c>
      <c r="H61" s="106" t="inlineStr">
        <is>
          <t>O lançamento no receita de venda de reciclaveis da pg 2 não bate com o total da pagina 8</t>
        </is>
      </c>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6" t="inlineStr">
        <is>
          <t>Duplicado</t>
        </is>
      </c>
      <c r="F62" s="106" t="inlineStr">
        <is>
          <t>25/02/2025, 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6" t="inlineStr">
        <is>
          <t>Duplicado</t>
        </is>
      </c>
      <c r="F63" s="106" t="inlineStr">
        <is>
          <t>24/02/2025, 24/02/2025</t>
        </is>
      </c>
      <c r="G63" s="114" t="inlineStr">
        <is>
          <t>Sim</t>
        </is>
      </c>
      <c r="H63" s="106" t="inlineStr">
        <is>
          <t>O lançamento da desepesa da UVR na aba 2 nao coincide com o da aba 8</t>
        </is>
      </c>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16" t="inlineStr">
        <is>
          <t>Duplicado</t>
        </is>
      </c>
      <c r="F65" s="106" t="inlineStr">
        <is>
          <t>09/06/2025, 25/02/2025</t>
        </is>
      </c>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25/02/2025</t>
        </is>
      </c>
      <c r="G66" s="114" t="inlineStr">
        <is>
          <t>Sim</t>
        </is>
      </c>
      <c r="H66" s="106" t="inlineStr">
        <is>
          <t>NF não foi incluída
Valores Receita venda materiais e Despesas pág 2 não coincidem com o Resumo</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25/02/2025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6" t="inlineStr">
        <is>
          <t>Duplicado</t>
        </is>
      </c>
      <c r="F68" s="106" t="inlineStr">
        <is>
          <t>15/04/2025, 06/03/2025, 26/02/2025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25/02/2025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06/02/2025</t>
        </is>
      </c>
      <c r="G2" s="114" t="inlineStr">
        <is>
          <t>Sim</t>
        </is>
      </c>
      <c r="H2" s="106" t="inlineStr">
        <is>
          <t>Revisar valor do salário total</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11/03/2025</t>
        </is>
      </c>
      <c r="G3" s="114" t="inlineStr">
        <is>
          <t>Sim</t>
        </is>
      </c>
      <c r="H3" s="106" t="inlineStr">
        <is>
          <t>Receita de venda inicial não coincide com o valor do Resumo e ambas estão abaixo do lançado no V1</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21/03/2025</t>
        </is>
      </c>
      <c r="G5" s="114" t="inlineStr">
        <is>
          <t>Sim</t>
        </is>
      </c>
      <c r="H5" s="106" t="inlineStr">
        <is>
          <t>Apenas 1 NF incluída
Receita de venda e Despesas pág 2 não coincidem com o valor do Resumo
Fundo de caixa pág 2 e Despesas iguais</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20/03/2025</t>
        </is>
      </c>
      <c r="G6" s="114" t="inlineStr">
        <is>
          <t>Sim</t>
        </is>
      </c>
      <c r="H6" s="106" t="inlineStr">
        <is>
          <t>Receita de venda e Despesas iniciais não coincidem com o valor do Resumo</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09/07/2025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20/03/2025</t>
        </is>
      </c>
      <c r="G9" s="114" t="inlineStr">
        <is>
          <t>Sim</t>
        </is>
      </c>
      <c r="H9" s="106" t="inlineStr">
        <is>
          <t>Receita de venda e Despesas pág 2 não coincidem com o valor do Resumo, nem com o V1</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06/03/2025</t>
        </is>
      </c>
      <c r="G10" s="114" t="inlineStr">
        <is>
          <t>Sim</t>
        </is>
      </c>
      <c r="H10" s="106" t="inlineStr">
        <is>
          <t>Despesas pág 2 não coincidem com o valor do Resumo, nem com o V1
Fundo de cx das pág 2 e 6 estão iguais</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7" t="inlineStr">
        <is>
          <t>Atrasado &gt;= 2</t>
        </is>
      </c>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06/06/2025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10/03/2025</t>
        </is>
      </c>
      <c r="G18" s="114" t="inlineStr">
        <is>
          <t>Sim</t>
        </is>
      </c>
      <c r="H18" s="106" t="inlineStr">
        <is>
          <t xml:space="preserve">Estava errada a parte de contrato/ convênio. o valor que contas de manutenção no inicio, não aparece no final, e as outras depensas que a associação tem ( compra de material) eles não conseguem inserir). ficando os dados errados. </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08/04/2025</t>
        </is>
      </c>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17/03/2025</t>
        </is>
      </c>
      <c r="G20" s="114" t="inlineStr">
        <is>
          <t>Sim</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13/03/2025</t>
        </is>
      </c>
      <c r="G21" s="114" t="inlineStr">
        <is>
          <t>Sim</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20/03/2025</t>
        </is>
      </c>
      <c r="G25" s="114" t="inlineStr">
        <is>
          <t>Sim</t>
        </is>
      </c>
      <c r="H25" s="106" t="inlineStr">
        <is>
          <t>corrigir rejeito</t>
        </is>
      </c>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09/06/2025</t>
        </is>
      </c>
      <c r="G26" s="114" t="inlineStr">
        <is>
          <t>Sim</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28/02/2025</t>
        </is>
      </c>
      <c r="G27" s="114" t="inlineStr">
        <is>
          <t>Sim</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20/03/2025</t>
        </is>
      </c>
      <c r="G29" s="114" t="inlineStr">
        <is>
          <t>Sim</t>
        </is>
      </c>
      <c r="H29" s="106" t="inlineStr">
        <is>
          <t>Aba 2 de venda de reciclaveis nao confere com aba 8</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20/03/2025</t>
        </is>
      </c>
      <c r="G30" s="114" t="inlineStr">
        <is>
          <t>Sim</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6" t="inlineStr">
        <is>
          <t>Duplicado</t>
        </is>
      </c>
      <c r="F32" s="106" t="inlineStr">
        <is>
          <t>17/03/2025, 20/03/2025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10/03/2025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19/03/2025</t>
        </is>
      </c>
      <c r="G34" s="114" t="inlineStr">
        <is>
          <t>Sim</t>
        </is>
      </c>
      <c r="H34" s="106"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24/03/2025</t>
        </is>
      </c>
      <c r="G35" s="114" t="inlineStr">
        <is>
          <t>Sim</t>
        </is>
      </c>
      <c r="H35" s="106" t="inlineStr">
        <is>
          <t>Receita de venda e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28/02/2025</t>
        </is>
      </c>
      <c r="G36" s="114" t="inlineStr">
        <is>
          <t>Sim</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11/03/2025</t>
        </is>
      </c>
      <c r="G40" s="114" t="inlineStr">
        <is>
          <t>Sim</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01/07/2025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18/03/2025</t>
        </is>
      </c>
      <c r="G45" s="114" t="inlineStr">
        <is>
          <t>Sim</t>
        </is>
      </c>
      <c r="H45" s="106" t="inlineStr">
        <is>
          <t>Corrigir informações financeiras</t>
        </is>
      </c>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28/02/2025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21/03/2025</t>
        </is>
      </c>
      <c r="G48" s="114" t="inlineStr">
        <is>
          <t>Sim</t>
        </is>
      </c>
      <c r="H48" s="106" t="inlineStr">
        <is>
          <t>revisar despesas e rejeito errado</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16/05/2025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31/03/2025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21/03/2025</t>
        </is>
      </c>
      <c r="G51" s="114" t="inlineStr">
        <is>
          <t>Sim</t>
        </is>
      </c>
      <c r="H51" s="106" t="inlineStr">
        <is>
          <t>ok</t>
        </is>
      </c>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27/02/2025</t>
        </is>
      </c>
      <c r="G53" s="114" t="inlineStr">
        <is>
          <t>Sim</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15/04/2025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09/04/2025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17/03/2025</t>
        </is>
      </c>
      <c r="G56" s="114" t="inlineStr">
        <is>
          <t>Sim</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10/03/2025</t>
        </is>
      </c>
      <c r="G57" s="114" t="inlineStr">
        <is>
          <t>Sim</t>
        </is>
      </c>
      <c r="H57" s="106" t="inlineStr">
        <is>
          <t>Valor catador pag 1 errado
Valores pág 2 estão mto além do V1
Falta incluir NF
Contrato prestação serviço errado
Valores Venda materiais e Despesas pag 2 não coincidem com Resumo</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27/02/2025</t>
        </is>
      </c>
      <c r="G58" s="114" t="inlineStr">
        <is>
          <t>Sim</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11/03/2025</t>
        </is>
      </c>
      <c r="G59" s="114" t="inlineStr">
        <is>
          <t>Sim</t>
        </is>
      </c>
      <c r="H59" s="106" t="inlineStr">
        <is>
          <t>Aba 2 de venda de reciclaveis nao confere com aba 8</t>
        </is>
      </c>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18/03/2025</t>
        </is>
      </c>
      <c r="G60" s="114" t="inlineStr">
        <is>
          <t>Sim</t>
        </is>
      </c>
      <c r="H60" s="106" t="inlineStr">
        <is>
          <t>Não inseriu a despesas que foi mencionada no v1</t>
        </is>
      </c>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17/03/2025</t>
        </is>
      </c>
      <c r="G61" s="114" t="inlineStr">
        <is>
          <t>Sim</t>
        </is>
      </c>
      <c r="H61" s="106" t="inlineStr">
        <is>
          <t>Aba 2 de venda de reciclaveis nao confere com aba 8</t>
        </is>
      </c>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05/03/2025</t>
        </is>
      </c>
      <c r="G63" s="114" t="inlineStr">
        <is>
          <t>Sim</t>
        </is>
      </c>
      <c r="H63" s="106" t="inlineStr">
        <is>
          <t>Aba 2 de venda de reciclaveis nao confere com aba 8</t>
        </is>
      </c>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21/03/2025</t>
        </is>
      </c>
      <c r="G66" s="114" t="inlineStr">
        <is>
          <t>Sim</t>
        </is>
      </c>
      <c r="H66" s="106" t="inlineStr">
        <is>
          <t>Foi incluída apenas 1 NF
Valor Receita venda e Despesas págs 2 e 8 não coincidem
Não foi destinado nada para o Fundo de caixa?</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28/02/2025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26/03/2025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10/02/2025</t>
        </is>
      </c>
      <c r="G2" s="114" t="inlineStr">
        <is>
          <t>Sim</t>
        </is>
      </c>
      <c r="H2" s="106" t="inlineStr">
        <is>
          <t>Revisar valor do salário total (colocar a média total, 3k por mês exato não bateria)</t>
        </is>
      </c>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materiais pág 2 não coincide com pág 8
Fundo de caixa pág 6 não foi preenchido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As Despesas pág 2 não coincidem com o valor do Resumo</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31/03/2025</t>
        </is>
      </c>
      <c r="G6" s="114" t="inlineStr">
        <is>
          <t>Sim</t>
        </is>
      </c>
      <c r="H6" s="106"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pág 8, nem com o V1
Os Fundos de cx das pág 2 e 6 estão corretos?</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Edson Batista de Castro</t>
        </is>
      </c>
      <c r="E11" s="111" t="inlineStr">
        <is>
          <t>Enviado</t>
        </is>
      </c>
      <c r="F11" s="106" t="inlineStr">
        <is>
          <t>17/06/2025</t>
        </is>
      </c>
      <c r="G11" s="108" t="inlineStr">
        <is>
          <t>Não</t>
        </is>
      </c>
      <c r="H11" s="106" t="inlineStr">
        <is>
          <t>Despesas de manutenção pág 2 não coincidem com as despesas lançadas na pág 6</t>
        </is>
      </c>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n"/>
      <c r="E15" s="111" t="inlineStr">
        <is>
          <t>Enviado</t>
        </is>
      </c>
      <c r="F15" s="106" t="inlineStr">
        <is>
          <t>11/06/2025</t>
        </is>
      </c>
      <c r="G15" s="108" t="inlineStr">
        <is>
          <t>Não</t>
        </is>
      </c>
      <c r="H15" s="106" t="n"/>
      <c r="I15" s="106" t="n"/>
      <c r="J15" s="106" t="inlineStr">
        <is>
          <t>Não</t>
        </is>
      </c>
      <c r="K15" s="106" t="n"/>
    </row>
    <row r="16">
      <c r="A16" s="110" t="inlineStr">
        <is>
          <t>Valquiria</t>
        </is>
      </c>
      <c r="B16" s="106" t="inlineStr">
        <is>
          <t>Cascavel</t>
        </is>
      </c>
      <c r="C16" s="106" t="n">
        <v>6</v>
      </c>
      <c r="D16" s="106" t="inlineStr">
        <is>
          <t>Marcelo Merlini</t>
        </is>
      </c>
      <c r="E16" s="111" t="inlineStr">
        <is>
          <t>Enviado</t>
        </is>
      </c>
      <c r="F16" s="106" t="inlineStr">
        <is>
          <t>17/04/2025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06/03/2025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Estou com dúvidas nos valores e prenchimento das despesas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11/03/2025</t>
        </is>
      </c>
      <c r="G19" s="114" t="inlineStr">
        <is>
          <t>Sim</t>
        </is>
      </c>
      <c r="H19" s="106" t="inlineStr">
        <is>
          <t>Fundo de  cx pág 2 e pág 6 coincidem</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19/03/2025</t>
        </is>
      </c>
      <c r="G20" s="114" t="inlineStr">
        <is>
          <t>Sim</t>
        </is>
      </c>
      <c r="H20" s="106" t="inlineStr">
        <is>
          <t>O valor das despesas está mais alto que no v1</t>
        </is>
      </c>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Ajustar o rejeito para Kg; nao foi registrado venda de plastico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11/04/2025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09/06/2025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18/03/2025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18/03/2025</t>
        </is>
      </c>
      <c r="G34" s="114" t="inlineStr">
        <is>
          <t>Sim</t>
        </is>
      </c>
      <c r="H34" s="106"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14" t="inlineStr">
        <is>
          <t>Sim</t>
        </is>
      </c>
      <c r="H35" s="106" t="inlineStr">
        <is>
          <t>Qual formulário refere-se a jan?
Enviado em 01/04 (ID4531): 
O saldo acumulado de Fundo cx foi 450,00 (pág 2) e o guardado no mês de fevereiro foi R$ 00,00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inlineStr">
        <is>
          <t>Fundo de cx das pág 2 está correto? (mto alto?)</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03/04/2025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César Piva Glinglani</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01/07/2025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07/03/2025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12/03/2025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20/05/2025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14/03/2025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14" t="inlineStr">
        <is>
          <t>Sim</t>
        </is>
      </c>
      <c r="H51" s="106" t="inlineStr">
        <is>
          <t>sem controle de despesas</t>
        </is>
      </c>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26/03/2025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Alexandro Schaparini</t>
        </is>
      </c>
      <c r="E56" s="111" t="inlineStr">
        <is>
          <t>Enviado</t>
        </is>
      </c>
      <c r="F56" s="106" t="inlineStr">
        <is>
          <t>26/03/2025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12/03/2025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28/02/2025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Regiane Lucia Pereira</t>
        </is>
      </c>
      <c r="E60" s="111" t="inlineStr">
        <is>
          <t>Enviado</t>
        </is>
      </c>
      <c r="F60" s="106" t="inlineStr">
        <is>
          <t>10/03/2025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06/03/2025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21/03/2025</t>
        </is>
      </c>
      <c r="G2" s="114" t="inlineStr">
        <is>
          <t>Sim</t>
        </is>
      </c>
      <c r="H2" s="106" t="inlineStr">
        <is>
          <t>revisar salário total (dificil dar valor inteiro)</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10/03/2025</t>
        </is>
      </c>
      <c r="G3" s="114" t="inlineStr">
        <is>
          <t>Sim</t>
        </is>
      </c>
      <c r="H3" s="106" t="inlineStr">
        <is>
          <t>Receita de venda materiais pág 2 não coincide com a pág 8
Despesas de operação pág 2 não coincidem com as da pág 6
Fundo de caixa pág 6 não foi preenchido</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20/03/2025</t>
        </is>
      </c>
      <c r="G5" s="114" t="inlineStr">
        <is>
          <t>Sim</t>
        </is>
      </c>
      <c r="H5" s="106" t="inlineStr">
        <is>
          <t>ok</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18/03/2025</t>
        </is>
      </c>
      <c r="G6" s="114" t="inlineStr">
        <is>
          <t>Sim</t>
        </is>
      </c>
      <c r="H6" s="106" t="inlineStr">
        <is>
          <t>As Despesas pág 2 não coincidem com o valor da pag 8
Fundo de cx da pág 2 é saldo e da pág 6 foi oq foi destinado naquela mês, portanto, devem ser diferentes</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10/03/2025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11/03/2025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10/03/2025</t>
        </is>
      </c>
      <c r="G9" s="114" t="inlineStr">
        <is>
          <t>Sim</t>
        </is>
      </c>
      <c r="H9" s="106" t="inlineStr">
        <is>
          <t>Receita de venda da pág 2 não coincide com pág 4 (ou pág 8)
Despesas de operação e de manutenção da pág 2 não coincidem com as lançadas na pág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05/03/2025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17/06/2025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22/04/2025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07/03/2025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07/03/2025</t>
        </is>
      </c>
      <c r="G18" s="114" t="inlineStr">
        <is>
          <t>Sim</t>
        </is>
      </c>
      <c r="H18" s="106" t="inlineStr">
        <is>
          <t xml:space="preserve">Editei o item convenio para contrato, mas ainda não as despesas não estão batendo. </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09/04/2025</t>
        </is>
      </c>
      <c r="G19" s="114" t="inlineStr">
        <is>
          <t>Sim</t>
        </is>
      </c>
      <c r="H19" s="106" t="inlineStr">
        <is>
          <t>Falta preencher o Fundo de cx das pág 2 e 6</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18/03/2025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27/03/2025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13/03/2025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11/03/2025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10/03/2025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06/03/2025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11/03/2025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11/03/2025</t>
        </is>
      </c>
      <c r="G29" s="114" t="inlineStr">
        <is>
          <t>Sim</t>
        </is>
      </c>
      <c r="H29" s="106" t="inlineStr">
        <is>
          <t>Está ok</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10/03/2025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20/03/2025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6" t="inlineStr">
        <is>
          <t>Duplicado</t>
        </is>
      </c>
      <c r="F34" s="106" t="inlineStr">
        <is>
          <t>13/03/2025, 14/04/2025</t>
        </is>
      </c>
      <c r="G34" s="114" t="inlineStr">
        <is>
          <t>Sim</t>
        </is>
      </c>
      <c r="H34" s="106"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6" t="inlineStr">
        <is>
          <t>Duplicado</t>
        </is>
      </c>
      <c r="F35" s="106" t="inlineStr">
        <is>
          <t>02/04/2025, 01/04/2025</t>
        </is>
      </c>
      <c r="G35" s="114" t="inlineStr">
        <is>
          <t>Sim</t>
        </is>
      </c>
      <c r="H35" s="106" t="inlineStr">
        <is>
          <t>Qual formulário refere-se a fev?
Enviado em 02/04 (ID4541): 
O saldo acumulado de Fundo cx foi 1.310,69 (pág 2) e o guardado no mês de fevereiro foi R$ 1.062,49 (pág 6)?</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10/03/2025</t>
        </is>
      </c>
      <c r="G36" s="114" t="inlineStr">
        <is>
          <t>Sim</t>
        </is>
      </c>
      <c r="H36" s="106" t="inlineStr">
        <is>
          <t>Receita de venda não coincide com pág 8
Fundo de cx pág 2 está correto? (Mto alto?)</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23/03/2025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10/03/2025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11/03/2025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11/03/2025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11/03/2025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13/03/2025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19/03/2025</t>
        </is>
      </c>
      <c r="G50" s="114" t="inlineStr">
        <is>
          <t>Sim</t>
        </is>
      </c>
      <c r="H50" s="106" t="inlineStr">
        <is>
          <t>revisar rejeito, mas 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01/04/2025</t>
        </is>
      </c>
      <c r="G51" s="114" t="inlineStr">
        <is>
          <t>Sim</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03/03/2025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06/03/2025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28/03/2025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14/03/2025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10/03/2025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12/03/2025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07/03/2025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10/03/2025</t>
        </is>
      </c>
      <c r="G66" s="114" t="inlineStr">
        <is>
          <t>Sim</t>
        </is>
      </c>
      <c r="H66" s="106" t="inlineStr">
        <is>
          <t>Foi incluída apenas NF de papel
Receita de venda materias das pág 2, 4 e 8 não coincidem
Despesas das pág 2, 6 e 8 não coincidem
O saldo do fundo cx foi de 580 (pág 2) e o guardado no mês foi 520 (pág 6)?</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10/03/2025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527"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09/04/2025</t>
        </is>
      </c>
      <c r="G2" s="114" t="inlineStr">
        <is>
          <t>Sim</t>
        </is>
      </c>
      <c r="H2" s="106" t="inlineStr">
        <is>
          <t>revisar valor de despesas totais (no começo, não apareceu todos)</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15/04/2025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30/04/2025</t>
        </is>
      </c>
      <c r="G5" s="114" t="inlineStr">
        <is>
          <t>Sim</t>
        </is>
      </c>
      <c r="H5" s="106" t="inlineStr">
        <is>
          <t>ok</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10/04/2025</t>
        </is>
      </c>
      <c r="G6" s="114" t="inlineStr">
        <is>
          <t>Sim</t>
        </is>
      </c>
      <c r="H6" s="106"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09/04/2025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28/04/2025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10/04/2025</t>
        </is>
      </c>
      <c r="G9" s="114" t="inlineStr">
        <is>
          <t>Sim</t>
        </is>
      </c>
      <c r="H9" s="106" t="inlineStr">
        <is>
          <t>Receita da Venda e Despesas da pág 2 devem coincidir com as geradas na última pág, ou seja, precisa preencher corretamente as pág 4 e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28/03/2025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14/04/2025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07/04/2025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18/04/2025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10/04/2025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10/04/2025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11/04/2025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09/06/2025</t>
        </is>
      </c>
      <c r="G19" s="114" t="inlineStr">
        <is>
          <t>Sim</t>
        </is>
      </c>
      <c r="H19" s="106" t="inlineStr">
        <is>
          <t>Fundo de cx da pág 2 (saldo acumulado) seria de R$ 5.000,00?
Faltou preencher o Fundo de caixa da pág 6 (qto foi para o fundo de caixa naquele mês)
Valor lançado na Despesa de manutenção na pág 2 está na Despesa de operação na pág 6</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17/04/2025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09/04/2025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03/04/2025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1" t="inlineStr">
        <is>
          <t>Enviado</t>
        </is>
      </c>
      <c r="F23" s="106" t="inlineStr">
        <is>
          <t>15/04/2025</t>
        </is>
      </c>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10/04/2025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10/04/2025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09/04/2025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08/04/2025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14/04/2025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09/04/2025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10/04/2025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22/04/2025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17/04/2025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14/04/2025</t>
        </is>
      </c>
      <c r="G34" s="114" t="inlineStr">
        <is>
          <t>Sim</t>
        </is>
      </c>
      <c r="H34" s="106"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6" t="n">
        <v>4578</v>
      </c>
      <c r="J34" s="106" t="inlineStr">
        <is>
          <t>Sim</t>
        </is>
      </c>
      <c r="K34" s="106" t="inlineStr">
        <is>
          <t>Deletado 4578</t>
        </is>
      </c>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27/05/2025</t>
        </is>
      </c>
      <c r="G35" s="114" t="inlineStr">
        <is>
          <t>Sim</t>
        </is>
      </c>
      <c r="H35" s="106" t="inlineStr">
        <is>
          <t>Fundo de cx da pág 2, R$ 990 é o saldo acumulado?
Não houve valor destinado para o fundo de cx no mês março (pág 6)
A Receita de venda da pág 2 e da pág 8 não coincidem</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10/04/2025</t>
        </is>
      </c>
      <c r="G36" s="114" t="inlineStr">
        <is>
          <t>Sim</t>
        </is>
      </c>
      <c r="H36" s="106" t="inlineStr">
        <is>
          <t>As despesas geralmente são pagas pela UVR e não pelo Fundo de cx</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07/04/2025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02/04/2025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20/04/2025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14/04/2025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10/04/2025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01/04/2025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7" t="inlineStr">
        <is>
          <t>Atrasado &gt;= 2</t>
        </is>
      </c>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07/04/2025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10/04/2025</t>
        </is>
      </c>
      <c r="G50" s="114" t="inlineStr">
        <is>
          <t>Sim</t>
        </is>
      </c>
      <c r="H50" s="106" t="inlineStr">
        <is>
          <t>revisar despesas no inicio com os valores totais</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08/04/2025</t>
        </is>
      </c>
      <c r="G51" s="114" t="inlineStr">
        <is>
          <t>Sim</t>
        </is>
      </c>
      <c r="H51" s="106" t="inlineStr">
        <is>
          <t>revisar dados, incosistentes</t>
        </is>
      </c>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29/03/2025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09/04/2025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23/04/2025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14/04/2025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09/04/2025</t>
        </is>
      </c>
      <c r="G57" s="114" t="inlineStr">
        <is>
          <t>Sim</t>
        </is>
      </c>
      <c r="H57" s="106"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11/04/2025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06/05/2025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07/04/2025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22/04/2025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09/04/2025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08/04/2025</t>
        </is>
      </c>
      <c r="G64" s="108" t="inlineStr">
        <is>
          <t>Não</t>
        </is>
      </c>
      <c r="H64" s="106" t="n"/>
      <c r="I64" s="106" t="inlineStr">
        <is>
          <t>ID4450</t>
        </is>
      </c>
      <c r="J64" s="106" t="inlineStr">
        <is>
          <t>Sim</t>
        </is>
      </c>
      <c r="K64" s="106" t="inlineStr">
        <is>
          <t>Deletado o 4450</t>
        </is>
      </c>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02/04/2025</t>
        </is>
      </c>
      <c r="G66" s="114" t="inlineStr">
        <is>
          <t>Sim</t>
        </is>
      </c>
      <c r="H66" s="106"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10/04/2025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24/06/2025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14/05/2025</t>
        </is>
      </c>
      <c r="G2" s="114" t="inlineStr">
        <is>
          <t>Sim</t>
        </is>
      </c>
      <c r="H2" s="106" t="inlineStr">
        <is>
          <t xml:space="preserve">Revisar valor do salário total </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13/05/2025</t>
        </is>
      </c>
      <c r="G3" s="114" t="inlineStr">
        <is>
          <t>Sim</t>
        </is>
      </c>
      <c r="H3" s="106" t="inlineStr">
        <is>
          <t>O valor de venda de materiais da pág 2 e 8 devem coincidir.
Qtdd de vidro vendida está mto alta.</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27/05/2025</t>
        </is>
      </c>
      <c r="G5" s="114" t="inlineStr">
        <is>
          <t>Sim</t>
        </is>
      </c>
      <c r="H5" s="106" t="inlineStr">
        <is>
          <t>A Receita de vendas e de Despesas da pág 2 precisam coincidir com os dados da pág 8.</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14/05/2025</t>
        </is>
      </c>
      <c r="G6" s="114" t="inlineStr">
        <is>
          <t>Sim</t>
        </is>
      </c>
      <c r="H6" s="106" t="inlineStr">
        <is>
          <t>Receita de venda e de Despesas da pág 2 não estão coincidindo com as da pág 8</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14/05/2025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10/05/2025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16/05/2025</t>
        </is>
      </c>
      <c r="G9" s="114" t="inlineStr">
        <is>
          <t>Sim</t>
        </is>
      </c>
      <c r="H9" s="106" t="inlineStr">
        <is>
          <t>Receita de venda e Despesas das pág 2 e 8 não coincidem</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05/05/2025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12/05/2025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12/06/2025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12/05/2025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14/05/2025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09/05/2025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09/05/2025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12/05/2025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09/06/2025</t>
        </is>
      </c>
      <c r="G19" s="114" t="inlineStr">
        <is>
          <t>Sim</t>
        </is>
      </c>
      <c r="H19" s="106" t="inlineStr">
        <is>
          <t>Faltou preencher o Fundo de caixa da pág 6 (qto foi para o fundo de caixa naquele mês)</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22/05/2025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12/05/2025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20/05/2025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12/05/2025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09/05/2025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13/05/2025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08/05/2025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21/05/2025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20/05/2025</t>
        </is>
      </c>
      <c r="G29" s="108" t="inlineStr">
        <is>
          <t>Não</t>
        </is>
      </c>
      <c r="H29" s="106" t="n"/>
      <c r="I29" s="106" t="inlineStr">
        <is>
          <t>excluir  4790</t>
        </is>
      </c>
      <c r="J29" s="106" t="inlineStr">
        <is>
          <t>Sim</t>
        </is>
      </c>
      <c r="K29" s="106" t="inlineStr">
        <is>
          <t>Deletado 4790</t>
        </is>
      </c>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19/05/2025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28/05/2025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12/05/2025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12/05/2025</t>
        </is>
      </c>
      <c r="G34" s="114" t="inlineStr">
        <is>
          <t>Sim</t>
        </is>
      </c>
      <c r="H34" s="106"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27/05/2025</t>
        </is>
      </c>
      <c r="G35" s="114" t="inlineStr">
        <is>
          <t>Sim</t>
        </is>
      </c>
      <c r="H35" s="106" t="inlineStr">
        <is>
          <t>Fundo de cx da pág 2, R$ 990 é o saldo acumulado?
Não houve valor destinado para o fundo de cx no mês abril (pág 6)
A Receita de venda da pág 2 e da pág 8 não coincidem</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13/05/2025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06/05/2025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19/05/2025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18/05/2025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20/05/2025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08/05/2025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09/05/2025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22/05/2025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07/05/2025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21/05/2025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23/05/2025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13/05/2025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07/05/2025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02/05/2025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05/05/2025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27/05/2025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03/06/2025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16/05/2025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08/05/2025</t>
        </is>
      </c>
      <c r="G57" s="114" t="inlineStr">
        <is>
          <t>Sim</t>
        </is>
      </c>
      <c r="H57" s="106"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13/05/2025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21/05/2025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11/05/2025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06/05/2025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21/05/2025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06/05/2025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12/05/2025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09/05/2025</t>
        </is>
      </c>
      <c r="G66" s="114" t="inlineStr">
        <is>
          <t>Sim</t>
        </is>
      </c>
      <c r="H66" s="106" t="inlineStr">
        <is>
          <t>As Despesas da pág 2 precisam coincidir com o total das lançadas na pág 6
O saldo do fundo cx foi de 260 (pág 2) e o guardado no mês foi 230 (pág 6)?
A receita de venda da pág 2 precisa coincidir com as pág 4 e 8</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07/05/2025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24/04/2025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2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17/06/2025</t>
        </is>
      </c>
      <c r="G2" s="114" t="inlineStr">
        <is>
          <t>Sim</t>
        </is>
      </c>
      <c r="H2" s="106" t="inlineStr">
        <is>
          <t>valor do salário médio, já não tinha nota fiscal? se tiver temos que adicionar no envio</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09/06/2025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23/06/2025</t>
        </is>
      </c>
      <c r="G5" s="114" t="inlineStr">
        <is>
          <t>Sim</t>
        </is>
      </c>
      <c r="H5" s="106" t="inlineStr">
        <is>
          <t>Contrato c/ prefeitura precisa constar o valor total
Despesas de operação precisa incluir o valor do técnico
Fundo de cx pág 2 (saldo) tinha 1.020,00?
Fundo de cx pág 6 (guardado no mês) foi de 986,39?</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10/06/2025</t>
        </is>
      </c>
      <c r="G6" s="114" t="inlineStr">
        <is>
          <t>Sim</t>
        </is>
      </c>
      <c r="H6" s="106" t="inlineStr">
        <is>
          <t>Receita de venda pág 2 não coincide com a pág 4 (ou pág 8)</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13/06/2025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11/06/2025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11/06/2025</t>
        </is>
      </c>
      <c r="G9" s="114" t="inlineStr">
        <is>
          <t>Sim</t>
        </is>
      </c>
      <c r="H9" s="106" t="inlineStr">
        <is>
          <t>Receita de venda pág 2 não coincide com a pág 4 (ou pág 8)
Despesas de operação e de manutenção não coincidem com as lançadas na pág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03/06/2025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11/06/2025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11/06/2025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17/06/2025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12/06/2025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07/07/2025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10/07/2025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09/06/2025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03/06/2025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26/06/2025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16/06/2025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04/06/2025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1" t="inlineStr">
        <is>
          <t>Enviado</t>
        </is>
      </c>
      <c r="F23" s="106" t="inlineStr">
        <is>
          <t>06/06/2025</t>
        </is>
      </c>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10/06/2025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11/06/2025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09/06/2025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10/06/2025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17/06/2025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7" t="inlineStr">
        <is>
          <t>Atrasado &gt;= 2</t>
        </is>
      </c>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10/06/2025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11" t="inlineStr">
        <is>
          <t>Enviado</t>
        </is>
      </c>
      <c r="F31" s="106" t="inlineStr">
        <is>
          <t>16/07/2025</t>
        </is>
      </c>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17/06/2025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13/06/2025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11/07/2025</t>
        </is>
      </c>
      <c r="G34" s="114" t="inlineStr">
        <is>
          <t>Sim</t>
        </is>
      </c>
      <c r="H34" s="106" t="inlineStr">
        <is>
          <t>As Despesas operação da pág 2 não coincidem com as lançadas na pág 6
Receita de venda da pág 2 e da pág 8 não coincidem
NF de junho
Fundo de cx pág 2 está menor que pág 6
Deletar ID4918</t>
        </is>
      </c>
      <c r="I34" s="106" t="inlineStr">
        <is>
          <t>ID4918</t>
        </is>
      </c>
      <c r="J34" s="106" t="inlineStr">
        <is>
          <t>Sim</t>
        </is>
      </c>
      <c r="K34" s="106" t="inlineStr">
        <is>
          <t>Deletado o 4918</t>
        </is>
      </c>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24/06/2025</t>
        </is>
      </c>
      <c r="G35" s="114" t="inlineStr">
        <is>
          <t>Sim</t>
        </is>
      </c>
      <c r="H35" s="106" t="inlineStr">
        <is>
          <t>ok</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09/06/2025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11/06/2025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10/06/2025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11/06/2025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04/06/2025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09/06/2025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02/06/2025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16/06/2025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05/06/2025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10/07/2025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08/07/2025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12/06/2025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09/06/2025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03/06/2025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10/06/2025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18/06/2025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12/06/2025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13/06/2025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13/06/2025</t>
        </is>
      </c>
      <c r="G57" s="114" t="inlineStr">
        <is>
          <t>Sim</t>
        </is>
      </c>
      <c r="H57" s="106" t="inlineStr">
        <is>
          <t>Despesas operação pág 2 e 6 não coincidem
Fundo de caixa, qto tem acumulado e qto foi guardado naquele mês, vc consegue checar no extrato?
Receita de venda da pág 2 e 4 não coincidemRecita da pág 2 e 4 não coincidem</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11/06/2025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12/06/2025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05/06/2025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17/06/2025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18/06/2025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11/06/2025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09/06/2025</t>
        </is>
      </c>
      <c r="G66" s="114" t="inlineStr">
        <is>
          <t>Sim</t>
        </is>
      </c>
      <c r="H66" s="106" t="inlineStr">
        <is>
          <t>Despesas operação pág 2 e 6 não coincidem
Fundo de caixa da pág 2 e 6 não podem ser iguais, já que da pág 2 é o saldo acumulado e o da pág 6 o valor guardado naquele mês
Receita de venda das pág 2 e 4 não coincidem</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10/06/2025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27/06/2025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213" customWidth="1" min="8" max="8"/>
    <col width="34" customWidth="1" min="9" max="9"/>
    <col width="25" customWidth="1" min="10" max="10"/>
    <col width="35"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18/07/2025</t>
        </is>
      </c>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30/06/2025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17" t="inlineStr">
        <is>
          <t>Atrasado</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17/07/2025</t>
        </is>
      </c>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07/07/2025</t>
        </is>
      </c>
      <c r="G6" s="114" t="inlineStr">
        <is>
          <t>Sim</t>
        </is>
      </c>
      <c r="H6" s="106" t="inlineStr">
        <is>
          <t>Despesas operação pág 2 e 6 não coincidem</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09/07/2025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17/07/2025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11/07/2025</t>
        </is>
      </c>
      <c r="G9" s="114" t="inlineStr">
        <is>
          <t>Sim</t>
        </is>
      </c>
      <c r="H9" s="106" t="inlineStr">
        <is>
          <t>Falta a inclusão da NF
Receita venda materias pág 2 e 8 não coincidem</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02/07/2025</t>
        </is>
      </c>
      <c r="G10" s="114" t="inlineStr">
        <is>
          <t>Sim</t>
        </is>
      </c>
      <c r="H10" s="106" t="inlineStr">
        <is>
          <t>Despesas operação pág 2 e 6 não coincidem</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10/07/2025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10/07/2025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09/07/2025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10/07/2025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7" t="inlineStr">
        <is>
          <t>Atrasado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7" t="inlineStr">
        <is>
          <t>Atrasado</t>
        </is>
      </c>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09/07/2025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04/07/2025</t>
        </is>
      </c>
      <c r="G18" s="114" t="inlineStr">
        <is>
          <t>Sim</t>
        </is>
      </c>
      <c r="H18" s="106" t="inlineStr">
        <is>
          <t>ok</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7" t="inlineStr">
        <is>
          <t>Atrasado</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7" t="inlineStr">
        <is>
          <t>Atrasado</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10/07/2025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08/07/2025</t>
        </is>
      </c>
      <c r="G22" s="114" t="inlineStr">
        <is>
          <t>Sim</t>
        </is>
      </c>
      <c r="H22" s="106" t="inlineStr">
        <is>
          <t>ok</t>
        </is>
      </c>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7" t="inlineStr">
        <is>
          <t>Atrasado</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07/07/2025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09/07/2025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07/07/2025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16/07/2025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7" t="inlineStr">
        <is>
          <t>Atrasado</t>
        </is>
      </c>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7" t="inlineStr">
        <is>
          <t>Atrasado</t>
        </is>
      </c>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12/07/2025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11" t="inlineStr">
        <is>
          <t>Enviado</t>
        </is>
      </c>
      <c r="F31" s="106" t="inlineStr">
        <is>
          <t>20/07/2025</t>
        </is>
      </c>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17/07/2025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7" t="inlineStr">
        <is>
          <t>Atrasado</t>
        </is>
      </c>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16/07/2025</t>
        </is>
      </c>
      <c r="G34" s="114" t="inlineStr">
        <is>
          <t>Sim</t>
        </is>
      </c>
      <c r="H34" s="106" t="inlineStr">
        <is>
          <t>Despesas operação, manutenção e fundo de caixa pág 2 não estão preenchidos
Incluir NF pág 3
Deletar ID5001</t>
        </is>
      </c>
      <c r="I34" s="106" t="inlineStr">
        <is>
          <t>ID5001</t>
        </is>
      </c>
      <c r="J34" s="106" t="inlineStr">
        <is>
          <t>Sim</t>
        </is>
      </c>
      <c r="K34" s="106" t="inlineStr">
        <is>
          <t>Deletado o 5001</t>
        </is>
      </c>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17/07/2025</t>
        </is>
      </c>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09/07/2025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11/07/2025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16/07/2025</t>
        </is>
      </c>
      <c r="G38" s="108" t="inlineStr">
        <is>
          <t>Não</t>
        </is>
      </c>
      <c r="H38" s="106" t="inlineStr">
        <is>
          <t xml:space="preserve">Está sem o peso de rejeito, e o valor informado da receita não bate com o final. </t>
        </is>
      </c>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7" t="inlineStr">
        <is>
          <t>Atrasado</t>
        </is>
      </c>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15/07/2025</t>
        </is>
      </c>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15/07/2025</t>
        </is>
      </c>
      <c r="G41" s="114" t="inlineStr">
        <is>
          <t>Sim</t>
        </is>
      </c>
      <c r="H41" s="106" t="inlineStr">
        <is>
          <t>ok</t>
        </is>
      </c>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09/07/2025</t>
        </is>
      </c>
      <c r="G42" s="108" t="inlineStr">
        <is>
          <t>Não</t>
        </is>
      </c>
      <c r="H42" s="106" t="inlineStr">
        <is>
          <t xml:space="preserve">O valor das despensa inicial não bate com a final </t>
        </is>
      </c>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7" t="inlineStr">
        <is>
          <t>Atrasado</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08/07/2025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04/07/2025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07/07/2025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07/07/2025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10/07/2025</t>
        </is>
      </c>
      <c r="G48" s="114" t="inlineStr">
        <is>
          <t>Sim</t>
        </is>
      </c>
      <c r="H48" s="106" t="inlineStr">
        <is>
          <t xml:space="preserve">preenchimento ok </t>
        </is>
      </c>
      <c r="I48" s="106" t="inlineStr">
        <is>
          <t>ID5016; ID5014; ID4814</t>
        </is>
      </c>
      <c r="J48" s="106" t="inlineStr">
        <is>
          <t>Sim</t>
        </is>
      </c>
      <c r="K48" s="106" t="inlineStr">
        <is>
          <t>Deletados os 4814, 5014 e 5016</t>
        </is>
      </c>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10/07/2025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17/07/2025</t>
        </is>
      </c>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08/07/2025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02/07/2025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04/07/2025</t>
        </is>
      </c>
      <c r="G53" s="114" t="inlineStr">
        <is>
          <t>Sim</t>
        </is>
      </c>
      <c r="H53" s="106" t="inlineStr">
        <is>
          <t>ok</t>
        </is>
      </c>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15/07/2025</t>
        </is>
      </c>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15/07/2025</t>
        </is>
      </c>
      <c r="G55" s="114" t="inlineStr">
        <is>
          <t>Sim</t>
        </is>
      </c>
      <c r="H55" s="106" t="inlineStr">
        <is>
          <t>ok</t>
        </is>
      </c>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7" t="inlineStr">
        <is>
          <t>Atrasado</t>
        </is>
      </c>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14/07/2025</t>
        </is>
      </c>
      <c r="G57" s="114" t="inlineStr">
        <is>
          <t>Sim</t>
        </is>
      </c>
      <c r="H57" s="106" t="inlineStr">
        <is>
          <t>Despesas operação pág 2 e 6 não coincidem</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7" t="inlineStr">
        <is>
          <t>Atrasado</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15/07/2025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18/07/2025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11/07/2025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10/07/2025</t>
        </is>
      </c>
      <c r="G62" s="114" t="inlineStr">
        <is>
          <t>Sim</t>
        </is>
      </c>
      <c r="H62" s="106" t="inlineStr">
        <is>
          <t>ok</t>
        </is>
      </c>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7" t="inlineStr">
        <is>
          <t>Atrasado</t>
        </is>
      </c>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30/06/2025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17" t="inlineStr">
        <is>
          <t>Atrasado</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10/07/2025</t>
        </is>
      </c>
      <c r="G66" s="114" t="inlineStr">
        <is>
          <t>Sim</t>
        </is>
      </c>
      <c r="H66" s="106" t="inlineStr">
        <is>
          <t>Incluir apenas NF de venda de materiais e da associação
Despesas de operação da pág 2 e 6 não coincidem
Receita de venda recicláveis pág 2 e 8 não coincidem
Dúvida: Fundo caixa pág 2 (200,00) e pág 6 (zerada)</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09/07/2025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7" t="inlineStr">
        <is>
          <t>Atrasado</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11/07/2025</t>
        </is>
      </c>
      <c r="G69" s="108" t="inlineStr">
        <is>
          <t>Não</t>
        </is>
      </c>
      <c r="H69" s="106" t="inlineStr">
        <is>
          <t>Valor das despesas alto (verificar com a responsável técnica)</t>
        </is>
      </c>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07/07/2025</t>
        </is>
      </c>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4" t="inlineStr">
        <is>
          <t>Regional</t>
        </is>
      </c>
      <c r="B1" s="104" t="inlineStr">
        <is>
          <t>Município</t>
        </is>
      </c>
      <c r="C1" s="104" t="inlineStr">
        <is>
          <t>UVR</t>
        </is>
      </c>
      <c r="D1" s="104" t="inlineStr">
        <is>
          <t>Técnico de UVR</t>
        </is>
      </c>
      <c r="E1" s="104" t="inlineStr">
        <is>
          <t>Data de Envio</t>
        </is>
      </c>
      <c r="F1" s="104" t="inlineStr">
        <is>
          <t>Mês de referência</t>
        </is>
      </c>
      <c r="G1" s="104" t="inlineStr">
        <is>
          <t>Validado pelo Regional</t>
        </is>
      </c>
      <c r="H1" s="104" t="inlineStr">
        <is>
          <t>Observações</t>
        </is>
      </c>
      <c r="I1" s="104" t="inlineStr">
        <is>
          <t>Formulários para Deletar (ID)</t>
        </is>
      </c>
      <c r="J1" s="104" t="inlineStr">
        <is>
          <t>Validado Equipe de TI</t>
        </is>
      </c>
      <c r="K1" s="104" t="inlineStr">
        <is>
          <t>Resposta Equipe de TI</t>
        </is>
      </c>
    </row>
    <row r="2">
      <c r="A2" s="105" t="inlineStr">
        <is>
          <t>Gabriel</t>
        </is>
      </c>
      <c r="B2" s="106" t="inlineStr">
        <is>
          <t>Maripá</t>
        </is>
      </c>
      <c r="C2" s="106" t="inlineStr">
        <is>
          <t>1</t>
        </is>
      </c>
      <c r="D2" s="106" t="inlineStr">
        <is>
          <t>Admin Laboratório</t>
        </is>
      </c>
      <c r="E2" s="106" t="inlineStr">
        <is>
          <t>02/01/2025</t>
        </is>
      </c>
      <c r="F2" s="106" t="inlineStr">
        <is>
          <t>07.24</t>
        </is>
      </c>
      <c r="G2" s="106" t="inlineStr">
        <is>
          <t>Sim</t>
        </is>
      </c>
      <c r="H2" s="106" t="inlineStr">
        <is>
          <t>Formulário preenchido durante treinamento dos regionais</t>
        </is>
      </c>
      <c r="I2" s="106" t="n"/>
      <c r="J2" s="106" t="inlineStr">
        <is>
          <t>Não</t>
        </is>
      </c>
      <c r="K2" s="106" t="n"/>
    </row>
    <row r="3">
      <c r="A3" s="105" t="inlineStr">
        <is>
          <t>Gabriel</t>
        </is>
      </c>
      <c r="B3" s="106" t="inlineStr">
        <is>
          <t>Mercedes</t>
        </is>
      </c>
      <c r="C3" s="106" t="inlineStr">
        <is>
          <t>1</t>
        </is>
      </c>
      <c r="D3" s="106" t="inlineStr">
        <is>
          <t>Roberto Pedron</t>
        </is>
      </c>
      <c r="E3" s="106" t="inlineStr">
        <is>
          <t>04/04/2025</t>
        </is>
      </c>
      <c r="F3" s="106" t="inlineStr">
        <is>
          <t>03.05</t>
        </is>
      </c>
      <c r="G3" s="106" t="inlineStr">
        <is>
          <t>Não</t>
        </is>
      </c>
      <c r="H3" s="106" t="n"/>
      <c r="I3" s="106" t="n"/>
      <c r="J3" s="106" t="inlineStr">
        <is>
          <t>Não</t>
        </is>
      </c>
      <c r="K3" s="106"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P313"/>
  <sheetViews>
    <sheetView workbookViewId="0">
      <pane xSplit="3" topLeftCell="D1" activePane="topRight" state="frozen"/>
      <selection pane="topRight" activeCell="A1" sqref="A1"/>
    </sheetView>
  </sheetViews>
  <sheetFormatPr baseColWidth="8" defaultRowHeight="15"/>
  <cols>
    <col width="19" customWidth="1" min="1" max="1"/>
    <col width="35" customWidth="1" min="2" max="2"/>
    <col width="13" customWidth="1" min="3" max="3"/>
    <col width="47" customWidth="1" min="4" max="4"/>
    <col width="24" customWidth="1" min="5" max="5"/>
    <col width="23" customWidth="1" min="6" max="6"/>
    <col width="29" customWidth="1" min="7" max="7"/>
    <col width="31" customWidth="1" min="8" max="8"/>
    <col width="28" customWidth="1" min="9" max="9"/>
    <col width="32" customWidth="1" min="10" max="10"/>
    <col width="21" customWidth="1" min="11" max="11"/>
    <col width="39" customWidth="1" min="12" max="12"/>
    <col width="32" customWidth="1" min="13" max="13"/>
    <col width="26" customWidth="1" min="14" max="14"/>
    <col width="32" customWidth="1" min="15" max="15"/>
    <col width="21" customWidth="1" min="16" max="16"/>
  </cols>
  <sheetData>
    <row r="1">
      <c r="A1" s="104" t="inlineStr">
        <is>
          <t>Regional</t>
        </is>
      </c>
      <c r="B1" s="104" t="inlineStr">
        <is>
          <t>Município</t>
        </is>
      </c>
      <c r="C1" s="104" t="inlineStr">
        <is>
          <t>UVR</t>
        </is>
      </c>
      <c r="D1" s="104" t="inlineStr">
        <is>
          <t>Técnico UVR</t>
        </is>
      </c>
      <c r="E1" s="104" t="inlineStr">
        <is>
          <t>Mês Referência</t>
        </is>
      </c>
      <c r="F1" s="104" t="inlineStr">
        <is>
          <t>Data de Envio</t>
        </is>
      </c>
      <c r="G1" s="104" t="inlineStr">
        <is>
          <t>Receita Vendas (R$)</t>
        </is>
      </c>
      <c r="H1" s="104" t="inlineStr">
        <is>
          <t>Receita Serviços (R$)</t>
        </is>
      </c>
      <c r="I1" s="104" t="inlineStr">
        <is>
          <t>Despesas (R$)</t>
        </is>
      </c>
      <c r="J1" s="104" t="inlineStr">
        <is>
          <t>Material Reciclado (T)</t>
        </is>
      </c>
      <c r="K1" s="104" t="inlineStr">
        <is>
          <t>Rejeito (T)</t>
        </is>
      </c>
      <c r="L1" s="104" t="inlineStr">
        <is>
          <t>Total Material Processado (T)</t>
        </is>
      </c>
      <c r="M1" s="104" t="inlineStr">
        <is>
          <t>Postos de Trabalho (U)</t>
        </is>
      </c>
      <c r="N1" s="104" t="inlineStr">
        <is>
          <t>Renda Média (R$)</t>
        </is>
      </c>
      <c r="O1" s="104" t="inlineStr">
        <is>
          <t>Validado pelo Regional</t>
        </is>
      </c>
      <c r="P1" s="104" t="inlineStr">
        <is>
          <t>Observações</t>
        </is>
      </c>
    </row>
    <row r="2">
      <c r="A2" s="119" t="inlineStr">
        <is>
          <t>Gabriel</t>
        </is>
      </c>
      <c r="B2" s="119" t="inlineStr">
        <is>
          <t>Altônia</t>
        </is>
      </c>
      <c r="C2" s="119" t="inlineStr">
        <is>
          <t>1</t>
        </is>
      </c>
      <c r="D2" s="119" t="inlineStr">
        <is>
          <t>Paula Tatiana Santana Vechi</t>
        </is>
      </c>
      <c r="E2" s="119" t="inlineStr">
        <is>
          <t>01.25</t>
        </is>
      </c>
      <c r="F2" s="119" t="inlineStr">
        <is>
          <t>10/02/2025</t>
        </is>
      </c>
      <c r="G2" s="120" t="n">
        <v>47321.8</v>
      </c>
      <c r="H2" s="119" t="inlineStr">
        <is>
          <t>-</t>
        </is>
      </c>
      <c r="I2" s="121" t="n">
        <v>17122.59</v>
      </c>
      <c r="J2" s="119" t="inlineStr">
        <is>
          <t>-</t>
        </is>
      </c>
      <c r="K2" s="122" t="n">
        <v>5895</v>
      </c>
      <c r="L2" s="119" t="inlineStr">
        <is>
          <t>-</t>
        </is>
      </c>
      <c r="M2" s="119" t="inlineStr">
        <is>
          <t>-</t>
        </is>
      </c>
      <c r="N2" s="119" t="inlineStr">
        <is>
          <t>-</t>
        </is>
      </c>
      <c r="O2" s="119" t="inlineStr">
        <is>
          <t>Não</t>
        </is>
      </c>
      <c r="P2" s="119" t="inlineStr"/>
    </row>
    <row r="3">
      <c r="A3" s="119" t="inlineStr">
        <is>
          <t>Gabriel</t>
        </is>
      </c>
      <c r="B3" s="119" t="inlineStr">
        <is>
          <t>Altônia</t>
        </is>
      </c>
      <c r="C3" s="119" t="inlineStr">
        <is>
          <t>1</t>
        </is>
      </c>
      <c r="D3" s="119" t="inlineStr">
        <is>
          <t>Paula Tatiana Santana Vechi</t>
        </is>
      </c>
      <c r="E3" s="119" t="inlineStr">
        <is>
          <t>02.25</t>
        </is>
      </c>
      <c r="F3" s="119" t="inlineStr">
        <is>
          <t>21/03/2025</t>
        </is>
      </c>
      <c r="G3" s="121" t="n">
        <v>51204.35000000001</v>
      </c>
      <c r="H3" s="119" t="inlineStr">
        <is>
          <t>-</t>
        </is>
      </c>
      <c r="I3" s="121" t="n">
        <v>15287.25</v>
      </c>
      <c r="J3" s="122" t="n">
        <v>60494</v>
      </c>
      <c r="K3" s="119" t="inlineStr">
        <is>
          <t>-</t>
        </is>
      </c>
      <c r="L3" s="122" t="n">
        <v>67894</v>
      </c>
      <c r="M3" s="119" t="inlineStr">
        <is>
          <t>-</t>
        </is>
      </c>
      <c r="N3" s="119" t="inlineStr">
        <is>
          <t>-</t>
        </is>
      </c>
      <c r="O3" s="119" t="inlineStr">
        <is>
          <t>Não</t>
        </is>
      </c>
      <c r="P3" s="119" t="inlineStr"/>
    </row>
    <row r="4">
      <c r="A4" s="119" t="inlineStr">
        <is>
          <t>Gabriel</t>
        </is>
      </c>
      <c r="B4" s="119" t="inlineStr">
        <is>
          <t>Altônia</t>
        </is>
      </c>
      <c r="C4" s="119" t="inlineStr">
        <is>
          <t>1</t>
        </is>
      </c>
      <c r="D4" s="119" t="inlineStr">
        <is>
          <t>Paula Tatiana Santana Vechi</t>
        </is>
      </c>
      <c r="E4" s="119" t="inlineStr">
        <is>
          <t>03.25</t>
        </is>
      </c>
      <c r="F4" s="119" t="inlineStr">
        <is>
          <t>09/04/2025</t>
        </is>
      </c>
      <c r="G4" s="123" t="n">
        <v>50790.19</v>
      </c>
      <c r="H4" s="119" t="inlineStr">
        <is>
          <t>-</t>
        </is>
      </c>
      <c r="I4" s="121" t="n">
        <v>17540.75</v>
      </c>
      <c r="J4" s="119" t="inlineStr">
        <is>
          <t>-</t>
        </is>
      </c>
      <c r="K4" s="119" t="inlineStr">
        <is>
          <t>-</t>
        </is>
      </c>
      <c r="L4" s="119" t="inlineStr">
        <is>
          <t>-</t>
        </is>
      </c>
      <c r="M4" s="119" t="inlineStr">
        <is>
          <t>-</t>
        </is>
      </c>
      <c r="N4" s="121" t="n">
        <v>3500</v>
      </c>
      <c r="O4" s="119" t="inlineStr">
        <is>
          <t>Não</t>
        </is>
      </c>
      <c r="P4" s="119" t="inlineStr"/>
    </row>
    <row r="5">
      <c r="A5" s="119" t="inlineStr">
        <is>
          <t>Gabriel</t>
        </is>
      </c>
      <c r="B5" s="119" t="inlineStr">
        <is>
          <t>Altônia</t>
        </is>
      </c>
      <c r="C5" s="119" t="inlineStr">
        <is>
          <t>1</t>
        </is>
      </c>
      <c r="D5" s="119" t="inlineStr">
        <is>
          <t>Paula Tatiana Santana Vechi</t>
        </is>
      </c>
      <c r="E5" s="119" t="inlineStr">
        <is>
          <t>04.25</t>
        </is>
      </c>
      <c r="F5" s="119" t="inlineStr">
        <is>
          <t>14/05/2025</t>
        </is>
      </c>
      <c r="G5" s="121" t="n">
        <v>51429</v>
      </c>
      <c r="H5" s="119" t="inlineStr">
        <is>
          <t>-</t>
        </is>
      </c>
      <c r="I5" s="121" t="n">
        <v>15773.04</v>
      </c>
      <c r="J5" s="122" t="n">
        <v>46077</v>
      </c>
      <c r="K5" s="122" t="n">
        <v>6854</v>
      </c>
      <c r="L5" s="122" t="n">
        <v>52931</v>
      </c>
      <c r="M5" s="119" t="inlineStr">
        <is>
          <t>-</t>
        </is>
      </c>
      <c r="N5" s="121" t="n">
        <v>3500</v>
      </c>
      <c r="O5" s="119" t="inlineStr">
        <is>
          <t>Não</t>
        </is>
      </c>
      <c r="P5" s="119" t="inlineStr"/>
    </row>
    <row r="6">
      <c r="A6" s="119" t="inlineStr">
        <is>
          <t>Gabriel</t>
        </is>
      </c>
      <c r="B6" s="119" t="inlineStr">
        <is>
          <t>Altônia</t>
        </is>
      </c>
      <c r="C6" s="119" t="inlineStr">
        <is>
          <t>1</t>
        </is>
      </c>
      <c r="D6" s="119" t="inlineStr">
        <is>
          <t>Paula Tatiana Santana Vechi</t>
        </is>
      </c>
      <c r="E6" s="119" t="inlineStr">
        <is>
          <t>05.25</t>
        </is>
      </c>
      <c r="F6" s="119" t="inlineStr">
        <is>
          <t>17/06/2025</t>
        </is>
      </c>
      <c r="G6" s="123" t="n">
        <v>48417.51000000001</v>
      </c>
      <c r="H6" s="119" t="inlineStr">
        <is>
          <t>-</t>
        </is>
      </c>
      <c r="I6" s="121" t="n">
        <v>16636.09</v>
      </c>
      <c r="J6" s="119" t="inlineStr">
        <is>
          <t>-</t>
        </is>
      </c>
      <c r="K6" s="122" t="n">
        <v>8328</v>
      </c>
      <c r="L6" s="119" t="inlineStr">
        <is>
          <t>-</t>
        </is>
      </c>
      <c r="M6" s="119" t="inlineStr">
        <is>
          <t>-</t>
        </is>
      </c>
      <c r="N6" s="121" t="n">
        <v>3500</v>
      </c>
      <c r="O6" s="119" t="inlineStr">
        <is>
          <t>Não</t>
        </is>
      </c>
      <c r="P6" s="119" t="inlineStr"/>
    </row>
    <row r="7">
      <c r="A7" s="119" t="inlineStr">
        <is>
          <t>Gabriel</t>
        </is>
      </c>
      <c r="B7" s="119" t="inlineStr">
        <is>
          <t>Altônia</t>
        </is>
      </c>
      <c r="C7" s="119" t="inlineStr">
        <is>
          <t>1</t>
        </is>
      </c>
      <c r="D7" s="119" t="inlineStr">
        <is>
          <t>Paula Tatiana Santana Vechi</t>
        </is>
      </c>
      <c r="E7" s="119" t="inlineStr">
        <is>
          <t>06.25</t>
        </is>
      </c>
      <c r="F7" s="119" t="inlineStr">
        <is>
          <t>18/07/2025</t>
        </is>
      </c>
      <c r="G7" s="119" t="inlineStr">
        <is>
          <t>-</t>
        </is>
      </c>
      <c r="H7" s="119" t="inlineStr">
        <is>
          <t>-</t>
        </is>
      </c>
      <c r="I7" s="121" t="n">
        <v>22486.76</v>
      </c>
      <c r="J7" s="122" t="n">
        <v>27222</v>
      </c>
      <c r="K7" s="119" t="inlineStr">
        <is>
          <t>-</t>
        </is>
      </c>
      <c r="L7" s="122" t="n">
        <v>31302</v>
      </c>
      <c r="M7" s="119" t="inlineStr">
        <is>
          <t>-</t>
        </is>
      </c>
      <c r="N7" s="119" t="inlineStr">
        <is>
          <t>-</t>
        </is>
      </c>
      <c r="O7" s="119" t="inlineStr">
        <is>
          <t>Não</t>
        </is>
      </c>
      <c r="P7" s="119" t="inlineStr"/>
    </row>
    <row r="8">
      <c r="A8" s="119" t="inlineStr">
        <is>
          <t>Bianca</t>
        </is>
      </c>
      <c r="B8" s="119" t="inlineStr">
        <is>
          <t>Anahy</t>
        </is>
      </c>
      <c r="C8" s="119" t="inlineStr">
        <is>
          <t>1</t>
        </is>
      </c>
      <c r="D8" s="119" t="inlineStr">
        <is>
          <t>Willian de Oliveira Lino</t>
        </is>
      </c>
      <c r="E8" s="119" t="inlineStr">
        <is>
          <t>02.25</t>
        </is>
      </c>
      <c r="F8" s="119" t="inlineStr">
        <is>
          <t>10/03/2025</t>
        </is>
      </c>
      <c r="G8" s="119" t="inlineStr">
        <is>
          <t>-</t>
        </is>
      </c>
      <c r="H8" s="119" t="inlineStr">
        <is>
          <t>-</t>
        </is>
      </c>
      <c r="I8" s="119" t="inlineStr">
        <is>
          <t>-</t>
        </is>
      </c>
      <c r="J8" s="119" t="inlineStr">
        <is>
          <t>-</t>
        </is>
      </c>
      <c r="K8" s="119" t="inlineStr">
        <is>
          <t>-</t>
        </is>
      </c>
      <c r="L8" s="120" t="n">
        <v>14.2106</v>
      </c>
      <c r="M8" s="119" t="inlineStr">
        <is>
          <t>-</t>
        </is>
      </c>
      <c r="N8" s="120" t="n">
        <v>3105.57</v>
      </c>
      <c r="O8" s="119" t="inlineStr">
        <is>
          <t>Não</t>
        </is>
      </c>
      <c r="P8" s="119" t="inlineStr"/>
    </row>
    <row r="9">
      <c r="A9" s="119" t="inlineStr">
        <is>
          <t>Bianca</t>
        </is>
      </c>
      <c r="B9" s="119" t="inlineStr">
        <is>
          <t>Anahy</t>
        </is>
      </c>
      <c r="C9" s="119" t="inlineStr">
        <is>
          <t>1</t>
        </is>
      </c>
      <c r="D9" s="119" t="inlineStr">
        <is>
          <t>Willian de Oliveira Lino</t>
        </is>
      </c>
      <c r="E9" s="119" t="inlineStr">
        <is>
          <t>03.25</t>
        </is>
      </c>
      <c r="F9" s="119" t="inlineStr">
        <is>
          <t>15/04/2025</t>
        </is>
      </c>
      <c r="G9" s="119" t="inlineStr">
        <is>
          <t>-</t>
        </is>
      </c>
      <c r="H9" s="121" t="n">
        <v>11280.5</v>
      </c>
      <c r="I9" s="119" t="inlineStr">
        <is>
          <t>-</t>
        </is>
      </c>
      <c r="J9" s="119" t="inlineStr">
        <is>
          <t>-</t>
        </is>
      </c>
      <c r="K9" s="119" t="inlineStr">
        <is>
          <t>-</t>
        </is>
      </c>
      <c r="L9" s="119" t="inlineStr">
        <is>
          <t>-</t>
        </is>
      </c>
      <c r="M9" s="119" t="inlineStr">
        <is>
          <t>-</t>
        </is>
      </c>
      <c r="N9" s="119" t="inlineStr">
        <is>
          <t>-</t>
        </is>
      </c>
      <c r="O9" s="119" t="inlineStr">
        <is>
          <t>Não</t>
        </is>
      </c>
      <c r="P9" s="119" t="inlineStr"/>
    </row>
    <row r="10">
      <c r="A10" s="119" t="inlineStr">
        <is>
          <t>Bianca</t>
        </is>
      </c>
      <c r="B10" s="119" t="inlineStr">
        <is>
          <t>Anahy</t>
        </is>
      </c>
      <c r="C10" s="119" t="inlineStr">
        <is>
          <t>1</t>
        </is>
      </c>
      <c r="D10" s="119" t="inlineStr">
        <is>
          <t>Willian de Oliveira Lino</t>
        </is>
      </c>
      <c r="E10" s="119" t="inlineStr">
        <is>
          <t>04.25</t>
        </is>
      </c>
      <c r="F10" s="119" t="inlineStr">
        <is>
          <t>13/05/2025</t>
        </is>
      </c>
      <c r="G10" s="119" t="inlineStr">
        <is>
          <t>-</t>
        </is>
      </c>
      <c r="H10" s="121" t="n">
        <v>14613.4</v>
      </c>
      <c r="I10" s="119" t="inlineStr">
        <is>
          <t>-</t>
        </is>
      </c>
      <c r="J10" s="121" t="n">
        <v>27.16</v>
      </c>
      <c r="K10" s="119" t="inlineStr">
        <is>
          <t>-</t>
        </is>
      </c>
      <c r="L10" s="121" t="n">
        <v>29.7493</v>
      </c>
      <c r="M10" s="119" t="inlineStr">
        <is>
          <t>-</t>
        </is>
      </c>
      <c r="N10" s="120" t="n">
        <v>3052.68</v>
      </c>
      <c r="O10" s="119" t="inlineStr">
        <is>
          <t>Não</t>
        </is>
      </c>
      <c r="P10" s="119" t="inlineStr"/>
    </row>
    <row r="11">
      <c r="A11" s="119" t="inlineStr">
        <is>
          <t>Bianca</t>
        </is>
      </c>
      <c r="B11" s="119" t="inlineStr">
        <is>
          <t>Anahy</t>
        </is>
      </c>
      <c r="C11" s="119" t="inlineStr">
        <is>
          <t>1</t>
        </is>
      </c>
      <c r="D11" s="119" t="inlineStr">
        <is>
          <t>Willian de Oliveira Lino</t>
        </is>
      </c>
      <c r="E11" s="119" t="inlineStr">
        <is>
          <t>05.25</t>
        </is>
      </c>
      <c r="F11" s="119" t="inlineStr">
        <is>
          <t>09/06/2025</t>
        </is>
      </c>
      <c r="G11" s="119" t="inlineStr">
        <is>
          <t>-</t>
        </is>
      </c>
      <c r="H11" s="121" t="n">
        <v>14438.5</v>
      </c>
      <c r="I11" s="119" t="inlineStr">
        <is>
          <t>-</t>
        </is>
      </c>
      <c r="J11" s="119" t="inlineStr">
        <is>
          <t>-</t>
        </is>
      </c>
      <c r="K11" s="119" t="inlineStr">
        <is>
          <t>-</t>
        </is>
      </c>
      <c r="L11" s="119" t="inlineStr">
        <is>
          <t>-</t>
        </is>
      </c>
      <c r="M11" s="119" t="inlineStr">
        <is>
          <t>-</t>
        </is>
      </c>
      <c r="N11" s="120" t="n">
        <v>2944.41</v>
      </c>
      <c r="O11" s="119" t="inlineStr">
        <is>
          <t>Não</t>
        </is>
      </c>
      <c r="P11" s="119" t="inlineStr"/>
    </row>
    <row r="12">
      <c r="A12" s="119" t="inlineStr">
        <is>
          <t>Bianca</t>
        </is>
      </c>
      <c r="B12" s="119" t="inlineStr">
        <is>
          <t>Anahy</t>
        </is>
      </c>
      <c r="C12" s="119" t="inlineStr">
        <is>
          <t>1</t>
        </is>
      </c>
      <c r="D12" s="119" t="inlineStr">
        <is>
          <t>Willian de Oliveira Lino</t>
        </is>
      </c>
      <c r="E12" s="119" t="inlineStr">
        <is>
          <t>06.25</t>
        </is>
      </c>
      <c r="F12" s="119" t="inlineStr">
        <is>
          <t>30/06/2025</t>
        </is>
      </c>
      <c r="G12" s="119" t="inlineStr">
        <is>
          <t>-</t>
        </is>
      </c>
      <c r="H12" s="121" t="n">
        <v>11495</v>
      </c>
      <c r="I12" s="119" t="inlineStr">
        <is>
          <t>-</t>
        </is>
      </c>
      <c r="J12" s="119" t="inlineStr">
        <is>
          <t>-</t>
        </is>
      </c>
      <c r="K12" s="119" t="inlineStr">
        <is>
          <t>-</t>
        </is>
      </c>
      <c r="L12" s="119" t="inlineStr">
        <is>
          <t>-</t>
        </is>
      </c>
      <c r="M12" s="119" t="inlineStr">
        <is>
          <t>-</t>
        </is>
      </c>
      <c r="N12" s="120" t="n">
        <v>3095.11</v>
      </c>
      <c r="O12" s="119" t="inlineStr">
        <is>
          <t>Não</t>
        </is>
      </c>
      <c r="P12" s="119" t="inlineStr"/>
    </row>
    <row r="13">
      <c r="A13" s="119" t="inlineStr">
        <is>
          <t>Bianca</t>
        </is>
      </c>
      <c r="B13" s="119" t="inlineStr">
        <is>
          <t>Boa Vista da Aparecida</t>
        </is>
      </c>
      <c r="C13" s="119" t="inlineStr">
        <is>
          <t>1</t>
        </is>
      </c>
      <c r="D13" s="119" t="inlineStr">
        <is>
          <t>Marcos Gabriel Franciosi Borges</t>
        </is>
      </c>
      <c r="E13" s="119" t="inlineStr">
        <is>
          <t>01.25</t>
        </is>
      </c>
      <c r="F13" s="119" t="inlineStr">
        <is>
          <t>21/03/2025</t>
        </is>
      </c>
      <c r="G13" s="121" t="n">
        <v>23463.62</v>
      </c>
      <c r="H13" s="119" t="inlineStr">
        <is>
          <t>-</t>
        </is>
      </c>
      <c r="I13" s="119" t="inlineStr">
        <is>
          <t>-</t>
        </is>
      </c>
      <c r="J13" s="122" t="n">
        <v>26551</v>
      </c>
      <c r="K13" s="119" t="inlineStr">
        <is>
          <t>-</t>
        </is>
      </c>
      <c r="L13" s="122" t="n">
        <v>30701</v>
      </c>
      <c r="M13" s="119" t="inlineStr">
        <is>
          <t>-</t>
        </is>
      </c>
      <c r="N13" s="119" t="inlineStr">
        <is>
          <t>-</t>
        </is>
      </c>
      <c r="O13" s="119" t="inlineStr">
        <is>
          <t>Não</t>
        </is>
      </c>
      <c r="P13" s="119" t="inlineStr"/>
    </row>
    <row r="14">
      <c r="A14" s="119" t="inlineStr">
        <is>
          <t>Bianca</t>
        </is>
      </c>
      <c r="B14" s="119" t="inlineStr">
        <is>
          <t>Boa Vista da Aparecida</t>
        </is>
      </c>
      <c r="C14" s="119" t="inlineStr">
        <is>
          <t>1</t>
        </is>
      </c>
      <c r="D14" s="119" t="inlineStr">
        <is>
          <t>Marcos Gabriel Franciosi Borges</t>
        </is>
      </c>
      <c r="E14" s="119" t="inlineStr">
        <is>
          <t>02.25</t>
        </is>
      </c>
      <c r="F14" s="119" t="inlineStr">
        <is>
          <t>20/03/2025</t>
        </is>
      </c>
      <c r="G14" s="119" t="inlineStr">
        <is>
          <t>-</t>
        </is>
      </c>
      <c r="H14" s="119" t="inlineStr">
        <is>
          <t>-</t>
        </is>
      </c>
      <c r="I14" s="119" t="inlineStr">
        <is>
          <t>-</t>
        </is>
      </c>
      <c r="J14" s="122" t="n">
        <v>1068</v>
      </c>
      <c r="K14" s="121" t="n">
        <v>0.19228</v>
      </c>
      <c r="L14" s="121" t="n">
        <v>1.26028</v>
      </c>
      <c r="M14" s="119" t="inlineStr">
        <is>
          <t>-</t>
        </is>
      </c>
      <c r="N14" s="121" t="n">
        <v>2259</v>
      </c>
      <c r="O14" s="119" t="inlineStr">
        <is>
          <t>Não</t>
        </is>
      </c>
      <c r="P14" s="119" t="inlineStr"/>
    </row>
    <row r="15">
      <c r="A15" s="119" t="inlineStr">
        <is>
          <t>Bianca</t>
        </is>
      </c>
      <c r="B15" s="119" t="inlineStr">
        <is>
          <t>Boa Vista da Aparecida</t>
        </is>
      </c>
      <c r="C15" s="119" t="inlineStr">
        <is>
          <t>1</t>
        </is>
      </c>
      <c r="D15" s="119" t="inlineStr">
        <is>
          <t>Marcos Gabriel Franciosi Borges</t>
        </is>
      </c>
      <c r="E15" s="119" t="inlineStr">
        <is>
          <t>03.25</t>
        </is>
      </c>
      <c r="F15" s="119" t="inlineStr">
        <is>
          <t>30/04/2025</t>
        </is>
      </c>
      <c r="G15" s="121" t="n">
        <v>20922.4</v>
      </c>
      <c r="H15" s="119" t="inlineStr">
        <is>
          <t>-</t>
        </is>
      </c>
      <c r="I15" s="119" t="inlineStr">
        <is>
          <t>-</t>
        </is>
      </c>
      <c r="J15" s="122" t="n">
        <v>19474</v>
      </c>
      <c r="K15" s="119" t="inlineStr">
        <is>
          <t>-</t>
        </is>
      </c>
      <c r="L15" s="122" t="n">
        <v>23034</v>
      </c>
      <c r="M15" s="119" t="inlineStr">
        <is>
          <t>-</t>
        </is>
      </c>
      <c r="N15" s="121" t="n">
        <v>2288.64</v>
      </c>
      <c r="O15" s="119" t="inlineStr">
        <is>
          <t>Não</t>
        </is>
      </c>
      <c r="P15" s="119" t="inlineStr"/>
    </row>
    <row r="16">
      <c r="A16" s="119" t="inlineStr">
        <is>
          <t>Bianca</t>
        </is>
      </c>
      <c r="B16" s="119" t="inlineStr">
        <is>
          <t>Boa Vista da Aparecida</t>
        </is>
      </c>
      <c r="C16" s="119" t="inlineStr">
        <is>
          <t>1</t>
        </is>
      </c>
      <c r="D16" s="119" t="inlineStr">
        <is>
          <t>Marcos Gabriel Franciosi Borges</t>
        </is>
      </c>
      <c r="E16" s="119" t="inlineStr">
        <is>
          <t>04.25</t>
        </is>
      </c>
      <c r="F16" s="119" t="inlineStr">
        <is>
          <t>27/05/2025</t>
        </is>
      </c>
      <c r="G16" s="119" t="inlineStr">
        <is>
          <t>-</t>
        </is>
      </c>
      <c r="H16" s="119" t="inlineStr">
        <is>
          <t>-</t>
        </is>
      </c>
      <c r="I16" s="119" t="inlineStr">
        <is>
          <t>-</t>
        </is>
      </c>
      <c r="J16" s="122" t="n">
        <v>20033</v>
      </c>
      <c r="K16" s="122" t="n">
        <v>3755</v>
      </c>
      <c r="L16" s="122" t="n">
        <v>23788</v>
      </c>
      <c r="M16" s="119" t="inlineStr">
        <is>
          <t>-</t>
        </is>
      </c>
      <c r="N16" s="121" t="n">
        <v>2383.48</v>
      </c>
      <c r="O16" s="119" t="inlineStr">
        <is>
          <t>Não</t>
        </is>
      </c>
      <c r="P16" s="119" t="inlineStr"/>
    </row>
    <row r="17">
      <c r="A17" s="119" t="inlineStr">
        <is>
          <t>Bianca</t>
        </is>
      </c>
      <c r="B17" s="119" t="inlineStr">
        <is>
          <t>Boa Vista da Aparecida</t>
        </is>
      </c>
      <c r="C17" s="119" t="inlineStr">
        <is>
          <t>1</t>
        </is>
      </c>
      <c r="D17" s="119" t="inlineStr">
        <is>
          <t>Marcos Gabriel Franciosi Borges</t>
        </is>
      </c>
      <c r="E17" s="119" t="inlineStr">
        <is>
          <t>05.25</t>
        </is>
      </c>
      <c r="F17" s="119" t="inlineStr">
        <is>
          <t>23/06/2025</t>
        </is>
      </c>
      <c r="G17" s="123" t="n">
        <v>19727.66</v>
      </c>
      <c r="H17" s="119" t="inlineStr">
        <is>
          <t>-</t>
        </is>
      </c>
      <c r="I17" s="119" t="inlineStr">
        <is>
          <t>-</t>
        </is>
      </c>
      <c r="J17" s="119" t="inlineStr">
        <is>
          <t>-</t>
        </is>
      </c>
      <c r="K17" s="119" t="inlineStr">
        <is>
          <t>-</t>
        </is>
      </c>
      <c r="L17" s="119" t="inlineStr">
        <is>
          <t>-</t>
        </is>
      </c>
      <c r="M17" s="119" t="inlineStr">
        <is>
          <t>-</t>
        </is>
      </c>
      <c r="N17" s="121" t="n">
        <v>2259.4</v>
      </c>
      <c r="O17" s="119" t="inlineStr">
        <is>
          <t>Não</t>
        </is>
      </c>
      <c r="P17" s="119" t="inlineStr"/>
    </row>
    <row r="18">
      <c r="A18" s="119" t="inlineStr">
        <is>
          <t>Bianca</t>
        </is>
      </c>
      <c r="B18" s="119" t="inlineStr">
        <is>
          <t>Boa Vista da Aparecida</t>
        </is>
      </c>
      <c r="C18" s="119" t="inlineStr">
        <is>
          <t>1</t>
        </is>
      </c>
      <c r="D18" s="119" t="inlineStr">
        <is>
          <t>Marcos Gabriel Franciosi Borges</t>
        </is>
      </c>
      <c r="E18" s="119" t="inlineStr">
        <is>
          <t>06.25</t>
        </is>
      </c>
      <c r="F18" s="119" t="inlineStr">
        <is>
          <t>17/07/2025</t>
        </is>
      </c>
      <c r="G18" s="119" t="inlineStr">
        <is>
          <t>-</t>
        </is>
      </c>
      <c r="H18" s="119" t="inlineStr">
        <is>
          <t>-</t>
        </is>
      </c>
      <c r="I18" s="119" t="inlineStr">
        <is>
          <t>-</t>
        </is>
      </c>
      <c r="J18" s="122" t="n">
        <v>20861</v>
      </c>
      <c r="K18" s="119" t="inlineStr">
        <is>
          <t>-</t>
        </is>
      </c>
      <c r="L18" s="122" t="n">
        <v>24611</v>
      </c>
      <c r="M18" s="119" t="inlineStr">
        <is>
          <t>-</t>
        </is>
      </c>
      <c r="N18" s="121" t="n">
        <v>2294.25</v>
      </c>
      <c r="O18" s="119" t="inlineStr">
        <is>
          <t>Não</t>
        </is>
      </c>
      <c r="P18" s="119" t="inlineStr"/>
    </row>
    <row r="19">
      <c r="A19" s="119" t="inlineStr">
        <is>
          <t>Bianca</t>
        </is>
      </c>
      <c r="B19" s="119" t="inlineStr">
        <is>
          <t>Braganey</t>
        </is>
      </c>
      <c r="C19" s="119" t="inlineStr">
        <is>
          <t>1</t>
        </is>
      </c>
      <c r="D19" s="119" t="inlineStr">
        <is>
          <t>Chayla Bianca Gazoli</t>
        </is>
      </c>
      <c r="E19" s="119" t="inlineStr">
        <is>
          <t>01.25</t>
        </is>
      </c>
      <c r="F19" s="119" t="inlineStr">
        <is>
          <t>31/03/2025</t>
        </is>
      </c>
      <c r="G19" s="121" t="n">
        <v>21017.25</v>
      </c>
      <c r="H19" s="119" t="inlineStr">
        <is>
          <t>-</t>
        </is>
      </c>
      <c r="I19" s="119" t="inlineStr">
        <is>
          <t>-</t>
        </is>
      </c>
      <c r="J19" s="119" t="inlineStr">
        <is>
          <t>-</t>
        </is>
      </c>
      <c r="K19" s="122" t="n">
        <v>1659</v>
      </c>
      <c r="L19" s="122" t="n">
        <v>21529</v>
      </c>
      <c r="M19" s="119" t="inlineStr">
        <is>
          <t>-</t>
        </is>
      </c>
      <c r="N19" s="119" t="inlineStr">
        <is>
          <t>-</t>
        </is>
      </c>
      <c r="O19" s="119" t="inlineStr">
        <is>
          <t>Não</t>
        </is>
      </c>
      <c r="P19" s="119" t="inlineStr"/>
    </row>
    <row r="20">
      <c r="A20" s="119" t="inlineStr">
        <is>
          <t>Bianca</t>
        </is>
      </c>
      <c r="B20" s="119" t="inlineStr">
        <is>
          <t>Braganey</t>
        </is>
      </c>
      <c r="C20" s="119" t="inlineStr">
        <is>
          <t>1</t>
        </is>
      </c>
      <c r="D20" s="119" t="inlineStr">
        <is>
          <t>Geni rodrigues da silva morais</t>
        </is>
      </c>
      <c r="E20" s="119" t="inlineStr">
        <is>
          <t>02.25</t>
        </is>
      </c>
      <c r="F20" s="119" t="inlineStr">
        <is>
          <t>18/03/2025</t>
        </is>
      </c>
      <c r="G20" s="119" t="inlineStr">
        <is>
          <t>-</t>
        </is>
      </c>
      <c r="H20" s="119" t="inlineStr">
        <is>
          <t>-</t>
        </is>
      </c>
      <c r="I20" s="121" t="n">
        <v>5238.74</v>
      </c>
      <c r="J20" s="122" t="n">
        <v>15826</v>
      </c>
      <c r="K20" s="119" t="inlineStr">
        <is>
          <t>-</t>
        </is>
      </c>
      <c r="L20" s="122" t="n">
        <v>17636</v>
      </c>
      <c r="M20" s="119" t="inlineStr">
        <is>
          <t>-</t>
        </is>
      </c>
      <c r="N20" s="119" t="inlineStr">
        <is>
          <t>-</t>
        </is>
      </c>
      <c r="O20" s="119" t="inlineStr">
        <is>
          <t>Não</t>
        </is>
      </c>
      <c r="P20" s="119" t="inlineStr"/>
    </row>
    <row r="21">
      <c r="A21" s="119" t="inlineStr">
        <is>
          <t>Bianca</t>
        </is>
      </c>
      <c r="B21" s="119" t="inlineStr">
        <is>
          <t>Braganey</t>
        </is>
      </c>
      <c r="C21" s="119" t="inlineStr">
        <is>
          <t>1</t>
        </is>
      </c>
      <c r="D21" s="119" t="inlineStr">
        <is>
          <t>Chayla Bianca Gazoli</t>
        </is>
      </c>
      <c r="E21" s="119" t="inlineStr">
        <is>
          <t>03.25</t>
        </is>
      </c>
      <c r="F21" s="119" t="inlineStr">
        <is>
          <t>10/04/2025</t>
        </is>
      </c>
      <c r="G21" s="119" t="inlineStr">
        <is>
          <t>-</t>
        </is>
      </c>
      <c r="H21" s="119" t="inlineStr">
        <is>
          <t>-</t>
        </is>
      </c>
      <c r="I21" s="121" t="n">
        <v>5686.9</v>
      </c>
      <c r="J21" s="122" t="n">
        <v>14726</v>
      </c>
      <c r="K21" s="122" t="n">
        <v>2531</v>
      </c>
      <c r="L21" s="122" t="n">
        <v>17257</v>
      </c>
      <c r="M21" s="119" t="inlineStr">
        <is>
          <t>-</t>
        </is>
      </c>
      <c r="N21" s="119" t="inlineStr">
        <is>
          <t>-</t>
        </is>
      </c>
      <c r="O21" s="119" t="inlineStr">
        <is>
          <t>Não</t>
        </is>
      </c>
      <c r="P21" s="119" t="inlineStr"/>
    </row>
    <row r="22">
      <c r="A22" s="119" t="inlineStr">
        <is>
          <t>Bianca</t>
        </is>
      </c>
      <c r="B22" s="119" t="inlineStr">
        <is>
          <t>Braganey</t>
        </is>
      </c>
      <c r="C22" s="119" t="inlineStr">
        <is>
          <t>1</t>
        </is>
      </c>
      <c r="D22" s="119" t="inlineStr">
        <is>
          <t>Chayla Bianca Gazoli</t>
        </is>
      </c>
      <c r="E22" s="119" t="inlineStr">
        <is>
          <t>04.25</t>
        </is>
      </c>
      <c r="F22" s="119" t="inlineStr">
        <is>
          <t>14/05/2025</t>
        </is>
      </c>
      <c r="G22" s="119" t="inlineStr">
        <is>
          <t>-</t>
        </is>
      </c>
      <c r="H22" s="119" t="inlineStr">
        <is>
          <t>-</t>
        </is>
      </c>
      <c r="I22" s="121" t="n">
        <v>4823.35</v>
      </c>
      <c r="J22" s="122" t="n">
        <v>13917</v>
      </c>
      <c r="K22" s="122" t="n">
        <v>1108</v>
      </c>
      <c r="L22" s="122" t="n">
        <v>15025</v>
      </c>
      <c r="M22" s="119" t="inlineStr">
        <is>
          <t>-</t>
        </is>
      </c>
      <c r="N22" s="119" t="inlineStr">
        <is>
          <t>-</t>
        </is>
      </c>
      <c r="O22" s="119" t="inlineStr">
        <is>
          <t>Não</t>
        </is>
      </c>
      <c r="P22" s="119" t="inlineStr"/>
    </row>
    <row r="23">
      <c r="A23" s="119" t="inlineStr">
        <is>
          <t>Bianca</t>
        </is>
      </c>
      <c r="B23" s="119" t="inlineStr">
        <is>
          <t>Braganey</t>
        </is>
      </c>
      <c r="C23" s="119" t="inlineStr">
        <is>
          <t>1</t>
        </is>
      </c>
      <c r="D23" s="119" t="inlineStr">
        <is>
          <t>Chayla Bianca Gazoli</t>
        </is>
      </c>
      <c r="E23" s="119" t="inlineStr">
        <is>
          <t>05.25</t>
        </is>
      </c>
      <c r="F23" s="119" t="inlineStr">
        <is>
          <t>10/06/2025</t>
        </is>
      </c>
      <c r="G23" s="119" t="inlineStr">
        <is>
          <t>-</t>
        </is>
      </c>
      <c r="H23" s="119" t="inlineStr">
        <is>
          <t>-</t>
        </is>
      </c>
      <c r="I23" s="119" t="inlineStr">
        <is>
          <t>-</t>
        </is>
      </c>
      <c r="J23" s="122" t="n">
        <v>13201</v>
      </c>
      <c r="K23" s="122" t="n">
        <v>1493</v>
      </c>
      <c r="L23" s="122" t="n">
        <v>14694</v>
      </c>
      <c r="M23" s="119" t="inlineStr">
        <is>
          <t>-</t>
        </is>
      </c>
      <c r="N23" s="119" t="inlineStr">
        <is>
          <t>-</t>
        </is>
      </c>
      <c r="O23" s="119" t="inlineStr">
        <is>
          <t>Não</t>
        </is>
      </c>
      <c r="P23" s="119" t="inlineStr"/>
    </row>
    <row r="24">
      <c r="A24" s="119" t="inlineStr">
        <is>
          <t>Gabriel</t>
        </is>
      </c>
      <c r="B24" s="119" t="inlineStr">
        <is>
          <t>Brasilândia do Sul</t>
        </is>
      </c>
      <c r="C24" s="119" t="inlineStr">
        <is>
          <t>1</t>
        </is>
      </c>
      <c r="D24" s="119" t="inlineStr">
        <is>
          <t>Solange Maria Masqueti</t>
        </is>
      </c>
      <c r="E24" s="119" t="inlineStr">
        <is>
          <t>02.25</t>
        </is>
      </c>
      <c r="F24" s="119" t="inlineStr">
        <is>
          <t>10/03/2025</t>
        </is>
      </c>
      <c r="G24" s="121" t="n">
        <v>10976.3</v>
      </c>
      <c r="H24" s="119" t="inlineStr">
        <is>
          <t>-</t>
        </is>
      </c>
      <c r="I24" s="119" t="inlineStr">
        <is>
          <t>-</t>
        </is>
      </c>
      <c r="J24" s="119" t="inlineStr">
        <is>
          <t>-</t>
        </is>
      </c>
      <c r="K24" s="122" t="n">
        <v>2111</v>
      </c>
      <c r="L24" s="122" t="n">
        <v>12471</v>
      </c>
      <c r="M24" s="119" t="inlineStr">
        <is>
          <t>-</t>
        </is>
      </c>
      <c r="N24" s="120" t="n">
        <v>2651.15</v>
      </c>
      <c r="O24" s="119" t="inlineStr">
        <is>
          <t>Não</t>
        </is>
      </c>
      <c r="P24" s="119" t="inlineStr"/>
    </row>
    <row r="25">
      <c r="A25" s="119" t="inlineStr">
        <is>
          <t>Gabriel</t>
        </is>
      </c>
      <c r="B25" s="119" t="inlineStr">
        <is>
          <t>Brasilândia do Sul</t>
        </is>
      </c>
      <c r="C25" s="119" t="inlineStr">
        <is>
          <t>1</t>
        </is>
      </c>
      <c r="D25" s="119" t="inlineStr">
        <is>
          <t>Solange Maria Masqueti</t>
        </is>
      </c>
      <c r="E25" s="119" t="inlineStr">
        <is>
          <t>03.25</t>
        </is>
      </c>
      <c r="F25" s="119" t="inlineStr">
        <is>
          <t>09/04/2025</t>
        </is>
      </c>
      <c r="G25" s="121" t="n">
        <v>13870.3</v>
      </c>
      <c r="H25" s="119" t="inlineStr">
        <is>
          <t>-</t>
        </is>
      </c>
      <c r="I25" s="119" t="inlineStr">
        <is>
          <t>-</t>
        </is>
      </c>
      <c r="J25" s="122" t="n">
        <v>12353</v>
      </c>
      <c r="K25" s="119" t="inlineStr">
        <is>
          <t>-</t>
        </is>
      </c>
      <c r="L25" s="122" t="n">
        <v>15243</v>
      </c>
      <c r="M25" s="119" t="inlineStr">
        <is>
          <t>-</t>
        </is>
      </c>
      <c r="N25" s="119" t="inlineStr">
        <is>
          <t>-</t>
        </is>
      </c>
      <c r="O25" s="119" t="inlineStr">
        <is>
          <t>Não</t>
        </is>
      </c>
      <c r="P25" s="119" t="inlineStr"/>
    </row>
    <row r="26">
      <c r="A26" s="119" t="inlineStr">
        <is>
          <t>Gabriel</t>
        </is>
      </c>
      <c r="B26" s="119" t="inlineStr">
        <is>
          <t>Brasilândia do Sul</t>
        </is>
      </c>
      <c r="C26" s="119" t="inlineStr">
        <is>
          <t>1</t>
        </is>
      </c>
      <c r="D26" s="119" t="inlineStr">
        <is>
          <t>Solange Maria Masqueti</t>
        </is>
      </c>
      <c r="E26" s="119" t="inlineStr">
        <is>
          <t>04.25</t>
        </is>
      </c>
      <c r="F26" s="119" t="inlineStr">
        <is>
          <t>14/05/2025</t>
        </is>
      </c>
      <c r="G26" s="121" t="n">
        <v>11175.55</v>
      </c>
      <c r="H26" s="120" t="n">
        <v>9663.5</v>
      </c>
      <c r="I26" s="119" t="inlineStr">
        <is>
          <t>-</t>
        </is>
      </c>
      <c r="J26" s="122" t="n">
        <v>10871</v>
      </c>
      <c r="K26" s="119" t="inlineStr">
        <is>
          <t>-</t>
        </is>
      </c>
      <c r="L26" s="122" t="n">
        <v>13691</v>
      </c>
      <c r="M26" s="119" t="inlineStr">
        <is>
          <t>-</t>
        </is>
      </c>
      <c r="N26" s="119" t="inlineStr">
        <is>
          <t>-</t>
        </is>
      </c>
      <c r="O26" s="119" t="inlineStr">
        <is>
          <t>Não</t>
        </is>
      </c>
      <c r="P26" s="119" t="inlineStr"/>
    </row>
    <row r="27">
      <c r="A27" s="119" t="inlineStr">
        <is>
          <t>Gabriel</t>
        </is>
      </c>
      <c r="B27" s="119" t="inlineStr">
        <is>
          <t>Brasilândia do Sul</t>
        </is>
      </c>
      <c r="C27" s="119" t="inlineStr">
        <is>
          <t>1</t>
        </is>
      </c>
      <c r="D27" s="119" t="inlineStr">
        <is>
          <t>Solange Maria Masqueti</t>
        </is>
      </c>
      <c r="E27" s="119" t="inlineStr">
        <is>
          <t>05.25</t>
        </is>
      </c>
      <c r="F27" s="119" t="inlineStr">
        <is>
          <t>13/06/2025</t>
        </is>
      </c>
      <c r="G27" s="121" t="n">
        <v>10978.1</v>
      </c>
      <c r="H27" s="119" t="inlineStr">
        <is>
          <t>-</t>
        </is>
      </c>
      <c r="I27" s="119" t="inlineStr">
        <is>
          <t>-</t>
        </is>
      </c>
      <c r="J27" s="122" t="n">
        <v>11461</v>
      </c>
      <c r="K27" s="119" t="inlineStr">
        <is>
          <t>-</t>
        </is>
      </c>
      <c r="L27" s="122" t="n">
        <v>14151</v>
      </c>
      <c r="M27" s="119" t="inlineStr">
        <is>
          <t>-</t>
        </is>
      </c>
      <c r="N27" s="119" t="inlineStr">
        <is>
          <t>-</t>
        </is>
      </c>
      <c r="O27" s="119" t="inlineStr">
        <is>
          <t>Não</t>
        </is>
      </c>
      <c r="P27" s="119" t="inlineStr"/>
    </row>
    <row r="28">
      <c r="A28" s="119" t="inlineStr">
        <is>
          <t>Gabriel</t>
        </is>
      </c>
      <c r="B28" s="119" t="inlineStr">
        <is>
          <t>Brasilândia do Sul</t>
        </is>
      </c>
      <c r="C28" s="119" t="inlineStr">
        <is>
          <t>1</t>
        </is>
      </c>
      <c r="D28" s="119" t="inlineStr">
        <is>
          <t>Solange Maria Masqueti</t>
        </is>
      </c>
      <c r="E28" s="119" t="inlineStr">
        <is>
          <t>06.25</t>
        </is>
      </c>
      <c r="F28" s="119" t="inlineStr">
        <is>
          <t>09/07/2025</t>
        </is>
      </c>
      <c r="G28" s="121" t="n">
        <v>10926.7</v>
      </c>
      <c r="H28" s="119" t="inlineStr">
        <is>
          <t>-</t>
        </is>
      </c>
      <c r="I28" s="119" t="inlineStr">
        <is>
          <t>-</t>
        </is>
      </c>
      <c r="J28" s="122" t="n">
        <v>11224</v>
      </c>
      <c r="K28" s="122" t="n">
        <v>4996</v>
      </c>
      <c r="L28" s="119" t="inlineStr">
        <is>
          <t>-</t>
        </is>
      </c>
      <c r="M28" s="119" t="inlineStr">
        <is>
          <t>-</t>
        </is>
      </c>
      <c r="N28" s="119" t="inlineStr">
        <is>
          <t>-</t>
        </is>
      </c>
      <c r="O28" s="119" t="inlineStr">
        <is>
          <t>Não</t>
        </is>
      </c>
      <c r="P28" s="119" t="inlineStr"/>
    </row>
    <row r="29">
      <c r="A29" s="119" t="inlineStr">
        <is>
          <t>Valquiria</t>
        </is>
      </c>
      <c r="B29" s="119" t="inlineStr">
        <is>
          <t>Cafelândia</t>
        </is>
      </c>
      <c r="C29" s="119" t="inlineStr">
        <is>
          <t>1</t>
        </is>
      </c>
      <c r="D29" s="119" t="inlineStr">
        <is>
          <t>Cristiane Petry Vieira</t>
        </is>
      </c>
      <c r="E29" s="119" t="inlineStr">
        <is>
          <t>02.25</t>
        </is>
      </c>
      <c r="F29" s="119" t="inlineStr">
        <is>
          <t>11/03/2025</t>
        </is>
      </c>
      <c r="G29" s="121" t="n">
        <v>72979.57999999999</v>
      </c>
      <c r="H29" s="119" t="inlineStr">
        <is>
          <t>-</t>
        </is>
      </c>
      <c r="I29" s="119" t="inlineStr">
        <is>
          <t>-</t>
        </is>
      </c>
      <c r="J29" s="122" t="n">
        <v>82127</v>
      </c>
      <c r="K29" s="119" t="inlineStr">
        <is>
          <t>-</t>
        </is>
      </c>
      <c r="L29" s="119" t="inlineStr">
        <is>
          <t>-</t>
        </is>
      </c>
      <c r="M29" s="119" t="inlineStr">
        <is>
          <t>-</t>
        </is>
      </c>
      <c r="N29" s="119" t="inlineStr">
        <is>
          <t>-</t>
        </is>
      </c>
      <c r="O29" s="119" t="inlineStr">
        <is>
          <t>Não</t>
        </is>
      </c>
      <c r="P29" s="119" t="inlineStr"/>
    </row>
    <row r="30">
      <c r="A30" s="119" t="inlineStr">
        <is>
          <t>Valquiria</t>
        </is>
      </c>
      <c r="B30" s="119" t="inlineStr">
        <is>
          <t>Cafelândia</t>
        </is>
      </c>
      <c r="C30" s="119" t="inlineStr">
        <is>
          <t>1</t>
        </is>
      </c>
      <c r="D30" s="119" t="inlineStr">
        <is>
          <t>Cristiane Petry Vieira</t>
        </is>
      </c>
      <c r="E30" s="119" t="inlineStr">
        <is>
          <t>03.25</t>
        </is>
      </c>
      <c r="F30" s="119" t="inlineStr">
        <is>
          <t>28/04/2025</t>
        </is>
      </c>
      <c r="G30" s="119" t="inlineStr">
        <is>
          <t>-</t>
        </is>
      </c>
      <c r="H30" s="119" t="inlineStr">
        <is>
          <t>-</t>
        </is>
      </c>
      <c r="I30" s="119" t="inlineStr">
        <is>
          <t>-</t>
        </is>
      </c>
      <c r="J30" s="122" t="n">
        <v>43623</v>
      </c>
      <c r="K30" s="121" t="n">
        <v>0.01838</v>
      </c>
      <c r="L30" s="119" t="inlineStr">
        <is>
          <t>-</t>
        </is>
      </c>
      <c r="M30" s="119" t="inlineStr">
        <is>
          <t>-</t>
        </is>
      </c>
      <c r="N30" s="119" t="inlineStr">
        <is>
          <t>-</t>
        </is>
      </c>
      <c r="O30" s="119" t="inlineStr">
        <is>
          <t>Não</t>
        </is>
      </c>
      <c r="P30" s="119" t="inlineStr"/>
    </row>
    <row r="31">
      <c r="A31" s="119" t="inlineStr">
        <is>
          <t>Valquiria</t>
        </is>
      </c>
      <c r="B31" s="119" t="inlineStr">
        <is>
          <t>Cafelândia</t>
        </is>
      </c>
      <c r="C31" s="119" t="inlineStr">
        <is>
          <t>1</t>
        </is>
      </c>
      <c r="D31" s="119" t="inlineStr">
        <is>
          <t>Cristiane Petry Vieira</t>
        </is>
      </c>
      <c r="E31" s="119" t="inlineStr">
        <is>
          <t>04.25</t>
        </is>
      </c>
      <c r="F31" s="119" t="inlineStr">
        <is>
          <t>10/05/2025</t>
        </is>
      </c>
      <c r="G31" s="121" t="n">
        <v>73100.56999999999</v>
      </c>
      <c r="H31" s="119" t="inlineStr">
        <is>
          <t>-</t>
        </is>
      </c>
      <c r="I31" s="119" t="inlineStr">
        <is>
          <t>-</t>
        </is>
      </c>
      <c r="J31" s="119" t="inlineStr">
        <is>
          <t>-</t>
        </is>
      </c>
      <c r="K31" s="119" t="inlineStr">
        <is>
          <t>-</t>
        </is>
      </c>
      <c r="L31" s="119" t="inlineStr">
        <is>
          <t>-</t>
        </is>
      </c>
      <c r="M31" s="119" t="inlineStr">
        <is>
          <t>-</t>
        </is>
      </c>
      <c r="N31" s="119" t="inlineStr">
        <is>
          <t>-</t>
        </is>
      </c>
      <c r="O31" s="119" t="inlineStr">
        <is>
          <t>Não</t>
        </is>
      </c>
      <c r="P31" s="119" t="inlineStr"/>
    </row>
    <row r="32">
      <c r="A32" s="119" t="inlineStr">
        <is>
          <t>Valquiria</t>
        </is>
      </c>
      <c r="B32" s="119" t="inlineStr">
        <is>
          <t>Cafelândia</t>
        </is>
      </c>
      <c r="C32" s="119" t="inlineStr">
        <is>
          <t>1</t>
        </is>
      </c>
      <c r="D32" s="119" t="inlineStr">
        <is>
          <t>Cristiane Petry Vieira</t>
        </is>
      </c>
      <c r="E32" s="119" t="inlineStr">
        <is>
          <t>06.25</t>
        </is>
      </c>
      <c r="F32" s="119" t="inlineStr">
        <is>
          <t>17/07/2025</t>
        </is>
      </c>
      <c r="G32" s="119" t="inlineStr">
        <is>
          <t>-</t>
        </is>
      </c>
      <c r="H32" s="119" t="inlineStr">
        <is>
          <t>-</t>
        </is>
      </c>
      <c r="I32" s="119" t="inlineStr">
        <is>
          <t>-</t>
        </is>
      </c>
      <c r="J32" s="119" t="inlineStr">
        <is>
          <t>-</t>
        </is>
      </c>
      <c r="K32" s="120" t="n">
        <v>9.6</v>
      </c>
      <c r="L32" s="119" t="inlineStr">
        <is>
          <t>-</t>
        </is>
      </c>
      <c r="M32" s="119" t="inlineStr">
        <is>
          <t>-</t>
        </is>
      </c>
      <c r="N32" s="119" t="inlineStr">
        <is>
          <t>-</t>
        </is>
      </c>
      <c r="O32" s="119" t="inlineStr">
        <is>
          <t>Não</t>
        </is>
      </c>
      <c r="P32" s="119" t="inlineStr"/>
    </row>
    <row r="33">
      <c r="A33" s="119" t="inlineStr">
        <is>
          <t>Bianca</t>
        </is>
      </c>
      <c r="B33" s="119" t="inlineStr">
        <is>
          <t>Campo Bonito</t>
        </is>
      </c>
      <c r="C33" s="119" t="inlineStr">
        <is>
          <t>1</t>
        </is>
      </c>
      <c r="D33" s="119" t="inlineStr">
        <is>
          <t>Diego Hemerich</t>
        </is>
      </c>
      <c r="E33" s="119" t="inlineStr">
        <is>
          <t>01.25</t>
        </is>
      </c>
      <c r="F33" s="119" t="inlineStr">
        <is>
          <t>20/03/2025</t>
        </is>
      </c>
      <c r="G33" s="119" t="inlineStr">
        <is>
          <t>-</t>
        </is>
      </c>
      <c r="H33" s="119" t="inlineStr">
        <is>
          <t>-</t>
        </is>
      </c>
      <c r="I33" s="121" t="n">
        <v>10323.77</v>
      </c>
      <c r="J33" s="119" t="inlineStr">
        <is>
          <t>-</t>
        </is>
      </c>
      <c r="K33" s="119" t="inlineStr">
        <is>
          <t>-</t>
        </is>
      </c>
      <c r="L33" s="119" t="inlineStr">
        <is>
          <t>-</t>
        </is>
      </c>
      <c r="M33" s="119" t="inlineStr">
        <is>
          <t>-</t>
        </is>
      </c>
      <c r="N33" s="119" t="inlineStr">
        <is>
          <t>-</t>
        </is>
      </c>
      <c r="O33" s="119" t="inlineStr">
        <is>
          <t>Não</t>
        </is>
      </c>
      <c r="P33" s="119" t="inlineStr"/>
    </row>
    <row r="34">
      <c r="A34" s="119" t="inlineStr">
        <is>
          <t>Bianca</t>
        </is>
      </c>
      <c r="B34" s="119" t="inlineStr">
        <is>
          <t>Campo Bonito</t>
        </is>
      </c>
      <c r="C34" s="119" t="inlineStr">
        <is>
          <t>1</t>
        </is>
      </c>
      <c r="D34" s="119" t="inlineStr">
        <is>
          <t>Diego Hemerich</t>
        </is>
      </c>
      <c r="E34" s="119" t="inlineStr">
        <is>
          <t>02.25</t>
        </is>
      </c>
      <c r="F34" s="119" t="inlineStr">
        <is>
          <t>10/03/2025</t>
        </is>
      </c>
      <c r="G34" s="119" t="inlineStr">
        <is>
          <t>-</t>
        </is>
      </c>
      <c r="H34" s="119" t="inlineStr">
        <is>
          <t>-</t>
        </is>
      </c>
      <c r="I34" s="121" t="n">
        <v>13869.77</v>
      </c>
      <c r="J34" s="119" t="inlineStr">
        <is>
          <t>-</t>
        </is>
      </c>
      <c r="K34" s="119" t="inlineStr">
        <is>
          <t>-</t>
        </is>
      </c>
      <c r="L34" s="119" t="inlineStr">
        <is>
          <t>-</t>
        </is>
      </c>
      <c r="M34" s="119" t="inlineStr">
        <is>
          <t>-</t>
        </is>
      </c>
      <c r="N34" s="119" t="inlineStr">
        <is>
          <t>-</t>
        </is>
      </c>
      <c r="O34" s="119" t="inlineStr">
        <is>
          <t>Não</t>
        </is>
      </c>
      <c r="P34" s="119" t="inlineStr"/>
    </row>
    <row r="35">
      <c r="A35" s="119" t="inlineStr">
        <is>
          <t>Bianca</t>
        </is>
      </c>
      <c r="B35" s="119" t="inlineStr">
        <is>
          <t>Campo Bonito</t>
        </is>
      </c>
      <c r="C35" s="119" t="inlineStr">
        <is>
          <t>1</t>
        </is>
      </c>
      <c r="D35" s="119" t="inlineStr">
        <is>
          <t>Diego Hemerich</t>
        </is>
      </c>
      <c r="E35" s="119" t="inlineStr">
        <is>
          <t>03.25</t>
        </is>
      </c>
      <c r="F35" s="119" t="inlineStr">
        <is>
          <t>10/04/2025</t>
        </is>
      </c>
      <c r="G35" s="120" t="n">
        <v>16331.34</v>
      </c>
      <c r="H35" s="119" t="inlineStr">
        <is>
          <t>-</t>
        </is>
      </c>
      <c r="I35" s="121" t="n">
        <v>17521.05</v>
      </c>
      <c r="J35" s="119" t="inlineStr">
        <is>
          <t>-</t>
        </is>
      </c>
      <c r="K35" s="119" t="inlineStr">
        <is>
          <t>-</t>
        </is>
      </c>
      <c r="L35" s="119" t="inlineStr">
        <is>
          <t>-</t>
        </is>
      </c>
      <c r="M35" s="119" t="inlineStr">
        <is>
          <t>-</t>
        </is>
      </c>
      <c r="N35" s="119" t="inlineStr">
        <is>
          <t>-</t>
        </is>
      </c>
      <c r="O35" s="119" t="inlineStr">
        <is>
          <t>Não</t>
        </is>
      </c>
      <c r="P35" s="119" t="inlineStr"/>
    </row>
    <row r="36">
      <c r="A36" s="119" t="inlineStr">
        <is>
          <t>Bianca</t>
        </is>
      </c>
      <c r="B36" s="119" t="inlineStr">
        <is>
          <t>Campo Bonito</t>
        </is>
      </c>
      <c r="C36" s="119" t="inlineStr">
        <is>
          <t>1</t>
        </is>
      </c>
      <c r="D36" s="119" t="inlineStr">
        <is>
          <t>Diego Hemerich</t>
        </is>
      </c>
      <c r="E36" s="119" t="inlineStr">
        <is>
          <t>04.25</t>
        </is>
      </c>
      <c r="F36" s="119" t="inlineStr">
        <is>
          <t>16/05/2025</t>
        </is>
      </c>
      <c r="G36" s="119" t="inlineStr">
        <is>
          <t>-</t>
        </is>
      </c>
      <c r="H36" s="119" t="inlineStr">
        <is>
          <t>-</t>
        </is>
      </c>
      <c r="I36" s="123" t="n">
        <v>9671.919999999998</v>
      </c>
      <c r="J36" s="122" t="n">
        <v>13779</v>
      </c>
      <c r="K36" s="120" t="n">
        <v>1.8</v>
      </c>
      <c r="L36" s="122" t="n">
        <v>15579</v>
      </c>
      <c r="M36" s="119" t="inlineStr">
        <is>
          <t>-</t>
        </is>
      </c>
      <c r="N36" s="119" t="inlineStr">
        <is>
          <t>-</t>
        </is>
      </c>
      <c r="O36" s="119" t="inlineStr">
        <is>
          <t>Não</t>
        </is>
      </c>
      <c r="P36" s="119" t="inlineStr"/>
    </row>
    <row r="37">
      <c r="A37" s="119" t="inlineStr">
        <is>
          <t>Bianca</t>
        </is>
      </c>
      <c r="B37" s="119" t="inlineStr">
        <is>
          <t>Campo Bonito</t>
        </is>
      </c>
      <c r="C37" s="119" t="inlineStr">
        <is>
          <t>1</t>
        </is>
      </c>
      <c r="D37" s="119" t="inlineStr">
        <is>
          <t>Diego Hemerich</t>
        </is>
      </c>
      <c r="E37" s="119" t="inlineStr">
        <is>
          <t>05.25</t>
        </is>
      </c>
      <c r="F37" s="119" t="inlineStr">
        <is>
          <t>11/06/2025</t>
        </is>
      </c>
      <c r="G37" s="119" t="inlineStr">
        <is>
          <t>-</t>
        </is>
      </c>
      <c r="H37" s="119" t="inlineStr">
        <is>
          <t>-</t>
        </is>
      </c>
      <c r="I37" s="121" t="n">
        <v>14230.56</v>
      </c>
      <c r="J37" s="119" t="inlineStr">
        <is>
          <t>-</t>
        </is>
      </c>
      <c r="K37" s="122" t="n">
        <v>2008</v>
      </c>
      <c r="L37" s="119" t="inlineStr">
        <is>
          <t>-</t>
        </is>
      </c>
      <c r="M37" s="119" t="inlineStr">
        <is>
          <t>-</t>
        </is>
      </c>
      <c r="N37" s="119" t="inlineStr">
        <is>
          <t>-</t>
        </is>
      </c>
      <c r="O37" s="119" t="inlineStr">
        <is>
          <t>Não</t>
        </is>
      </c>
      <c r="P37" s="119" t="inlineStr"/>
    </row>
    <row r="38">
      <c r="A38" s="119" t="inlineStr">
        <is>
          <t>Bianca</t>
        </is>
      </c>
      <c r="B38" s="119" t="inlineStr">
        <is>
          <t>Campo Bonito</t>
        </is>
      </c>
      <c r="C38" s="119" t="inlineStr">
        <is>
          <t>1</t>
        </is>
      </c>
      <c r="D38" s="119" t="inlineStr">
        <is>
          <t>Diego Hemerich</t>
        </is>
      </c>
      <c r="E38" s="119" t="inlineStr">
        <is>
          <t>06.25</t>
        </is>
      </c>
      <c r="F38" s="119" t="inlineStr">
        <is>
          <t>11/07/2025</t>
        </is>
      </c>
      <c r="G38" s="119" t="inlineStr">
        <is>
          <t>-</t>
        </is>
      </c>
      <c r="H38" s="119" t="inlineStr">
        <is>
          <t>-</t>
        </is>
      </c>
      <c r="I38" s="121" t="n">
        <v>11264.89</v>
      </c>
      <c r="J38" s="122" t="n">
        <v>9442</v>
      </c>
      <c r="K38" s="119" t="inlineStr">
        <is>
          <t>-</t>
        </is>
      </c>
      <c r="L38" s="122" t="n">
        <v>11472</v>
      </c>
      <c r="M38" s="119" t="inlineStr">
        <is>
          <t>-</t>
        </is>
      </c>
      <c r="N38" s="119" t="inlineStr">
        <is>
          <t>-</t>
        </is>
      </c>
      <c r="O38" s="119" t="inlineStr">
        <is>
          <t>Não</t>
        </is>
      </c>
      <c r="P38" s="119" t="inlineStr"/>
    </row>
    <row r="39">
      <c r="A39" s="119" t="inlineStr">
        <is>
          <t>Bianca</t>
        </is>
      </c>
      <c r="B39" s="119" t="inlineStr">
        <is>
          <t>Capitão Leônidas Marques</t>
        </is>
      </c>
      <c r="C39" s="119" t="inlineStr">
        <is>
          <t>1</t>
        </is>
      </c>
      <c r="D39" s="119" t="inlineStr">
        <is>
          <t>Tatiane Girardi</t>
        </is>
      </c>
      <c r="E39" s="119" t="inlineStr">
        <is>
          <t>01.25</t>
        </is>
      </c>
      <c r="F39" s="119" t="inlineStr">
        <is>
          <t>06/03/2025</t>
        </is>
      </c>
      <c r="G39" s="120" t="n">
        <v>73438.42999999999</v>
      </c>
      <c r="H39" s="119" t="inlineStr">
        <is>
          <t>-</t>
        </is>
      </c>
      <c r="I39" s="121" t="n">
        <v>34980.7</v>
      </c>
      <c r="J39" s="122" t="n">
        <v>60639</v>
      </c>
      <c r="K39" s="119" t="inlineStr">
        <is>
          <t>-</t>
        </is>
      </c>
      <c r="L39" s="122" t="n">
        <v>71409</v>
      </c>
      <c r="M39" s="119" t="inlineStr">
        <is>
          <t>-</t>
        </is>
      </c>
      <c r="N39" s="119" t="inlineStr">
        <is>
          <t>-</t>
        </is>
      </c>
      <c r="O39" s="119" t="inlineStr">
        <is>
          <t>Não</t>
        </is>
      </c>
      <c r="P39" s="119" t="inlineStr"/>
    </row>
    <row r="40">
      <c r="A40" s="119" t="inlineStr">
        <is>
          <t>Bianca</t>
        </is>
      </c>
      <c r="B40" s="119" t="inlineStr">
        <is>
          <t>Capitão Leônidas Marques</t>
        </is>
      </c>
      <c r="C40" s="119" t="inlineStr">
        <is>
          <t>1</t>
        </is>
      </c>
      <c r="D40" s="119" t="inlineStr">
        <is>
          <t>Tatiane Girardi</t>
        </is>
      </c>
      <c r="E40" s="119" t="inlineStr">
        <is>
          <t>02.25</t>
        </is>
      </c>
      <c r="F40" s="119" t="inlineStr">
        <is>
          <t>05/03/2025</t>
        </is>
      </c>
      <c r="G40" s="119" t="inlineStr">
        <is>
          <t>-</t>
        </is>
      </c>
      <c r="H40" s="119" t="inlineStr">
        <is>
          <t>-</t>
        </is>
      </c>
      <c r="I40" s="120" t="n">
        <v>28967.59</v>
      </c>
      <c r="J40" s="119" t="inlineStr">
        <is>
          <t>-</t>
        </is>
      </c>
      <c r="K40" s="119" t="inlineStr">
        <is>
          <t>-</t>
        </is>
      </c>
      <c r="L40" s="119" t="inlineStr">
        <is>
          <t>-</t>
        </is>
      </c>
      <c r="M40" s="119" t="inlineStr">
        <is>
          <t>-</t>
        </is>
      </c>
      <c r="N40" s="119" t="inlineStr">
        <is>
          <t>-</t>
        </is>
      </c>
      <c r="O40" s="119" t="inlineStr">
        <is>
          <t>Não</t>
        </is>
      </c>
      <c r="P40" s="119" t="inlineStr"/>
    </row>
    <row r="41">
      <c r="A41" s="119" t="inlineStr">
        <is>
          <t>Bianca</t>
        </is>
      </c>
      <c r="B41" s="119" t="inlineStr">
        <is>
          <t>Capitão Leônidas Marques</t>
        </is>
      </c>
      <c r="C41" s="119" t="inlineStr">
        <is>
          <t>1</t>
        </is>
      </c>
      <c r="D41" s="119" t="inlineStr">
        <is>
          <t>Tatiane Girardi</t>
        </is>
      </c>
      <c r="E41" s="119" t="inlineStr">
        <is>
          <t>03.25</t>
        </is>
      </c>
      <c r="F41" s="119" t="inlineStr">
        <is>
          <t>28/03/2025</t>
        </is>
      </c>
      <c r="G41" s="119" t="inlineStr">
        <is>
          <t>-</t>
        </is>
      </c>
      <c r="H41" s="119" t="inlineStr">
        <is>
          <t>-</t>
        </is>
      </c>
      <c r="I41" s="120" t="n">
        <v>28764.4</v>
      </c>
      <c r="J41" s="122" t="n">
        <v>57437</v>
      </c>
      <c r="K41" s="119" t="inlineStr">
        <is>
          <t>-</t>
        </is>
      </c>
      <c r="L41" s="122" t="n">
        <v>66267</v>
      </c>
      <c r="M41" s="119" t="inlineStr">
        <is>
          <t>-</t>
        </is>
      </c>
      <c r="N41" s="119" t="inlineStr">
        <is>
          <t>-</t>
        </is>
      </c>
      <c r="O41" s="119" t="inlineStr">
        <is>
          <t>Não</t>
        </is>
      </c>
      <c r="P41" s="119" t="inlineStr"/>
    </row>
    <row r="42">
      <c r="A42" s="119" t="inlineStr">
        <is>
          <t>Bianca</t>
        </is>
      </c>
      <c r="B42" s="119" t="inlineStr">
        <is>
          <t>Capitão Leônidas Marques</t>
        </is>
      </c>
      <c r="C42" s="119" t="inlineStr">
        <is>
          <t>1</t>
        </is>
      </c>
      <c r="D42" s="119" t="inlineStr">
        <is>
          <t>Tatiane Girardi</t>
        </is>
      </c>
      <c r="E42" s="119" t="inlineStr">
        <is>
          <t>04.25</t>
        </is>
      </c>
      <c r="F42" s="119" t="inlineStr">
        <is>
          <t>05/05/2025</t>
        </is>
      </c>
      <c r="G42" s="119" t="inlineStr">
        <is>
          <t>-</t>
        </is>
      </c>
      <c r="H42" s="119" t="inlineStr">
        <is>
          <t>-</t>
        </is>
      </c>
      <c r="I42" s="121" t="n">
        <v>32760.93</v>
      </c>
      <c r="J42" s="119" t="inlineStr">
        <is>
          <t>-</t>
        </is>
      </c>
      <c r="K42" s="119" t="inlineStr">
        <is>
          <t>-</t>
        </is>
      </c>
      <c r="L42" s="119" t="inlineStr">
        <is>
          <t>-</t>
        </is>
      </c>
      <c r="M42" s="119" t="inlineStr">
        <is>
          <t>-</t>
        </is>
      </c>
      <c r="N42" s="119" t="inlineStr">
        <is>
          <t>-</t>
        </is>
      </c>
      <c r="O42" s="119" t="inlineStr">
        <is>
          <t>Não</t>
        </is>
      </c>
      <c r="P42" s="119" t="inlineStr"/>
    </row>
    <row r="43">
      <c r="A43" s="119" t="inlineStr">
        <is>
          <t>Bianca</t>
        </is>
      </c>
      <c r="B43" s="119" t="inlineStr">
        <is>
          <t>Capitão Leônidas Marques</t>
        </is>
      </c>
      <c r="C43" s="119" t="inlineStr">
        <is>
          <t>1</t>
        </is>
      </c>
      <c r="D43" s="119" t="inlineStr">
        <is>
          <t>Tatiane Girardi</t>
        </is>
      </c>
      <c r="E43" s="119" t="inlineStr">
        <is>
          <t>05.25</t>
        </is>
      </c>
      <c r="F43" s="119" t="inlineStr">
        <is>
          <t>03/06/2025</t>
        </is>
      </c>
      <c r="G43" s="119" t="inlineStr">
        <is>
          <t>-</t>
        </is>
      </c>
      <c r="H43" s="119" t="inlineStr">
        <is>
          <t>-</t>
        </is>
      </c>
      <c r="I43" s="123" t="n">
        <v>30216.95</v>
      </c>
      <c r="J43" s="119" t="inlineStr">
        <is>
          <t>-</t>
        </is>
      </c>
      <c r="K43" s="119" t="inlineStr">
        <is>
          <t>-</t>
        </is>
      </c>
      <c r="L43" s="119" t="inlineStr">
        <is>
          <t>-</t>
        </is>
      </c>
      <c r="M43" s="119" t="inlineStr">
        <is>
          <t>-</t>
        </is>
      </c>
      <c r="N43" s="119" t="inlineStr">
        <is>
          <t>-</t>
        </is>
      </c>
      <c r="O43" s="119" t="inlineStr">
        <is>
          <t>Não</t>
        </is>
      </c>
      <c r="P43" s="119" t="inlineStr"/>
    </row>
    <row r="44">
      <c r="A44" s="119" t="inlineStr">
        <is>
          <t>Bianca</t>
        </is>
      </c>
      <c r="B44" s="119" t="inlineStr">
        <is>
          <t>Capitão Leônidas Marques</t>
        </is>
      </c>
      <c r="C44" s="119" t="inlineStr">
        <is>
          <t>1</t>
        </is>
      </c>
      <c r="D44" s="119" t="inlineStr">
        <is>
          <t>Tatiane Girardi</t>
        </is>
      </c>
      <c r="E44" s="119" t="inlineStr">
        <is>
          <t>06.25</t>
        </is>
      </c>
      <c r="F44" s="119" t="inlineStr">
        <is>
          <t>02/07/2025</t>
        </is>
      </c>
      <c r="G44" s="119" t="inlineStr">
        <is>
          <t>-</t>
        </is>
      </c>
      <c r="H44" s="119" t="inlineStr">
        <is>
          <t>-</t>
        </is>
      </c>
      <c r="I44" s="119" t="inlineStr">
        <is>
          <t>-</t>
        </is>
      </c>
      <c r="J44" s="119" t="inlineStr">
        <is>
          <t>-</t>
        </is>
      </c>
      <c r="K44" s="122" t="n">
        <v>7785</v>
      </c>
      <c r="L44" s="119" t="inlineStr">
        <is>
          <t>-</t>
        </is>
      </c>
      <c r="M44" s="119" t="inlineStr">
        <is>
          <t>-</t>
        </is>
      </c>
      <c r="N44" s="119" t="inlineStr">
        <is>
          <t>-</t>
        </is>
      </c>
      <c r="O44" s="119" t="inlineStr">
        <is>
          <t>Não</t>
        </is>
      </c>
      <c r="P44" s="119" t="inlineStr"/>
    </row>
    <row r="45">
      <c r="A45" s="119" t="inlineStr">
        <is>
          <t>Valquiria</t>
        </is>
      </c>
      <c r="B45" s="119" t="inlineStr">
        <is>
          <t>Cascavel</t>
        </is>
      </c>
      <c r="C45" s="119" t="inlineStr">
        <is>
          <t>1</t>
        </is>
      </c>
      <c r="D45" s="119" t="inlineStr">
        <is>
          <t>Edson Batista de Castro</t>
        </is>
      </c>
      <c r="E45" s="119" t="inlineStr">
        <is>
          <t>01.25</t>
        </is>
      </c>
      <c r="F45" s="119" t="inlineStr">
        <is>
          <t>17/06/2025</t>
        </is>
      </c>
      <c r="G45" s="121" t="n">
        <v>68594.95</v>
      </c>
      <c r="H45" s="119" t="inlineStr">
        <is>
          <t>-</t>
        </is>
      </c>
      <c r="I45" s="121" t="n">
        <v>25621.09</v>
      </c>
      <c r="J45" s="120" t="n">
        <v>102.1341</v>
      </c>
      <c r="K45" s="119" t="inlineStr">
        <is>
          <t>-</t>
        </is>
      </c>
      <c r="L45" s="119" t="inlineStr">
        <is>
          <t>-</t>
        </is>
      </c>
      <c r="M45" s="119" t="inlineStr">
        <is>
          <t>-</t>
        </is>
      </c>
      <c r="N45" s="121" t="n">
        <v>2000</v>
      </c>
      <c r="O45" s="119" t="inlineStr">
        <is>
          <t>Não</t>
        </is>
      </c>
      <c r="P45" s="119" t="inlineStr"/>
    </row>
    <row r="46">
      <c r="A46" s="119" t="inlineStr">
        <is>
          <t>Valquiria</t>
        </is>
      </c>
      <c r="B46" s="119" t="inlineStr">
        <is>
          <t>Cascavel</t>
        </is>
      </c>
      <c r="C46" s="119" t="inlineStr">
        <is>
          <t>1</t>
        </is>
      </c>
      <c r="D46" s="119" t="inlineStr">
        <is>
          <t>Edson Batista de Castro</t>
        </is>
      </c>
      <c r="E46" s="119" t="inlineStr">
        <is>
          <t>02.25</t>
        </is>
      </c>
      <c r="F46" s="119" t="inlineStr">
        <is>
          <t>17/06/2025</t>
        </is>
      </c>
      <c r="G46" s="119" t="inlineStr">
        <is>
          <t>-</t>
        </is>
      </c>
      <c r="H46" s="121" t="n">
        <v>18671.51</v>
      </c>
      <c r="I46" s="121" t="n">
        <v>33069.47</v>
      </c>
      <c r="J46" s="119" t="inlineStr">
        <is>
          <t>-</t>
        </is>
      </c>
      <c r="K46" s="119" t="inlineStr">
        <is>
          <t>-</t>
        </is>
      </c>
      <c r="L46" s="119" t="inlineStr">
        <is>
          <t>-</t>
        </is>
      </c>
      <c r="M46" s="119" t="inlineStr">
        <is>
          <t>-</t>
        </is>
      </c>
      <c r="N46" s="121" t="n">
        <v>2000</v>
      </c>
      <c r="O46" s="119" t="inlineStr">
        <is>
          <t>Não</t>
        </is>
      </c>
      <c r="P46" s="119" t="inlineStr"/>
    </row>
    <row r="47">
      <c r="A47" s="119" t="inlineStr">
        <is>
          <t>Valquiria</t>
        </is>
      </c>
      <c r="B47" s="119" t="inlineStr">
        <is>
          <t>Cascavel</t>
        </is>
      </c>
      <c r="C47" s="119" t="inlineStr">
        <is>
          <t>1</t>
        </is>
      </c>
      <c r="D47" s="119" t="inlineStr">
        <is>
          <t>Lucas Fenerick Biondi</t>
        </is>
      </c>
      <c r="E47" s="119" t="inlineStr">
        <is>
          <t>03.25</t>
        </is>
      </c>
      <c r="F47" s="119" t="inlineStr">
        <is>
          <t>14/04/2025</t>
        </is>
      </c>
      <c r="G47" s="119" t="inlineStr">
        <is>
          <t>-</t>
        </is>
      </c>
      <c r="H47" s="119" t="inlineStr">
        <is>
          <t>-</t>
        </is>
      </c>
      <c r="I47" s="121" t="n">
        <v>22071.75</v>
      </c>
      <c r="J47" s="119" t="inlineStr">
        <is>
          <t>-</t>
        </is>
      </c>
      <c r="K47" s="119" t="inlineStr">
        <is>
          <t>-</t>
        </is>
      </c>
      <c r="L47" s="119" t="inlineStr">
        <is>
          <t>-</t>
        </is>
      </c>
      <c r="M47" s="119" t="inlineStr">
        <is>
          <t>-</t>
        </is>
      </c>
      <c r="N47" s="119" t="inlineStr">
        <is>
          <t>-</t>
        </is>
      </c>
      <c r="O47" s="119" t="inlineStr">
        <is>
          <t>Não</t>
        </is>
      </c>
      <c r="P47" s="119" t="inlineStr"/>
    </row>
    <row r="48">
      <c r="A48" s="119" t="inlineStr">
        <is>
          <t>Valquiria</t>
        </is>
      </c>
      <c r="B48" s="119" t="inlineStr">
        <is>
          <t>Cascavel</t>
        </is>
      </c>
      <c r="C48" s="119" t="inlineStr">
        <is>
          <t>1</t>
        </is>
      </c>
      <c r="D48" s="119" t="inlineStr">
        <is>
          <t>Lucas Fenerick Biondi</t>
        </is>
      </c>
      <c r="E48" s="119" t="inlineStr">
        <is>
          <t>04.25</t>
        </is>
      </c>
      <c r="F48" s="119" t="inlineStr">
        <is>
          <t>12/05/2025</t>
        </is>
      </c>
      <c r="G48" s="119" t="inlineStr">
        <is>
          <t>-</t>
        </is>
      </c>
      <c r="H48" s="121" t="n">
        <v>2824.61</v>
      </c>
      <c r="I48" s="119" t="inlineStr">
        <is>
          <t>-</t>
        </is>
      </c>
      <c r="J48" s="119" t="inlineStr">
        <is>
          <t>-</t>
        </is>
      </c>
      <c r="K48" s="119" t="inlineStr">
        <is>
          <t>-</t>
        </is>
      </c>
      <c r="L48" s="119" t="inlineStr">
        <is>
          <t>-</t>
        </is>
      </c>
      <c r="M48" s="119" t="inlineStr">
        <is>
          <t>-</t>
        </is>
      </c>
      <c r="N48" s="123" t="n">
        <v>1900</v>
      </c>
      <c r="O48" s="119" t="inlineStr">
        <is>
          <t>Não</t>
        </is>
      </c>
      <c r="P48" s="119" t="inlineStr"/>
    </row>
    <row r="49">
      <c r="A49" s="119" t="inlineStr">
        <is>
          <t>Valquiria</t>
        </is>
      </c>
      <c r="B49" s="119" t="inlineStr">
        <is>
          <t>Cascavel</t>
        </is>
      </c>
      <c r="C49" s="119" t="inlineStr">
        <is>
          <t>1</t>
        </is>
      </c>
      <c r="D49" s="119" t="inlineStr">
        <is>
          <t>Edson Batista de Castro</t>
        </is>
      </c>
      <c r="E49" s="119" t="inlineStr">
        <is>
          <t>05.25</t>
        </is>
      </c>
      <c r="F49" s="119" t="inlineStr">
        <is>
          <t>11/06/2025</t>
        </is>
      </c>
      <c r="G49" s="119" t="inlineStr">
        <is>
          <t>-</t>
        </is>
      </c>
      <c r="H49" s="121" t="n">
        <v>8449.65</v>
      </c>
      <c r="I49" s="121" t="n">
        <v>21645.91</v>
      </c>
      <c r="J49" s="119" t="inlineStr">
        <is>
          <t>-</t>
        </is>
      </c>
      <c r="K49" s="119" t="inlineStr">
        <is>
          <t>-</t>
        </is>
      </c>
      <c r="L49" s="119" t="inlineStr">
        <is>
          <t>-</t>
        </is>
      </c>
      <c r="M49" s="119" t="inlineStr">
        <is>
          <t>-</t>
        </is>
      </c>
      <c r="N49" s="123" t="n">
        <v>1951</v>
      </c>
      <c r="O49" s="119" t="inlineStr">
        <is>
          <t>Não</t>
        </is>
      </c>
      <c r="P49" s="119" t="inlineStr"/>
    </row>
    <row r="50">
      <c r="A50" s="119" t="inlineStr">
        <is>
          <t>Valquiria</t>
        </is>
      </c>
      <c r="B50" s="119" t="inlineStr">
        <is>
          <t>Cascavel</t>
        </is>
      </c>
      <c r="C50" s="119" t="inlineStr">
        <is>
          <t>1</t>
        </is>
      </c>
      <c r="D50" s="119" t="inlineStr">
        <is>
          <t>Edson Batista de Castro</t>
        </is>
      </c>
      <c r="E50" s="119" t="inlineStr">
        <is>
          <t>06.25</t>
        </is>
      </c>
      <c r="F50" s="119" t="inlineStr">
        <is>
          <t>10/07/2025</t>
        </is>
      </c>
      <c r="G50" s="119" t="inlineStr">
        <is>
          <t>-</t>
        </is>
      </c>
      <c r="H50" s="121" t="n">
        <v>34294.03</v>
      </c>
      <c r="I50" s="119" t="inlineStr">
        <is>
          <t>-</t>
        </is>
      </c>
      <c r="J50" s="119" t="inlineStr">
        <is>
          <t>-</t>
        </is>
      </c>
      <c r="K50" s="122" t="n">
        <v>6976</v>
      </c>
      <c r="L50" s="119" t="inlineStr">
        <is>
          <t>-</t>
        </is>
      </c>
      <c r="M50" s="119" t="inlineStr">
        <is>
          <t>-</t>
        </is>
      </c>
      <c r="N50" s="120" t="n">
        <v>1780.82</v>
      </c>
      <c r="O50" s="119" t="inlineStr">
        <is>
          <t>Não</t>
        </is>
      </c>
      <c r="P50" s="119" t="inlineStr"/>
    </row>
    <row r="51">
      <c r="A51" s="119" t="inlineStr">
        <is>
          <t>Valquiria</t>
        </is>
      </c>
      <c r="B51" s="119" t="inlineStr">
        <is>
          <t>Cascavel</t>
        </is>
      </c>
      <c r="C51" s="119" t="inlineStr">
        <is>
          <t>2</t>
        </is>
      </c>
      <c r="D51" s="119" t="inlineStr">
        <is>
          <t>Gabriela Fernanda Sandri</t>
        </is>
      </c>
      <c r="E51" s="119" t="inlineStr">
        <is>
          <t>01.25</t>
        </is>
      </c>
      <c r="F51" s="119" t="inlineStr">
        <is>
          <t>11/04/2025</t>
        </is>
      </c>
      <c r="G51" s="121" t="n">
        <v>95149.86000000002</v>
      </c>
      <c r="H51" s="119" t="inlineStr">
        <is>
          <t>-</t>
        </is>
      </c>
      <c r="I51" s="119" t="inlineStr">
        <is>
          <t>-</t>
        </is>
      </c>
      <c r="J51" s="122" t="n">
        <v>130521</v>
      </c>
      <c r="K51" s="119" t="inlineStr">
        <is>
          <t>-</t>
        </is>
      </c>
      <c r="L51" s="119" t="inlineStr">
        <is>
          <t>-</t>
        </is>
      </c>
      <c r="M51" s="119" t="inlineStr">
        <is>
          <t>-</t>
        </is>
      </c>
      <c r="N51" s="120" t="n">
        <v>2582.23</v>
      </c>
      <c r="O51" s="119" t="inlineStr">
        <is>
          <t>Não</t>
        </is>
      </c>
      <c r="P51" s="119" t="inlineStr"/>
    </row>
    <row r="52">
      <c r="A52" s="119" t="inlineStr">
        <is>
          <t>Valquiria</t>
        </is>
      </c>
      <c r="B52" s="119" t="inlineStr">
        <is>
          <t>Cascavel</t>
        </is>
      </c>
      <c r="C52" s="119" t="inlineStr">
        <is>
          <t>2</t>
        </is>
      </c>
      <c r="D52" s="119" t="inlineStr">
        <is>
          <t>Gabriela Fernanda Sandri</t>
        </is>
      </c>
      <c r="E52" s="119" t="inlineStr">
        <is>
          <t>02.25</t>
        </is>
      </c>
      <c r="F52" s="119" t="inlineStr">
        <is>
          <t>11/04/2025</t>
        </is>
      </c>
      <c r="G52" s="120" t="n">
        <v>82214</v>
      </c>
      <c r="H52" s="119" t="inlineStr">
        <is>
          <t>-</t>
        </is>
      </c>
      <c r="I52" s="121" t="n">
        <v>4317.27</v>
      </c>
      <c r="J52" s="119" t="inlineStr">
        <is>
          <t>-</t>
        </is>
      </c>
      <c r="K52" s="122" t="n">
        <v>15637</v>
      </c>
      <c r="L52" s="119" t="inlineStr">
        <is>
          <t>-</t>
        </is>
      </c>
      <c r="M52" s="119" t="inlineStr">
        <is>
          <t>-</t>
        </is>
      </c>
      <c r="N52" s="119" t="inlineStr">
        <is>
          <t>-</t>
        </is>
      </c>
      <c r="O52" s="119" t="inlineStr">
        <is>
          <t>Não</t>
        </is>
      </c>
      <c r="P52" s="119" t="inlineStr"/>
    </row>
    <row r="53">
      <c r="A53" s="119" t="inlineStr">
        <is>
          <t>Valquiria</t>
        </is>
      </c>
      <c r="B53" s="119" t="inlineStr">
        <is>
          <t>Cascavel</t>
        </is>
      </c>
      <c r="C53" s="119" t="inlineStr">
        <is>
          <t>2</t>
        </is>
      </c>
      <c r="D53" s="119" t="inlineStr">
        <is>
          <t>Gabriela Fernanda Sandri</t>
        </is>
      </c>
      <c r="E53" s="119" t="inlineStr">
        <is>
          <t>03.25</t>
        </is>
      </c>
      <c r="F53" s="119" t="inlineStr">
        <is>
          <t>07/04/2025</t>
        </is>
      </c>
      <c r="G53" s="123" t="n">
        <v>89985.55999999998</v>
      </c>
      <c r="H53" s="121" t="n">
        <v>34949</v>
      </c>
      <c r="I53" s="119" t="inlineStr">
        <is>
          <t>-</t>
        </is>
      </c>
      <c r="J53" s="119" t="inlineStr">
        <is>
          <t>-</t>
        </is>
      </c>
      <c r="K53" s="119" t="inlineStr">
        <is>
          <t>-</t>
        </is>
      </c>
      <c r="L53" s="119" t="inlineStr">
        <is>
          <t>-</t>
        </is>
      </c>
      <c r="M53" s="119" t="inlineStr">
        <is>
          <t>-</t>
        </is>
      </c>
      <c r="N53" s="120" t="n">
        <v>2637.52</v>
      </c>
      <c r="O53" s="119" t="inlineStr">
        <is>
          <t>Não</t>
        </is>
      </c>
      <c r="P53" s="119" t="inlineStr"/>
    </row>
    <row r="54">
      <c r="A54" s="119" t="inlineStr">
        <is>
          <t>Valquiria</t>
        </is>
      </c>
      <c r="B54" s="119" t="inlineStr">
        <is>
          <t>Cascavel</t>
        </is>
      </c>
      <c r="C54" s="119" t="inlineStr">
        <is>
          <t>2</t>
        </is>
      </c>
      <c r="D54" s="119" t="inlineStr">
        <is>
          <t>Gabriela Fernanda Sandri</t>
        </is>
      </c>
      <c r="E54" s="119" t="inlineStr">
        <is>
          <t>04.25</t>
        </is>
      </c>
      <c r="F54" s="119" t="inlineStr">
        <is>
          <t>09/05/2025</t>
        </is>
      </c>
      <c r="G54" s="120" t="n">
        <v>82124.56999999999</v>
      </c>
      <c r="H54" s="121" t="n">
        <v>700</v>
      </c>
      <c r="I54" s="119" t="inlineStr">
        <is>
          <t>-</t>
        </is>
      </c>
      <c r="J54" s="119" t="inlineStr">
        <is>
          <t>-</t>
        </is>
      </c>
      <c r="K54" s="119" t="inlineStr">
        <is>
          <t>-</t>
        </is>
      </c>
      <c r="L54" s="119" t="inlineStr">
        <is>
          <t>-</t>
        </is>
      </c>
      <c r="M54" s="119" t="inlineStr">
        <is>
          <t>-</t>
        </is>
      </c>
      <c r="N54" s="121" t="n">
        <v>3008</v>
      </c>
      <c r="O54" s="119" t="inlineStr">
        <is>
          <t>Não</t>
        </is>
      </c>
      <c r="P54" s="119" t="inlineStr"/>
    </row>
    <row r="55">
      <c r="A55" s="119" t="inlineStr">
        <is>
          <t>Valquiria</t>
        </is>
      </c>
      <c r="B55" s="119" t="inlineStr">
        <is>
          <t>Cascavel</t>
        </is>
      </c>
      <c r="C55" s="119" t="inlineStr">
        <is>
          <t>2</t>
        </is>
      </c>
      <c r="D55" s="119" t="inlineStr">
        <is>
          <t>Gabriela Fernanda Sandri</t>
        </is>
      </c>
      <c r="E55" s="119" t="inlineStr">
        <is>
          <t>05.25</t>
        </is>
      </c>
      <c r="F55" s="119" t="inlineStr">
        <is>
          <t>11/06/2025</t>
        </is>
      </c>
      <c r="G55" s="119" t="inlineStr">
        <is>
          <t>-</t>
        </is>
      </c>
      <c r="H55" s="121" t="n">
        <v>103250.57</v>
      </c>
      <c r="I55" s="119" t="inlineStr">
        <is>
          <t>-</t>
        </is>
      </c>
      <c r="J55" s="119" t="inlineStr">
        <is>
          <t>-</t>
        </is>
      </c>
      <c r="K55" s="119" t="inlineStr">
        <is>
          <t>-</t>
        </is>
      </c>
      <c r="L55" s="119" t="inlineStr">
        <is>
          <t>-</t>
        </is>
      </c>
      <c r="M55" s="119" t="inlineStr">
        <is>
          <t>-</t>
        </is>
      </c>
      <c r="N55" s="119" t="inlineStr">
        <is>
          <t>-</t>
        </is>
      </c>
      <c r="O55" s="119" t="inlineStr">
        <is>
          <t>Não</t>
        </is>
      </c>
      <c r="P55" s="119" t="inlineStr"/>
    </row>
    <row r="56">
      <c r="A56" s="119" t="inlineStr">
        <is>
          <t>Valquiria</t>
        </is>
      </c>
      <c r="B56" s="119" t="inlineStr">
        <is>
          <t>Cascavel</t>
        </is>
      </c>
      <c r="C56" s="119" t="inlineStr">
        <is>
          <t>2</t>
        </is>
      </c>
      <c r="D56" s="119" t="inlineStr">
        <is>
          <t>Gabriela Fernanda Sandri</t>
        </is>
      </c>
      <c r="E56" s="119" t="inlineStr">
        <is>
          <t>06.25</t>
        </is>
      </c>
      <c r="F56" s="119" t="inlineStr">
        <is>
          <t>10/07/2025</t>
        </is>
      </c>
      <c r="G56" s="119" t="inlineStr">
        <is>
          <t>-</t>
        </is>
      </c>
      <c r="H56" s="121" t="n">
        <v>27138.74</v>
      </c>
      <c r="I56" s="119" t="inlineStr">
        <is>
          <t>-</t>
        </is>
      </c>
      <c r="J56" s="119" t="inlineStr">
        <is>
          <t>-</t>
        </is>
      </c>
      <c r="K56" s="122" t="n">
        <v>8771</v>
      </c>
      <c r="L56" s="119" t="inlineStr">
        <is>
          <t>-</t>
        </is>
      </c>
      <c r="M56" s="119" t="inlineStr">
        <is>
          <t>-</t>
        </is>
      </c>
      <c r="N56" s="119" t="inlineStr">
        <is>
          <t>-</t>
        </is>
      </c>
      <c r="O56" s="119" t="inlineStr">
        <is>
          <t>Não</t>
        </is>
      </c>
      <c r="P56" s="119" t="inlineStr"/>
    </row>
    <row r="57">
      <c r="A57" s="119" t="inlineStr">
        <is>
          <t>Valquiria</t>
        </is>
      </c>
      <c r="B57" s="119" t="inlineStr">
        <is>
          <t>Cascavel</t>
        </is>
      </c>
      <c r="C57" s="119" t="inlineStr">
        <is>
          <t>3</t>
        </is>
      </c>
      <c r="D57" s="119" t="inlineStr">
        <is>
          <t>Eduarda Rohden Donasolo</t>
        </is>
      </c>
      <c r="E57" s="119" t="inlineStr">
        <is>
          <t>01.25</t>
        </is>
      </c>
      <c r="F57" s="119" t="inlineStr">
        <is>
          <t>09/06/2025</t>
        </is>
      </c>
      <c r="G57" s="119" t="inlineStr">
        <is>
          <t>-</t>
        </is>
      </c>
      <c r="H57" s="121" t="n">
        <v>15603.27</v>
      </c>
      <c r="I57" s="121" t="n">
        <v>43133.4</v>
      </c>
      <c r="J57" s="119" t="inlineStr">
        <is>
          <t>-</t>
        </is>
      </c>
      <c r="K57" s="119" t="inlineStr">
        <is>
          <t>-</t>
        </is>
      </c>
      <c r="L57" s="119" t="inlineStr">
        <is>
          <t>-</t>
        </is>
      </c>
      <c r="M57" s="119" t="inlineStr">
        <is>
          <t>-</t>
        </is>
      </c>
      <c r="N57" s="119" t="inlineStr">
        <is>
          <t>-</t>
        </is>
      </c>
      <c r="O57" s="119" t="inlineStr">
        <is>
          <t>Não</t>
        </is>
      </c>
      <c r="P57" s="119" t="inlineStr"/>
    </row>
    <row r="58">
      <c r="A58" s="119" t="inlineStr">
        <is>
          <t>Valquiria</t>
        </is>
      </c>
      <c r="B58" s="119" t="inlineStr">
        <is>
          <t>Cascavel</t>
        </is>
      </c>
      <c r="C58" s="119" t="inlineStr">
        <is>
          <t>3</t>
        </is>
      </c>
      <c r="D58" s="119" t="inlineStr">
        <is>
          <t>Eduarda Rohden Donasolo</t>
        </is>
      </c>
      <c r="E58" s="119" t="inlineStr">
        <is>
          <t>02.25</t>
        </is>
      </c>
      <c r="F58" s="119" t="inlineStr">
        <is>
          <t>09/06/2025</t>
        </is>
      </c>
      <c r="G58" s="119" t="inlineStr">
        <is>
          <t>-</t>
        </is>
      </c>
      <c r="H58" s="121" t="n">
        <v>7283.46</v>
      </c>
      <c r="I58" s="121" t="n">
        <v>38663.74000000001</v>
      </c>
      <c r="J58" s="119" t="inlineStr">
        <is>
          <t>-</t>
        </is>
      </c>
      <c r="K58" s="119" t="inlineStr">
        <is>
          <t>-</t>
        </is>
      </c>
      <c r="L58" s="119" t="inlineStr">
        <is>
          <t>-</t>
        </is>
      </c>
      <c r="M58" s="119" t="inlineStr">
        <is>
          <t>-</t>
        </is>
      </c>
      <c r="N58" s="119" t="inlineStr">
        <is>
          <t>-</t>
        </is>
      </c>
      <c r="O58" s="119" t="inlineStr">
        <is>
          <t>Não</t>
        </is>
      </c>
      <c r="P58" s="119" t="inlineStr"/>
    </row>
    <row r="59">
      <c r="A59" s="119" t="inlineStr">
        <is>
          <t>Valquiria</t>
        </is>
      </c>
      <c r="B59" s="119" t="inlineStr">
        <is>
          <t>Cascavel</t>
        </is>
      </c>
      <c r="C59" s="119" t="inlineStr">
        <is>
          <t>3</t>
        </is>
      </c>
      <c r="D59" s="119" t="inlineStr">
        <is>
          <t>Eduarda Rohden Donasolo</t>
        </is>
      </c>
      <c r="E59" s="119" t="inlineStr">
        <is>
          <t>03.25</t>
        </is>
      </c>
      <c r="F59" s="119" t="inlineStr">
        <is>
          <t>09/06/2025</t>
        </is>
      </c>
      <c r="G59" s="119" t="inlineStr">
        <is>
          <t>-</t>
        </is>
      </c>
      <c r="H59" s="121" t="n">
        <v>46539.44</v>
      </c>
      <c r="I59" s="119" t="inlineStr">
        <is>
          <t>-</t>
        </is>
      </c>
      <c r="J59" s="119" t="inlineStr">
        <is>
          <t>-</t>
        </is>
      </c>
      <c r="K59" s="122" t="n">
        <v>15145</v>
      </c>
      <c r="L59" s="119" t="inlineStr">
        <is>
          <t>-</t>
        </is>
      </c>
      <c r="M59" s="119" t="inlineStr">
        <is>
          <t>-</t>
        </is>
      </c>
      <c r="N59" s="119" t="inlineStr">
        <is>
          <t>-</t>
        </is>
      </c>
      <c r="O59" s="119" t="inlineStr">
        <is>
          <t>Não</t>
        </is>
      </c>
      <c r="P59" s="119" t="inlineStr"/>
    </row>
    <row r="60">
      <c r="A60" s="119" t="inlineStr">
        <is>
          <t>Valquiria</t>
        </is>
      </c>
      <c r="B60" s="119" t="inlineStr">
        <is>
          <t>Cascavel</t>
        </is>
      </c>
      <c r="C60" s="119" t="inlineStr">
        <is>
          <t>3</t>
        </is>
      </c>
      <c r="D60" s="119" t="inlineStr">
        <is>
          <t>Eduarda Rohden Donasolo</t>
        </is>
      </c>
      <c r="E60" s="119" t="inlineStr">
        <is>
          <t>04.25</t>
        </is>
      </c>
      <c r="F60" s="119" t="inlineStr">
        <is>
          <t>12/06/2025</t>
        </is>
      </c>
      <c r="G60" s="119" t="inlineStr">
        <is>
          <t>-</t>
        </is>
      </c>
      <c r="H60" s="121" t="n">
        <v>20633.69</v>
      </c>
      <c r="I60" s="120" t="n">
        <v>30725.31</v>
      </c>
      <c r="J60" s="119" t="inlineStr">
        <is>
          <t>-</t>
        </is>
      </c>
      <c r="K60" s="122" t="n">
        <v>15191</v>
      </c>
      <c r="L60" s="119" t="inlineStr">
        <is>
          <t>-</t>
        </is>
      </c>
      <c r="M60" s="119" t="inlineStr">
        <is>
          <t>-</t>
        </is>
      </c>
      <c r="N60" s="119" t="inlineStr">
        <is>
          <t>-</t>
        </is>
      </c>
      <c r="O60" s="119" t="inlineStr">
        <is>
          <t>Não</t>
        </is>
      </c>
      <c r="P60" s="119" t="inlineStr"/>
    </row>
    <row r="61">
      <c r="A61" s="119" t="inlineStr">
        <is>
          <t>Valquiria</t>
        </is>
      </c>
      <c r="B61" s="119" t="inlineStr">
        <is>
          <t>Cascavel</t>
        </is>
      </c>
      <c r="C61" s="119" t="inlineStr">
        <is>
          <t>3</t>
        </is>
      </c>
      <c r="D61" s="119" t="inlineStr">
        <is>
          <t>Eduarda Rohden Donasolo</t>
        </is>
      </c>
      <c r="E61" s="119" t="inlineStr">
        <is>
          <t>05.25</t>
        </is>
      </c>
      <c r="F61" s="119" t="inlineStr">
        <is>
          <t>17/06/2025</t>
        </is>
      </c>
      <c r="G61" s="119" t="inlineStr">
        <is>
          <t>-</t>
        </is>
      </c>
      <c r="H61" s="121" t="n">
        <v>57612.21</v>
      </c>
      <c r="I61" s="119" t="inlineStr">
        <is>
          <t>-</t>
        </is>
      </c>
      <c r="J61" s="119" t="inlineStr">
        <is>
          <t>-</t>
        </is>
      </c>
      <c r="K61" s="122" t="n">
        <v>14548</v>
      </c>
      <c r="L61" s="119" t="inlineStr">
        <is>
          <t>-</t>
        </is>
      </c>
      <c r="M61" s="119" t="inlineStr">
        <is>
          <t>-</t>
        </is>
      </c>
      <c r="N61" s="119" t="inlineStr">
        <is>
          <t>-</t>
        </is>
      </c>
      <c r="O61" s="119" t="inlineStr">
        <is>
          <t>Não</t>
        </is>
      </c>
      <c r="P61" s="119" t="inlineStr"/>
    </row>
    <row r="62">
      <c r="A62" s="119" t="inlineStr">
        <is>
          <t>Valquiria</t>
        </is>
      </c>
      <c r="B62" s="119" t="inlineStr">
        <is>
          <t>Cascavel</t>
        </is>
      </c>
      <c r="C62" s="119" t="inlineStr">
        <is>
          <t>3</t>
        </is>
      </c>
      <c r="D62" s="119" t="inlineStr">
        <is>
          <t>Eduarda Rohden Donasolo</t>
        </is>
      </c>
      <c r="E62" s="119" t="inlineStr">
        <is>
          <t>06.25</t>
        </is>
      </c>
      <c r="F62" s="119" t="inlineStr">
        <is>
          <t>09/07/2025</t>
        </is>
      </c>
      <c r="G62" s="119" t="inlineStr">
        <is>
          <t>-</t>
        </is>
      </c>
      <c r="H62" s="121" t="n">
        <v>34392.24000000001</v>
      </c>
      <c r="I62" s="119" t="inlineStr">
        <is>
          <t>-</t>
        </is>
      </c>
      <c r="J62" s="119" t="inlineStr">
        <is>
          <t>-</t>
        </is>
      </c>
      <c r="K62" s="122" t="n">
        <v>14133</v>
      </c>
      <c r="L62" s="122" t="n">
        <v>46563</v>
      </c>
      <c r="M62" s="119" t="inlineStr">
        <is>
          <t>-</t>
        </is>
      </c>
      <c r="N62" s="119" t="inlineStr">
        <is>
          <t>-</t>
        </is>
      </c>
      <c r="O62" s="119" t="inlineStr">
        <is>
          <t>Não</t>
        </is>
      </c>
      <c r="P62" s="119" t="inlineStr"/>
    </row>
    <row r="63">
      <c r="A63" s="119" t="inlineStr">
        <is>
          <t>Valquiria</t>
        </is>
      </c>
      <c r="B63" s="119" t="inlineStr">
        <is>
          <t>Cascavel</t>
        </is>
      </c>
      <c r="C63" s="119" t="inlineStr">
        <is>
          <t>4</t>
        </is>
      </c>
      <c r="D63" s="119" t="inlineStr">
        <is>
          <t>Mauricio Pinto de Lima</t>
        </is>
      </c>
      <c r="E63" s="119" t="inlineStr">
        <is>
          <t>03.25</t>
        </is>
      </c>
      <c r="F63" s="119" t="inlineStr">
        <is>
          <t>18/04/2025</t>
        </is>
      </c>
      <c r="G63" s="121" t="n">
        <v>2531.6</v>
      </c>
      <c r="H63" s="119" t="inlineStr">
        <is>
          <t>-</t>
        </is>
      </c>
      <c r="I63" s="119" t="inlineStr">
        <is>
          <t>-</t>
        </is>
      </c>
      <c r="J63" s="121" t="n">
        <v>0.2954</v>
      </c>
      <c r="K63" s="119" t="inlineStr">
        <is>
          <t>-</t>
        </is>
      </c>
      <c r="L63" s="121" t="n">
        <v>0.2954</v>
      </c>
      <c r="M63" s="119" t="inlineStr">
        <is>
          <t>-</t>
        </is>
      </c>
      <c r="N63" s="119" t="inlineStr">
        <is>
          <t>-</t>
        </is>
      </c>
      <c r="O63" s="119" t="inlineStr">
        <is>
          <t>Não</t>
        </is>
      </c>
      <c r="P63" s="119" t="inlineStr"/>
    </row>
    <row r="64">
      <c r="A64" s="119" t="inlineStr">
        <is>
          <t>Valquiria</t>
        </is>
      </c>
      <c r="B64" s="119" t="inlineStr">
        <is>
          <t>Cascavel</t>
        </is>
      </c>
      <c r="C64" s="119" t="inlineStr">
        <is>
          <t>4</t>
        </is>
      </c>
      <c r="D64" s="119" t="inlineStr">
        <is>
          <t>Mauricio Pinto de Lima</t>
        </is>
      </c>
      <c r="E64" s="119" t="inlineStr">
        <is>
          <t>04.25</t>
        </is>
      </c>
      <c r="F64" s="119" t="inlineStr">
        <is>
          <t>12/05/2025</t>
        </is>
      </c>
      <c r="G64" s="121" t="n">
        <v>76364.3</v>
      </c>
      <c r="H64" s="119" t="inlineStr">
        <is>
          <t>-</t>
        </is>
      </c>
      <c r="I64" s="119" t="inlineStr">
        <is>
          <t>-</t>
        </is>
      </c>
      <c r="J64" s="120" t="n">
        <v>54.24523000000001</v>
      </c>
      <c r="K64" s="119" t="inlineStr">
        <is>
          <t>-</t>
        </is>
      </c>
      <c r="L64" s="119" t="inlineStr">
        <is>
          <t>-</t>
        </is>
      </c>
      <c r="M64" s="119" t="inlineStr">
        <is>
          <t>-</t>
        </is>
      </c>
      <c r="N64" s="121" t="n">
        <v>2294.06</v>
      </c>
      <c r="O64" s="119" t="inlineStr">
        <is>
          <t>Não</t>
        </is>
      </c>
      <c r="P64" s="119" t="inlineStr"/>
    </row>
    <row r="65">
      <c r="A65" s="119" t="inlineStr">
        <is>
          <t>Valquiria</t>
        </is>
      </c>
      <c r="B65" s="119" t="inlineStr">
        <is>
          <t>Cascavel</t>
        </is>
      </c>
      <c r="C65" s="119" t="inlineStr">
        <is>
          <t>4</t>
        </is>
      </c>
      <c r="D65" s="119" t="inlineStr">
        <is>
          <t>Mauricio Pinto de Lima</t>
        </is>
      </c>
      <c r="E65" s="119" t="inlineStr">
        <is>
          <t>05.25</t>
        </is>
      </c>
      <c r="F65" s="119" t="inlineStr">
        <is>
          <t>12/06/2025</t>
        </is>
      </c>
      <c r="G65" s="121" t="n">
        <v>44851.23</v>
      </c>
      <c r="H65" s="119" t="inlineStr">
        <is>
          <t>-</t>
        </is>
      </c>
      <c r="I65" s="121" t="n">
        <v>30230.72</v>
      </c>
      <c r="J65" s="119" t="inlineStr">
        <is>
          <t>-</t>
        </is>
      </c>
      <c r="K65" s="119" t="inlineStr">
        <is>
          <t>-</t>
        </is>
      </c>
      <c r="L65" s="119" t="inlineStr">
        <is>
          <t>-</t>
        </is>
      </c>
      <c r="M65" s="119" t="inlineStr">
        <is>
          <t>-</t>
        </is>
      </c>
      <c r="N65" s="121" t="n">
        <v>1753.8</v>
      </c>
      <c r="O65" s="119" t="inlineStr">
        <is>
          <t>Não</t>
        </is>
      </c>
      <c r="P65" s="119" t="inlineStr"/>
    </row>
    <row r="66">
      <c r="A66" s="119" t="inlineStr">
        <is>
          <t>Valquiria</t>
        </is>
      </c>
      <c r="B66" s="119" t="inlineStr">
        <is>
          <t>Cascavel</t>
        </is>
      </c>
      <c r="C66" s="119" t="inlineStr">
        <is>
          <t>4</t>
        </is>
      </c>
      <c r="D66" s="119" t="inlineStr">
        <is>
          <t>Mauricio Pinto de Lima</t>
        </is>
      </c>
      <c r="E66" s="119" t="inlineStr">
        <is>
          <t>06.25</t>
        </is>
      </c>
      <c r="F66" s="119" t="inlineStr">
        <is>
          <t>10/07/2025</t>
        </is>
      </c>
      <c r="G66" s="121" t="n">
        <v>47787.14</v>
      </c>
      <c r="H66" s="119" t="inlineStr">
        <is>
          <t>-</t>
        </is>
      </c>
      <c r="I66" s="119" t="inlineStr">
        <is>
          <t>-</t>
        </is>
      </c>
      <c r="J66" s="120" t="n">
        <v>52.07903</v>
      </c>
      <c r="K66" s="119" t="inlineStr">
        <is>
          <t>-</t>
        </is>
      </c>
      <c r="L66" s="119" t="inlineStr">
        <is>
          <t>-</t>
        </is>
      </c>
      <c r="M66" s="119" t="inlineStr">
        <is>
          <t>-</t>
        </is>
      </c>
      <c r="N66" s="123" t="n">
        <v>1574.22</v>
      </c>
      <c r="O66" s="119" t="inlineStr">
        <is>
          <t>Não</t>
        </is>
      </c>
      <c r="P66" s="119" t="inlineStr"/>
    </row>
    <row r="67">
      <c r="A67" s="119" t="inlineStr">
        <is>
          <t>Valquiria</t>
        </is>
      </c>
      <c r="B67" s="119" t="inlineStr">
        <is>
          <t>Cascavel</t>
        </is>
      </c>
      <c r="C67" s="119" t="inlineStr">
        <is>
          <t>5</t>
        </is>
      </c>
      <c r="D67" s="119" t="inlineStr">
        <is>
          <t>Daniele Cristine Gonçalves</t>
        </is>
      </c>
      <c r="E67" s="119" t="inlineStr">
        <is>
          <t>01.25</t>
        </is>
      </c>
      <c r="F67" s="119" t="inlineStr">
        <is>
          <t>11/06/2025</t>
        </is>
      </c>
      <c r="G67" s="119" t="inlineStr">
        <is>
          <t>-</t>
        </is>
      </c>
      <c r="H67" s="121" t="n">
        <v>100</v>
      </c>
      <c r="I67" s="119" t="inlineStr">
        <is>
          <t>-</t>
        </is>
      </c>
      <c r="J67" s="119" t="inlineStr">
        <is>
          <t>-</t>
        </is>
      </c>
      <c r="K67" s="122" t="n">
        <v>8858</v>
      </c>
      <c r="L67" s="119" t="inlineStr">
        <is>
          <t>-</t>
        </is>
      </c>
      <c r="M67" s="119" t="inlineStr">
        <is>
          <t>-</t>
        </is>
      </c>
      <c r="N67" s="119" t="inlineStr">
        <is>
          <t>-</t>
        </is>
      </c>
      <c r="O67" s="119" t="inlineStr">
        <is>
          <t>Não</t>
        </is>
      </c>
      <c r="P67" s="119" t="inlineStr"/>
    </row>
    <row r="68">
      <c r="A68" s="119" t="inlineStr">
        <is>
          <t>Valquiria</t>
        </is>
      </c>
      <c r="B68" s="119" t="inlineStr">
        <is>
          <t>Cascavel</t>
        </is>
      </c>
      <c r="C68" s="119" t="inlineStr">
        <is>
          <t>5</t>
        </is>
      </c>
      <c r="D68" s="119" t="inlineStr">
        <is>
          <t>Elton Juceli Macedo Pinto</t>
        </is>
      </c>
      <c r="E68" s="119" t="inlineStr">
        <is>
          <t>02.25</t>
        </is>
      </c>
      <c r="F68" s="119" t="inlineStr">
        <is>
          <t>13/05/2025</t>
        </is>
      </c>
      <c r="G68" s="119" t="inlineStr">
        <is>
          <t>-</t>
        </is>
      </c>
      <c r="H68" s="119" t="inlineStr">
        <is>
          <t>-</t>
        </is>
      </c>
      <c r="I68" s="119" t="inlineStr">
        <is>
          <t>-</t>
        </is>
      </c>
      <c r="J68" s="119" t="inlineStr">
        <is>
          <t>-</t>
        </is>
      </c>
      <c r="K68" s="122" t="n">
        <v>7891</v>
      </c>
      <c r="L68" s="119" t="inlineStr">
        <is>
          <t>-</t>
        </is>
      </c>
      <c r="M68" s="119" t="inlineStr">
        <is>
          <t>-</t>
        </is>
      </c>
      <c r="N68" s="119" t="inlineStr">
        <is>
          <t>-</t>
        </is>
      </c>
      <c r="O68" s="119" t="inlineStr">
        <is>
          <t>Não</t>
        </is>
      </c>
      <c r="P68" s="119" t="inlineStr"/>
    </row>
    <row r="69">
      <c r="A69" s="119" t="inlineStr">
        <is>
          <t>Valquiria</t>
        </is>
      </c>
      <c r="B69" s="119" t="inlineStr">
        <is>
          <t>Cascavel</t>
        </is>
      </c>
      <c r="C69" s="119" t="inlineStr">
        <is>
          <t>5</t>
        </is>
      </c>
      <c r="D69" s="119" t="inlineStr">
        <is>
          <t>Elton Juceli Macedo Pinto</t>
        </is>
      </c>
      <c r="E69" s="119" t="inlineStr">
        <is>
          <t>03.25</t>
        </is>
      </c>
      <c r="F69" s="119" t="inlineStr">
        <is>
          <t>13/05/2025</t>
        </is>
      </c>
      <c r="G69" s="120" t="n">
        <v>40820.06999999999</v>
      </c>
      <c r="H69" s="123" t="n">
        <v>1200</v>
      </c>
      <c r="I69" s="119" t="inlineStr">
        <is>
          <t>-</t>
        </is>
      </c>
      <c r="J69" s="119" t="inlineStr">
        <is>
          <t>-</t>
        </is>
      </c>
      <c r="K69" s="122" t="n">
        <v>7092</v>
      </c>
      <c r="L69" s="119" t="inlineStr">
        <is>
          <t>-</t>
        </is>
      </c>
      <c r="M69" s="119" t="inlineStr">
        <is>
          <t>-</t>
        </is>
      </c>
      <c r="N69" s="119" t="inlineStr">
        <is>
          <t>-</t>
        </is>
      </c>
      <c r="O69" s="119" t="inlineStr">
        <is>
          <t>Não</t>
        </is>
      </c>
      <c r="P69" s="119" t="inlineStr"/>
    </row>
    <row r="70">
      <c r="A70" s="119" t="inlineStr">
        <is>
          <t>Valquiria</t>
        </is>
      </c>
      <c r="B70" s="119" t="inlineStr">
        <is>
          <t>Cascavel</t>
        </is>
      </c>
      <c r="C70" s="119" t="inlineStr">
        <is>
          <t>5</t>
        </is>
      </c>
      <c r="D70" s="119" t="inlineStr">
        <is>
          <t>Elton Juceli Macedo Pinto</t>
        </is>
      </c>
      <c r="E70" s="119" t="inlineStr">
        <is>
          <t>04.25</t>
        </is>
      </c>
      <c r="F70" s="119" t="inlineStr">
        <is>
          <t>14/05/2025</t>
        </is>
      </c>
      <c r="G70" s="119" t="inlineStr">
        <is>
          <t>-</t>
        </is>
      </c>
      <c r="H70" s="121" t="n">
        <v>2070.96</v>
      </c>
      <c r="I70" s="119" t="inlineStr">
        <is>
          <t>-</t>
        </is>
      </c>
      <c r="J70" s="119" t="inlineStr">
        <is>
          <t>-</t>
        </is>
      </c>
      <c r="K70" s="122" t="n">
        <v>9937</v>
      </c>
      <c r="L70" s="119" t="inlineStr">
        <is>
          <t>-</t>
        </is>
      </c>
      <c r="M70" s="119" t="inlineStr">
        <is>
          <t>-</t>
        </is>
      </c>
      <c r="N70" s="119" t="inlineStr">
        <is>
          <t>-</t>
        </is>
      </c>
      <c r="O70" s="119" t="inlineStr">
        <is>
          <t>Não</t>
        </is>
      </c>
      <c r="P70" s="119" t="inlineStr"/>
    </row>
    <row r="71">
      <c r="A71" s="119" t="inlineStr">
        <is>
          <t>Valquiria</t>
        </is>
      </c>
      <c r="B71" s="119" t="inlineStr">
        <is>
          <t>Cascavel</t>
        </is>
      </c>
      <c r="C71" s="119" t="inlineStr">
        <is>
          <t>5</t>
        </is>
      </c>
      <c r="D71" s="119" t="inlineStr">
        <is>
          <t>Marcelo Merlini</t>
        </is>
      </c>
      <c r="E71" s="119" t="inlineStr">
        <is>
          <t>05.25</t>
        </is>
      </c>
      <c r="F71" s="119" t="inlineStr">
        <is>
          <t>07/07/2025</t>
        </is>
      </c>
      <c r="G71" s="121" t="n">
        <v>189.61</v>
      </c>
      <c r="H71" s="119" t="inlineStr">
        <is>
          <t>-</t>
        </is>
      </c>
      <c r="I71" s="119" t="inlineStr">
        <is>
          <t>-</t>
        </is>
      </c>
      <c r="J71" s="119" t="inlineStr">
        <is>
          <t>-</t>
        </is>
      </c>
      <c r="K71" s="122" t="n">
        <v>7891</v>
      </c>
      <c r="L71" s="119" t="inlineStr">
        <is>
          <t>-</t>
        </is>
      </c>
      <c r="M71" s="119" t="inlineStr">
        <is>
          <t>-</t>
        </is>
      </c>
      <c r="N71" s="123" t="n">
        <v>1900</v>
      </c>
      <c r="O71" s="119" t="inlineStr">
        <is>
          <t>Não</t>
        </is>
      </c>
      <c r="P71" s="119" t="inlineStr"/>
    </row>
    <row r="72">
      <c r="A72" s="119" t="inlineStr">
        <is>
          <t>Valquiria</t>
        </is>
      </c>
      <c r="B72" s="119" t="inlineStr">
        <is>
          <t>Cascavel</t>
        </is>
      </c>
      <c r="C72" s="119" t="inlineStr">
        <is>
          <t>6</t>
        </is>
      </c>
      <c r="D72" s="119" t="inlineStr">
        <is>
          <t>Edson Batista de Castro</t>
        </is>
      </c>
      <c r="E72" s="119" t="inlineStr">
        <is>
          <t>01.25</t>
        </is>
      </c>
      <c r="F72" s="119" t="inlineStr">
        <is>
          <t>17/04/2025</t>
        </is>
      </c>
      <c r="G72" s="121" t="n">
        <v>27987.13</v>
      </c>
      <c r="H72" s="119" t="inlineStr">
        <is>
          <t>-</t>
        </is>
      </c>
      <c r="I72" s="120" t="n">
        <v>10597.02</v>
      </c>
      <c r="J72" s="119" t="inlineStr">
        <is>
          <t>-</t>
        </is>
      </c>
      <c r="K72" s="119" t="inlineStr">
        <is>
          <t>-</t>
        </is>
      </c>
      <c r="L72" s="119" t="inlineStr">
        <is>
          <t>-</t>
        </is>
      </c>
      <c r="M72" s="119" t="inlineStr">
        <is>
          <t>-</t>
        </is>
      </c>
      <c r="N72" s="121" t="n">
        <v>1332.5</v>
      </c>
      <c r="O72" s="119" t="inlineStr">
        <is>
          <t>Não</t>
        </is>
      </c>
      <c r="P72" s="119" t="inlineStr"/>
    </row>
    <row r="73">
      <c r="A73" s="119" t="inlineStr">
        <is>
          <t>Valquiria</t>
        </is>
      </c>
      <c r="B73" s="119" t="inlineStr">
        <is>
          <t>Cascavel</t>
        </is>
      </c>
      <c r="C73" s="119" t="inlineStr">
        <is>
          <t>6</t>
        </is>
      </c>
      <c r="D73" s="119" t="inlineStr">
        <is>
          <t>Edson Batista de Castro</t>
        </is>
      </c>
      <c r="E73" s="119" t="inlineStr">
        <is>
          <t>02.25</t>
        </is>
      </c>
      <c r="F73" s="119" t="inlineStr">
        <is>
          <t>22/04/2025</t>
        </is>
      </c>
      <c r="G73" s="119" t="inlineStr">
        <is>
          <t>-</t>
        </is>
      </c>
      <c r="H73" s="121" t="n">
        <v>6922.429999999999</v>
      </c>
      <c r="I73" s="121" t="n">
        <v>15818.72</v>
      </c>
      <c r="J73" s="119" t="inlineStr">
        <is>
          <t>-</t>
        </is>
      </c>
      <c r="K73" s="119" t="inlineStr">
        <is>
          <t>-</t>
        </is>
      </c>
      <c r="L73" s="119" t="inlineStr">
        <is>
          <t>-</t>
        </is>
      </c>
      <c r="M73" s="119" t="inlineStr">
        <is>
          <t>-</t>
        </is>
      </c>
      <c r="N73" s="119" t="inlineStr">
        <is>
          <t>-</t>
        </is>
      </c>
      <c r="O73" s="119" t="inlineStr">
        <is>
          <t>Não</t>
        </is>
      </c>
      <c r="P73" s="119" t="inlineStr"/>
    </row>
    <row r="74">
      <c r="A74" s="119" t="inlineStr">
        <is>
          <t>Valquiria</t>
        </is>
      </c>
      <c r="B74" s="119" t="inlineStr">
        <is>
          <t>Cascavel</t>
        </is>
      </c>
      <c r="C74" s="119" t="inlineStr">
        <is>
          <t>6</t>
        </is>
      </c>
      <c r="D74" s="119" t="inlineStr">
        <is>
          <t>Edson Batista de Castro</t>
        </is>
      </c>
      <c r="E74" s="119" t="inlineStr">
        <is>
          <t>03.25</t>
        </is>
      </c>
      <c r="F74" s="119" t="inlineStr">
        <is>
          <t>10/04/2025</t>
        </is>
      </c>
      <c r="G74" s="121" t="n">
        <v>42212.28</v>
      </c>
      <c r="H74" s="119" t="inlineStr">
        <is>
          <t>-</t>
        </is>
      </c>
      <c r="I74" s="119" t="inlineStr">
        <is>
          <t>-</t>
        </is>
      </c>
      <c r="J74" s="121" t="n">
        <v>35.96870000000001</v>
      </c>
      <c r="K74" s="119" t="inlineStr">
        <is>
          <t>-</t>
        </is>
      </c>
      <c r="L74" s="123" t="n">
        <v>42.0658</v>
      </c>
      <c r="M74" s="122" t="n">
        <v>35</v>
      </c>
      <c r="N74" s="121" t="n">
        <v>2755.74</v>
      </c>
      <c r="O74" s="119" t="inlineStr">
        <is>
          <t>Não</t>
        </is>
      </c>
      <c r="P74" s="119" t="inlineStr"/>
    </row>
    <row r="75">
      <c r="A75" s="119" t="inlineStr">
        <is>
          <t>Valquiria</t>
        </is>
      </c>
      <c r="B75" s="119" t="inlineStr">
        <is>
          <t>Cascavel</t>
        </is>
      </c>
      <c r="C75" s="119" t="inlineStr">
        <is>
          <t>6</t>
        </is>
      </c>
      <c r="D75" s="119" t="inlineStr">
        <is>
          <t>Edson Batista de Castro</t>
        </is>
      </c>
      <c r="E75" s="119" t="inlineStr">
        <is>
          <t>04.25</t>
        </is>
      </c>
      <c r="F75" s="119" t="inlineStr">
        <is>
          <t>09/05/2025</t>
        </is>
      </c>
      <c r="G75" s="121" t="n">
        <v>21363.12</v>
      </c>
      <c r="H75" s="121" t="n">
        <v>3973.37</v>
      </c>
      <c r="I75" s="119" t="inlineStr">
        <is>
          <t>-</t>
        </is>
      </c>
      <c r="J75" s="122" t="n">
        <v>19698</v>
      </c>
      <c r="K75" s="119" t="inlineStr">
        <is>
          <t>-</t>
        </is>
      </c>
      <c r="L75" s="119" t="inlineStr">
        <is>
          <t>-</t>
        </is>
      </c>
      <c r="M75" s="119" t="inlineStr">
        <is>
          <t>-</t>
        </is>
      </c>
      <c r="N75" s="119" t="inlineStr">
        <is>
          <t>-</t>
        </is>
      </c>
      <c r="O75" s="119" t="inlineStr">
        <is>
          <t>Não</t>
        </is>
      </c>
      <c r="P75" s="119" t="inlineStr"/>
    </row>
    <row r="76">
      <c r="A76" s="119" t="inlineStr">
        <is>
          <t>Valquiria</t>
        </is>
      </c>
      <c r="B76" s="119" t="inlineStr">
        <is>
          <t>Cascavel</t>
        </is>
      </c>
      <c r="C76" s="119" t="inlineStr">
        <is>
          <t>6</t>
        </is>
      </c>
      <c r="D76" s="119" t="inlineStr">
        <is>
          <t>Daniele Cristine Gonçalves</t>
        </is>
      </c>
      <c r="E76" s="119" t="inlineStr">
        <is>
          <t>05.25</t>
        </is>
      </c>
      <c r="F76" s="119" t="inlineStr">
        <is>
          <t>10/07/2025</t>
        </is>
      </c>
      <c r="G76" s="119" t="inlineStr">
        <is>
          <t>-</t>
        </is>
      </c>
      <c r="H76" s="121" t="n">
        <v>7859.549999999999</v>
      </c>
      <c r="I76" s="119" t="inlineStr">
        <is>
          <t>-</t>
        </is>
      </c>
      <c r="J76" s="119" t="inlineStr">
        <is>
          <t>-</t>
        </is>
      </c>
      <c r="K76" s="122" t="n">
        <v>6098</v>
      </c>
      <c r="L76" s="119" t="inlineStr">
        <is>
          <t>-</t>
        </is>
      </c>
      <c r="M76" s="119" t="inlineStr">
        <is>
          <t>-</t>
        </is>
      </c>
      <c r="N76" s="119" t="inlineStr">
        <is>
          <t>-</t>
        </is>
      </c>
      <c r="O76" s="119" t="inlineStr">
        <is>
          <t>Não</t>
        </is>
      </c>
      <c r="P76" s="119" t="inlineStr"/>
    </row>
    <row r="77">
      <c r="A77" s="119" t="inlineStr">
        <is>
          <t>Bianca</t>
        </is>
      </c>
      <c r="B77" s="119" t="inlineStr">
        <is>
          <t>Catanduvas</t>
        </is>
      </c>
      <c r="C77" s="119" t="inlineStr">
        <is>
          <t>1</t>
        </is>
      </c>
      <c r="D77" s="119" t="inlineStr">
        <is>
          <t>Cristina Harumi Enokida</t>
        </is>
      </c>
      <c r="E77" s="119" t="inlineStr">
        <is>
          <t>01.25</t>
        </is>
      </c>
      <c r="F77" s="119" t="inlineStr">
        <is>
          <t>06/03/2025</t>
        </is>
      </c>
      <c r="G77" s="120" t="n">
        <v>29727.19</v>
      </c>
      <c r="H77" s="119" t="inlineStr">
        <is>
          <t>-</t>
        </is>
      </c>
      <c r="I77" s="121" t="n">
        <v>8377.73</v>
      </c>
      <c r="J77" s="119" t="inlineStr">
        <is>
          <t>-</t>
        </is>
      </c>
      <c r="K77" s="121" t="n">
        <v>11.46</v>
      </c>
      <c r="L77" s="119" t="inlineStr">
        <is>
          <t>-</t>
        </is>
      </c>
      <c r="M77" s="119" t="inlineStr">
        <is>
          <t>-</t>
        </is>
      </c>
      <c r="N77" s="119" t="inlineStr">
        <is>
          <t>-</t>
        </is>
      </c>
      <c r="O77" s="119" t="inlineStr">
        <is>
          <t>Não</t>
        </is>
      </c>
      <c r="P77" s="119" t="inlineStr"/>
    </row>
    <row r="78">
      <c r="A78" s="119" t="inlineStr">
        <is>
          <t>Bianca</t>
        </is>
      </c>
      <c r="B78" s="119" t="inlineStr">
        <is>
          <t>Catanduvas</t>
        </is>
      </c>
      <c r="C78" s="119" t="inlineStr">
        <is>
          <t>1</t>
        </is>
      </c>
      <c r="D78" s="119" t="inlineStr">
        <is>
          <t>Cristina Harumi Enokida</t>
        </is>
      </c>
      <c r="E78" s="119" t="inlineStr">
        <is>
          <t>02.25</t>
        </is>
      </c>
      <c r="F78" s="119" t="inlineStr">
        <is>
          <t>07/03/2025</t>
        </is>
      </c>
      <c r="G78" s="119" t="inlineStr">
        <is>
          <t>-</t>
        </is>
      </c>
      <c r="H78" s="119" t="inlineStr">
        <is>
          <t>-</t>
        </is>
      </c>
      <c r="I78" s="121" t="n">
        <v>7480.320000000001</v>
      </c>
      <c r="J78" s="119" t="inlineStr">
        <is>
          <t>-</t>
        </is>
      </c>
      <c r="K78" s="122" t="n">
        <v>10215</v>
      </c>
      <c r="L78" s="119" t="inlineStr">
        <is>
          <t>-</t>
        </is>
      </c>
      <c r="M78" s="119" t="inlineStr">
        <is>
          <t>-</t>
        </is>
      </c>
      <c r="N78" s="119" t="inlineStr">
        <is>
          <t>-</t>
        </is>
      </c>
      <c r="O78" s="119" t="inlineStr">
        <is>
          <t>Não</t>
        </is>
      </c>
      <c r="P78" s="119" t="inlineStr"/>
    </row>
    <row r="79">
      <c r="A79" s="119" t="inlineStr">
        <is>
          <t>Bianca</t>
        </is>
      </c>
      <c r="B79" s="119" t="inlineStr">
        <is>
          <t>Catanduvas</t>
        </is>
      </c>
      <c r="C79" s="119" t="inlineStr">
        <is>
          <t>1</t>
        </is>
      </c>
      <c r="D79" s="119" t="inlineStr">
        <is>
          <t>Cristina Harumi Enokida</t>
        </is>
      </c>
      <c r="E79" s="119" t="inlineStr">
        <is>
          <t>03.25</t>
        </is>
      </c>
      <c r="F79" s="119" t="inlineStr">
        <is>
          <t>10/04/2025</t>
        </is>
      </c>
      <c r="G79" s="119" t="inlineStr">
        <is>
          <t>-</t>
        </is>
      </c>
      <c r="H79" s="119" t="inlineStr">
        <is>
          <t>-</t>
        </is>
      </c>
      <c r="I79" s="121" t="n">
        <v>3519.87</v>
      </c>
      <c r="J79" s="119" t="inlineStr">
        <is>
          <t>-</t>
        </is>
      </c>
      <c r="K79" s="122" t="n">
        <v>7634</v>
      </c>
      <c r="L79" s="119" t="inlineStr">
        <is>
          <t>-</t>
        </is>
      </c>
      <c r="M79" s="119" t="inlineStr">
        <is>
          <t>-</t>
        </is>
      </c>
      <c r="N79" s="119" t="inlineStr">
        <is>
          <t>-</t>
        </is>
      </c>
      <c r="O79" s="119" t="inlineStr">
        <is>
          <t>Não</t>
        </is>
      </c>
      <c r="P79" s="119" t="inlineStr"/>
    </row>
    <row r="80">
      <c r="A80" s="119" t="inlineStr">
        <is>
          <t>Bianca</t>
        </is>
      </c>
      <c r="B80" s="119" t="inlineStr">
        <is>
          <t>Catanduvas</t>
        </is>
      </c>
      <c r="C80" s="119" t="inlineStr">
        <is>
          <t>1</t>
        </is>
      </c>
      <c r="D80" s="119" t="inlineStr">
        <is>
          <t>Cristina Harumi Enokida</t>
        </is>
      </c>
      <c r="E80" s="119" t="inlineStr">
        <is>
          <t>04.25</t>
        </is>
      </c>
      <c r="F80" s="119" t="inlineStr">
        <is>
          <t>09/05/2025</t>
        </is>
      </c>
      <c r="G80" s="120" t="n">
        <v>30431.28</v>
      </c>
      <c r="H80" s="119" t="inlineStr">
        <is>
          <t>-</t>
        </is>
      </c>
      <c r="I80" s="121" t="n">
        <v>3524.73</v>
      </c>
      <c r="J80" s="119" t="inlineStr">
        <is>
          <t>-</t>
        </is>
      </c>
      <c r="K80" s="122" t="n">
        <v>6527</v>
      </c>
      <c r="L80" s="119" t="inlineStr">
        <is>
          <t>-</t>
        </is>
      </c>
      <c r="M80" s="119" t="inlineStr">
        <is>
          <t>-</t>
        </is>
      </c>
      <c r="N80" s="119" t="inlineStr">
        <is>
          <t>-</t>
        </is>
      </c>
      <c r="O80" s="119" t="inlineStr">
        <is>
          <t>Não</t>
        </is>
      </c>
      <c r="P80" s="119" t="inlineStr"/>
    </row>
    <row r="81">
      <c r="A81" s="119" t="inlineStr">
        <is>
          <t>Bianca</t>
        </is>
      </c>
      <c r="B81" s="119" t="inlineStr">
        <is>
          <t>Catanduvas</t>
        </is>
      </c>
      <c r="C81" s="119" t="inlineStr">
        <is>
          <t>1</t>
        </is>
      </c>
      <c r="D81" s="119" t="inlineStr">
        <is>
          <t>Cristina Harumi Enokida</t>
        </is>
      </c>
      <c r="E81" s="119" t="inlineStr">
        <is>
          <t>05.25</t>
        </is>
      </c>
      <c r="F81" s="119" t="inlineStr">
        <is>
          <t>09/06/2025</t>
        </is>
      </c>
      <c r="G81" s="119" t="inlineStr">
        <is>
          <t>-</t>
        </is>
      </c>
      <c r="H81" s="119" t="inlineStr">
        <is>
          <t>-</t>
        </is>
      </c>
      <c r="I81" s="121" t="n">
        <v>2876.71</v>
      </c>
      <c r="J81" s="119" t="inlineStr">
        <is>
          <t>-</t>
        </is>
      </c>
      <c r="K81" s="121" t="n">
        <v>8</v>
      </c>
      <c r="L81" s="119" t="inlineStr">
        <is>
          <t>-</t>
        </is>
      </c>
      <c r="M81" s="119" t="inlineStr">
        <is>
          <t>-</t>
        </is>
      </c>
      <c r="N81" s="119" t="inlineStr">
        <is>
          <t>-</t>
        </is>
      </c>
      <c r="O81" s="119" t="inlineStr">
        <is>
          <t>Não</t>
        </is>
      </c>
      <c r="P81" s="119" t="inlineStr"/>
    </row>
    <row r="82">
      <c r="A82" s="119" t="inlineStr">
        <is>
          <t>Bianca</t>
        </is>
      </c>
      <c r="B82" s="119" t="inlineStr">
        <is>
          <t>Catanduvas</t>
        </is>
      </c>
      <c r="C82" s="119" t="inlineStr">
        <is>
          <t>1</t>
        </is>
      </c>
      <c r="D82" s="119" t="inlineStr">
        <is>
          <t>Cristina Harumi Enokida</t>
        </is>
      </c>
      <c r="E82" s="119" t="inlineStr">
        <is>
          <t>06.25</t>
        </is>
      </c>
      <c r="F82" s="119" t="inlineStr">
        <is>
          <t>09/07/2025</t>
        </is>
      </c>
      <c r="G82" s="119" t="inlineStr">
        <is>
          <t>-</t>
        </is>
      </c>
      <c r="H82" s="119" t="inlineStr">
        <is>
          <t>-</t>
        </is>
      </c>
      <c r="I82" s="121" t="n">
        <v>4482.379999999999</v>
      </c>
      <c r="J82" s="122" t="n">
        <v>25281</v>
      </c>
      <c r="K82" s="122" t="n">
        <v>4331</v>
      </c>
      <c r="L82" s="122" t="n">
        <v>29612</v>
      </c>
      <c r="M82" s="119" t="inlineStr">
        <is>
          <t>-</t>
        </is>
      </c>
      <c r="N82" s="119" t="inlineStr">
        <is>
          <t>-</t>
        </is>
      </c>
      <c r="O82" s="119" t="inlineStr">
        <is>
          <t>Não</t>
        </is>
      </c>
      <c r="P82" s="119" t="inlineStr"/>
    </row>
    <row r="83">
      <c r="A83" s="119" t="inlineStr">
        <is>
          <t>Bianca</t>
        </is>
      </c>
      <c r="B83" s="119" t="inlineStr">
        <is>
          <t>Corbélia</t>
        </is>
      </c>
      <c r="C83" s="119" t="inlineStr">
        <is>
          <t>1</t>
        </is>
      </c>
      <c r="D83" s="119" t="inlineStr">
        <is>
          <t>Vanderson Pasetti</t>
        </is>
      </c>
      <c r="E83" s="119" t="inlineStr">
        <is>
          <t>01.25</t>
        </is>
      </c>
      <c r="F83" s="119" t="inlineStr">
        <is>
          <t>11/03/2025</t>
        </is>
      </c>
      <c r="G83" s="119" t="inlineStr">
        <is>
          <t>-</t>
        </is>
      </c>
      <c r="H83" s="119" t="inlineStr">
        <is>
          <t>-</t>
        </is>
      </c>
      <c r="I83" s="121" t="n">
        <v>13882.03</v>
      </c>
      <c r="J83" s="122" t="n">
        <v>76911</v>
      </c>
      <c r="K83" s="121" t="n">
        <v>35</v>
      </c>
      <c r="L83" s="122" t="n">
        <v>111911</v>
      </c>
      <c r="M83" s="119" t="inlineStr">
        <is>
          <t>-</t>
        </is>
      </c>
      <c r="N83" s="119" t="inlineStr">
        <is>
          <t>-</t>
        </is>
      </c>
      <c r="O83" s="119" t="inlineStr">
        <is>
          <t>Não</t>
        </is>
      </c>
      <c r="P83" s="119" t="inlineStr"/>
    </row>
    <row r="84">
      <c r="A84" s="119" t="inlineStr">
        <is>
          <t>Bianca</t>
        </is>
      </c>
      <c r="B84" s="119" t="inlineStr">
        <is>
          <t>Corbélia</t>
        </is>
      </c>
      <c r="C84" s="119" t="inlineStr">
        <is>
          <t>1</t>
        </is>
      </c>
      <c r="D84" s="119" t="inlineStr">
        <is>
          <t>Vanderson Pasetti</t>
        </is>
      </c>
      <c r="E84" s="119" t="inlineStr">
        <is>
          <t>02.25</t>
        </is>
      </c>
      <c r="F84" s="119" t="inlineStr">
        <is>
          <t>09/04/2025</t>
        </is>
      </c>
      <c r="G84" s="119" t="inlineStr">
        <is>
          <t>-</t>
        </is>
      </c>
      <c r="H84" s="119" t="inlineStr">
        <is>
          <t>-</t>
        </is>
      </c>
      <c r="I84" s="121" t="n">
        <v>10527.39</v>
      </c>
      <c r="J84" s="122" t="n">
        <v>54415</v>
      </c>
      <c r="K84" s="119" t="inlineStr">
        <is>
          <t>-</t>
        </is>
      </c>
      <c r="L84" s="122" t="n">
        <v>80795</v>
      </c>
      <c r="M84" s="119" t="inlineStr">
        <is>
          <t>-</t>
        </is>
      </c>
      <c r="N84" s="119" t="inlineStr">
        <is>
          <t>-</t>
        </is>
      </c>
      <c r="O84" s="119" t="inlineStr">
        <is>
          <t>Não</t>
        </is>
      </c>
      <c r="P84" s="119" t="inlineStr"/>
    </row>
    <row r="85">
      <c r="A85" s="119" t="inlineStr">
        <is>
          <t>Bianca</t>
        </is>
      </c>
      <c r="B85" s="119" t="inlineStr">
        <is>
          <t>Corbélia</t>
        </is>
      </c>
      <c r="C85" s="119" t="inlineStr">
        <is>
          <t>1</t>
        </is>
      </c>
      <c r="D85" s="119" t="inlineStr">
        <is>
          <t>Vanderson Pasetti</t>
        </is>
      </c>
      <c r="E85" s="119" t="inlineStr">
        <is>
          <t>03.25</t>
        </is>
      </c>
      <c r="F85" s="119" t="inlineStr">
        <is>
          <t>09/06/2025</t>
        </is>
      </c>
      <c r="G85" s="119" t="inlineStr">
        <is>
          <t>-</t>
        </is>
      </c>
      <c r="H85" s="119" t="inlineStr">
        <is>
          <t>-</t>
        </is>
      </c>
      <c r="I85" s="121" t="n">
        <v>8594.76</v>
      </c>
      <c r="J85" s="122" t="n">
        <v>61354</v>
      </c>
      <c r="K85" s="119" t="inlineStr">
        <is>
          <t>-</t>
        </is>
      </c>
      <c r="L85" s="122" t="n">
        <v>78944</v>
      </c>
      <c r="M85" s="119" t="inlineStr">
        <is>
          <t>-</t>
        </is>
      </c>
      <c r="N85" s="119" t="inlineStr">
        <is>
          <t>-</t>
        </is>
      </c>
      <c r="O85" s="119" t="inlineStr">
        <is>
          <t>Não</t>
        </is>
      </c>
      <c r="P85" s="119" t="inlineStr"/>
    </row>
    <row r="86">
      <c r="A86" s="119" t="inlineStr">
        <is>
          <t>Bianca</t>
        </is>
      </c>
      <c r="B86" s="119" t="inlineStr">
        <is>
          <t>Corbélia</t>
        </is>
      </c>
      <c r="C86" s="119" t="inlineStr">
        <is>
          <t>1</t>
        </is>
      </c>
      <c r="D86" s="119" t="inlineStr">
        <is>
          <t>Vanderson Pasetti</t>
        </is>
      </c>
      <c r="E86" s="119" t="inlineStr">
        <is>
          <t>04.25</t>
        </is>
      </c>
      <c r="F86" s="119" t="inlineStr">
        <is>
          <t>09/06/2025</t>
        </is>
      </c>
      <c r="G86" s="119" t="inlineStr">
        <is>
          <t>-</t>
        </is>
      </c>
      <c r="H86" s="119" t="inlineStr">
        <is>
          <t>-</t>
        </is>
      </c>
      <c r="I86" s="121" t="n">
        <v>9233.299999999999</v>
      </c>
      <c r="J86" s="122" t="n">
        <v>67879</v>
      </c>
      <c r="K86" s="119" t="inlineStr">
        <is>
          <t>-</t>
        </is>
      </c>
      <c r="L86" s="119" t="inlineStr">
        <is>
          <t>-</t>
        </is>
      </c>
      <c r="M86" s="119" t="inlineStr">
        <is>
          <t>-</t>
        </is>
      </c>
      <c r="N86" s="119" t="inlineStr">
        <is>
          <t>-</t>
        </is>
      </c>
      <c r="O86" s="119" t="inlineStr">
        <is>
          <t>Não</t>
        </is>
      </c>
      <c r="P86" s="119" t="inlineStr"/>
    </row>
    <row r="87">
      <c r="A87" s="119" t="inlineStr">
        <is>
          <t>Luana</t>
        </is>
      </c>
      <c r="B87" s="119" t="inlineStr">
        <is>
          <t>Céu Azul</t>
        </is>
      </c>
      <c r="C87" s="119" t="inlineStr">
        <is>
          <t>1</t>
        </is>
      </c>
      <c r="D87" s="119" t="inlineStr">
        <is>
          <t>Douglas de Mattia</t>
        </is>
      </c>
      <c r="E87" s="119" t="inlineStr">
        <is>
          <t>01.25</t>
        </is>
      </c>
      <c r="F87" s="119" t="inlineStr">
        <is>
          <t>10/03/2025</t>
        </is>
      </c>
      <c r="G87" s="119" t="inlineStr">
        <is>
          <t>-</t>
        </is>
      </c>
      <c r="H87" s="119" t="inlineStr">
        <is>
          <t>-</t>
        </is>
      </c>
      <c r="I87" s="119" t="inlineStr">
        <is>
          <t>-</t>
        </is>
      </c>
      <c r="J87" s="122" t="n">
        <v>57929</v>
      </c>
      <c r="K87" s="122" t="n">
        <v>7922</v>
      </c>
      <c r="L87" s="122" t="n">
        <v>65851</v>
      </c>
      <c r="M87" s="119" t="inlineStr">
        <is>
          <t>-</t>
        </is>
      </c>
      <c r="N87" s="119" t="inlineStr">
        <is>
          <t>-</t>
        </is>
      </c>
      <c r="O87" s="119" t="inlineStr">
        <is>
          <t>Não</t>
        </is>
      </c>
      <c r="P87" s="119" t="inlineStr"/>
    </row>
    <row r="88">
      <c r="A88" s="119" t="inlineStr">
        <is>
          <t>Luana</t>
        </is>
      </c>
      <c r="B88" s="119" t="inlineStr">
        <is>
          <t>Céu Azul</t>
        </is>
      </c>
      <c r="C88" s="119" t="inlineStr">
        <is>
          <t>1</t>
        </is>
      </c>
      <c r="D88" s="119" t="inlineStr">
        <is>
          <t>Douglas de Mattia</t>
        </is>
      </c>
      <c r="E88" s="119" t="inlineStr">
        <is>
          <t>02.25</t>
        </is>
      </c>
      <c r="F88" s="119" t="inlineStr">
        <is>
          <t>07/03/2025</t>
        </is>
      </c>
      <c r="G88" s="119" t="inlineStr">
        <is>
          <t>-</t>
        </is>
      </c>
      <c r="H88" s="119" t="inlineStr">
        <is>
          <t>-</t>
        </is>
      </c>
      <c r="I88" s="119" t="inlineStr">
        <is>
          <t>-</t>
        </is>
      </c>
      <c r="J88" s="122" t="n">
        <v>73165</v>
      </c>
      <c r="K88" s="122" t="n">
        <v>8115</v>
      </c>
      <c r="L88" s="119" t="inlineStr">
        <is>
          <t>-</t>
        </is>
      </c>
      <c r="M88" s="119" t="inlineStr">
        <is>
          <t>-</t>
        </is>
      </c>
      <c r="N88" s="119" t="inlineStr">
        <is>
          <t>-</t>
        </is>
      </c>
      <c r="O88" s="119" t="inlineStr">
        <is>
          <t>Não</t>
        </is>
      </c>
      <c r="P88" s="119" t="inlineStr"/>
    </row>
    <row r="89">
      <c r="A89" s="119" t="inlineStr">
        <is>
          <t>Luana</t>
        </is>
      </c>
      <c r="B89" s="119" t="inlineStr">
        <is>
          <t>Céu Azul</t>
        </is>
      </c>
      <c r="C89" s="119" t="inlineStr">
        <is>
          <t>1</t>
        </is>
      </c>
      <c r="D89" s="119" t="inlineStr">
        <is>
          <t>Douglas de Mattia</t>
        </is>
      </c>
      <c r="E89" s="119" t="inlineStr">
        <is>
          <t>03.25</t>
        </is>
      </c>
      <c r="F89" s="119" t="inlineStr">
        <is>
          <t>11/04/2025</t>
        </is>
      </c>
      <c r="G89" s="119" t="inlineStr">
        <is>
          <t>-</t>
        </is>
      </c>
      <c r="H89" s="119" t="inlineStr">
        <is>
          <t>-</t>
        </is>
      </c>
      <c r="I89" s="119" t="inlineStr">
        <is>
          <t>-</t>
        </is>
      </c>
      <c r="J89" s="122" t="n">
        <v>59931</v>
      </c>
      <c r="K89" s="119" t="inlineStr">
        <is>
          <t>-</t>
        </is>
      </c>
      <c r="L89" s="122" t="n">
        <v>69011</v>
      </c>
      <c r="M89" s="119" t="inlineStr">
        <is>
          <t>-</t>
        </is>
      </c>
      <c r="N89" s="119" t="inlineStr">
        <is>
          <t>-</t>
        </is>
      </c>
      <c r="O89" s="119" t="inlineStr">
        <is>
          <t>Não</t>
        </is>
      </c>
      <c r="P89" s="119" t="inlineStr"/>
    </row>
    <row r="90">
      <c r="A90" s="119" t="inlineStr">
        <is>
          <t>Luana</t>
        </is>
      </c>
      <c r="B90" s="119" t="inlineStr">
        <is>
          <t>Céu Azul</t>
        </is>
      </c>
      <c r="C90" s="119" t="inlineStr">
        <is>
          <t>1</t>
        </is>
      </c>
      <c r="D90" s="119" t="inlineStr">
        <is>
          <t>Douglas de Mattia</t>
        </is>
      </c>
      <c r="E90" s="119" t="inlineStr">
        <is>
          <t>04.25</t>
        </is>
      </c>
      <c r="F90" s="119" t="inlineStr">
        <is>
          <t>12/05/2025</t>
        </is>
      </c>
      <c r="G90" s="119" t="inlineStr">
        <is>
          <t>-</t>
        </is>
      </c>
      <c r="H90" s="119" t="inlineStr">
        <is>
          <t>-</t>
        </is>
      </c>
      <c r="I90" s="119" t="inlineStr">
        <is>
          <t>-</t>
        </is>
      </c>
      <c r="J90" s="122" t="n">
        <v>73938</v>
      </c>
      <c r="K90" s="119" t="inlineStr">
        <is>
          <t>-</t>
        </is>
      </c>
      <c r="L90" s="122" t="n">
        <v>83018</v>
      </c>
      <c r="M90" s="119" t="inlineStr">
        <is>
          <t>-</t>
        </is>
      </c>
      <c r="N90" s="119" t="inlineStr">
        <is>
          <t>-</t>
        </is>
      </c>
      <c r="O90" s="119" t="inlineStr">
        <is>
          <t>Não</t>
        </is>
      </c>
      <c r="P90" s="119" t="inlineStr"/>
    </row>
    <row r="91">
      <c r="A91" s="119" t="inlineStr">
        <is>
          <t>Luana</t>
        </is>
      </c>
      <c r="B91" s="119" t="inlineStr">
        <is>
          <t>Céu Azul</t>
        </is>
      </c>
      <c r="C91" s="119" t="inlineStr">
        <is>
          <t>1</t>
        </is>
      </c>
      <c r="D91" s="119" t="inlineStr">
        <is>
          <t>Douglas de Mattia</t>
        </is>
      </c>
      <c r="E91" s="119" t="inlineStr">
        <is>
          <t>05.25</t>
        </is>
      </c>
      <c r="F91" s="119" t="inlineStr">
        <is>
          <t>03/06/2025</t>
        </is>
      </c>
      <c r="G91" s="119" t="inlineStr">
        <is>
          <t>-</t>
        </is>
      </c>
      <c r="H91" s="119" t="inlineStr">
        <is>
          <t>-</t>
        </is>
      </c>
      <c r="I91" s="119" t="inlineStr">
        <is>
          <t>-</t>
        </is>
      </c>
      <c r="J91" s="122" t="n">
        <v>55478</v>
      </c>
      <c r="K91" s="119" t="inlineStr">
        <is>
          <t>-</t>
        </is>
      </c>
      <c r="L91" s="122" t="n">
        <v>62558</v>
      </c>
      <c r="M91" s="119" t="inlineStr">
        <is>
          <t>-</t>
        </is>
      </c>
      <c r="N91" s="119" t="inlineStr">
        <is>
          <t>-</t>
        </is>
      </c>
      <c r="O91" s="119" t="inlineStr">
        <is>
          <t>Não</t>
        </is>
      </c>
      <c r="P91" s="119" t="inlineStr"/>
    </row>
    <row r="92">
      <c r="A92" s="119" t="inlineStr">
        <is>
          <t>Luana</t>
        </is>
      </c>
      <c r="B92" s="119" t="inlineStr">
        <is>
          <t>Céu Azul</t>
        </is>
      </c>
      <c r="C92" s="119" t="inlineStr">
        <is>
          <t>1</t>
        </is>
      </c>
      <c r="D92" s="119" t="inlineStr">
        <is>
          <t>Douglas de Mattia</t>
        </is>
      </c>
      <c r="E92" s="119" t="inlineStr">
        <is>
          <t>06.25</t>
        </is>
      </c>
      <c r="F92" s="119" t="inlineStr">
        <is>
          <t>04/07/2025</t>
        </is>
      </c>
      <c r="G92" s="119" t="inlineStr">
        <is>
          <t>-</t>
        </is>
      </c>
      <c r="H92" s="119" t="inlineStr">
        <is>
          <t>-</t>
        </is>
      </c>
      <c r="I92" s="119" t="inlineStr">
        <is>
          <t>-</t>
        </is>
      </c>
      <c r="J92" s="122" t="n">
        <v>58661</v>
      </c>
      <c r="K92" s="122" t="n">
        <v>6986</v>
      </c>
      <c r="L92" s="122" t="n">
        <v>65647</v>
      </c>
      <c r="M92" s="119" t="inlineStr">
        <is>
          <t>-</t>
        </is>
      </c>
      <c r="N92" s="119" t="inlineStr">
        <is>
          <t>-</t>
        </is>
      </c>
      <c r="O92" s="119" t="inlineStr">
        <is>
          <t>Não</t>
        </is>
      </c>
      <c r="P92" s="119" t="inlineStr"/>
    </row>
    <row r="93">
      <c r="A93" s="119" t="inlineStr">
        <is>
          <t>Luana</t>
        </is>
      </c>
      <c r="B93" s="119" t="inlineStr">
        <is>
          <t>Diamante D'Oeste</t>
        </is>
      </c>
      <c r="C93" s="119" t="inlineStr">
        <is>
          <t>1</t>
        </is>
      </c>
      <c r="D93" s="119" t="inlineStr">
        <is>
          <t>Bruna Schneider Guimarães</t>
        </is>
      </c>
      <c r="E93" s="119" t="inlineStr">
        <is>
          <t>01.25</t>
        </is>
      </c>
      <c r="F93" s="119" t="inlineStr">
        <is>
          <t>19/03/2025</t>
        </is>
      </c>
      <c r="G93" s="120" t="n">
        <v>18545.91</v>
      </c>
      <c r="H93" s="119" t="inlineStr">
        <is>
          <t>-</t>
        </is>
      </c>
      <c r="I93" s="120" t="n">
        <v>6026.07</v>
      </c>
      <c r="J93" s="119" t="inlineStr">
        <is>
          <t>-</t>
        </is>
      </c>
      <c r="K93" s="119" t="inlineStr">
        <is>
          <t>-</t>
        </is>
      </c>
      <c r="L93" s="119" t="inlineStr">
        <is>
          <t>-</t>
        </is>
      </c>
      <c r="M93" s="119" t="inlineStr">
        <is>
          <t>-</t>
        </is>
      </c>
      <c r="N93" s="119" t="inlineStr">
        <is>
          <t>-</t>
        </is>
      </c>
      <c r="O93" s="119" t="inlineStr">
        <is>
          <t>Não</t>
        </is>
      </c>
      <c r="P93" s="119" t="inlineStr"/>
    </row>
    <row r="94">
      <c r="A94" s="119" t="inlineStr">
        <is>
          <t>Luana</t>
        </is>
      </c>
      <c r="B94" s="119" t="inlineStr">
        <is>
          <t>Diamante D'Oeste</t>
        </is>
      </c>
      <c r="C94" s="119" t="inlineStr">
        <is>
          <t>1</t>
        </is>
      </c>
      <c r="D94" s="119" t="inlineStr">
        <is>
          <t>Bruna Schneider Guimarães</t>
        </is>
      </c>
      <c r="E94" s="119" t="inlineStr">
        <is>
          <t>02.25</t>
        </is>
      </c>
      <c r="F94" s="119" t="inlineStr">
        <is>
          <t>18/03/2025</t>
        </is>
      </c>
      <c r="G94" s="120" t="n">
        <v>19191.68</v>
      </c>
      <c r="H94" s="119" t="inlineStr">
        <is>
          <t>-</t>
        </is>
      </c>
      <c r="I94" s="121" t="n">
        <v>7581.85</v>
      </c>
      <c r="J94" s="119" t="inlineStr">
        <is>
          <t>-</t>
        </is>
      </c>
      <c r="K94" s="121" t="n">
        <v>6</v>
      </c>
      <c r="L94" s="119" t="inlineStr">
        <is>
          <t>-</t>
        </is>
      </c>
      <c r="M94" s="119" t="inlineStr">
        <is>
          <t>-</t>
        </is>
      </c>
      <c r="N94" s="119" t="inlineStr">
        <is>
          <t>-</t>
        </is>
      </c>
      <c r="O94" s="119" t="inlineStr">
        <is>
          <t>Não</t>
        </is>
      </c>
      <c r="P94" s="119" t="inlineStr"/>
    </row>
    <row r="95">
      <c r="A95" s="119" t="inlineStr">
        <is>
          <t>Luana</t>
        </is>
      </c>
      <c r="B95" s="119" t="inlineStr">
        <is>
          <t>Diamante D'Oeste</t>
        </is>
      </c>
      <c r="C95" s="119" t="inlineStr">
        <is>
          <t>1</t>
        </is>
      </c>
      <c r="D95" s="119" t="inlineStr">
        <is>
          <t>Bruna Schneider Guimarães</t>
        </is>
      </c>
      <c r="E95" s="119" t="inlineStr">
        <is>
          <t>03.25</t>
        </is>
      </c>
      <c r="F95" s="119" t="inlineStr">
        <is>
          <t>17/04/2025</t>
        </is>
      </c>
      <c r="G95" s="121" t="n">
        <v>21315.37</v>
      </c>
      <c r="H95" s="119" t="inlineStr">
        <is>
          <t>-</t>
        </is>
      </c>
      <c r="I95" s="121" t="n">
        <v>8001.04</v>
      </c>
      <c r="J95" s="119" t="inlineStr">
        <is>
          <t>-</t>
        </is>
      </c>
      <c r="K95" s="121" t="n">
        <v>10.1844</v>
      </c>
      <c r="L95" s="120" t="n">
        <v>36.8988</v>
      </c>
      <c r="M95" s="119" t="inlineStr">
        <is>
          <t>-</t>
        </is>
      </c>
      <c r="N95" s="119" t="inlineStr">
        <is>
          <t>-</t>
        </is>
      </c>
      <c r="O95" s="119" t="inlineStr">
        <is>
          <t>Não</t>
        </is>
      </c>
      <c r="P95" s="119" t="inlineStr"/>
    </row>
    <row r="96">
      <c r="A96" s="119" t="inlineStr">
        <is>
          <t>Luana</t>
        </is>
      </c>
      <c r="B96" s="119" t="inlineStr">
        <is>
          <t>Diamante D'Oeste</t>
        </is>
      </c>
      <c r="C96" s="119" t="inlineStr">
        <is>
          <t>1</t>
        </is>
      </c>
      <c r="D96" s="119" t="inlineStr">
        <is>
          <t>Bruna Schneider Guimarães</t>
        </is>
      </c>
      <c r="E96" s="119" t="inlineStr">
        <is>
          <t>04.25</t>
        </is>
      </c>
      <c r="F96" s="119" t="inlineStr">
        <is>
          <t>22/05/2025</t>
        </is>
      </c>
      <c r="G96" s="119" t="inlineStr">
        <is>
          <t>-</t>
        </is>
      </c>
      <c r="H96" s="119" t="inlineStr">
        <is>
          <t>-</t>
        </is>
      </c>
      <c r="I96" s="121" t="n">
        <v>8701.76</v>
      </c>
      <c r="J96" s="119" t="inlineStr">
        <is>
          <t>-</t>
        </is>
      </c>
      <c r="K96" s="121" t="n">
        <v>8.470000000000001</v>
      </c>
      <c r="L96" s="122" t="n">
        <v>35539</v>
      </c>
      <c r="M96" s="119" t="inlineStr">
        <is>
          <t>-</t>
        </is>
      </c>
      <c r="N96" s="119" t="inlineStr">
        <is>
          <t>-</t>
        </is>
      </c>
      <c r="O96" s="119" t="inlineStr">
        <is>
          <t>Não</t>
        </is>
      </c>
      <c r="P96" s="119" t="inlineStr"/>
    </row>
    <row r="97">
      <c r="A97" s="119" t="inlineStr">
        <is>
          <t>Luana</t>
        </is>
      </c>
      <c r="B97" s="119" t="inlineStr">
        <is>
          <t>Diamante D'Oeste</t>
        </is>
      </c>
      <c r="C97" s="119" t="inlineStr">
        <is>
          <t>1</t>
        </is>
      </c>
      <c r="D97" s="119" t="inlineStr">
        <is>
          <t>Bruna Schneider Guimarães</t>
        </is>
      </c>
      <c r="E97" s="119" t="inlineStr">
        <is>
          <t>05.25</t>
        </is>
      </c>
      <c r="F97" s="119" t="inlineStr">
        <is>
          <t>26/06/2025</t>
        </is>
      </c>
      <c r="G97" s="119" t="inlineStr">
        <is>
          <t>-</t>
        </is>
      </c>
      <c r="H97" s="119" t="inlineStr">
        <is>
          <t>-</t>
        </is>
      </c>
      <c r="I97" s="121" t="n">
        <v>7472.9</v>
      </c>
      <c r="J97" s="119" t="inlineStr">
        <is>
          <t>-</t>
        </is>
      </c>
      <c r="K97" s="121" t="n">
        <v>7.4088</v>
      </c>
      <c r="L97" s="119" t="inlineStr">
        <is>
          <t>-</t>
        </is>
      </c>
      <c r="M97" s="119" t="inlineStr">
        <is>
          <t>-</t>
        </is>
      </c>
      <c r="N97" s="119" t="inlineStr">
        <is>
          <t>-</t>
        </is>
      </c>
      <c r="O97" s="119" t="inlineStr">
        <is>
          <t>Não</t>
        </is>
      </c>
      <c r="P97" s="119" t="inlineStr"/>
    </row>
    <row r="98">
      <c r="A98" s="119" t="inlineStr">
        <is>
          <t>Bianca</t>
        </is>
      </c>
      <c r="B98" s="119" t="inlineStr">
        <is>
          <t>Diamante do Sul</t>
        </is>
      </c>
      <c r="C98" s="119" t="inlineStr">
        <is>
          <t>1</t>
        </is>
      </c>
      <c r="D98" s="119" t="inlineStr">
        <is>
          <t>Keilla Pereira Azevedo</t>
        </is>
      </c>
      <c r="E98" s="119" t="inlineStr">
        <is>
          <t>01.25</t>
        </is>
      </c>
      <c r="F98" s="119" t="inlineStr">
        <is>
          <t>13/03/2025</t>
        </is>
      </c>
      <c r="G98" s="120" t="n">
        <v>3596.22</v>
      </c>
      <c r="H98" s="119" t="inlineStr">
        <is>
          <t>-</t>
        </is>
      </c>
      <c r="I98" s="119" t="inlineStr">
        <is>
          <t>-</t>
        </is>
      </c>
      <c r="J98" s="119" t="inlineStr">
        <is>
          <t>-</t>
        </is>
      </c>
      <c r="K98" s="119" t="inlineStr">
        <is>
          <t>-</t>
        </is>
      </c>
      <c r="L98" s="119" t="inlineStr">
        <is>
          <t>-</t>
        </is>
      </c>
      <c r="M98" s="119" t="inlineStr">
        <is>
          <t>-</t>
        </is>
      </c>
      <c r="N98" s="119" t="inlineStr">
        <is>
          <t>-</t>
        </is>
      </c>
      <c r="O98" s="119" t="inlineStr">
        <is>
          <t>Não</t>
        </is>
      </c>
      <c r="P98" s="119" t="inlineStr"/>
    </row>
    <row r="99">
      <c r="A99" s="119" t="inlineStr">
        <is>
          <t>Bianca</t>
        </is>
      </c>
      <c r="B99" s="119" t="inlineStr">
        <is>
          <t>Diamante do Sul</t>
        </is>
      </c>
      <c r="C99" s="119" t="inlineStr">
        <is>
          <t>1</t>
        </is>
      </c>
      <c r="D99" s="119" t="inlineStr">
        <is>
          <t>Keilla Pereira Azevedo</t>
        </is>
      </c>
      <c r="E99" s="119" t="inlineStr">
        <is>
          <t>02.25</t>
        </is>
      </c>
      <c r="F99" s="119" t="inlineStr">
        <is>
          <t>13/03/2025</t>
        </is>
      </c>
      <c r="G99" s="119" t="inlineStr">
        <is>
          <t>-</t>
        </is>
      </c>
      <c r="H99" s="119" t="inlineStr">
        <is>
          <t>-</t>
        </is>
      </c>
      <c r="I99" s="119" t="inlineStr">
        <is>
          <t>-</t>
        </is>
      </c>
      <c r="J99" s="119" t="inlineStr">
        <is>
          <t>-</t>
        </is>
      </c>
      <c r="K99" s="119" t="inlineStr">
        <is>
          <t>-</t>
        </is>
      </c>
      <c r="L99" s="119" t="inlineStr">
        <is>
          <t>-</t>
        </is>
      </c>
      <c r="M99" s="119" t="inlineStr">
        <is>
          <t>-</t>
        </is>
      </c>
      <c r="N99" s="121" t="n">
        <v>4788.8</v>
      </c>
      <c r="O99" s="119" t="inlineStr">
        <is>
          <t>Não</t>
        </is>
      </c>
      <c r="P99" s="119" t="inlineStr"/>
    </row>
    <row r="100">
      <c r="A100" s="119" t="inlineStr">
        <is>
          <t>Bianca</t>
        </is>
      </c>
      <c r="B100" s="119" t="inlineStr">
        <is>
          <t>Diamante do Sul</t>
        </is>
      </c>
      <c r="C100" s="119" t="inlineStr">
        <is>
          <t>1</t>
        </is>
      </c>
      <c r="D100" s="119" t="inlineStr">
        <is>
          <t>Keilla Pereira Azevedo</t>
        </is>
      </c>
      <c r="E100" s="119" t="inlineStr">
        <is>
          <t>03.25</t>
        </is>
      </c>
      <c r="F100" s="119" t="inlineStr">
        <is>
          <t>09/04/2025</t>
        </is>
      </c>
      <c r="G100" s="120" t="n">
        <v>3494</v>
      </c>
      <c r="H100" s="119" t="inlineStr">
        <is>
          <t>-</t>
        </is>
      </c>
      <c r="I100" s="119" t="inlineStr">
        <is>
          <t>-</t>
        </is>
      </c>
      <c r="J100" s="119" t="inlineStr">
        <is>
          <t>-</t>
        </is>
      </c>
      <c r="K100" s="119" t="inlineStr">
        <is>
          <t>-</t>
        </is>
      </c>
      <c r="L100" s="119" t="inlineStr">
        <is>
          <t>-</t>
        </is>
      </c>
      <c r="M100" s="119" t="inlineStr">
        <is>
          <t>-</t>
        </is>
      </c>
      <c r="N100" s="119" t="inlineStr">
        <is>
          <t>-</t>
        </is>
      </c>
      <c r="O100" s="119" t="inlineStr">
        <is>
          <t>Não</t>
        </is>
      </c>
      <c r="P100" s="119" t="inlineStr"/>
    </row>
    <row r="101">
      <c r="A101" s="119" t="inlineStr">
        <is>
          <t>Bianca</t>
        </is>
      </c>
      <c r="B101" s="119" t="inlineStr">
        <is>
          <t>Diamante do Sul</t>
        </is>
      </c>
      <c r="C101" s="119" t="inlineStr">
        <is>
          <t>1</t>
        </is>
      </c>
      <c r="D101" s="119" t="inlineStr">
        <is>
          <t>Keilla Pereira Azevedo</t>
        </is>
      </c>
      <c r="E101" s="119" t="inlineStr">
        <is>
          <t>04.25</t>
        </is>
      </c>
      <c r="F101" s="119" t="inlineStr">
        <is>
          <t>12/05/2025</t>
        </is>
      </c>
      <c r="G101" s="120" t="n">
        <v>2935.1</v>
      </c>
      <c r="H101" s="119" t="inlineStr">
        <is>
          <t>-</t>
        </is>
      </c>
      <c r="I101" s="120" t="n">
        <v>840</v>
      </c>
      <c r="J101" s="122" t="n">
        <v>2521</v>
      </c>
      <c r="K101" s="119" t="inlineStr">
        <is>
          <t>-</t>
        </is>
      </c>
      <c r="L101" s="122" t="n">
        <v>2521</v>
      </c>
      <c r="M101" s="119" t="inlineStr">
        <is>
          <t>-</t>
        </is>
      </c>
      <c r="N101" s="119" t="inlineStr">
        <is>
          <t>-</t>
        </is>
      </c>
      <c r="O101" s="119" t="inlineStr">
        <is>
          <t>Não</t>
        </is>
      </c>
      <c r="P101" s="119" t="inlineStr"/>
    </row>
    <row r="102">
      <c r="A102" s="119" t="inlineStr">
        <is>
          <t>Bianca</t>
        </is>
      </c>
      <c r="B102" s="119" t="inlineStr">
        <is>
          <t>Diamante do Sul</t>
        </is>
      </c>
      <c r="C102" s="119" t="inlineStr">
        <is>
          <t>1</t>
        </is>
      </c>
      <c r="D102" s="119" t="inlineStr">
        <is>
          <t>Keilla Pereira Azevedo</t>
        </is>
      </c>
      <c r="E102" s="119" t="inlineStr">
        <is>
          <t>05.25</t>
        </is>
      </c>
      <c r="F102" s="119" t="inlineStr">
        <is>
          <t>16/06/2025</t>
        </is>
      </c>
      <c r="G102" s="121" t="n">
        <v>935</v>
      </c>
      <c r="H102" s="119" t="inlineStr">
        <is>
          <t>-</t>
        </is>
      </c>
      <c r="I102" s="120" t="n">
        <v>760</v>
      </c>
      <c r="J102" s="123" t="n">
        <v>1.1</v>
      </c>
      <c r="K102" s="119" t="inlineStr">
        <is>
          <t>-</t>
        </is>
      </c>
      <c r="L102" s="123" t="n">
        <v>1.1</v>
      </c>
      <c r="M102" s="119" t="inlineStr">
        <is>
          <t>-</t>
        </is>
      </c>
      <c r="N102" s="120" t="n">
        <v>935</v>
      </c>
      <c r="O102" s="119" t="inlineStr">
        <is>
          <t>Não</t>
        </is>
      </c>
      <c r="P102" s="119" t="inlineStr"/>
    </row>
    <row r="103">
      <c r="A103" s="119" t="inlineStr">
        <is>
          <t>Bianca</t>
        </is>
      </c>
      <c r="B103" s="119" t="inlineStr">
        <is>
          <t>Diamante do Sul</t>
        </is>
      </c>
      <c r="C103" s="119" t="inlineStr">
        <is>
          <t>1</t>
        </is>
      </c>
      <c r="D103" s="119" t="inlineStr">
        <is>
          <t>Keilla Pereira Azevedo</t>
        </is>
      </c>
      <c r="E103" s="119" t="inlineStr">
        <is>
          <t>06.25</t>
        </is>
      </c>
      <c r="F103" s="119" t="inlineStr">
        <is>
          <t>10/07/2025</t>
        </is>
      </c>
      <c r="G103" s="119" t="inlineStr">
        <is>
          <t>-</t>
        </is>
      </c>
      <c r="H103" s="119" t="inlineStr">
        <is>
          <t>-</t>
        </is>
      </c>
      <c r="I103" s="119" t="inlineStr">
        <is>
          <t>-</t>
        </is>
      </c>
      <c r="J103" s="121" t="n">
        <v>10.79</v>
      </c>
      <c r="K103" s="119" t="inlineStr">
        <is>
          <t>-</t>
        </is>
      </c>
      <c r="L103" s="121" t="n">
        <v>10.79</v>
      </c>
      <c r="M103" s="119" t="inlineStr">
        <is>
          <t>-</t>
        </is>
      </c>
      <c r="N103" s="121" t="n">
        <v>10812</v>
      </c>
      <c r="O103" s="119" t="inlineStr">
        <is>
          <t>Não</t>
        </is>
      </c>
      <c r="P103" s="119" t="inlineStr"/>
    </row>
    <row r="104">
      <c r="A104" s="119" t="inlineStr">
        <is>
          <t>Luana</t>
        </is>
      </c>
      <c r="B104" s="119" t="inlineStr">
        <is>
          <t>Entre Rios do Oeste</t>
        </is>
      </c>
      <c r="C104" s="119" t="inlineStr">
        <is>
          <t>1</t>
        </is>
      </c>
      <c r="D104" s="119" t="inlineStr">
        <is>
          <t>Carmen Maria Stein Weiler</t>
        </is>
      </c>
      <c r="E104" s="119" t="inlineStr">
        <is>
          <t>01.25</t>
        </is>
      </c>
      <c r="F104" s="119" t="inlineStr">
        <is>
          <t>26/03/2025</t>
        </is>
      </c>
      <c r="G104" s="121" t="n">
        <v>21702.08</v>
      </c>
      <c r="H104" s="119" t="inlineStr">
        <is>
          <t>-</t>
        </is>
      </c>
      <c r="I104" s="119" t="inlineStr">
        <is>
          <t>-</t>
        </is>
      </c>
      <c r="J104" s="119" t="inlineStr">
        <is>
          <t>-</t>
        </is>
      </c>
      <c r="K104" s="122" t="n">
        <v>3895</v>
      </c>
      <c r="L104" s="119" t="inlineStr">
        <is>
          <t>-</t>
        </is>
      </c>
      <c r="M104" s="119" t="inlineStr">
        <is>
          <t>-</t>
        </is>
      </c>
      <c r="N104" s="121" t="n">
        <v>3343.34</v>
      </c>
      <c r="O104" s="119" t="inlineStr">
        <is>
          <t>Não</t>
        </is>
      </c>
      <c r="P104" s="119" t="inlineStr"/>
    </row>
    <row r="105">
      <c r="A105" s="119" t="inlineStr">
        <is>
          <t>Luana</t>
        </is>
      </c>
      <c r="B105" s="119" t="inlineStr">
        <is>
          <t>Entre Rios do Oeste</t>
        </is>
      </c>
      <c r="C105" s="119" t="inlineStr">
        <is>
          <t>1</t>
        </is>
      </c>
      <c r="D105" s="119" t="inlineStr">
        <is>
          <t>Carmen Maria Stein Weiler</t>
        </is>
      </c>
      <c r="E105" s="119" t="inlineStr">
        <is>
          <t>02.25</t>
        </is>
      </c>
      <c r="F105" s="119" t="inlineStr">
        <is>
          <t>27/03/2025</t>
        </is>
      </c>
      <c r="G105" s="121" t="n">
        <v>27031.26</v>
      </c>
      <c r="H105" s="119" t="inlineStr">
        <is>
          <t>-</t>
        </is>
      </c>
      <c r="I105" s="121" t="n">
        <v>5678.04</v>
      </c>
      <c r="J105" s="123" t="n">
        <v>25.6866</v>
      </c>
      <c r="K105" s="122" t="n">
        <v>3902</v>
      </c>
      <c r="L105" s="123" t="n">
        <v>29.5886</v>
      </c>
      <c r="M105" s="119" t="inlineStr">
        <is>
          <t>-</t>
        </is>
      </c>
      <c r="N105" s="121" t="n">
        <v>3577.48</v>
      </c>
      <c r="O105" s="119" t="inlineStr">
        <is>
          <t>Não</t>
        </is>
      </c>
      <c r="P105" s="119" t="inlineStr"/>
    </row>
    <row r="106">
      <c r="A106" s="119" t="inlineStr">
        <is>
          <t>Luana</t>
        </is>
      </c>
      <c r="B106" s="119" t="inlineStr">
        <is>
          <t>Entre Rios do Oeste</t>
        </is>
      </c>
      <c r="C106" s="119" t="inlineStr">
        <is>
          <t>1</t>
        </is>
      </c>
      <c r="D106" s="119" t="inlineStr">
        <is>
          <t>Carmen Maria Stein Weiler</t>
        </is>
      </c>
      <c r="E106" s="119" t="inlineStr">
        <is>
          <t>03.25</t>
        </is>
      </c>
      <c r="F106" s="119" t="inlineStr">
        <is>
          <t>03/04/2025</t>
        </is>
      </c>
      <c r="G106" s="121" t="n">
        <v>31829.45</v>
      </c>
      <c r="H106" s="119" t="inlineStr">
        <is>
          <t>-</t>
        </is>
      </c>
      <c r="I106" s="120" t="n">
        <v>3426.93</v>
      </c>
      <c r="J106" s="122" t="n">
        <v>29668</v>
      </c>
      <c r="K106" s="122" t="n">
        <v>4029</v>
      </c>
      <c r="L106" s="122" t="n">
        <v>33697</v>
      </c>
      <c r="M106" s="119" t="inlineStr">
        <is>
          <t>-</t>
        </is>
      </c>
      <c r="N106" s="121" t="n">
        <v>3030.29</v>
      </c>
      <c r="O106" s="119" t="inlineStr">
        <is>
          <t>Não</t>
        </is>
      </c>
      <c r="P106" s="119" t="inlineStr"/>
    </row>
    <row r="107">
      <c r="A107" s="119" t="inlineStr">
        <is>
          <t>Luana</t>
        </is>
      </c>
      <c r="B107" s="119" t="inlineStr">
        <is>
          <t>Entre Rios do Oeste</t>
        </is>
      </c>
      <c r="C107" s="119" t="inlineStr">
        <is>
          <t>1</t>
        </is>
      </c>
      <c r="D107" s="119" t="inlineStr">
        <is>
          <t>Carmen Maria Stein Weiler</t>
        </is>
      </c>
      <c r="E107" s="119" t="inlineStr">
        <is>
          <t>04.25</t>
        </is>
      </c>
      <c r="F107" s="119" t="inlineStr">
        <is>
          <t>20/05/2025</t>
        </is>
      </c>
      <c r="G107" s="121" t="n">
        <v>21942.46</v>
      </c>
      <c r="H107" s="119" t="inlineStr">
        <is>
          <t>-</t>
        </is>
      </c>
      <c r="I107" s="121" t="n">
        <v>7386.93</v>
      </c>
      <c r="J107" s="119" t="inlineStr">
        <is>
          <t>-</t>
        </is>
      </c>
      <c r="K107" s="122" t="n">
        <v>3795</v>
      </c>
      <c r="L107" s="119" t="inlineStr">
        <is>
          <t>-</t>
        </is>
      </c>
      <c r="M107" s="119" t="inlineStr">
        <is>
          <t>-</t>
        </is>
      </c>
      <c r="N107" s="121" t="n">
        <v>2730.97</v>
      </c>
      <c r="O107" s="119" t="inlineStr">
        <is>
          <t>Não</t>
        </is>
      </c>
      <c r="P107" s="119" t="inlineStr"/>
    </row>
    <row r="108">
      <c r="A108" s="119" t="inlineStr">
        <is>
          <t>Luana</t>
        </is>
      </c>
      <c r="B108" s="119" t="inlineStr">
        <is>
          <t>Entre Rios do Oeste</t>
        </is>
      </c>
      <c r="C108" s="119" t="inlineStr">
        <is>
          <t>1</t>
        </is>
      </c>
      <c r="D108" s="119" t="inlineStr">
        <is>
          <t>Carmen Maria Stein Weiler</t>
        </is>
      </c>
      <c r="E108" s="119" t="inlineStr">
        <is>
          <t>05.25</t>
        </is>
      </c>
      <c r="F108" s="119" t="inlineStr">
        <is>
          <t>04/06/2025</t>
        </is>
      </c>
      <c r="G108" s="121" t="n">
        <v>19498.57</v>
      </c>
      <c r="H108" s="121" t="n">
        <v>17358.91</v>
      </c>
      <c r="I108" s="121" t="n">
        <v>4803.79</v>
      </c>
      <c r="J108" s="121" t="n">
        <v>38.7836</v>
      </c>
      <c r="K108" s="122" t="n">
        <v>4682</v>
      </c>
      <c r="L108" s="121" t="n">
        <v>43.4656</v>
      </c>
      <c r="M108" s="119" t="inlineStr">
        <is>
          <t>-</t>
        </is>
      </c>
      <c r="N108" s="121" t="n">
        <v>3554.66</v>
      </c>
      <c r="O108" s="119" t="inlineStr">
        <is>
          <t>Não</t>
        </is>
      </c>
      <c r="P108" s="119" t="inlineStr"/>
    </row>
    <row r="109">
      <c r="A109" s="119" t="inlineStr">
        <is>
          <t>Luana</t>
        </is>
      </c>
      <c r="B109" s="119" t="inlineStr">
        <is>
          <t>Entre Rios do Oeste</t>
        </is>
      </c>
      <c r="C109" s="119" t="inlineStr">
        <is>
          <t>1</t>
        </is>
      </c>
      <c r="D109" s="119" t="inlineStr">
        <is>
          <t>Carmen Maria Stein Weiler</t>
        </is>
      </c>
      <c r="E109" s="119" t="inlineStr">
        <is>
          <t>06.25</t>
        </is>
      </c>
      <c r="F109" s="119" t="inlineStr">
        <is>
          <t>08/07/2025</t>
        </is>
      </c>
      <c r="G109" s="121" t="n">
        <v>21390.03</v>
      </c>
      <c r="H109" s="119" t="inlineStr">
        <is>
          <t>-</t>
        </is>
      </c>
      <c r="I109" s="123" t="n">
        <v>3597.42</v>
      </c>
      <c r="J109" s="119" t="inlineStr">
        <is>
          <t>-</t>
        </is>
      </c>
      <c r="K109" s="121" t="n">
        <v>4.92</v>
      </c>
      <c r="L109" s="119" t="inlineStr">
        <is>
          <t>-</t>
        </is>
      </c>
      <c r="M109" s="119" t="inlineStr">
        <is>
          <t>-</t>
        </is>
      </c>
      <c r="N109" s="120" t="n">
        <v>2137.2</v>
      </c>
      <c r="O109" s="119" t="inlineStr">
        <is>
          <t>Não</t>
        </is>
      </c>
      <c r="P109" s="119" t="inlineStr"/>
    </row>
    <row r="110">
      <c r="A110" s="119" t="inlineStr">
        <is>
          <t>Valquiria</t>
        </is>
      </c>
      <c r="B110" s="119" t="inlineStr">
        <is>
          <t>Formosa do Oeste</t>
        </is>
      </c>
      <c r="C110" s="119" t="inlineStr">
        <is>
          <t>1</t>
        </is>
      </c>
      <c r="D110" s="119" t="inlineStr">
        <is>
          <t>thiago varaschim cenci</t>
        </is>
      </c>
      <c r="E110" s="119" t="inlineStr">
        <is>
          <t>03.25</t>
        </is>
      </c>
      <c r="F110" s="119" t="inlineStr">
        <is>
          <t>15/04/2025</t>
        </is>
      </c>
      <c r="G110" s="119" t="inlineStr">
        <is>
          <t>-</t>
        </is>
      </c>
      <c r="H110" s="119" t="inlineStr">
        <is>
          <t>-</t>
        </is>
      </c>
      <c r="I110" s="119" t="inlineStr">
        <is>
          <t>-</t>
        </is>
      </c>
      <c r="J110" s="119" t="inlineStr">
        <is>
          <t>-</t>
        </is>
      </c>
      <c r="K110" s="121" t="n">
        <v>0.0014</v>
      </c>
      <c r="L110" s="120" t="n">
        <v>6.031400000000001</v>
      </c>
      <c r="M110" s="119" t="inlineStr">
        <is>
          <t>-</t>
        </is>
      </c>
      <c r="N110" s="119" t="inlineStr">
        <is>
          <t>-</t>
        </is>
      </c>
      <c r="O110" s="119" t="inlineStr">
        <is>
          <t>Não</t>
        </is>
      </c>
      <c r="P110" s="119" t="inlineStr"/>
    </row>
    <row r="111">
      <c r="A111" s="119" t="inlineStr">
        <is>
          <t>Valquiria</t>
        </is>
      </c>
      <c r="B111" s="119" t="inlineStr">
        <is>
          <t>Formosa do Oeste</t>
        </is>
      </c>
      <c r="C111" s="119" t="inlineStr">
        <is>
          <t>1</t>
        </is>
      </c>
      <c r="D111" s="119" t="inlineStr">
        <is>
          <t>thiago varaschim cenci</t>
        </is>
      </c>
      <c r="E111" s="119" t="inlineStr">
        <is>
          <t>05.25</t>
        </is>
      </c>
      <c r="F111" s="119" t="inlineStr">
        <is>
          <t>06/06/2025</t>
        </is>
      </c>
      <c r="G111" s="119" t="inlineStr">
        <is>
          <t>-</t>
        </is>
      </c>
      <c r="H111" s="119" t="inlineStr">
        <is>
          <t>-</t>
        </is>
      </c>
      <c r="I111" s="119" t="inlineStr">
        <is>
          <t>-</t>
        </is>
      </c>
      <c r="J111" s="119" t="inlineStr">
        <is>
          <t>-</t>
        </is>
      </c>
      <c r="K111" s="121" t="n">
        <v>0.2</v>
      </c>
      <c r="L111" s="119" t="inlineStr">
        <is>
          <t>-</t>
        </is>
      </c>
      <c r="M111" s="119" t="inlineStr">
        <is>
          <t>-</t>
        </is>
      </c>
      <c r="N111" s="119" t="inlineStr">
        <is>
          <t>-</t>
        </is>
      </c>
      <c r="O111" s="119" t="inlineStr">
        <is>
          <t>Não</t>
        </is>
      </c>
      <c r="P111" s="119" t="inlineStr"/>
    </row>
    <row r="112">
      <c r="A112" s="119" t="inlineStr">
        <is>
          <t>Larissa</t>
        </is>
      </c>
      <c r="B112" s="119" t="inlineStr">
        <is>
          <t>Foz do Iguaçu</t>
        </is>
      </c>
      <c r="C112" s="119" t="inlineStr">
        <is>
          <t>2</t>
        </is>
      </c>
      <c r="D112" s="119" t="inlineStr">
        <is>
          <t>Andréa Carla Winkelmann</t>
        </is>
      </c>
      <c r="E112" s="119" t="inlineStr">
        <is>
          <t>01.25</t>
        </is>
      </c>
      <c r="F112" s="119" t="inlineStr">
        <is>
          <t>13/03/2025</t>
        </is>
      </c>
      <c r="G112" s="123" t="n">
        <v>38651.35</v>
      </c>
      <c r="H112" s="119" t="inlineStr">
        <is>
          <t>-</t>
        </is>
      </c>
      <c r="I112" s="119" t="inlineStr">
        <is>
          <t>-</t>
        </is>
      </c>
      <c r="J112" s="119" t="inlineStr">
        <is>
          <t>-</t>
        </is>
      </c>
      <c r="K112" s="119" t="inlineStr">
        <is>
          <t>-</t>
        </is>
      </c>
      <c r="L112" s="119" t="inlineStr">
        <is>
          <t>-</t>
        </is>
      </c>
      <c r="M112" s="119" t="inlineStr">
        <is>
          <t>-</t>
        </is>
      </c>
      <c r="N112" s="123" t="n">
        <v>2279.99</v>
      </c>
      <c r="O112" s="119" t="inlineStr">
        <is>
          <t>Não</t>
        </is>
      </c>
      <c r="P112" s="119" t="inlineStr"/>
    </row>
    <row r="113">
      <c r="A113" s="119" t="inlineStr">
        <is>
          <t>Larissa</t>
        </is>
      </c>
      <c r="B113" s="119" t="inlineStr">
        <is>
          <t>Foz do Iguaçu</t>
        </is>
      </c>
      <c r="C113" s="119" t="inlineStr">
        <is>
          <t>2</t>
        </is>
      </c>
      <c r="D113" s="119" t="inlineStr">
        <is>
          <t>Andréa Carla Winkelmann</t>
        </is>
      </c>
      <c r="E113" s="119" t="inlineStr">
        <is>
          <t>06.25</t>
        </is>
      </c>
      <c r="F113" s="119" t="inlineStr">
        <is>
          <t>07/07/2025</t>
        </is>
      </c>
      <c r="G113" s="120" t="n">
        <v>35936.65</v>
      </c>
      <c r="H113" s="119" t="inlineStr">
        <is>
          <t>-</t>
        </is>
      </c>
      <c r="I113" s="119" t="inlineStr">
        <is>
          <t>-</t>
        </is>
      </c>
      <c r="J113" s="122" t="n">
        <v>43546</v>
      </c>
      <c r="K113" s="119" t="inlineStr">
        <is>
          <t>-</t>
        </is>
      </c>
      <c r="L113" s="122" t="n">
        <v>50046</v>
      </c>
      <c r="M113" s="119" t="inlineStr">
        <is>
          <t>-</t>
        </is>
      </c>
      <c r="N113" s="120" t="n">
        <v>2157.08</v>
      </c>
      <c r="O113" s="119" t="inlineStr">
        <is>
          <t>Não</t>
        </is>
      </c>
      <c r="P113" s="119" t="inlineStr"/>
    </row>
    <row r="114">
      <c r="A114" s="119" t="inlineStr">
        <is>
          <t>Larissa</t>
        </is>
      </c>
      <c r="B114" s="119" t="inlineStr">
        <is>
          <t>Foz do Iguaçu</t>
        </is>
      </c>
      <c r="C114" s="119" t="inlineStr">
        <is>
          <t>3</t>
        </is>
      </c>
      <c r="D114" s="119" t="inlineStr">
        <is>
          <t>Lorizete Aparecida de Andrade Alliana</t>
        </is>
      </c>
      <c r="E114" s="119" t="inlineStr">
        <is>
          <t>01.25</t>
        </is>
      </c>
      <c r="F114" s="119" t="inlineStr">
        <is>
          <t>20/03/2025</t>
        </is>
      </c>
      <c r="G114" s="119" t="inlineStr">
        <is>
          <t>-</t>
        </is>
      </c>
      <c r="H114" s="119" t="inlineStr">
        <is>
          <t>-</t>
        </is>
      </c>
      <c r="I114" s="121" t="n">
        <v>22089.65</v>
      </c>
      <c r="J114" s="122" t="n">
        <v>41867</v>
      </c>
      <c r="K114" s="121" t="n">
        <v>0.00518</v>
      </c>
      <c r="L114" s="119" t="inlineStr">
        <is>
          <t>-</t>
        </is>
      </c>
      <c r="M114" s="119" t="inlineStr">
        <is>
          <t>-</t>
        </is>
      </c>
      <c r="N114" s="119" t="inlineStr">
        <is>
          <t>-</t>
        </is>
      </c>
      <c r="O114" s="119" t="inlineStr">
        <is>
          <t>Não</t>
        </is>
      </c>
      <c r="P114" s="119" t="inlineStr"/>
    </row>
    <row r="115">
      <c r="A115" s="119" t="inlineStr">
        <is>
          <t>Larissa</t>
        </is>
      </c>
      <c r="B115" s="119" t="inlineStr">
        <is>
          <t>Foz do Iguaçu</t>
        </is>
      </c>
      <c r="C115" s="119" t="inlineStr">
        <is>
          <t>3</t>
        </is>
      </c>
      <c r="D115" s="119" t="inlineStr">
        <is>
          <t>Lorizete Aparecida de Andrade Alliana</t>
        </is>
      </c>
      <c r="E115" s="119" t="inlineStr">
        <is>
          <t>02.25</t>
        </is>
      </c>
      <c r="F115" s="119" t="inlineStr">
        <is>
          <t>11/03/2025</t>
        </is>
      </c>
      <c r="G115" s="119" t="inlineStr">
        <is>
          <t>-</t>
        </is>
      </c>
      <c r="H115" s="119" t="inlineStr">
        <is>
          <t>-</t>
        </is>
      </c>
      <c r="I115" s="121" t="n">
        <v>26497.07</v>
      </c>
      <c r="J115" s="119" t="inlineStr">
        <is>
          <t>-</t>
        </is>
      </c>
      <c r="K115" s="122" t="n">
        <v>6612</v>
      </c>
      <c r="L115" s="119" t="inlineStr">
        <is>
          <t>-</t>
        </is>
      </c>
      <c r="M115" s="119" t="inlineStr">
        <is>
          <t>-</t>
        </is>
      </c>
      <c r="N115" s="119" t="inlineStr">
        <is>
          <t>-</t>
        </is>
      </c>
      <c r="O115" s="119" t="inlineStr">
        <is>
          <t>Não</t>
        </is>
      </c>
      <c r="P115" s="119" t="inlineStr"/>
    </row>
    <row r="116">
      <c r="A116" s="119" t="inlineStr">
        <is>
          <t>Larissa</t>
        </is>
      </c>
      <c r="B116" s="119" t="inlineStr">
        <is>
          <t>Foz do Iguaçu</t>
        </is>
      </c>
      <c r="C116" s="119" t="inlineStr">
        <is>
          <t>3</t>
        </is>
      </c>
      <c r="D116" s="119" t="inlineStr">
        <is>
          <t>Lorizete Aparecida de Andrade Alliana</t>
        </is>
      </c>
      <c r="E116" s="119" t="inlineStr">
        <is>
          <t>03.25</t>
        </is>
      </c>
      <c r="F116" s="119" t="inlineStr">
        <is>
          <t>10/04/2025</t>
        </is>
      </c>
      <c r="G116" s="119" t="inlineStr">
        <is>
          <t>-</t>
        </is>
      </c>
      <c r="H116" s="120" t="n">
        <v>19124.45</v>
      </c>
      <c r="I116" s="121" t="n">
        <v>27060.18</v>
      </c>
      <c r="J116" s="119" t="inlineStr">
        <is>
          <t>-</t>
        </is>
      </c>
      <c r="K116" s="122" t="n">
        <v>7334</v>
      </c>
      <c r="L116" s="119" t="inlineStr">
        <is>
          <t>-</t>
        </is>
      </c>
      <c r="M116" s="119" t="inlineStr">
        <is>
          <t>-</t>
        </is>
      </c>
      <c r="N116" s="119" t="inlineStr">
        <is>
          <t>-</t>
        </is>
      </c>
      <c r="O116" s="119" t="inlineStr">
        <is>
          <t>Não</t>
        </is>
      </c>
      <c r="P116" s="119" t="inlineStr"/>
    </row>
    <row r="117">
      <c r="A117" s="119" t="inlineStr">
        <is>
          <t>Larissa</t>
        </is>
      </c>
      <c r="B117" s="119" t="inlineStr">
        <is>
          <t>Foz do Iguaçu</t>
        </is>
      </c>
      <c r="C117" s="119" t="inlineStr">
        <is>
          <t>3</t>
        </is>
      </c>
      <c r="D117" s="119" t="inlineStr">
        <is>
          <t>Lorizete Aparecida de Andrade Alliana</t>
        </is>
      </c>
      <c r="E117" s="119" t="inlineStr">
        <is>
          <t>04.25</t>
        </is>
      </c>
      <c r="F117" s="119" t="inlineStr">
        <is>
          <t>09/05/2025</t>
        </is>
      </c>
      <c r="G117" s="119" t="inlineStr">
        <is>
          <t>-</t>
        </is>
      </c>
      <c r="H117" s="119" t="inlineStr">
        <is>
          <t>-</t>
        </is>
      </c>
      <c r="I117" s="121" t="n">
        <v>28175.51</v>
      </c>
      <c r="J117" s="122" t="n">
        <v>39526</v>
      </c>
      <c r="K117" s="122" t="n">
        <v>5928</v>
      </c>
      <c r="L117" s="122" t="n">
        <v>45454</v>
      </c>
      <c r="M117" s="119" t="inlineStr">
        <is>
          <t>-</t>
        </is>
      </c>
      <c r="N117" s="119" t="inlineStr">
        <is>
          <t>-</t>
        </is>
      </c>
      <c r="O117" s="119" t="inlineStr">
        <is>
          <t>Não</t>
        </is>
      </c>
      <c r="P117" s="119" t="inlineStr"/>
    </row>
    <row r="118">
      <c r="A118" s="119" t="inlineStr">
        <is>
          <t>Larissa</t>
        </is>
      </c>
      <c r="B118" s="119" t="inlineStr">
        <is>
          <t>Foz do Iguaçu</t>
        </is>
      </c>
      <c r="C118" s="119" t="inlineStr">
        <is>
          <t>3</t>
        </is>
      </c>
      <c r="D118" s="119" t="inlineStr">
        <is>
          <t>Lorizete Aparecida de Andrade Alliana</t>
        </is>
      </c>
      <c r="E118" s="119" t="inlineStr">
        <is>
          <t>05.25</t>
        </is>
      </c>
      <c r="F118" s="119" t="inlineStr">
        <is>
          <t>11/06/2025</t>
        </is>
      </c>
      <c r="G118" s="119" t="inlineStr">
        <is>
          <t>-</t>
        </is>
      </c>
      <c r="H118" s="120" t="n">
        <v>16655.4</v>
      </c>
      <c r="I118" s="119" t="inlineStr">
        <is>
          <t>-</t>
        </is>
      </c>
      <c r="J118" s="122" t="n">
        <v>37184</v>
      </c>
      <c r="K118" s="122" t="n">
        <v>5577</v>
      </c>
      <c r="L118" s="119" t="inlineStr">
        <is>
          <t>-</t>
        </is>
      </c>
      <c r="M118" s="119" t="inlineStr">
        <is>
          <t>-</t>
        </is>
      </c>
      <c r="N118" s="119" t="inlineStr">
        <is>
          <t>-</t>
        </is>
      </c>
      <c r="O118" s="119" t="inlineStr">
        <is>
          <t>Não</t>
        </is>
      </c>
      <c r="P118" s="119" t="inlineStr"/>
    </row>
    <row r="119">
      <c r="A119" s="119" t="inlineStr">
        <is>
          <t>Larissa</t>
        </is>
      </c>
      <c r="B119" s="119" t="inlineStr">
        <is>
          <t>Foz do Iguaçu</t>
        </is>
      </c>
      <c r="C119" s="119" t="inlineStr">
        <is>
          <t>3</t>
        </is>
      </c>
      <c r="D119" s="119" t="inlineStr">
        <is>
          <t>Lorizete Aparecida de Andrade Alliana</t>
        </is>
      </c>
      <c r="E119" s="119" t="inlineStr">
        <is>
          <t>06.25</t>
        </is>
      </c>
      <c r="F119" s="119" t="inlineStr">
        <is>
          <t>09/07/2025</t>
        </is>
      </c>
      <c r="G119" s="119" t="inlineStr">
        <is>
          <t>-</t>
        </is>
      </c>
      <c r="H119" s="120" t="n">
        <v>19475</v>
      </c>
      <c r="I119" s="121" t="n">
        <v>107846.45</v>
      </c>
      <c r="J119" s="122" t="n">
        <v>46426</v>
      </c>
      <c r="K119" s="119" t="inlineStr">
        <is>
          <t>-</t>
        </is>
      </c>
      <c r="L119" s="119" t="inlineStr">
        <is>
          <t>-</t>
        </is>
      </c>
      <c r="M119" s="119" t="inlineStr">
        <is>
          <t>-</t>
        </is>
      </c>
      <c r="N119" s="119" t="inlineStr">
        <is>
          <t>-</t>
        </is>
      </c>
      <c r="O119" s="119" t="inlineStr">
        <is>
          <t>Não</t>
        </is>
      </c>
      <c r="P119" s="119" t="inlineStr"/>
    </row>
    <row r="120">
      <c r="A120" s="119" t="inlineStr">
        <is>
          <t>Larissa</t>
        </is>
      </c>
      <c r="B120" s="119" t="inlineStr">
        <is>
          <t>Foz do Iguaçu</t>
        </is>
      </c>
      <c r="C120" s="119" t="inlineStr">
        <is>
          <t>4</t>
        </is>
      </c>
      <c r="D120" s="119" t="inlineStr">
        <is>
          <t>Andressa Maia</t>
        </is>
      </c>
      <c r="E120" s="119" t="inlineStr">
        <is>
          <t>01.25</t>
        </is>
      </c>
      <c r="F120" s="119" t="inlineStr">
        <is>
          <t>11/04/2025</t>
        </is>
      </c>
      <c r="G120" s="121" t="n">
        <v>48370.54</v>
      </c>
      <c r="H120" s="119" t="inlineStr">
        <is>
          <t>-</t>
        </is>
      </c>
      <c r="I120" s="119" t="inlineStr">
        <is>
          <t>-</t>
        </is>
      </c>
      <c r="J120" s="119" t="inlineStr">
        <is>
          <t>-</t>
        </is>
      </c>
      <c r="K120" s="120" t="n">
        <v>2.3</v>
      </c>
      <c r="L120" s="119" t="inlineStr">
        <is>
          <t>-</t>
        </is>
      </c>
      <c r="M120" s="119" t="inlineStr">
        <is>
          <t>-</t>
        </is>
      </c>
      <c r="N120" s="121" t="n">
        <v>2951.35</v>
      </c>
      <c r="O120" s="119" t="inlineStr">
        <is>
          <t>Não</t>
        </is>
      </c>
      <c r="P120" s="119" t="inlineStr"/>
    </row>
    <row r="121">
      <c r="A121" s="119" t="inlineStr">
        <is>
          <t>Larissa</t>
        </is>
      </c>
      <c r="B121" s="119" t="inlineStr">
        <is>
          <t>Foz do Iguaçu</t>
        </is>
      </c>
      <c r="C121" s="119" t="inlineStr">
        <is>
          <t>4</t>
        </is>
      </c>
      <c r="D121" s="119" t="inlineStr">
        <is>
          <t>Andressa Maia</t>
        </is>
      </c>
      <c r="E121" s="119" t="inlineStr">
        <is>
          <t>02.25</t>
        </is>
      </c>
      <c r="F121" s="119" t="inlineStr">
        <is>
          <t>10/03/2025</t>
        </is>
      </c>
      <c r="G121" s="123" t="n">
        <v>42716.57000000001</v>
      </c>
      <c r="H121" s="119" t="inlineStr">
        <is>
          <t>-</t>
        </is>
      </c>
      <c r="I121" s="119" t="inlineStr">
        <is>
          <t>-</t>
        </is>
      </c>
      <c r="J121" s="119" t="inlineStr">
        <is>
          <t>-</t>
        </is>
      </c>
      <c r="K121" s="119" t="inlineStr">
        <is>
          <t>-</t>
        </is>
      </c>
      <c r="L121" s="119" t="inlineStr">
        <is>
          <t>-</t>
        </is>
      </c>
      <c r="M121" s="119" t="inlineStr">
        <is>
          <t>-</t>
        </is>
      </c>
      <c r="N121" s="123" t="n">
        <v>2821.28</v>
      </c>
      <c r="O121" s="119" t="inlineStr">
        <is>
          <t>Não</t>
        </is>
      </c>
      <c r="P121" s="119" t="inlineStr"/>
    </row>
    <row r="122">
      <c r="A122" s="119" t="inlineStr">
        <is>
          <t>Larissa</t>
        </is>
      </c>
      <c r="B122" s="119" t="inlineStr">
        <is>
          <t>Foz do Iguaçu</t>
        </is>
      </c>
      <c r="C122" s="119" t="inlineStr">
        <is>
          <t>4</t>
        </is>
      </c>
      <c r="D122" s="119" t="inlineStr">
        <is>
          <t>Andressa Maia</t>
        </is>
      </c>
      <c r="E122" s="119" t="inlineStr">
        <is>
          <t>03.25</t>
        </is>
      </c>
      <c r="F122" s="119" t="inlineStr">
        <is>
          <t>09/04/2025</t>
        </is>
      </c>
      <c r="G122" s="120" t="n">
        <v>38488.69</v>
      </c>
      <c r="H122" s="119" t="inlineStr">
        <is>
          <t>-</t>
        </is>
      </c>
      <c r="I122" s="119" t="inlineStr">
        <is>
          <t>-</t>
        </is>
      </c>
      <c r="J122" s="122" t="n">
        <v>43513</v>
      </c>
      <c r="K122" s="121" t="n">
        <v>0.0075</v>
      </c>
      <c r="L122" s="119" t="inlineStr">
        <is>
          <t>-</t>
        </is>
      </c>
      <c r="M122" s="119" t="inlineStr">
        <is>
          <t>-</t>
        </is>
      </c>
      <c r="N122" s="119" t="inlineStr">
        <is>
          <t>-</t>
        </is>
      </c>
      <c r="O122" s="119" t="inlineStr">
        <is>
          <t>Não</t>
        </is>
      </c>
      <c r="P122" s="119" t="inlineStr"/>
    </row>
    <row r="123">
      <c r="A123" s="119" t="inlineStr">
        <is>
          <t>Larissa</t>
        </is>
      </c>
      <c r="B123" s="119" t="inlineStr">
        <is>
          <t>Foz do Iguaçu</t>
        </is>
      </c>
      <c r="C123" s="119" t="inlineStr">
        <is>
          <t>4</t>
        </is>
      </c>
      <c r="D123" s="119" t="inlineStr">
        <is>
          <t>Andressa Maia</t>
        </is>
      </c>
      <c r="E123" s="119" t="inlineStr">
        <is>
          <t>04.25</t>
        </is>
      </c>
      <c r="F123" s="119" t="inlineStr">
        <is>
          <t>13/05/2025</t>
        </is>
      </c>
      <c r="G123" s="121" t="n">
        <v>46803.26</v>
      </c>
      <c r="H123" s="119" t="inlineStr">
        <is>
          <t>-</t>
        </is>
      </c>
      <c r="I123" s="119" t="inlineStr">
        <is>
          <t>-</t>
        </is>
      </c>
      <c r="J123" s="119" t="inlineStr">
        <is>
          <t>-</t>
        </is>
      </c>
      <c r="K123" s="119" t="inlineStr">
        <is>
          <t>-</t>
        </is>
      </c>
      <c r="L123" s="119" t="inlineStr">
        <is>
          <t>-</t>
        </is>
      </c>
      <c r="M123" s="119" t="inlineStr">
        <is>
          <t>-</t>
        </is>
      </c>
      <c r="N123" s="119" t="inlineStr">
        <is>
          <t>-</t>
        </is>
      </c>
      <c r="O123" s="119" t="inlineStr">
        <is>
          <t>Não</t>
        </is>
      </c>
      <c r="P123" s="119" t="inlineStr"/>
    </row>
    <row r="124">
      <c r="A124" s="119" t="inlineStr">
        <is>
          <t>Larissa</t>
        </is>
      </c>
      <c r="B124" s="119" t="inlineStr">
        <is>
          <t>Foz do Iguaçu</t>
        </is>
      </c>
      <c r="C124" s="119" t="inlineStr">
        <is>
          <t>4</t>
        </is>
      </c>
      <c r="D124" s="119" t="inlineStr">
        <is>
          <t>Andressa Maia</t>
        </is>
      </c>
      <c r="E124" s="119" t="inlineStr">
        <is>
          <t>05.25</t>
        </is>
      </c>
      <c r="F124" s="119" t="inlineStr">
        <is>
          <t>09/06/2025</t>
        </is>
      </c>
      <c r="G124" s="123" t="n">
        <v>42100.36</v>
      </c>
      <c r="H124" s="119" t="inlineStr">
        <is>
          <t>-</t>
        </is>
      </c>
      <c r="I124" s="119" t="inlineStr">
        <is>
          <t>-</t>
        </is>
      </c>
      <c r="J124" s="119" t="inlineStr">
        <is>
          <t>-</t>
        </is>
      </c>
      <c r="K124" s="119" t="inlineStr">
        <is>
          <t>-</t>
        </is>
      </c>
      <c r="L124" s="119" t="inlineStr">
        <is>
          <t>-</t>
        </is>
      </c>
      <c r="M124" s="119" t="inlineStr">
        <is>
          <t>-</t>
        </is>
      </c>
      <c r="N124" s="119" t="inlineStr">
        <is>
          <t>-</t>
        </is>
      </c>
      <c r="O124" s="119" t="inlineStr">
        <is>
          <t>Não</t>
        </is>
      </c>
      <c r="P124" s="119" t="inlineStr"/>
    </row>
    <row r="125">
      <c r="A125" s="119" t="inlineStr">
        <is>
          <t>Larissa</t>
        </is>
      </c>
      <c r="B125" s="119" t="inlineStr">
        <is>
          <t>Foz do Iguaçu</t>
        </is>
      </c>
      <c r="C125" s="119" t="inlineStr">
        <is>
          <t>5</t>
        </is>
      </c>
      <c r="D125" s="119" t="inlineStr">
        <is>
          <t>Lucas Correia de Souza</t>
        </is>
      </c>
      <c r="E125" s="119" t="inlineStr">
        <is>
          <t>01.25</t>
        </is>
      </c>
      <c r="F125" s="119" t="inlineStr">
        <is>
          <t>28/02/2025</t>
        </is>
      </c>
      <c r="G125" s="119" t="inlineStr">
        <is>
          <t>-</t>
        </is>
      </c>
      <c r="H125" s="119" t="inlineStr">
        <is>
          <t>-</t>
        </is>
      </c>
      <c r="I125" s="123" t="n">
        <v>40845.61</v>
      </c>
      <c r="J125" s="119" t="inlineStr">
        <is>
          <t>-</t>
        </is>
      </c>
      <c r="K125" s="122" t="n">
        <v>6524</v>
      </c>
      <c r="L125" s="119" t="inlineStr">
        <is>
          <t>-</t>
        </is>
      </c>
      <c r="M125" s="119" t="inlineStr">
        <is>
          <t>-</t>
        </is>
      </c>
      <c r="N125" s="119" t="inlineStr">
        <is>
          <t>-</t>
        </is>
      </c>
      <c r="O125" s="119" t="inlineStr">
        <is>
          <t>Não</t>
        </is>
      </c>
      <c r="P125" s="119" t="inlineStr"/>
    </row>
    <row r="126">
      <c r="A126" s="119" t="inlineStr">
        <is>
          <t>Larissa</t>
        </is>
      </c>
      <c r="B126" s="119" t="inlineStr">
        <is>
          <t>Foz do Iguaçu</t>
        </is>
      </c>
      <c r="C126" s="119" t="inlineStr">
        <is>
          <t>5</t>
        </is>
      </c>
      <c r="D126" s="119" t="inlineStr">
        <is>
          <t>Lucas Correia de Souza</t>
        </is>
      </c>
      <c r="E126" s="119" t="inlineStr">
        <is>
          <t>02.25</t>
        </is>
      </c>
      <c r="F126" s="119" t="inlineStr">
        <is>
          <t>06/03/2025</t>
        </is>
      </c>
      <c r="G126" s="119" t="inlineStr">
        <is>
          <t>-</t>
        </is>
      </c>
      <c r="H126" s="119" t="inlineStr">
        <is>
          <t>-</t>
        </is>
      </c>
      <c r="I126" s="123" t="n">
        <v>40885.69</v>
      </c>
      <c r="J126" s="119" t="inlineStr">
        <is>
          <t>-</t>
        </is>
      </c>
      <c r="K126" s="119" t="inlineStr">
        <is>
          <t>-</t>
        </is>
      </c>
      <c r="L126" s="119" t="inlineStr">
        <is>
          <t>-</t>
        </is>
      </c>
      <c r="M126" s="119" t="inlineStr">
        <is>
          <t>-</t>
        </is>
      </c>
      <c r="N126" s="119" t="inlineStr">
        <is>
          <t>-</t>
        </is>
      </c>
      <c r="O126" s="119" t="inlineStr">
        <is>
          <t>Não</t>
        </is>
      </c>
      <c r="P126" s="119" t="inlineStr"/>
    </row>
    <row r="127">
      <c r="A127" s="119" t="inlineStr">
        <is>
          <t>Larissa</t>
        </is>
      </c>
      <c r="B127" s="119" t="inlineStr">
        <is>
          <t>Foz do Iguaçu</t>
        </is>
      </c>
      <c r="C127" s="119" t="inlineStr">
        <is>
          <t>5</t>
        </is>
      </c>
      <c r="D127" s="119" t="inlineStr">
        <is>
          <t>Lucas Correia de Souza</t>
        </is>
      </c>
      <c r="E127" s="119" t="inlineStr">
        <is>
          <t>03.25</t>
        </is>
      </c>
      <c r="F127" s="119" t="inlineStr">
        <is>
          <t>08/04/2025</t>
        </is>
      </c>
      <c r="G127" s="119" t="inlineStr">
        <is>
          <t>-</t>
        </is>
      </c>
      <c r="H127" s="119" t="inlineStr">
        <is>
          <t>-</t>
        </is>
      </c>
      <c r="I127" s="123" t="n">
        <v>40885.69</v>
      </c>
      <c r="J127" s="122" t="n">
        <v>44089</v>
      </c>
      <c r="K127" s="119" t="inlineStr">
        <is>
          <t>-</t>
        </is>
      </c>
      <c r="L127" s="119" t="inlineStr">
        <is>
          <t>-</t>
        </is>
      </c>
      <c r="M127" s="119" t="inlineStr">
        <is>
          <t>-</t>
        </is>
      </c>
      <c r="N127" s="119" t="inlineStr">
        <is>
          <t>-</t>
        </is>
      </c>
      <c r="O127" s="119" t="inlineStr">
        <is>
          <t>Não</t>
        </is>
      </c>
      <c r="P127" s="119" t="inlineStr"/>
    </row>
    <row r="128">
      <c r="A128" s="119" t="inlineStr">
        <is>
          <t>Larissa</t>
        </is>
      </c>
      <c r="B128" s="119" t="inlineStr">
        <is>
          <t>Foz do Iguaçu</t>
        </is>
      </c>
      <c r="C128" s="119" t="inlineStr">
        <is>
          <t>5</t>
        </is>
      </c>
      <c r="D128" s="119" t="inlineStr">
        <is>
          <t>Lucas Correia de Souza</t>
        </is>
      </c>
      <c r="E128" s="119" t="inlineStr">
        <is>
          <t>04.25</t>
        </is>
      </c>
      <c r="F128" s="119" t="inlineStr">
        <is>
          <t>08/05/2025</t>
        </is>
      </c>
      <c r="G128" s="120" t="n">
        <v>43136.79000000001</v>
      </c>
      <c r="H128" s="119" t="inlineStr">
        <is>
          <t>-</t>
        </is>
      </c>
      <c r="I128" s="123" t="n">
        <v>39834.69</v>
      </c>
      <c r="J128" s="119" t="inlineStr">
        <is>
          <t>-</t>
        </is>
      </c>
      <c r="K128" s="122" t="n">
        <v>6779</v>
      </c>
      <c r="L128" s="119" t="inlineStr">
        <is>
          <t>-</t>
        </is>
      </c>
      <c r="M128" s="119" t="inlineStr">
        <is>
          <t>-</t>
        </is>
      </c>
      <c r="N128" s="119" t="inlineStr">
        <is>
          <t>-</t>
        </is>
      </c>
      <c r="O128" s="119" t="inlineStr">
        <is>
          <t>Não</t>
        </is>
      </c>
      <c r="P128" s="119" t="inlineStr"/>
    </row>
    <row r="129">
      <c r="A129" s="119" t="inlineStr">
        <is>
          <t>Larissa</t>
        </is>
      </c>
      <c r="B129" s="119" t="inlineStr">
        <is>
          <t>Foz do Iguaçu</t>
        </is>
      </c>
      <c r="C129" s="119" t="inlineStr">
        <is>
          <t>5</t>
        </is>
      </c>
      <c r="D129" s="119" t="inlineStr">
        <is>
          <t>Lucas Correia de Souza</t>
        </is>
      </c>
      <c r="E129" s="119" t="inlineStr">
        <is>
          <t>05.25</t>
        </is>
      </c>
      <c r="F129" s="119" t="inlineStr">
        <is>
          <t>10/06/2025</t>
        </is>
      </c>
      <c r="G129" s="119" t="inlineStr">
        <is>
          <t>-</t>
        </is>
      </c>
      <c r="H129" s="119" t="inlineStr">
        <is>
          <t>-</t>
        </is>
      </c>
      <c r="I129" s="123" t="n">
        <v>40885.69</v>
      </c>
      <c r="J129" s="119" t="inlineStr">
        <is>
          <t>-</t>
        </is>
      </c>
      <c r="K129" s="119" t="inlineStr">
        <is>
          <t>-</t>
        </is>
      </c>
      <c r="L129" s="119" t="inlineStr">
        <is>
          <t>-</t>
        </is>
      </c>
      <c r="M129" s="119" t="inlineStr">
        <is>
          <t>-</t>
        </is>
      </c>
      <c r="N129" s="119" t="inlineStr">
        <is>
          <t>-</t>
        </is>
      </c>
      <c r="O129" s="119" t="inlineStr">
        <is>
          <t>Não</t>
        </is>
      </c>
      <c r="P129" s="119" t="inlineStr"/>
    </row>
    <row r="130">
      <c r="A130" s="119" t="inlineStr">
        <is>
          <t>Larissa</t>
        </is>
      </c>
      <c r="B130" s="119" t="inlineStr">
        <is>
          <t>Foz do Iguaçu</t>
        </is>
      </c>
      <c r="C130" s="119" t="inlineStr">
        <is>
          <t>5</t>
        </is>
      </c>
      <c r="D130" s="119" t="inlineStr">
        <is>
          <t>Lucas Correia de Souza</t>
        </is>
      </c>
      <c r="E130" s="119" t="inlineStr">
        <is>
          <t>06.25</t>
        </is>
      </c>
      <c r="F130" s="119" t="inlineStr">
        <is>
          <t>16/07/2025</t>
        </is>
      </c>
      <c r="G130" s="119" t="inlineStr">
        <is>
          <t>-</t>
        </is>
      </c>
      <c r="H130" s="119" t="inlineStr">
        <is>
          <t>-</t>
        </is>
      </c>
      <c r="I130" s="120" t="n">
        <v>37351.99</v>
      </c>
      <c r="J130" s="119" t="inlineStr">
        <is>
          <t>-</t>
        </is>
      </c>
      <c r="K130" s="119" t="inlineStr">
        <is>
          <t>-</t>
        </is>
      </c>
      <c r="L130" s="119" t="inlineStr">
        <is>
          <t>-</t>
        </is>
      </c>
      <c r="M130" s="119" t="inlineStr">
        <is>
          <t>-</t>
        </is>
      </c>
      <c r="N130" s="119" t="inlineStr">
        <is>
          <t>-</t>
        </is>
      </c>
      <c r="O130" s="119" t="inlineStr">
        <is>
          <t>Não</t>
        </is>
      </c>
      <c r="P130" s="119" t="inlineStr"/>
    </row>
    <row r="131">
      <c r="A131" s="119" t="inlineStr">
        <is>
          <t>Larissa</t>
        </is>
      </c>
      <c r="B131" s="119" t="inlineStr">
        <is>
          <t>Foz do Iguaçu</t>
        </is>
      </c>
      <c r="C131" s="119" t="inlineStr">
        <is>
          <t>6</t>
        </is>
      </c>
      <c r="D131" s="119" t="inlineStr">
        <is>
          <t>José Francisco Mariano de Faria Filho</t>
        </is>
      </c>
      <c r="E131" s="119" t="inlineStr">
        <is>
          <t>02.25</t>
        </is>
      </c>
      <c r="F131" s="119" t="inlineStr">
        <is>
          <t>11/03/2025</t>
        </is>
      </c>
      <c r="G131" s="120" t="n">
        <v>54397.57000000001</v>
      </c>
      <c r="H131" s="119" t="inlineStr">
        <is>
          <t>-</t>
        </is>
      </c>
      <c r="I131" s="123" t="n">
        <v>25026.89</v>
      </c>
      <c r="J131" s="119" t="inlineStr">
        <is>
          <t>-</t>
        </is>
      </c>
      <c r="K131" s="119" t="inlineStr">
        <is>
          <t>-</t>
        </is>
      </c>
      <c r="L131" s="119" t="inlineStr">
        <is>
          <t>-</t>
        </is>
      </c>
      <c r="M131" s="119" t="inlineStr">
        <is>
          <t>-</t>
        </is>
      </c>
      <c r="N131" s="120" t="n">
        <v>2810.25</v>
      </c>
      <c r="O131" s="119" t="inlineStr">
        <is>
          <t>Não</t>
        </is>
      </c>
      <c r="P131" s="119" t="inlineStr"/>
    </row>
    <row r="132">
      <c r="A132" s="119" t="inlineStr">
        <is>
          <t>Larissa</t>
        </is>
      </c>
      <c r="B132" s="119" t="inlineStr">
        <is>
          <t>Foz do Iguaçu</t>
        </is>
      </c>
      <c r="C132" s="119" t="inlineStr">
        <is>
          <t>6</t>
        </is>
      </c>
      <c r="D132" s="119" t="inlineStr">
        <is>
          <t>José Francisco Mariano de Faria Filho</t>
        </is>
      </c>
      <c r="E132" s="119" t="inlineStr">
        <is>
          <t>03.25</t>
        </is>
      </c>
      <c r="F132" s="119" t="inlineStr">
        <is>
          <t>14/04/2025</t>
        </is>
      </c>
      <c r="G132" s="120" t="n">
        <v>54553.78999999999</v>
      </c>
      <c r="H132" s="119" t="inlineStr">
        <is>
          <t>-</t>
        </is>
      </c>
      <c r="I132" s="119" t="inlineStr">
        <is>
          <t>-</t>
        </is>
      </c>
      <c r="J132" s="119" t="inlineStr">
        <is>
          <t>-</t>
        </is>
      </c>
      <c r="K132" s="119" t="inlineStr">
        <is>
          <t>-</t>
        </is>
      </c>
      <c r="L132" s="119" t="inlineStr">
        <is>
          <t>-</t>
        </is>
      </c>
      <c r="M132" s="119" t="inlineStr">
        <is>
          <t>-</t>
        </is>
      </c>
      <c r="N132" s="123" t="n">
        <v>3008.25</v>
      </c>
      <c r="O132" s="119" t="inlineStr">
        <is>
          <t>Não</t>
        </is>
      </c>
      <c r="P132" s="119" t="inlineStr"/>
    </row>
    <row r="133">
      <c r="A133" s="119" t="inlineStr">
        <is>
          <t>Larissa</t>
        </is>
      </c>
      <c r="B133" s="119" t="inlineStr">
        <is>
          <t>Foz do Iguaçu</t>
        </is>
      </c>
      <c r="C133" s="119" t="inlineStr">
        <is>
          <t>6</t>
        </is>
      </c>
      <c r="D133" s="119" t="inlineStr">
        <is>
          <t>José Francisco Mariano de Faria Filho</t>
        </is>
      </c>
      <c r="E133" s="119" t="inlineStr">
        <is>
          <t>04.25</t>
        </is>
      </c>
      <c r="F133" s="119" t="inlineStr">
        <is>
          <t>21/05/2025</t>
        </is>
      </c>
      <c r="G133" s="119" t="inlineStr">
        <is>
          <t>-</t>
        </is>
      </c>
      <c r="H133" s="119" t="inlineStr">
        <is>
          <t>-</t>
        </is>
      </c>
      <c r="I133" s="123" t="n">
        <v>25361.09</v>
      </c>
      <c r="J133" s="122" t="n">
        <v>58814</v>
      </c>
      <c r="K133" s="119" t="inlineStr">
        <is>
          <t>-</t>
        </is>
      </c>
      <c r="L133" s="122" t="n">
        <v>67574</v>
      </c>
      <c r="M133" s="119" t="inlineStr">
        <is>
          <t>-</t>
        </is>
      </c>
      <c r="N133" s="119" t="inlineStr">
        <is>
          <t>-</t>
        </is>
      </c>
      <c r="O133" s="119" t="inlineStr">
        <is>
          <t>Não</t>
        </is>
      </c>
      <c r="P133" s="119" t="inlineStr"/>
    </row>
    <row r="134">
      <c r="A134" s="119" t="inlineStr">
        <is>
          <t>Larissa</t>
        </is>
      </c>
      <c r="B134" s="119" t="inlineStr">
        <is>
          <t>Foz do Iguaçu</t>
        </is>
      </c>
      <c r="C134" s="119" t="inlineStr">
        <is>
          <t>6</t>
        </is>
      </c>
      <c r="D134" s="119" t="inlineStr">
        <is>
          <t>José Francisco Mariano de Faria Filho</t>
        </is>
      </c>
      <c r="E134" s="119" t="inlineStr">
        <is>
          <t>05.25</t>
        </is>
      </c>
      <c r="F134" s="119" t="inlineStr">
        <is>
          <t>17/06/2025</t>
        </is>
      </c>
      <c r="G134" s="119" t="inlineStr">
        <is>
          <t>-</t>
        </is>
      </c>
      <c r="H134" s="119" t="inlineStr">
        <is>
          <t>-</t>
        </is>
      </c>
      <c r="I134" s="123" t="n">
        <v>24482.53</v>
      </c>
      <c r="J134" s="119" t="inlineStr">
        <is>
          <t>-</t>
        </is>
      </c>
      <c r="K134" s="119" t="inlineStr">
        <is>
          <t>-</t>
        </is>
      </c>
      <c r="L134" s="119" t="inlineStr">
        <is>
          <t>-</t>
        </is>
      </c>
      <c r="M134" s="119" t="inlineStr">
        <is>
          <t>-</t>
        </is>
      </c>
      <c r="N134" s="119" t="inlineStr">
        <is>
          <t>-</t>
        </is>
      </c>
      <c r="O134" s="119" t="inlineStr">
        <is>
          <t>Não</t>
        </is>
      </c>
      <c r="P134" s="119" t="inlineStr"/>
    </row>
    <row r="135">
      <c r="A135" s="119" t="inlineStr">
        <is>
          <t>Larissa</t>
        </is>
      </c>
      <c r="B135" s="119" t="inlineStr">
        <is>
          <t>Foz do Iguaçu</t>
        </is>
      </c>
      <c r="C135" s="119" t="inlineStr">
        <is>
          <t>7</t>
        </is>
      </c>
      <c r="D135" s="119" t="inlineStr">
        <is>
          <t>Pedro Henrique Mariano de Faria</t>
        </is>
      </c>
      <c r="E135" s="119" t="inlineStr">
        <is>
          <t>01.25</t>
        </is>
      </c>
      <c r="F135" s="119" t="inlineStr">
        <is>
          <t>09/06/2025</t>
        </is>
      </c>
      <c r="G135" s="121" t="n">
        <v>38827.7</v>
      </c>
      <c r="H135" s="119" t="inlineStr">
        <is>
          <t>-</t>
        </is>
      </c>
      <c r="I135" s="121" t="n">
        <v>25620.13</v>
      </c>
      <c r="J135" s="119" t="inlineStr">
        <is>
          <t>-</t>
        </is>
      </c>
      <c r="K135" s="119" t="inlineStr">
        <is>
          <t>-</t>
        </is>
      </c>
      <c r="L135" s="119" t="inlineStr">
        <is>
          <t>-</t>
        </is>
      </c>
      <c r="M135" s="119" t="inlineStr">
        <is>
          <t>-</t>
        </is>
      </c>
      <c r="N135" s="120" t="n">
        <v>2800</v>
      </c>
      <c r="O135" s="119" t="inlineStr">
        <is>
          <t>Não</t>
        </is>
      </c>
      <c r="P135" s="119" t="inlineStr"/>
    </row>
    <row r="136">
      <c r="A136" s="119" t="inlineStr">
        <is>
          <t>Larissa</t>
        </is>
      </c>
      <c r="B136" s="119" t="inlineStr">
        <is>
          <t>Foz do Iguaçu</t>
        </is>
      </c>
      <c r="C136" s="119" t="inlineStr">
        <is>
          <t>7</t>
        </is>
      </c>
      <c r="D136" s="119" t="inlineStr">
        <is>
          <t>Pedro Henrique Mariano de Faria</t>
        </is>
      </c>
      <c r="E136" s="119" t="inlineStr">
        <is>
          <t>02.25</t>
        </is>
      </c>
      <c r="F136" s="119" t="inlineStr">
        <is>
          <t>11/03/2025</t>
        </is>
      </c>
      <c r="G136" s="119" t="inlineStr">
        <is>
          <t>-</t>
        </is>
      </c>
      <c r="H136" s="121" t="n">
        <v>37534.73</v>
      </c>
      <c r="I136" s="121" t="n">
        <v>23486.68</v>
      </c>
      <c r="J136" s="122" t="n">
        <v>37504</v>
      </c>
      <c r="K136" s="119" t="inlineStr">
        <is>
          <t>-</t>
        </is>
      </c>
      <c r="L136" s="119" t="inlineStr">
        <is>
          <t>-</t>
        </is>
      </c>
      <c r="M136" s="119" t="inlineStr">
        <is>
          <t>-</t>
        </is>
      </c>
      <c r="N136" s="121" t="n">
        <v>3095.99</v>
      </c>
      <c r="O136" s="119" t="inlineStr">
        <is>
          <t>Não</t>
        </is>
      </c>
      <c r="P136" s="119" t="inlineStr"/>
    </row>
    <row r="137">
      <c r="A137" s="119" t="inlineStr">
        <is>
          <t>Larissa</t>
        </is>
      </c>
      <c r="B137" s="119" t="inlineStr">
        <is>
          <t>Foz do Iguaçu</t>
        </is>
      </c>
      <c r="C137" s="119" t="inlineStr">
        <is>
          <t>7</t>
        </is>
      </c>
      <c r="D137" s="119" t="inlineStr">
        <is>
          <t>Pedro Henrique Mariano de Faria</t>
        </is>
      </c>
      <c r="E137" s="119" t="inlineStr">
        <is>
          <t>03.25</t>
        </is>
      </c>
      <c r="F137" s="119" t="inlineStr">
        <is>
          <t>09/04/2025</t>
        </is>
      </c>
      <c r="G137" s="119" t="inlineStr">
        <is>
          <t>-</t>
        </is>
      </c>
      <c r="H137" s="119" t="inlineStr">
        <is>
          <t>-</t>
        </is>
      </c>
      <c r="I137" s="121" t="n">
        <v>29081.3</v>
      </c>
      <c r="J137" s="122" t="n">
        <v>25252</v>
      </c>
      <c r="K137" s="119" t="inlineStr">
        <is>
          <t>-</t>
        </is>
      </c>
      <c r="L137" s="122" t="n">
        <v>29052</v>
      </c>
      <c r="M137" s="119" t="inlineStr">
        <is>
          <t>-</t>
        </is>
      </c>
      <c r="N137" s="120" t="n">
        <v>2816.08</v>
      </c>
      <c r="O137" s="119" t="inlineStr">
        <is>
          <t>Não</t>
        </is>
      </c>
      <c r="P137" s="119" t="inlineStr"/>
    </row>
    <row r="138">
      <c r="A138" s="119" t="inlineStr">
        <is>
          <t>Larissa</t>
        </is>
      </c>
      <c r="B138" s="119" t="inlineStr">
        <is>
          <t>Foz do Iguaçu</t>
        </is>
      </c>
      <c r="C138" s="119" t="inlineStr">
        <is>
          <t>7</t>
        </is>
      </c>
      <c r="D138" s="119" t="inlineStr">
        <is>
          <t>Pedro Henrique Mariano de Faria</t>
        </is>
      </c>
      <c r="E138" s="119" t="inlineStr">
        <is>
          <t>04.25</t>
        </is>
      </c>
      <c r="F138" s="119" t="inlineStr">
        <is>
          <t>20/05/2025</t>
        </is>
      </c>
      <c r="G138" s="123" t="n">
        <v>36788.48999999999</v>
      </c>
      <c r="H138" s="119" t="inlineStr">
        <is>
          <t>-</t>
        </is>
      </c>
      <c r="I138" s="121" t="n">
        <v>27820.85</v>
      </c>
      <c r="J138" s="119" t="inlineStr">
        <is>
          <t>-</t>
        </is>
      </c>
      <c r="K138" s="119" t="inlineStr">
        <is>
          <t>-</t>
        </is>
      </c>
      <c r="L138" s="119" t="inlineStr">
        <is>
          <t>-</t>
        </is>
      </c>
      <c r="M138" s="119" t="inlineStr">
        <is>
          <t>-</t>
        </is>
      </c>
      <c r="N138" s="120" t="n">
        <v>2800</v>
      </c>
      <c r="O138" s="119" t="inlineStr">
        <is>
          <t>Não</t>
        </is>
      </c>
      <c r="P138" s="119" t="inlineStr"/>
    </row>
    <row r="139">
      <c r="A139" s="119" t="inlineStr">
        <is>
          <t>Larissa</t>
        </is>
      </c>
      <c r="B139" s="119" t="inlineStr">
        <is>
          <t>Foz do Iguaçu</t>
        </is>
      </c>
      <c r="C139" s="119" t="inlineStr">
        <is>
          <t>8</t>
        </is>
      </c>
      <c r="D139" s="119" t="inlineStr">
        <is>
          <t>Renata Aparecida de Souza</t>
        </is>
      </c>
      <c r="E139" s="119" t="inlineStr">
        <is>
          <t>01.25</t>
        </is>
      </c>
      <c r="F139" s="119" t="inlineStr">
        <is>
          <t>20/03/2025</t>
        </is>
      </c>
      <c r="G139" s="119" t="inlineStr">
        <is>
          <t>-</t>
        </is>
      </c>
      <c r="H139" s="119" t="inlineStr">
        <is>
          <t>-</t>
        </is>
      </c>
      <c r="I139" s="119" t="inlineStr">
        <is>
          <t>-</t>
        </is>
      </c>
      <c r="J139" s="122" t="n">
        <v>25732</v>
      </c>
      <c r="K139" s="119" t="inlineStr">
        <is>
          <t>-</t>
        </is>
      </c>
      <c r="L139" s="119" t="inlineStr">
        <is>
          <t>-</t>
        </is>
      </c>
      <c r="M139" s="119" t="inlineStr">
        <is>
          <t>-</t>
        </is>
      </c>
      <c r="N139" s="119" t="inlineStr">
        <is>
          <t>-</t>
        </is>
      </c>
      <c r="O139" s="119" t="inlineStr">
        <is>
          <t>Não</t>
        </is>
      </c>
      <c r="P139" s="119" t="inlineStr"/>
    </row>
    <row r="140">
      <c r="A140" s="119" t="inlineStr">
        <is>
          <t>Larissa</t>
        </is>
      </c>
      <c r="B140" s="119" t="inlineStr">
        <is>
          <t>Foz do Iguaçu</t>
        </is>
      </c>
      <c r="C140" s="119" t="inlineStr">
        <is>
          <t>8</t>
        </is>
      </c>
      <c r="D140" s="119" t="inlineStr">
        <is>
          <t>Renata Aparecida de Souza</t>
        </is>
      </c>
      <c r="E140" s="119" t="inlineStr">
        <is>
          <t>02.25</t>
        </is>
      </c>
      <c r="F140" s="119" t="inlineStr">
        <is>
          <t>10/03/2025</t>
        </is>
      </c>
      <c r="G140" s="119" t="inlineStr">
        <is>
          <t>-</t>
        </is>
      </c>
      <c r="H140" s="119" t="inlineStr">
        <is>
          <t>-</t>
        </is>
      </c>
      <c r="I140" s="119" t="inlineStr">
        <is>
          <t>-</t>
        </is>
      </c>
      <c r="J140" s="122" t="n">
        <v>25369</v>
      </c>
      <c r="K140" s="119" t="inlineStr">
        <is>
          <t>-</t>
        </is>
      </c>
      <c r="L140" s="122" t="n">
        <v>29069</v>
      </c>
      <c r="M140" s="119" t="inlineStr">
        <is>
          <t>-</t>
        </is>
      </c>
      <c r="N140" s="119" t="inlineStr">
        <is>
          <t>-</t>
        </is>
      </c>
      <c r="O140" s="119" t="inlineStr">
        <is>
          <t>Não</t>
        </is>
      </c>
      <c r="P140" s="119" t="inlineStr"/>
    </row>
    <row r="141">
      <c r="A141" s="119" t="inlineStr">
        <is>
          <t>Larissa</t>
        </is>
      </c>
      <c r="B141" s="119" t="inlineStr">
        <is>
          <t>Foz do Iguaçu</t>
        </is>
      </c>
      <c r="C141" s="119" t="inlineStr">
        <is>
          <t>8</t>
        </is>
      </c>
      <c r="D141" s="119" t="inlineStr">
        <is>
          <t>Renata Aparecida de Souza</t>
        </is>
      </c>
      <c r="E141" s="119" t="inlineStr">
        <is>
          <t>04.25</t>
        </is>
      </c>
      <c r="F141" s="119" t="inlineStr">
        <is>
          <t>19/05/2025</t>
        </is>
      </c>
      <c r="G141" s="119" t="inlineStr">
        <is>
          <t>-</t>
        </is>
      </c>
      <c r="H141" s="119" t="inlineStr">
        <is>
          <t>-</t>
        </is>
      </c>
      <c r="I141" s="119" t="inlineStr">
        <is>
          <t>-</t>
        </is>
      </c>
      <c r="J141" s="122" t="n">
        <v>30167</v>
      </c>
      <c r="K141" s="119" t="inlineStr">
        <is>
          <t>-</t>
        </is>
      </c>
      <c r="L141" s="119" t="inlineStr">
        <is>
          <t>-</t>
        </is>
      </c>
      <c r="M141" s="119" t="inlineStr">
        <is>
          <t>-</t>
        </is>
      </c>
      <c r="N141" s="120" t="n">
        <v>2833.54</v>
      </c>
      <c r="O141" s="119" t="inlineStr">
        <is>
          <t>Não</t>
        </is>
      </c>
      <c r="P141" s="119" t="inlineStr"/>
    </row>
    <row r="142">
      <c r="A142" s="119" t="inlineStr">
        <is>
          <t>Larissa</t>
        </is>
      </c>
      <c r="B142" s="119" t="inlineStr">
        <is>
          <t>Foz do Iguaçu</t>
        </is>
      </c>
      <c r="C142" s="119" t="inlineStr">
        <is>
          <t>8</t>
        </is>
      </c>
      <c r="D142" s="119" t="inlineStr">
        <is>
          <t>Renata Aparecida de Souza</t>
        </is>
      </c>
      <c r="E142" s="119" t="inlineStr">
        <is>
          <t>05.25</t>
        </is>
      </c>
      <c r="F142" s="119" t="inlineStr">
        <is>
          <t>10/06/2025</t>
        </is>
      </c>
      <c r="G142" s="119" t="inlineStr">
        <is>
          <t>-</t>
        </is>
      </c>
      <c r="H142" s="119" t="inlineStr">
        <is>
          <t>-</t>
        </is>
      </c>
      <c r="I142" s="119" t="inlineStr">
        <is>
          <t>-</t>
        </is>
      </c>
      <c r="J142" s="122" t="n">
        <v>25548</v>
      </c>
      <c r="K142" s="119" t="inlineStr">
        <is>
          <t>-</t>
        </is>
      </c>
      <c r="L142" s="119" t="inlineStr">
        <is>
          <t>-</t>
        </is>
      </c>
      <c r="M142" s="119" t="inlineStr">
        <is>
          <t>-</t>
        </is>
      </c>
      <c r="N142" s="119" t="inlineStr">
        <is>
          <t>-</t>
        </is>
      </c>
      <c r="O142" s="119" t="inlineStr">
        <is>
          <t>Não</t>
        </is>
      </c>
      <c r="P142" s="119" t="inlineStr"/>
    </row>
    <row r="143">
      <c r="A143" s="119" t="inlineStr">
        <is>
          <t>Larissa</t>
        </is>
      </c>
      <c r="B143" s="119" t="inlineStr">
        <is>
          <t>Foz do Iguaçu</t>
        </is>
      </c>
      <c r="C143" s="119" t="inlineStr">
        <is>
          <t>8</t>
        </is>
      </c>
      <c r="D143" s="119" t="inlineStr">
        <is>
          <t>Renata Aparecida de Souza</t>
        </is>
      </c>
      <c r="E143" s="119" t="inlineStr">
        <is>
          <t>06.25</t>
        </is>
      </c>
      <c r="F143" s="119" t="inlineStr">
        <is>
          <t>12/07/2025</t>
        </is>
      </c>
      <c r="G143" s="119" t="inlineStr">
        <is>
          <t>-</t>
        </is>
      </c>
      <c r="H143" s="119" t="inlineStr">
        <is>
          <t>-</t>
        </is>
      </c>
      <c r="I143" s="119" t="inlineStr">
        <is>
          <t>-</t>
        </is>
      </c>
      <c r="J143" s="119" t="inlineStr">
        <is>
          <t>-</t>
        </is>
      </c>
      <c r="K143" s="122" t="n">
        <v>4425</v>
      </c>
      <c r="L143" s="119" t="inlineStr">
        <is>
          <t>-</t>
        </is>
      </c>
      <c r="M143" s="119" t="inlineStr">
        <is>
          <t>-</t>
        </is>
      </c>
      <c r="N143" s="119" t="inlineStr">
        <is>
          <t>-</t>
        </is>
      </c>
      <c r="O143" s="119" t="inlineStr">
        <is>
          <t>Não</t>
        </is>
      </c>
      <c r="P143" s="119" t="inlineStr"/>
    </row>
    <row r="144">
      <c r="A144" s="119" t="inlineStr">
        <is>
          <t>Gabriel</t>
        </is>
      </c>
      <c r="B144" s="119" t="inlineStr">
        <is>
          <t>Francisco Alves</t>
        </is>
      </c>
      <c r="C144" s="119" t="inlineStr">
        <is>
          <t>1</t>
        </is>
      </c>
      <c r="D144" s="119" t="inlineStr">
        <is>
          <t>Paulo Rogeiro Hiroshi Fujii</t>
        </is>
      </c>
      <c r="E144" s="119" t="inlineStr">
        <is>
          <t>01.25</t>
        </is>
      </c>
      <c r="F144" s="119" t="inlineStr">
        <is>
          <t>18/03/2025</t>
        </is>
      </c>
      <c r="G144" s="123" t="n">
        <v>27192.49</v>
      </c>
      <c r="H144" s="119" t="inlineStr">
        <is>
          <t>-</t>
        </is>
      </c>
      <c r="I144" s="119" t="inlineStr">
        <is>
          <t>-</t>
        </is>
      </c>
      <c r="J144" s="119" t="inlineStr">
        <is>
          <t>-</t>
        </is>
      </c>
      <c r="K144" s="122" t="n">
        <v>8128</v>
      </c>
      <c r="L144" s="119" t="inlineStr">
        <is>
          <t>-</t>
        </is>
      </c>
      <c r="M144" s="119" t="inlineStr">
        <is>
          <t>-</t>
        </is>
      </c>
      <c r="N144" s="119" t="inlineStr">
        <is>
          <t>-</t>
        </is>
      </c>
      <c r="O144" s="119" t="inlineStr">
        <is>
          <t>Não</t>
        </is>
      </c>
      <c r="P144" s="119" t="inlineStr"/>
    </row>
    <row r="145">
      <c r="A145" s="119" t="inlineStr">
        <is>
          <t>Gabriel</t>
        </is>
      </c>
      <c r="B145" s="119" t="inlineStr">
        <is>
          <t>Francisco Alves</t>
        </is>
      </c>
      <c r="C145" s="119" t="inlineStr">
        <is>
          <t>1</t>
        </is>
      </c>
      <c r="D145" s="119" t="inlineStr">
        <is>
          <t>Paulo Rogeiro Hiroshi Fujii</t>
        </is>
      </c>
      <c r="E145" s="119" t="inlineStr">
        <is>
          <t>03.25</t>
        </is>
      </c>
      <c r="F145" s="119" t="inlineStr">
        <is>
          <t>22/04/2025</t>
        </is>
      </c>
      <c r="G145" s="119" t="inlineStr">
        <is>
          <t>-</t>
        </is>
      </c>
      <c r="H145" s="119" t="inlineStr">
        <is>
          <t>-</t>
        </is>
      </c>
      <c r="I145" s="119" t="inlineStr">
        <is>
          <t>-</t>
        </is>
      </c>
      <c r="J145" s="122" t="n">
        <v>21484</v>
      </c>
      <c r="K145" s="122" t="n">
        <v>6262</v>
      </c>
      <c r="L145" s="119" t="inlineStr">
        <is>
          <t>-</t>
        </is>
      </c>
      <c r="M145" s="119" t="inlineStr">
        <is>
          <t>-</t>
        </is>
      </c>
      <c r="N145" s="119" t="inlineStr">
        <is>
          <t>-</t>
        </is>
      </c>
      <c r="O145" s="119" t="inlineStr">
        <is>
          <t>Não</t>
        </is>
      </c>
      <c r="P145" s="119" t="inlineStr"/>
    </row>
    <row r="146">
      <c r="A146" s="119" t="inlineStr">
        <is>
          <t>Gabriel</t>
        </is>
      </c>
      <c r="B146" s="119" t="inlineStr">
        <is>
          <t>Francisco Alves</t>
        </is>
      </c>
      <c r="C146" s="119" t="inlineStr">
        <is>
          <t>1</t>
        </is>
      </c>
      <c r="D146" s="119" t="inlineStr">
        <is>
          <t>Paulo Rogeiro Hiroshi Fujii</t>
        </is>
      </c>
      <c r="E146" s="119" t="inlineStr">
        <is>
          <t>04.25</t>
        </is>
      </c>
      <c r="F146" s="119" t="inlineStr">
        <is>
          <t>28/05/2025</t>
        </is>
      </c>
      <c r="G146" s="119" t="inlineStr">
        <is>
          <t>-</t>
        </is>
      </c>
      <c r="H146" s="119" t="inlineStr">
        <is>
          <t>-</t>
        </is>
      </c>
      <c r="I146" s="119" t="inlineStr">
        <is>
          <t>-</t>
        </is>
      </c>
      <c r="J146" s="119" t="inlineStr">
        <is>
          <t>-</t>
        </is>
      </c>
      <c r="K146" s="122" t="n">
        <v>7734</v>
      </c>
      <c r="L146" s="119" t="inlineStr">
        <is>
          <t>-</t>
        </is>
      </c>
      <c r="M146" s="119" t="inlineStr">
        <is>
          <t>-</t>
        </is>
      </c>
      <c r="N146" s="120" t="n">
        <v>2500</v>
      </c>
      <c r="O146" s="119" t="inlineStr">
        <is>
          <t>Não</t>
        </is>
      </c>
      <c r="P146" s="119" t="inlineStr"/>
    </row>
    <row r="147">
      <c r="A147" s="119" t="inlineStr">
        <is>
          <t>Gabriel</t>
        </is>
      </c>
      <c r="B147" s="119" t="inlineStr">
        <is>
          <t>Francisco Alves</t>
        </is>
      </c>
      <c r="C147" s="119" t="inlineStr">
        <is>
          <t>1</t>
        </is>
      </c>
      <c r="D147" s="119" t="inlineStr">
        <is>
          <t>Paulo Rogeiro Hiroshi Fujii</t>
        </is>
      </c>
      <c r="E147" s="119" t="inlineStr">
        <is>
          <t>05.25</t>
        </is>
      </c>
      <c r="F147" s="119" t="inlineStr">
        <is>
          <t>17/06/2025</t>
        </is>
      </c>
      <c r="G147" s="119" t="inlineStr">
        <is>
          <t>-</t>
        </is>
      </c>
      <c r="H147" s="119" t="inlineStr">
        <is>
          <t>-</t>
        </is>
      </c>
      <c r="I147" s="119" t="inlineStr">
        <is>
          <t>-</t>
        </is>
      </c>
      <c r="J147" s="119" t="inlineStr">
        <is>
          <t>-</t>
        </is>
      </c>
      <c r="K147" s="122" t="n">
        <v>5258</v>
      </c>
      <c r="L147" s="119" t="inlineStr">
        <is>
          <t>-</t>
        </is>
      </c>
      <c r="M147" s="119" t="inlineStr">
        <is>
          <t>-</t>
        </is>
      </c>
      <c r="N147" s="119" t="inlineStr">
        <is>
          <t>-</t>
        </is>
      </c>
      <c r="O147" s="119" t="inlineStr">
        <is>
          <t>Não</t>
        </is>
      </c>
      <c r="P147" s="119" t="inlineStr"/>
    </row>
    <row r="148">
      <c r="A148" s="119" t="inlineStr">
        <is>
          <t>Bianca</t>
        </is>
      </c>
      <c r="B148" s="119" t="inlineStr">
        <is>
          <t>Guaraniaçu</t>
        </is>
      </c>
      <c r="C148" s="119" t="inlineStr">
        <is>
          <t>1</t>
        </is>
      </c>
      <c r="D148" s="119" t="inlineStr">
        <is>
          <t>Vitolor dos Santos Almeida</t>
        </is>
      </c>
      <c r="E148" s="119" t="inlineStr">
        <is>
          <t>01.25</t>
        </is>
      </c>
      <c r="F148" s="119" t="inlineStr">
        <is>
          <t>18/03/2025</t>
        </is>
      </c>
      <c r="G148" s="120" t="n">
        <v>38109.61000000001</v>
      </c>
      <c r="H148" s="119" t="inlineStr">
        <is>
          <t>-</t>
        </is>
      </c>
      <c r="I148" s="119" t="inlineStr">
        <is>
          <t>-</t>
        </is>
      </c>
      <c r="J148" s="119" t="inlineStr">
        <is>
          <t>-</t>
        </is>
      </c>
      <c r="K148" s="119" t="inlineStr">
        <is>
          <t>-</t>
        </is>
      </c>
      <c r="L148" s="119" t="inlineStr">
        <is>
          <t>-</t>
        </is>
      </c>
      <c r="M148" s="119" t="inlineStr">
        <is>
          <t>-</t>
        </is>
      </c>
      <c r="N148" s="121" t="n">
        <v>3490.95</v>
      </c>
      <c r="O148" s="119" t="inlineStr">
        <is>
          <t>Não</t>
        </is>
      </c>
      <c r="P148" s="119" t="inlineStr"/>
    </row>
    <row r="149">
      <c r="A149" s="119" t="inlineStr">
        <is>
          <t>Bianca</t>
        </is>
      </c>
      <c r="B149" s="119" t="inlineStr">
        <is>
          <t>Guaraniaçu</t>
        </is>
      </c>
      <c r="C149" s="119" t="inlineStr">
        <is>
          <t>1</t>
        </is>
      </c>
      <c r="D149" s="119" t="inlineStr">
        <is>
          <t>Vitolor dos Santos Almeida</t>
        </is>
      </c>
      <c r="E149" s="119" t="inlineStr">
        <is>
          <t>03.25</t>
        </is>
      </c>
      <c r="F149" s="119" t="inlineStr">
        <is>
          <t>14/04/2025</t>
        </is>
      </c>
      <c r="G149" s="119" t="inlineStr">
        <is>
          <t>-</t>
        </is>
      </c>
      <c r="H149" s="119" t="inlineStr">
        <is>
          <t>-</t>
        </is>
      </c>
      <c r="I149" s="119" t="inlineStr">
        <is>
          <t>-</t>
        </is>
      </c>
      <c r="J149" s="119" t="inlineStr">
        <is>
          <t>-</t>
        </is>
      </c>
      <c r="K149" s="122" t="n">
        <v>18912</v>
      </c>
      <c r="L149" s="119" t="inlineStr">
        <is>
          <t>-</t>
        </is>
      </c>
      <c r="M149" s="119" t="inlineStr">
        <is>
          <t>-</t>
        </is>
      </c>
      <c r="N149" s="119" t="inlineStr">
        <is>
          <t>-</t>
        </is>
      </c>
      <c r="O149" s="119" t="inlineStr">
        <is>
          <t>Não</t>
        </is>
      </c>
      <c r="P149" s="119" t="inlineStr"/>
    </row>
    <row r="150">
      <c r="A150" s="119" t="inlineStr">
        <is>
          <t>Bianca</t>
        </is>
      </c>
      <c r="B150" s="119" t="inlineStr">
        <is>
          <t>Guaraniaçu</t>
        </is>
      </c>
      <c r="C150" s="119" t="inlineStr">
        <is>
          <t>1</t>
        </is>
      </c>
      <c r="D150" s="119" t="inlineStr">
        <is>
          <t>Vitolor dos Santos Almeida</t>
        </is>
      </c>
      <c r="E150" s="119" t="inlineStr">
        <is>
          <t>04.25</t>
        </is>
      </c>
      <c r="F150" s="119" t="inlineStr">
        <is>
          <t>12/05/2025</t>
        </is>
      </c>
      <c r="G150" s="119" t="inlineStr">
        <is>
          <t>-</t>
        </is>
      </c>
      <c r="H150" s="119" t="inlineStr">
        <is>
          <t>-</t>
        </is>
      </c>
      <c r="I150" s="119" t="inlineStr">
        <is>
          <t>-</t>
        </is>
      </c>
      <c r="J150" s="119" t="inlineStr">
        <is>
          <t>-</t>
        </is>
      </c>
      <c r="K150" s="122" t="n">
        <v>23334</v>
      </c>
      <c r="L150" s="119" t="inlineStr">
        <is>
          <t>-</t>
        </is>
      </c>
      <c r="M150" s="119" t="inlineStr">
        <is>
          <t>-</t>
        </is>
      </c>
      <c r="N150" s="123" t="n">
        <v>3180.88</v>
      </c>
      <c r="O150" s="119" t="inlineStr">
        <is>
          <t>Não</t>
        </is>
      </c>
      <c r="P150" s="119" t="inlineStr"/>
    </row>
    <row r="151">
      <c r="A151" s="119" t="inlineStr">
        <is>
          <t>Bianca</t>
        </is>
      </c>
      <c r="B151" s="119" t="inlineStr">
        <is>
          <t>Guaraniaçu</t>
        </is>
      </c>
      <c r="C151" s="119" t="inlineStr">
        <is>
          <t>1</t>
        </is>
      </c>
      <c r="D151" s="119" t="inlineStr">
        <is>
          <t>Vitolor dos Santos Almeida</t>
        </is>
      </c>
      <c r="E151" s="119" t="inlineStr">
        <is>
          <t>05.25</t>
        </is>
      </c>
      <c r="F151" s="119" t="inlineStr">
        <is>
          <t>11/07/2025</t>
        </is>
      </c>
      <c r="G151" s="119" t="inlineStr">
        <is>
          <t>-</t>
        </is>
      </c>
      <c r="H151" s="119" t="inlineStr">
        <is>
          <t>-</t>
        </is>
      </c>
      <c r="I151" s="119" t="inlineStr">
        <is>
          <t>-</t>
        </is>
      </c>
      <c r="J151" s="119" t="inlineStr">
        <is>
          <t>-</t>
        </is>
      </c>
      <c r="K151" s="122" t="n">
        <v>18678</v>
      </c>
      <c r="L151" s="119" t="inlineStr">
        <is>
          <t>-</t>
        </is>
      </c>
      <c r="M151" s="119" t="inlineStr">
        <is>
          <t>-</t>
        </is>
      </c>
      <c r="N151" s="119" t="inlineStr">
        <is>
          <t>-</t>
        </is>
      </c>
      <c r="O151" s="119" t="inlineStr">
        <is>
          <t>Não</t>
        </is>
      </c>
      <c r="P151" s="119" t="inlineStr"/>
    </row>
    <row r="152">
      <c r="A152" s="119" t="inlineStr">
        <is>
          <t>Bianca</t>
        </is>
      </c>
      <c r="B152" s="119" t="inlineStr">
        <is>
          <t>Guaraniaçu</t>
        </is>
      </c>
      <c r="C152" s="119" t="inlineStr">
        <is>
          <t>1</t>
        </is>
      </c>
      <c r="D152" s="119" t="inlineStr">
        <is>
          <t>Vitolor dos Santos Almeida</t>
        </is>
      </c>
      <c r="E152" s="119" t="inlineStr">
        <is>
          <t>06.25</t>
        </is>
      </c>
      <c r="F152" s="119" t="inlineStr">
        <is>
          <t>16/07/2025</t>
        </is>
      </c>
      <c r="G152" s="119" t="inlineStr">
        <is>
          <t>-</t>
        </is>
      </c>
      <c r="H152" s="119" t="inlineStr">
        <is>
          <t>-</t>
        </is>
      </c>
      <c r="I152" s="119" t="inlineStr">
        <is>
          <t>-</t>
        </is>
      </c>
      <c r="J152" s="119" t="inlineStr">
        <is>
          <t>-</t>
        </is>
      </c>
      <c r="K152" s="121" t="n">
        <v>18.67</v>
      </c>
      <c r="L152" s="119" t="inlineStr">
        <is>
          <t>-</t>
        </is>
      </c>
      <c r="M152" s="119" t="inlineStr">
        <is>
          <t>-</t>
        </is>
      </c>
      <c r="N152" s="119" t="inlineStr">
        <is>
          <t>-</t>
        </is>
      </c>
      <c r="O152" s="119" t="inlineStr">
        <is>
          <t>Não</t>
        </is>
      </c>
      <c r="P152" s="119" t="inlineStr"/>
    </row>
    <row r="153">
      <c r="A153" s="119" t="inlineStr">
        <is>
          <t>Gabriel</t>
        </is>
      </c>
      <c r="B153" s="119" t="inlineStr">
        <is>
          <t>Guaíra</t>
        </is>
      </c>
      <c r="C153" s="119" t="inlineStr">
        <is>
          <t>1</t>
        </is>
      </c>
      <c r="D153" s="119" t="inlineStr">
        <is>
          <t>Marlene R. Oliveira Dallacosta</t>
        </is>
      </c>
      <c r="E153" s="119" t="inlineStr">
        <is>
          <t>02.25</t>
        </is>
      </c>
      <c r="F153" s="119" t="inlineStr">
        <is>
          <t>25/03/2025</t>
        </is>
      </c>
      <c r="G153" s="119" t="inlineStr">
        <is>
          <t>-</t>
        </is>
      </c>
      <c r="H153" s="119" t="inlineStr">
        <is>
          <t>-</t>
        </is>
      </c>
      <c r="I153" s="121" t="n">
        <v>6947</v>
      </c>
      <c r="J153" s="119" t="inlineStr">
        <is>
          <t>-</t>
        </is>
      </c>
      <c r="K153" s="119" t="inlineStr">
        <is>
          <t>-</t>
        </is>
      </c>
      <c r="L153" s="119" t="inlineStr">
        <is>
          <t>-</t>
        </is>
      </c>
      <c r="M153" s="119" t="inlineStr">
        <is>
          <t>-</t>
        </is>
      </c>
      <c r="N153" s="119" t="inlineStr">
        <is>
          <t>-</t>
        </is>
      </c>
      <c r="O153" s="119" t="inlineStr">
        <is>
          <t>Não</t>
        </is>
      </c>
      <c r="P153" s="119" t="inlineStr"/>
    </row>
    <row r="154">
      <c r="A154" s="119" t="inlineStr">
        <is>
          <t>Gabriel</t>
        </is>
      </c>
      <c r="B154" s="119" t="inlineStr">
        <is>
          <t>Guaíra</t>
        </is>
      </c>
      <c r="C154" s="119" t="inlineStr">
        <is>
          <t>1</t>
        </is>
      </c>
      <c r="D154" s="119" t="inlineStr">
        <is>
          <t>Marlene R. Oliveira Dallacosta</t>
        </is>
      </c>
      <c r="E154" s="119" t="inlineStr">
        <is>
          <t>03.25</t>
        </is>
      </c>
      <c r="F154" s="119" t="inlineStr">
        <is>
          <t>17/04/2025</t>
        </is>
      </c>
      <c r="G154" s="119" t="inlineStr">
        <is>
          <t>-</t>
        </is>
      </c>
      <c r="H154" s="121" t="n">
        <v>15500</v>
      </c>
      <c r="I154" s="121" t="n">
        <v>7044</v>
      </c>
      <c r="J154" s="119" t="inlineStr">
        <is>
          <t>-</t>
        </is>
      </c>
      <c r="K154" s="119" t="inlineStr">
        <is>
          <t>-</t>
        </is>
      </c>
      <c r="L154" s="119" t="inlineStr">
        <is>
          <t>-</t>
        </is>
      </c>
      <c r="M154" s="119" t="inlineStr">
        <is>
          <t>-</t>
        </is>
      </c>
      <c r="N154" s="119" t="inlineStr">
        <is>
          <t>-</t>
        </is>
      </c>
      <c r="O154" s="119" t="inlineStr">
        <is>
          <t>Não</t>
        </is>
      </c>
      <c r="P154" s="119" t="inlineStr"/>
    </row>
    <row r="155">
      <c r="A155" s="119" t="inlineStr">
        <is>
          <t>Gabriel</t>
        </is>
      </c>
      <c r="B155" s="119" t="inlineStr">
        <is>
          <t>Guaíra</t>
        </is>
      </c>
      <c r="C155" s="119" t="inlineStr">
        <is>
          <t>1</t>
        </is>
      </c>
      <c r="D155" s="119" t="inlineStr">
        <is>
          <t>Marlene R. Oliveira Dallacosta</t>
        </is>
      </c>
      <c r="E155" s="119" t="inlineStr">
        <is>
          <t>04.25</t>
        </is>
      </c>
      <c r="F155" s="119" t="inlineStr">
        <is>
          <t>12/05/2025</t>
        </is>
      </c>
      <c r="G155" s="119" t="inlineStr">
        <is>
          <t>-</t>
        </is>
      </c>
      <c r="H155" s="119" t="inlineStr">
        <is>
          <t>-</t>
        </is>
      </c>
      <c r="I155" s="121" t="n">
        <v>6681.48</v>
      </c>
      <c r="J155" s="119" t="inlineStr">
        <is>
          <t>-</t>
        </is>
      </c>
      <c r="K155" s="119" t="inlineStr">
        <is>
          <t>-</t>
        </is>
      </c>
      <c r="L155" s="119" t="inlineStr">
        <is>
          <t>-</t>
        </is>
      </c>
      <c r="M155" s="124" t="n">
        <v>24</v>
      </c>
      <c r="N155" s="119" t="inlineStr">
        <is>
          <t>-</t>
        </is>
      </c>
      <c r="O155" s="119" t="inlineStr">
        <is>
          <t>Não</t>
        </is>
      </c>
      <c r="P155" s="119" t="inlineStr"/>
    </row>
    <row r="156">
      <c r="A156" s="119" t="inlineStr">
        <is>
          <t>Gabriel</t>
        </is>
      </c>
      <c r="B156" s="119" t="inlineStr">
        <is>
          <t>Guaíra</t>
        </is>
      </c>
      <c r="C156" s="119" t="inlineStr">
        <is>
          <t>1</t>
        </is>
      </c>
      <c r="D156" s="119" t="inlineStr">
        <is>
          <t>Marlene R. Oliveira Dallacosta</t>
        </is>
      </c>
      <c r="E156" s="119" t="inlineStr">
        <is>
          <t>05.25</t>
        </is>
      </c>
      <c r="F156" s="119" t="inlineStr">
        <is>
          <t>13/06/2025</t>
        </is>
      </c>
      <c r="G156" s="119" t="inlineStr">
        <is>
          <t>-</t>
        </is>
      </c>
      <c r="H156" s="119" t="inlineStr">
        <is>
          <t>-</t>
        </is>
      </c>
      <c r="I156" s="121" t="n">
        <v>7538.32</v>
      </c>
      <c r="J156" s="119" t="inlineStr">
        <is>
          <t>-</t>
        </is>
      </c>
      <c r="K156" s="119" t="inlineStr">
        <is>
          <t>-</t>
        </is>
      </c>
      <c r="L156" s="119" t="inlineStr">
        <is>
          <t>-</t>
        </is>
      </c>
      <c r="M156" s="119" t="inlineStr">
        <is>
          <t>-</t>
        </is>
      </c>
      <c r="N156" s="121" t="n">
        <v>2136.57</v>
      </c>
      <c r="O156" s="119" t="inlineStr">
        <is>
          <t>Não</t>
        </is>
      </c>
      <c r="P156" s="119" t="inlineStr"/>
    </row>
    <row r="157">
      <c r="A157" s="119" t="inlineStr">
        <is>
          <t>Bianca</t>
        </is>
      </c>
      <c r="B157" s="119" t="inlineStr">
        <is>
          <t>Ibema</t>
        </is>
      </c>
      <c r="C157" s="119" t="inlineStr">
        <is>
          <t>1</t>
        </is>
      </c>
      <c r="D157" s="119" t="inlineStr">
        <is>
          <t>Kelly jackeline Silva do Valle</t>
        </is>
      </c>
      <c r="E157" s="119" t="inlineStr">
        <is>
          <t>02.25</t>
        </is>
      </c>
      <c r="F157" s="119" t="inlineStr">
        <is>
          <t>02/04/2025</t>
        </is>
      </c>
      <c r="G157" s="123" t="n">
        <v>14877.6</v>
      </c>
      <c r="H157" s="119" t="inlineStr">
        <is>
          <t>-</t>
        </is>
      </c>
      <c r="I157" s="121" t="n">
        <v>3177.29</v>
      </c>
      <c r="J157" s="121" t="n">
        <v>21.52821</v>
      </c>
      <c r="K157" s="122" t="n">
        <v>4704</v>
      </c>
      <c r="L157" s="123" t="n">
        <v>26.23221</v>
      </c>
      <c r="M157" s="119" t="inlineStr">
        <is>
          <t>-</t>
        </is>
      </c>
      <c r="N157" s="119" t="inlineStr">
        <is>
          <t>-</t>
        </is>
      </c>
      <c r="O157" s="119" t="inlineStr">
        <is>
          <t>Não</t>
        </is>
      </c>
      <c r="P157" s="119" t="inlineStr"/>
    </row>
    <row r="158">
      <c r="A158" s="119" t="inlineStr">
        <is>
          <t>Bianca</t>
        </is>
      </c>
      <c r="B158" s="119" t="inlineStr">
        <is>
          <t>Ibema</t>
        </is>
      </c>
      <c r="C158" s="119" t="inlineStr">
        <is>
          <t>1</t>
        </is>
      </c>
      <c r="D158" s="119" t="inlineStr">
        <is>
          <t>Kelly jackeline Silva do Valle</t>
        </is>
      </c>
      <c r="E158" s="119" t="inlineStr">
        <is>
          <t>03.25</t>
        </is>
      </c>
      <c r="F158" s="119" t="inlineStr">
        <is>
          <t>27/05/2025</t>
        </is>
      </c>
      <c r="G158" s="119" t="inlineStr">
        <is>
          <t>-</t>
        </is>
      </c>
      <c r="H158" s="121" t="n">
        <v>12160.26</v>
      </c>
      <c r="I158" s="121" t="n">
        <v>3831.93</v>
      </c>
      <c r="J158" s="119" t="inlineStr">
        <is>
          <t>-</t>
        </is>
      </c>
      <c r="K158" s="119" t="inlineStr">
        <is>
          <t>-</t>
        </is>
      </c>
      <c r="L158" s="119" t="inlineStr">
        <is>
          <t>-</t>
        </is>
      </c>
      <c r="M158" s="119" t="inlineStr">
        <is>
          <t>-</t>
        </is>
      </c>
      <c r="N158" s="119" t="inlineStr">
        <is>
          <t>-</t>
        </is>
      </c>
      <c r="O158" s="119" t="inlineStr">
        <is>
          <t>Não</t>
        </is>
      </c>
      <c r="P158" s="119" t="inlineStr"/>
    </row>
    <row r="159">
      <c r="A159" s="119" t="inlineStr">
        <is>
          <t>Bianca</t>
        </is>
      </c>
      <c r="B159" s="119" t="inlineStr">
        <is>
          <t>Ibema</t>
        </is>
      </c>
      <c r="C159" s="119" t="inlineStr">
        <is>
          <t>1</t>
        </is>
      </c>
      <c r="D159" s="119" t="inlineStr">
        <is>
          <t>Kelly jackeline Silva do Valle</t>
        </is>
      </c>
      <c r="E159" s="119" t="inlineStr">
        <is>
          <t>04.25</t>
        </is>
      </c>
      <c r="F159" s="119" t="inlineStr">
        <is>
          <t>27/05/2025</t>
        </is>
      </c>
      <c r="G159" s="119" t="inlineStr">
        <is>
          <t>-</t>
        </is>
      </c>
      <c r="H159" s="119" t="inlineStr">
        <is>
          <t>-</t>
        </is>
      </c>
      <c r="I159" s="121" t="n">
        <v>3449.77</v>
      </c>
      <c r="J159" s="119" t="inlineStr">
        <is>
          <t>-</t>
        </is>
      </c>
      <c r="K159" s="122" t="n">
        <v>3136</v>
      </c>
      <c r="L159" s="119" t="inlineStr">
        <is>
          <t>-</t>
        </is>
      </c>
      <c r="M159" s="119" t="inlineStr">
        <is>
          <t>-</t>
        </is>
      </c>
      <c r="N159" s="119" t="inlineStr">
        <is>
          <t>-</t>
        </is>
      </c>
      <c r="O159" s="119" t="inlineStr">
        <is>
          <t>Não</t>
        </is>
      </c>
      <c r="P159" s="119" t="inlineStr"/>
    </row>
    <row r="160">
      <c r="A160" s="119" t="inlineStr">
        <is>
          <t>Bianca</t>
        </is>
      </c>
      <c r="B160" s="119" t="inlineStr">
        <is>
          <t>Ibema</t>
        </is>
      </c>
      <c r="C160" s="119" t="inlineStr">
        <is>
          <t>1</t>
        </is>
      </c>
      <c r="D160" s="119" t="inlineStr">
        <is>
          <t>Kelly jackeline Silva do Valle</t>
        </is>
      </c>
      <c r="E160" s="119" t="inlineStr">
        <is>
          <t>05.25</t>
        </is>
      </c>
      <c r="F160" s="119" t="inlineStr">
        <is>
          <t>24/06/2025</t>
        </is>
      </c>
      <c r="G160" s="121" t="n">
        <v>18504.9</v>
      </c>
      <c r="H160" s="119" t="inlineStr">
        <is>
          <t>-</t>
        </is>
      </c>
      <c r="I160" s="121" t="n">
        <v>3574.99</v>
      </c>
      <c r="J160" s="119" t="inlineStr">
        <is>
          <t>-</t>
        </is>
      </c>
      <c r="K160" s="122" t="n">
        <v>4224</v>
      </c>
      <c r="L160" s="119" t="inlineStr">
        <is>
          <t>-</t>
        </is>
      </c>
      <c r="M160" s="119" t="inlineStr">
        <is>
          <t>-</t>
        </is>
      </c>
      <c r="N160" s="119" t="inlineStr">
        <is>
          <t>-</t>
        </is>
      </c>
      <c r="O160" s="119" t="inlineStr">
        <is>
          <t>Não</t>
        </is>
      </c>
      <c r="P160" s="119" t="inlineStr"/>
    </row>
    <row r="161">
      <c r="A161" s="119" t="inlineStr">
        <is>
          <t>Bianca</t>
        </is>
      </c>
      <c r="B161" s="119" t="inlineStr">
        <is>
          <t>Ibema</t>
        </is>
      </c>
      <c r="C161" s="119" t="inlineStr">
        <is>
          <t>1</t>
        </is>
      </c>
      <c r="D161" s="119" t="inlineStr">
        <is>
          <t>Kelly jackeline Silva do Valle</t>
        </is>
      </c>
      <c r="E161" s="119" t="inlineStr">
        <is>
          <t>06.25</t>
        </is>
      </c>
      <c r="F161" s="119" t="inlineStr">
        <is>
          <t>17/07/2025</t>
        </is>
      </c>
      <c r="G161" s="121" t="n">
        <v>16414.9</v>
      </c>
      <c r="H161" s="119" t="inlineStr">
        <is>
          <t>-</t>
        </is>
      </c>
      <c r="I161" s="121" t="n">
        <v>3813.89</v>
      </c>
      <c r="J161" s="121" t="n">
        <v>21.91</v>
      </c>
      <c r="K161" s="119" t="inlineStr">
        <is>
          <t>-</t>
        </is>
      </c>
      <c r="L161" s="120" t="n">
        <v>24.98</v>
      </c>
      <c r="M161" s="119" t="inlineStr">
        <is>
          <t>-</t>
        </is>
      </c>
      <c r="N161" s="119" t="inlineStr">
        <is>
          <t>-</t>
        </is>
      </c>
      <c r="O161" s="119" t="inlineStr">
        <is>
          <t>Não</t>
        </is>
      </c>
      <c r="P161" s="119" t="inlineStr"/>
    </row>
    <row r="162">
      <c r="A162" s="119" t="inlineStr">
        <is>
          <t>Bianca</t>
        </is>
      </c>
      <c r="B162" s="119" t="inlineStr">
        <is>
          <t>Iguatu</t>
        </is>
      </c>
      <c r="C162" s="119" t="inlineStr">
        <is>
          <t>1</t>
        </is>
      </c>
      <c r="D162" s="119" t="inlineStr">
        <is>
          <t>Felipe Carvalho Zydek</t>
        </is>
      </c>
      <c r="E162" s="119" t="inlineStr">
        <is>
          <t>01.25</t>
        </is>
      </c>
      <c r="F162" s="119" t="inlineStr">
        <is>
          <t>28/02/2025</t>
        </is>
      </c>
      <c r="G162" s="121" t="n">
        <v>9313.190000000001</v>
      </c>
      <c r="H162" s="123" t="n">
        <v>2869.2</v>
      </c>
      <c r="I162" s="119" t="inlineStr">
        <is>
          <t>-</t>
        </is>
      </c>
      <c r="J162" s="119" t="inlineStr">
        <is>
          <t>-</t>
        </is>
      </c>
      <c r="K162" s="119" t="inlineStr">
        <is>
          <t>-</t>
        </is>
      </c>
      <c r="L162" s="119" t="inlineStr">
        <is>
          <t>-</t>
        </is>
      </c>
      <c r="M162" s="119" t="inlineStr">
        <is>
          <t>-</t>
        </is>
      </c>
      <c r="N162" s="121" t="n">
        <v>3581</v>
      </c>
      <c r="O162" s="119" t="inlineStr">
        <is>
          <t>Não</t>
        </is>
      </c>
      <c r="P162" s="119" t="inlineStr"/>
    </row>
    <row r="163">
      <c r="A163" s="119" t="inlineStr">
        <is>
          <t>Bianca</t>
        </is>
      </c>
      <c r="B163" s="119" t="inlineStr">
        <is>
          <t>Iguatu</t>
        </is>
      </c>
      <c r="C163" s="119" t="inlineStr">
        <is>
          <t>1</t>
        </is>
      </c>
      <c r="D163" s="119" t="inlineStr">
        <is>
          <t>Felipe Carvalho Zydek</t>
        </is>
      </c>
      <c r="E163" s="119" t="inlineStr">
        <is>
          <t>02.25</t>
        </is>
      </c>
      <c r="F163" s="119" t="inlineStr">
        <is>
          <t>10/03/2025</t>
        </is>
      </c>
      <c r="G163" s="120" t="n">
        <v>6917.68</v>
      </c>
      <c r="H163" s="123" t="n">
        <v>2949.87</v>
      </c>
      <c r="I163" s="121" t="n">
        <v>2696.83</v>
      </c>
      <c r="J163" s="119" t="inlineStr">
        <is>
          <t>-</t>
        </is>
      </c>
      <c r="K163" s="119" t="inlineStr">
        <is>
          <t>-</t>
        </is>
      </c>
      <c r="L163" s="119" t="inlineStr">
        <is>
          <t>-</t>
        </is>
      </c>
      <c r="M163" s="119" t="inlineStr">
        <is>
          <t>-</t>
        </is>
      </c>
      <c r="N163" s="119" t="inlineStr">
        <is>
          <t>-</t>
        </is>
      </c>
      <c r="O163" s="119" t="inlineStr">
        <is>
          <t>Não</t>
        </is>
      </c>
      <c r="P163" s="119" t="inlineStr"/>
    </row>
    <row r="164">
      <c r="A164" s="119" t="inlineStr">
        <is>
          <t>Bianca</t>
        </is>
      </c>
      <c r="B164" s="119" t="inlineStr">
        <is>
          <t>Iguatu</t>
        </is>
      </c>
      <c r="C164" s="119" t="inlineStr">
        <is>
          <t>1</t>
        </is>
      </c>
      <c r="D164" s="119" t="inlineStr">
        <is>
          <t>Felipe Carvalho Zydek</t>
        </is>
      </c>
      <c r="E164" s="119" t="inlineStr">
        <is>
          <t>03.25</t>
        </is>
      </c>
      <c r="F164" s="119" t="inlineStr">
        <is>
          <t>10/04/2025</t>
        </is>
      </c>
      <c r="G164" s="120" t="n">
        <v>6972.640000000001</v>
      </c>
      <c r="H164" s="123" t="n">
        <v>2262</v>
      </c>
      <c r="I164" s="119" t="inlineStr">
        <is>
          <t>-</t>
        </is>
      </c>
      <c r="J164" s="119" t="inlineStr">
        <is>
          <t>-</t>
        </is>
      </c>
      <c r="K164" s="119" t="inlineStr">
        <is>
          <t>-</t>
        </is>
      </c>
      <c r="L164" s="119" t="inlineStr">
        <is>
          <t>-</t>
        </is>
      </c>
      <c r="M164" s="119" t="inlineStr">
        <is>
          <t>-</t>
        </is>
      </c>
      <c r="N164" s="119" t="inlineStr">
        <is>
          <t>-</t>
        </is>
      </c>
      <c r="O164" s="119" t="inlineStr">
        <is>
          <t>Não</t>
        </is>
      </c>
      <c r="P164" s="119" t="inlineStr"/>
    </row>
    <row r="165">
      <c r="A165" s="119" t="inlineStr">
        <is>
          <t>Bianca</t>
        </is>
      </c>
      <c r="B165" s="119" t="inlineStr">
        <is>
          <t>Iguatu</t>
        </is>
      </c>
      <c r="C165" s="119" t="inlineStr">
        <is>
          <t>1</t>
        </is>
      </c>
      <c r="D165" s="119" t="inlineStr">
        <is>
          <t>Felipe Carvalho Zydek</t>
        </is>
      </c>
      <c r="E165" s="119" t="inlineStr">
        <is>
          <t>04.25</t>
        </is>
      </c>
      <c r="F165" s="119" t="inlineStr">
        <is>
          <t>13/05/2025</t>
        </is>
      </c>
      <c r="G165" s="121" t="n">
        <v>7751.519999999999</v>
      </c>
      <c r="H165" s="123" t="n">
        <v>3125.01</v>
      </c>
      <c r="I165" s="119" t="inlineStr">
        <is>
          <t>-</t>
        </is>
      </c>
      <c r="J165" s="119" t="inlineStr">
        <is>
          <t>-</t>
        </is>
      </c>
      <c r="K165" s="119" t="inlineStr">
        <is>
          <t>-</t>
        </is>
      </c>
      <c r="L165" s="120" t="n">
        <v>10.4036</v>
      </c>
      <c r="M165" s="119" t="inlineStr">
        <is>
          <t>-</t>
        </is>
      </c>
      <c r="N165" s="119" t="inlineStr">
        <is>
          <t>-</t>
        </is>
      </c>
      <c r="O165" s="119" t="inlineStr">
        <is>
          <t>Não</t>
        </is>
      </c>
      <c r="P165" s="119" t="inlineStr"/>
    </row>
    <row r="166">
      <c r="A166" s="119" t="inlineStr">
        <is>
          <t>Bianca</t>
        </is>
      </c>
      <c r="B166" s="119" t="inlineStr">
        <is>
          <t>Iguatu</t>
        </is>
      </c>
      <c r="C166" s="119" t="inlineStr">
        <is>
          <t>1</t>
        </is>
      </c>
      <c r="D166" s="119" t="inlineStr">
        <is>
          <t>Felipe Carvalho Zydek</t>
        </is>
      </c>
      <c r="E166" s="119" t="inlineStr">
        <is>
          <t>05.25</t>
        </is>
      </c>
      <c r="F166" s="119" t="inlineStr">
        <is>
          <t>09/06/2025</t>
        </is>
      </c>
      <c r="G166" s="119" t="inlineStr">
        <is>
          <t>-</t>
        </is>
      </c>
      <c r="H166" s="123" t="n">
        <v>2221.45</v>
      </c>
      <c r="I166" s="119" t="inlineStr">
        <is>
          <t>-</t>
        </is>
      </c>
      <c r="J166" s="119" t="inlineStr">
        <is>
          <t>-</t>
        </is>
      </c>
      <c r="K166" s="119" t="inlineStr">
        <is>
          <t>-</t>
        </is>
      </c>
      <c r="L166" s="119" t="inlineStr">
        <is>
          <t>-</t>
        </is>
      </c>
      <c r="M166" s="119" t="inlineStr">
        <is>
          <t>-</t>
        </is>
      </c>
      <c r="N166" s="119" t="inlineStr">
        <is>
          <t>-</t>
        </is>
      </c>
      <c r="O166" s="119" t="inlineStr">
        <is>
          <t>Não</t>
        </is>
      </c>
      <c r="P166" s="119" t="inlineStr"/>
    </row>
    <row r="167">
      <c r="A167" s="119" t="inlineStr">
        <is>
          <t>Bianca</t>
        </is>
      </c>
      <c r="B167" s="119" t="inlineStr">
        <is>
          <t>Iguatu</t>
        </is>
      </c>
      <c r="C167" s="119" t="inlineStr">
        <is>
          <t>1</t>
        </is>
      </c>
      <c r="D167" s="119" t="inlineStr">
        <is>
          <t>Felipe Carvalho Zydek</t>
        </is>
      </c>
      <c r="E167" s="119" t="inlineStr">
        <is>
          <t>06.25</t>
        </is>
      </c>
      <c r="F167" s="119" t="inlineStr">
        <is>
          <t>09/07/2025</t>
        </is>
      </c>
      <c r="G167" s="121" t="n">
        <v>8476.099999999999</v>
      </c>
      <c r="H167" s="119" t="inlineStr">
        <is>
          <t>-</t>
        </is>
      </c>
      <c r="I167" s="121" t="n">
        <v>2719.13</v>
      </c>
      <c r="J167" s="121" t="n">
        <v>12.1974</v>
      </c>
      <c r="K167" s="119" t="inlineStr">
        <is>
          <t>-</t>
        </is>
      </c>
      <c r="L167" s="121" t="n">
        <v>13.9954</v>
      </c>
      <c r="M167" s="119" t="inlineStr">
        <is>
          <t>-</t>
        </is>
      </c>
      <c r="N167" s="121" t="n">
        <v>3741</v>
      </c>
      <c r="O167" s="119" t="inlineStr">
        <is>
          <t>Não</t>
        </is>
      </c>
      <c r="P167" s="119" t="inlineStr"/>
    </row>
    <row r="168">
      <c r="A168" s="119" t="inlineStr">
        <is>
          <t>Valquiria</t>
        </is>
      </c>
      <c r="B168" s="119" t="inlineStr">
        <is>
          <t>Iracema do Oeste</t>
        </is>
      </c>
      <c r="C168" s="119" t="inlineStr">
        <is>
          <t>1</t>
        </is>
      </c>
      <c r="D168" s="119" t="inlineStr">
        <is>
          <t>Eliane Borin</t>
        </is>
      </c>
      <c r="E168" s="119" t="inlineStr">
        <is>
          <t>01.25</t>
        </is>
      </c>
      <c r="F168" s="119" t="inlineStr">
        <is>
          <t>19/03/2025</t>
        </is>
      </c>
      <c r="G168" s="119" t="inlineStr">
        <is>
          <t>-</t>
        </is>
      </c>
      <c r="H168" s="119" t="inlineStr">
        <is>
          <t>-</t>
        </is>
      </c>
      <c r="I168" s="119" t="inlineStr">
        <is>
          <t>-</t>
        </is>
      </c>
      <c r="J168" s="119" t="inlineStr">
        <is>
          <t>-</t>
        </is>
      </c>
      <c r="K168" s="121" t="n">
        <v>0.0016</v>
      </c>
      <c r="L168" s="119" t="inlineStr">
        <is>
          <t>-</t>
        </is>
      </c>
      <c r="M168" s="119" t="inlineStr">
        <is>
          <t>-</t>
        </is>
      </c>
      <c r="N168" s="119" t="inlineStr">
        <is>
          <t>-</t>
        </is>
      </c>
      <c r="O168" s="119" t="inlineStr">
        <is>
          <t>Não</t>
        </is>
      </c>
      <c r="P168" s="119" t="inlineStr"/>
    </row>
    <row r="169">
      <c r="A169" s="119" t="inlineStr">
        <is>
          <t>Valquiria</t>
        </is>
      </c>
      <c r="B169" s="119" t="inlineStr">
        <is>
          <t>Iracema do Oeste</t>
        </is>
      </c>
      <c r="C169" s="119" t="inlineStr">
        <is>
          <t>1</t>
        </is>
      </c>
      <c r="D169" s="119" t="inlineStr">
        <is>
          <t>Eliane Borin</t>
        </is>
      </c>
      <c r="E169" s="119" t="inlineStr">
        <is>
          <t>02.25</t>
        </is>
      </c>
      <c r="F169" s="119" t="inlineStr">
        <is>
          <t>19/03/2025</t>
        </is>
      </c>
      <c r="G169" s="119" t="inlineStr">
        <is>
          <t>-</t>
        </is>
      </c>
      <c r="H169" s="119" t="inlineStr">
        <is>
          <t>-</t>
        </is>
      </c>
      <c r="I169" s="119" t="inlineStr">
        <is>
          <t>-</t>
        </is>
      </c>
      <c r="J169" s="119" t="inlineStr">
        <is>
          <t>-</t>
        </is>
      </c>
      <c r="K169" s="121" t="n">
        <v>0.00175</v>
      </c>
      <c r="L169" s="119" t="inlineStr">
        <is>
          <t>-</t>
        </is>
      </c>
      <c r="M169" s="119" t="inlineStr">
        <is>
          <t>-</t>
        </is>
      </c>
      <c r="N169" s="119" t="inlineStr">
        <is>
          <t>-</t>
        </is>
      </c>
      <c r="O169" s="119" t="inlineStr">
        <is>
          <t>Não</t>
        </is>
      </c>
      <c r="P169" s="119" t="inlineStr"/>
    </row>
    <row r="170">
      <c r="A170" s="119" t="inlineStr">
        <is>
          <t>Valquiria</t>
        </is>
      </c>
      <c r="B170" s="119" t="inlineStr">
        <is>
          <t>Iracema do Oeste</t>
        </is>
      </c>
      <c r="C170" s="119" t="inlineStr">
        <is>
          <t>1</t>
        </is>
      </c>
      <c r="D170" s="119" t="inlineStr">
        <is>
          <t>Eliane Borin</t>
        </is>
      </c>
      <c r="E170" s="119" t="inlineStr">
        <is>
          <t>03.25</t>
        </is>
      </c>
      <c r="F170" s="119" t="inlineStr">
        <is>
          <t>07/04/2025</t>
        </is>
      </c>
      <c r="G170" s="123" t="n">
        <v>17367.75</v>
      </c>
      <c r="H170" s="119" t="inlineStr">
        <is>
          <t>-</t>
        </is>
      </c>
      <c r="I170" s="119" t="inlineStr">
        <is>
          <t>-</t>
        </is>
      </c>
      <c r="J170" s="123" t="n">
        <v>22.2558</v>
      </c>
      <c r="K170" s="121" t="n">
        <v>0.00243</v>
      </c>
      <c r="L170" s="119" t="inlineStr">
        <is>
          <t>-</t>
        </is>
      </c>
      <c r="M170" s="119" t="inlineStr">
        <is>
          <t>-</t>
        </is>
      </c>
      <c r="N170" s="119" t="inlineStr">
        <is>
          <t>-</t>
        </is>
      </c>
      <c r="O170" s="119" t="inlineStr">
        <is>
          <t>Não</t>
        </is>
      </c>
      <c r="P170" s="119" t="inlineStr"/>
    </row>
    <row r="171">
      <c r="A171" s="119" t="inlineStr">
        <is>
          <t>Valquiria</t>
        </is>
      </c>
      <c r="B171" s="119" t="inlineStr">
        <is>
          <t>Iracema do Oeste</t>
        </is>
      </c>
      <c r="C171" s="119" t="inlineStr">
        <is>
          <t>1</t>
        </is>
      </c>
      <c r="D171" s="119" t="inlineStr">
        <is>
          <t>Eliane Borin</t>
        </is>
      </c>
      <c r="E171" s="119" t="inlineStr">
        <is>
          <t>04.25</t>
        </is>
      </c>
      <c r="F171" s="119" t="inlineStr">
        <is>
          <t>06/05/2025</t>
        </is>
      </c>
      <c r="G171" s="119" t="inlineStr">
        <is>
          <t>-</t>
        </is>
      </c>
      <c r="H171" s="119" t="inlineStr">
        <is>
          <t>-</t>
        </is>
      </c>
      <c r="I171" s="119" t="inlineStr">
        <is>
          <t>-</t>
        </is>
      </c>
      <c r="J171" s="119" t="inlineStr">
        <is>
          <t>-</t>
        </is>
      </c>
      <c r="K171" s="121" t="n">
        <v>0.0028</v>
      </c>
      <c r="L171" s="119" t="inlineStr">
        <is>
          <t>-</t>
        </is>
      </c>
      <c r="M171" s="119" t="inlineStr">
        <is>
          <t>-</t>
        </is>
      </c>
      <c r="N171" s="119" t="inlineStr">
        <is>
          <t>-</t>
        </is>
      </c>
      <c r="O171" s="119" t="inlineStr">
        <is>
          <t>Não</t>
        </is>
      </c>
      <c r="P171" s="119" t="inlineStr"/>
    </row>
    <row r="172">
      <c r="A172" s="119" t="inlineStr">
        <is>
          <t>Valquiria</t>
        </is>
      </c>
      <c r="B172" s="119" t="inlineStr">
        <is>
          <t>Iracema do Oeste</t>
        </is>
      </c>
      <c r="C172" s="119" t="inlineStr">
        <is>
          <t>1</t>
        </is>
      </c>
      <c r="D172" s="119" t="inlineStr">
        <is>
          <t>Eliane Borin</t>
        </is>
      </c>
      <c r="E172" s="119" t="inlineStr">
        <is>
          <t>05.25</t>
        </is>
      </c>
      <c r="F172" s="119" t="inlineStr">
        <is>
          <t>11/06/2025</t>
        </is>
      </c>
      <c r="G172" s="119" t="inlineStr">
        <is>
          <t>-</t>
        </is>
      </c>
      <c r="H172" s="119" t="inlineStr">
        <is>
          <t>-</t>
        </is>
      </c>
      <c r="I172" s="119" t="inlineStr">
        <is>
          <t>-</t>
        </is>
      </c>
      <c r="J172" s="119" t="inlineStr">
        <is>
          <t>-</t>
        </is>
      </c>
      <c r="K172" s="121" t="n">
        <v>0.00228</v>
      </c>
      <c r="L172" s="119" t="inlineStr">
        <is>
          <t>-</t>
        </is>
      </c>
      <c r="M172" s="119" t="inlineStr">
        <is>
          <t>-</t>
        </is>
      </c>
      <c r="N172" s="119" t="inlineStr">
        <is>
          <t>-</t>
        </is>
      </c>
      <c r="O172" s="119" t="inlineStr">
        <is>
          <t>Não</t>
        </is>
      </c>
      <c r="P172" s="119" t="inlineStr"/>
    </row>
    <row r="173">
      <c r="A173" s="119" t="inlineStr">
        <is>
          <t>Valquiria</t>
        </is>
      </c>
      <c r="B173" s="119" t="inlineStr">
        <is>
          <t>Iracema do Oeste</t>
        </is>
      </c>
      <c r="C173" s="119" t="inlineStr">
        <is>
          <t>1</t>
        </is>
      </c>
      <c r="D173" s="119" t="inlineStr">
        <is>
          <t>Eliane Borin</t>
        </is>
      </c>
      <c r="E173" s="119" t="inlineStr">
        <is>
          <t>06.25</t>
        </is>
      </c>
      <c r="F173" s="119" t="inlineStr">
        <is>
          <t>11/07/2025</t>
        </is>
      </c>
      <c r="G173" s="119" t="inlineStr">
        <is>
          <t>-</t>
        </is>
      </c>
      <c r="H173" s="119" t="inlineStr">
        <is>
          <t>-</t>
        </is>
      </c>
      <c r="I173" s="119" t="inlineStr">
        <is>
          <t>-</t>
        </is>
      </c>
      <c r="J173" s="119" t="inlineStr">
        <is>
          <t>-</t>
        </is>
      </c>
      <c r="K173" s="121" t="n">
        <v>0.00234</v>
      </c>
      <c r="L173" s="119" t="inlineStr">
        <is>
          <t>-</t>
        </is>
      </c>
      <c r="M173" s="119" t="inlineStr">
        <is>
          <t>-</t>
        </is>
      </c>
      <c r="N173" s="119" t="inlineStr">
        <is>
          <t>-</t>
        </is>
      </c>
      <c r="O173" s="119" t="inlineStr">
        <is>
          <t>Não</t>
        </is>
      </c>
      <c r="P173" s="119" t="inlineStr"/>
    </row>
    <row r="174">
      <c r="A174" s="119" t="inlineStr">
        <is>
          <t>Luana</t>
        </is>
      </c>
      <c r="B174" s="119" t="inlineStr">
        <is>
          <t>Itaipulândia</t>
        </is>
      </c>
      <c r="C174" s="119" t="inlineStr">
        <is>
          <t>1</t>
        </is>
      </c>
      <c r="D174" s="119" t="inlineStr">
        <is>
          <t>Tatiana Schrard</t>
        </is>
      </c>
      <c r="E174" s="119" t="inlineStr">
        <is>
          <t>02.25</t>
        </is>
      </c>
      <c r="F174" s="119" t="inlineStr">
        <is>
          <t>28/04/2025</t>
        </is>
      </c>
      <c r="G174" s="120" t="n">
        <v>124084.6</v>
      </c>
      <c r="H174" s="119" t="inlineStr">
        <is>
          <t>-</t>
        </is>
      </c>
      <c r="I174" s="119" t="inlineStr">
        <is>
          <t>-</t>
        </is>
      </c>
      <c r="J174" s="119" t="inlineStr">
        <is>
          <t>-</t>
        </is>
      </c>
      <c r="K174" s="119" t="inlineStr">
        <is>
          <t>-</t>
        </is>
      </c>
      <c r="L174" s="119" t="inlineStr">
        <is>
          <t>-</t>
        </is>
      </c>
      <c r="M174" s="119" t="inlineStr">
        <is>
          <t>-</t>
        </is>
      </c>
      <c r="N174" s="119" t="inlineStr">
        <is>
          <t>-</t>
        </is>
      </c>
      <c r="O174" s="119" t="inlineStr">
        <is>
          <t>Não</t>
        </is>
      </c>
      <c r="P174" s="119" t="inlineStr"/>
    </row>
    <row r="175">
      <c r="A175" s="119" t="inlineStr">
        <is>
          <t>Valquiria</t>
        </is>
      </c>
      <c r="B175" s="119" t="inlineStr">
        <is>
          <t>Jesuítas</t>
        </is>
      </c>
      <c r="C175" s="119" t="inlineStr">
        <is>
          <t>1</t>
        </is>
      </c>
      <c r="D175" s="119" t="inlineStr">
        <is>
          <t>Francilaine Cavalini de Oliveira</t>
        </is>
      </c>
      <c r="E175" s="119" t="inlineStr">
        <is>
          <t>02.25</t>
        </is>
      </c>
      <c r="F175" s="119" t="inlineStr">
        <is>
          <t>23/03/2025</t>
        </is>
      </c>
      <c r="G175" s="119" t="inlineStr">
        <is>
          <t>-</t>
        </is>
      </c>
      <c r="H175" s="119" t="inlineStr">
        <is>
          <t>-</t>
        </is>
      </c>
      <c r="I175" s="119" t="inlineStr">
        <is>
          <t>-</t>
        </is>
      </c>
      <c r="J175" s="121" t="n">
        <v>0.0172</v>
      </c>
      <c r="K175" s="119" t="inlineStr">
        <is>
          <t>-</t>
        </is>
      </c>
      <c r="L175" s="121" t="n">
        <v>0.02586</v>
      </c>
      <c r="M175" s="119" t="inlineStr">
        <is>
          <t>-</t>
        </is>
      </c>
      <c r="N175" s="119" t="inlineStr">
        <is>
          <t>-</t>
        </is>
      </c>
      <c r="O175" s="119" t="inlineStr">
        <is>
          <t>Não</t>
        </is>
      </c>
      <c r="P175" s="119" t="inlineStr"/>
    </row>
    <row r="176">
      <c r="A176" s="119" t="inlineStr">
        <is>
          <t>Valquiria</t>
        </is>
      </c>
      <c r="B176" s="119" t="inlineStr">
        <is>
          <t>Jesuítas</t>
        </is>
      </c>
      <c r="C176" s="119" t="inlineStr">
        <is>
          <t>1</t>
        </is>
      </c>
      <c r="D176" s="119" t="inlineStr">
        <is>
          <t>Francilaine Cavalini de Oliveira</t>
        </is>
      </c>
      <c r="E176" s="119" t="inlineStr">
        <is>
          <t>03.25</t>
        </is>
      </c>
      <c r="F176" s="119" t="inlineStr">
        <is>
          <t>20/04/2025</t>
        </is>
      </c>
      <c r="G176" s="119" t="inlineStr">
        <is>
          <t>-</t>
        </is>
      </c>
      <c r="H176" s="119" t="inlineStr">
        <is>
          <t>-</t>
        </is>
      </c>
      <c r="I176" s="119" t="inlineStr">
        <is>
          <t>-</t>
        </is>
      </c>
      <c r="J176" s="122" t="n">
        <v>32647</v>
      </c>
      <c r="K176" s="119" t="inlineStr">
        <is>
          <t>-</t>
        </is>
      </c>
      <c r="L176" s="119" t="inlineStr">
        <is>
          <t>-</t>
        </is>
      </c>
      <c r="M176" s="119" t="inlineStr">
        <is>
          <t>-</t>
        </is>
      </c>
      <c r="N176" s="119" t="inlineStr">
        <is>
          <t>-</t>
        </is>
      </c>
      <c r="O176" s="119" t="inlineStr">
        <is>
          <t>Não</t>
        </is>
      </c>
      <c r="P176" s="119" t="inlineStr"/>
    </row>
    <row r="177">
      <c r="A177" s="119" t="inlineStr">
        <is>
          <t>Valquiria</t>
        </is>
      </c>
      <c r="B177" s="119" t="inlineStr">
        <is>
          <t>Jesuítas</t>
        </is>
      </c>
      <c r="C177" s="119" t="inlineStr">
        <is>
          <t>1</t>
        </is>
      </c>
      <c r="D177" s="119" t="inlineStr">
        <is>
          <t>Francilaine Cavalini de Oliveira</t>
        </is>
      </c>
      <c r="E177" s="119" t="inlineStr">
        <is>
          <t>04.25</t>
        </is>
      </c>
      <c r="F177" s="119" t="inlineStr">
        <is>
          <t>18/05/2025</t>
        </is>
      </c>
      <c r="G177" s="119" t="inlineStr">
        <is>
          <t>-</t>
        </is>
      </c>
      <c r="H177" s="119" t="inlineStr">
        <is>
          <t>-</t>
        </is>
      </c>
      <c r="I177" s="119" t="inlineStr">
        <is>
          <t>-</t>
        </is>
      </c>
      <c r="J177" s="122" t="n">
        <v>33043</v>
      </c>
      <c r="K177" s="119" t="inlineStr">
        <is>
          <t>-</t>
        </is>
      </c>
      <c r="L177" s="119" t="inlineStr">
        <is>
          <t>-</t>
        </is>
      </c>
      <c r="M177" s="119" t="inlineStr">
        <is>
          <t>-</t>
        </is>
      </c>
      <c r="N177" s="119" t="inlineStr">
        <is>
          <t>-</t>
        </is>
      </c>
      <c r="O177" s="119" t="inlineStr">
        <is>
          <t>Não</t>
        </is>
      </c>
      <c r="P177" s="119" t="inlineStr"/>
    </row>
    <row r="178">
      <c r="A178" s="119" t="inlineStr">
        <is>
          <t>Valquiria</t>
        </is>
      </c>
      <c r="B178" s="119" t="inlineStr">
        <is>
          <t>Jesuítas</t>
        </is>
      </c>
      <c r="C178" s="119" t="inlineStr">
        <is>
          <t>1</t>
        </is>
      </c>
      <c r="D178" s="119" t="inlineStr">
        <is>
          <t>Francilaine Cavalini de Oliveira</t>
        </is>
      </c>
      <c r="E178" s="119" t="inlineStr">
        <is>
          <t>05.25</t>
        </is>
      </c>
      <c r="F178" s="119" t="inlineStr">
        <is>
          <t>10/06/2025</t>
        </is>
      </c>
      <c r="G178" s="119" t="inlineStr">
        <is>
          <t>-</t>
        </is>
      </c>
      <c r="H178" s="119" t="inlineStr">
        <is>
          <t>-</t>
        </is>
      </c>
      <c r="I178" s="119" t="inlineStr">
        <is>
          <t>-</t>
        </is>
      </c>
      <c r="J178" s="122" t="n">
        <v>35228</v>
      </c>
      <c r="K178" s="119" t="inlineStr">
        <is>
          <t>-</t>
        </is>
      </c>
      <c r="L178" s="122" t="n">
        <v>45213</v>
      </c>
      <c r="M178" s="119" t="inlineStr">
        <is>
          <t>-</t>
        </is>
      </c>
      <c r="N178" s="121" t="n">
        <v>31381</v>
      </c>
      <c r="O178" s="119" t="inlineStr">
        <is>
          <t>Não</t>
        </is>
      </c>
      <c r="P178" s="119" t="inlineStr"/>
    </row>
    <row r="179">
      <c r="A179" s="119" t="inlineStr">
        <is>
          <t>Bianca</t>
        </is>
      </c>
      <c r="B179" s="119" t="inlineStr">
        <is>
          <t>Lindoeste</t>
        </is>
      </c>
      <c r="C179" s="119" t="inlineStr">
        <is>
          <t>1</t>
        </is>
      </c>
      <c r="D179" s="119" t="inlineStr">
        <is>
          <t>Ailton carlos fialho</t>
        </is>
      </c>
      <c r="E179" s="119" t="inlineStr">
        <is>
          <t>01.25</t>
        </is>
      </c>
      <c r="F179" s="119" t="inlineStr">
        <is>
          <t>25/03/2025</t>
        </is>
      </c>
      <c r="G179" s="120" t="n">
        <v>8834.4</v>
      </c>
      <c r="H179" s="119" t="inlineStr">
        <is>
          <t>-</t>
        </is>
      </c>
      <c r="I179" s="119" t="inlineStr">
        <is>
          <t>-</t>
        </is>
      </c>
      <c r="J179" s="122" t="n">
        <v>7532</v>
      </c>
      <c r="K179" s="119" t="inlineStr">
        <is>
          <t>-</t>
        </is>
      </c>
      <c r="L179" s="122" t="n">
        <v>7532</v>
      </c>
      <c r="M179" s="119" t="inlineStr">
        <is>
          <t>-</t>
        </is>
      </c>
      <c r="N179" s="120" t="n">
        <v>3001.85</v>
      </c>
      <c r="O179" s="119" t="inlineStr">
        <is>
          <t>Não</t>
        </is>
      </c>
      <c r="P179" s="119" t="inlineStr"/>
    </row>
    <row r="180">
      <c r="A180" s="119" t="inlineStr">
        <is>
          <t>Bianca</t>
        </is>
      </c>
      <c r="B180" s="119" t="inlineStr">
        <is>
          <t>Lindoeste</t>
        </is>
      </c>
      <c r="C180" s="119" t="inlineStr">
        <is>
          <t>1</t>
        </is>
      </c>
      <c r="D180" s="119" t="inlineStr">
        <is>
          <t>Ailton carlos fialho</t>
        </is>
      </c>
      <c r="E180" s="119" t="inlineStr">
        <is>
          <t>02.25</t>
        </is>
      </c>
      <c r="F180" s="119" t="inlineStr">
        <is>
          <t>10/03/2025</t>
        </is>
      </c>
      <c r="G180" s="119" t="inlineStr">
        <is>
          <t>-</t>
        </is>
      </c>
      <c r="H180" s="119" t="inlineStr">
        <is>
          <t>-</t>
        </is>
      </c>
      <c r="I180" s="119" t="inlineStr">
        <is>
          <t>-</t>
        </is>
      </c>
      <c r="J180" s="122" t="n">
        <v>6229</v>
      </c>
      <c r="K180" s="119" t="inlineStr">
        <is>
          <t>-</t>
        </is>
      </c>
      <c r="L180" s="122" t="n">
        <v>6229</v>
      </c>
      <c r="M180" s="119" t="inlineStr">
        <is>
          <t>-</t>
        </is>
      </c>
      <c r="N180" s="119" t="inlineStr">
        <is>
          <t>-</t>
        </is>
      </c>
      <c r="O180" s="119" t="inlineStr">
        <is>
          <t>Não</t>
        </is>
      </c>
      <c r="P180" s="119" t="inlineStr"/>
    </row>
    <row r="181">
      <c r="A181" s="119" t="inlineStr">
        <is>
          <t>Bianca</t>
        </is>
      </c>
      <c r="B181" s="119" t="inlineStr">
        <is>
          <t>Lindoeste</t>
        </is>
      </c>
      <c r="C181" s="119" t="inlineStr">
        <is>
          <t>1</t>
        </is>
      </c>
      <c r="D181" s="119" t="inlineStr">
        <is>
          <t>Ailton carlos fialho</t>
        </is>
      </c>
      <c r="E181" s="119" t="inlineStr">
        <is>
          <t>03.25</t>
        </is>
      </c>
      <c r="F181" s="119" t="inlineStr">
        <is>
          <t>14/04/2025</t>
        </is>
      </c>
      <c r="G181" s="121" t="n">
        <v>9950.410000000002</v>
      </c>
      <c r="H181" s="119" t="inlineStr">
        <is>
          <t>-</t>
        </is>
      </c>
      <c r="I181" s="119" t="inlineStr">
        <is>
          <t>-</t>
        </is>
      </c>
      <c r="J181" s="119" t="inlineStr">
        <is>
          <t>-</t>
        </is>
      </c>
      <c r="K181" s="119" t="inlineStr">
        <is>
          <t>-</t>
        </is>
      </c>
      <c r="L181" s="119" t="inlineStr">
        <is>
          <t>-</t>
        </is>
      </c>
      <c r="M181" s="119" t="inlineStr">
        <is>
          <t>-</t>
        </is>
      </c>
      <c r="N181" s="121" t="n">
        <v>4848.62</v>
      </c>
      <c r="O181" s="119" t="inlineStr">
        <is>
          <t>Não</t>
        </is>
      </c>
      <c r="P181" s="119" t="inlineStr"/>
    </row>
    <row r="182">
      <c r="A182" s="119" t="inlineStr">
        <is>
          <t>Bianca</t>
        </is>
      </c>
      <c r="B182" s="119" t="inlineStr">
        <is>
          <t>Lindoeste</t>
        </is>
      </c>
      <c r="C182" s="119" t="inlineStr">
        <is>
          <t>1</t>
        </is>
      </c>
      <c r="D182" s="119" t="inlineStr">
        <is>
          <t>Ailton carlos fialho</t>
        </is>
      </c>
      <c r="E182" s="119" t="inlineStr">
        <is>
          <t>04.25</t>
        </is>
      </c>
      <c r="F182" s="119" t="inlineStr">
        <is>
          <t>20/05/2025</t>
        </is>
      </c>
      <c r="G182" s="119" t="inlineStr">
        <is>
          <t>-</t>
        </is>
      </c>
      <c r="H182" s="119" t="inlineStr">
        <is>
          <t>-</t>
        </is>
      </c>
      <c r="I182" s="119" t="inlineStr">
        <is>
          <t>-</t>
        </is>
      </c>
      <c r="J182" s="122" t="n">
        <v>6845</v>
      </c>
      <c r="K182" s="119" t="inlineStr">
        <is>
          <t>-</t>
        </is>
      </c>
      <c r="L182" s="122" t="n">
        <v>6845</v>
      </c>
      <c r="M182" s="119" t="inlineStr">
        <is>
          <t>-</t>
        </is>
      </c>
      <c r="N182" s="123" t="n">
        <v>3231.72</v>
      </c>
      <c r="O182" s="119" t="inlineStr">
        <is>
          <t>Não</t>
        </is>
      </c>
      <c r="P182" s="119" t="inlineStr"/>
    </row>
    <row r="183">
      <c r="A183" s="119" t="inlineStr">
        <is>
          <t>Bianca</t>
        </is>
      </c>
      <c r="B183" s="119" t="inlineStr">
        <is>
          <t>Lindoeste</t>
        </is>
      </c>
      <c r="C183" s="119" t="inlineStr">
        <is>
          <t>1</t>
        </is>
      </c>
      <c r="D183" s="119" t="inlineStr">
        <is>
          <t>Ailton carlos fialho</t>
        </is>
      </c>
      <c r="E183" s="119" t="inlineStr">
        <is>
          <t>06.25</t>
        </is>
      </c>
      <c r="F183" s="119" t="inlineStr">
        <is>
          <t>15/07/2025</t>
        </is>
      </c>
      <c r="G183" s="119" t="inlineStr">
        <is>
          <t>-</t>
        </is>
      </c>
      <c r="H183" s="119" t="inlineStr">
        <is>
          <t>-</t>
        </is>
      </c>
      <c r="I183" s="119" t="inlineStr">
        <is>
          <t>-</t>
        </is>
      </c>
      <c r="J183" s="119" t="inlineStr">
        <is>
          <t>-</t>
        </is>
      </c>
      <c r="K183" s="119" t="inlineStr">
        <is>
          <t>-</t>
        </is>
      </c>
      <c r="L183" s="119" t="inlineStr">
        <is>
          <t>-</t>
        </is>
      </c>
      <c r="M183" s="119" t="inlineStr">
        <is>
          <t>-</t>
        </is>
      </c>
      <c r="N183" s="120" t="n">
        <v>3022.35</v>
      </c>
      <c r="O183" s="119" t="inlineStr">
        <is>
          <t>Não</t>
        </is>
      </c>
      <c r="P183" s="119" t="inlineStr"/>
    </row>
    <row r="184">
      <c r="A184" s="119" t="inlineStr">
        <is>
          <t>Luana</t>
        </is>
      </c>
      <c r="B184" s="119" t="inlineStr">
        <is>
          <t>Marechal Cândido Rondon</t>
        </is>
      </c>
      <c r="C184" s="119" t="inlineStr">
        <is>
          <t>1</t>
        </is>
      </c>
      <c r="D184" s="119" t="inlineStr">
        <is>
          <t>Marcos José Chaves</t>
        </is>
      </c>
      <c r="E184" s="119" t="inlineStr">
        <is>
          <t>05.25</t>
        </is>
      </c>
      <c r="F184" s="119" t="inlineStr">
        <is>
          <t>04/06/2025</t>
        </is>
      </c>
      <c r="G184" s="121" t="n">
        <v>139029.19</v>
      </c>
      <c r="H184" s="119" t="inlineStr">
        <is>
          <t>-</t>
        </is>
      </c>
      <c r="I184" s="119" t="inlineStr">
        <is>
          <t>-</t>
        </is>
      </c>
      <c r="J184" s="122" t="n">
        <v>150371</v>
      </c>
      <c r="K184" s="119" t="inlineStr">
        <is>
          <t>-</t>
        </is>
      </c>
      <c r="L184" s="122" t="n">
        <v>220341</v>
      </c>
      <c r="M184" s="119" t="inlineStr">
        <is>
          <t>-</t>
        </is>
      </c>
      <c r="N184" s="121" t="n">
        <v>3585.61</v>
      </c>
      <c r="O184" s="119" t="inlineStr">
        <is>
          <t>Não</t>
        </is>
      </c>
      <c r="P184" s="119" t="inlineStr"/>
    </row>
    <row r="185">
      <c r="A185" s="119" t="inlineStr">
        <is>
          <t>Luana</t>
        </is>
      </c>
      <c r="B185" s="119" t="inlineStr">
        <is>
          <t>Marechal Cândido Rondon</t>
        </is>
      </c>
      <c r="C185" s="119" t="inlineStr">
        <is>
          <t>1</t>
        </is>
      </c>
      <c r="D185" s="119" t="inlineStr">
        <is>
          <t>Marcos José Chaves</t>
        </is>
      </c>
      <c r="E185" s="119" t="inlineStr">
        <is>
          <t>06.25</t>
        </is>
      </c>
      <c r="F185" s="119" t="inlineStr">
        <is>
          <t>15/07/2025</t>
        </is>
      </c>
      <c r="G185" s="121" t="n">
        <v>138108.18</v>
      </c>
      <c r="H185" s="119" t="inlineStr">
        <is>
          <t>-</t>
        </is>
      </c>
      <c r="I185" s="119" t="inlineStr">
        <is>
          <t>-</t>
        </is>
      </c>
      <c r="J185" s="119" t="inlineStr">
        <is>
          <t>-</t>
        </is>
      </c>
      <c r="K185" s="119" t="inlineStr">
        <is>
          <t>-</t>
        </is>
      </c>
      <c r="L185" s="119" t="inlineStr">
        <is>
          <t>-</t>
        </is>
      </c>
      <c r="M185" s="119" t="inlineStr">
        <is>
          <t>-</t>
        </is>
      </c>
      <c r="N185" s="119" t="inlineStr">
        <is>
          <t>-</t>
        </is>
      </c>
      <c r="O185" s="119" t="inlineStr">
        <is>
          <t>Não</t>
        </is>
      </c>
      <c r="P185" s="119" t="inlineStr"/>
    </row>
    <row r="186">
      <c r="A186" s="119" t="inlineStr">
        <is>
          <t>Luana</t>
        </is>
      </c>
      <c r="B186" s="119" t="inlineStr">
        <is>
          <t>Marechal Cândido Rondon</t>
        </is>
      </c>
      <c r="C186" s="119" t="inlineStr">
        <is>
          <t>2</t>
        </is>
      </c>
      <c r="D186" s="119" t="inlineStr">
        <is>
          <t>Marcos José Chaves</t>
        </is>
      </c>
      <c r="E186" s="119" t="inlineStr">
        <is>
          <t>06.25</t>
        </is>
      </c>
      <c r="F186" s="119" t="inlineStr">
        <is>
          <t>09/07/2025</t>
        </is>
      </c>
      <c r="G186" s="121" t="n">
        <v>133531.48</v>
      </c>
      <c r="H186" s="120" t="n">
        <v>75513.27</v>
      </c>
      <c r="I186" s="119" t="inlineStr">
        <is>
          <t>-</t>
        </is>
      </c>
      <c r="J186" s="119" t="inlineStr">
        <is>
          <t>-</t>
        </is>
      </c>
      <c r="K186" s="120" t="n">
        <v>55.96</v>
      </c>
      <c r="L186" s="119" t="inlineStr">
        <is>
          <t>-</t>
        </is>
      </c>
      <c r="M186" s="119" t="inlineStr">
        <is>
          <t>-</t>
        </is>
      </c>
      <c r="N186" s="119" t="inlineStr">
        <is>
          <t>-</t>
        </is>
      </c>
      <c r="O186" s="119" t="inlineStr">
        <is>
          <t>Não</t>
        </is>
      </c>
      <c r="P186" s="119" t="inlineStr"/>
    </row>
    <row r="187">
      <c r="A187" s="119" t="inlineStr">
        <is>
          <t>Larissa</t>
        </is>
      </c>
      <c r="B187" s="119" t="inlineStr">
        <is>
          <t>Matelândia</t>
        </is>
      </c>
      <c r="C187" s="119" t="inlineStr">
        <is>
          <t>1</t>
        </is>
      </c>
      <c r="D187" s="119" t="inlineStr">
        <is>
          <t>Alexandro Aparecido de Lima Vieira</t>
        </is>
      </c>
      <c r="E187" s="119" t="inlineStr">
        <is>
          <t>01.25</t>
        </is>
      </c>
      <c r="F187" s="119" t="inlineStr">
        <is>
          <t>01/07/2025</t>
        </is>
      </c>
      <c r="G187" s="119" t="inlineStr">
        <is>
          <t>-</t>
        </is>
      </c>
      <c r="H187" s="119" t="inlineStr">
        <is>
          <t>-</t>
        </is>
      </c>
      <c r="I187" s="119" t="inlineStr">
        <is>
          <t>-</t>
        </is>
      </c>
      <c r="J187" s="122" t="n">
        <v>58284</v>
      </c>
      <c r="K187" s="122" t="n">
        <v>13187</v>
      </c>
      <c r="L187" s="122" t="n">
        <v>71471</v>
      </c>
      <c r="M187" s="119" t="inlineStr">
        <is>
          <t>-</t>
        </is>
      </c>
      <c r="N187" s="119" t="inlineStr">
        <is>
          <t>-</t>
        </is>
      </c>
      <c r="O187" s="119" t="inlineStr">
        <is>
          <t>Não</t>
        </is>
      </c>
      <c r="P187" s="119" t="inlineStr"/>
    </row>
    <row r="188">
      <c r="A188" s="119" t="inlineStr">
        <is>
          <t>Larissa</t>
        </is>
      </c>
      <c r="B188" s="119" t="inlineStr">
        <is>
          <t>Matelândia</t>
        </is>
      </c>
      <c r="C188" s="119" t="inlineStr">
        <is>
          <t>1</t>
        </is>
      </c>
      <c r="D188" s="119" t="inlineStr">
        <is>
          <t>Alexandro Aparecido de Lima Vieira</t>
        </is>
      </c>
      <c r="E188" s="119" t="inlineStr">
        <is>
          <t>02.25</t>
        </is>
      </c>
      <c r="F188" s="119" t="inlineStr">
        <is>
          <t>11/03/2025</t>
        </is>
      </c>
      <c r="G188" s="119" t="inlineStr">
        <is>
          <t>-</t>
        </is>
      </c>
      <c r="H188" s="119" t="inlineStr">
        <is>
          <t>-</t>
        </is>
      </c>
      <c r="I188" s="119" t="inlineStr">
        <is>
          <t>-</t>
        </is>
      </c>
      <c r="J188" s="119" t="inlineStr">
        <is>
          <t>-</t>
        </is>
      </c>
      <c r="K188" s="122" t="n">
        <v>30465</v>
      </c>
      <c r="L188" s="119" t="inlineStr">
        <is>
          <t>-</t>
        </is>
      </c>
      <c r="M188" s="119" t="inlineStr">
        <is>
          <t>-</t>
        </is>
      </c>
      <c r="N188" s="119" t="inlineStr">
        <is>
          <t>-</t>
        </is>
      </c>
      <c r="O188" s="119" t="inlineStr">
        <is>
          <t>Não</t>
        </is>
      </c>
      <c r="P188" s="119" t="inlineStr"/>
    </row>
    <row r="189">
      <c r="A189" s="119" t="inlineStr">
        <is>
          <t>Larissa</t>
        </is>
      </c>
      <c r="B189" s="119" t="inlineStr">
        <is>
          <t>Matelândia</t>
        </is>
      </c>
      <c r="C189" s="119" t="inlineStr">
        <is>
          <t>1</t>
        </is>
      </c>
      <c r="D189" s="119" t="inlineStr">
        <is>
          <t>Alexandro Aparecido de Lima Vieira</t>
        </is>
      </c>
      <c r="E189" s="119" t="inlineStr">
        <is>
          <t>03.25</t>
        </is>
      </c>
      <c r="F189" s="119" t="inlineStr">
        <is>
          <t>10/04/2025</t>
        </is>
      </c>
      <c r="G189" s="123" t="n">
        <v>80931.62</v>
      </c>
      <c r="H189" s="119" t="inlineStr">
        <is>
          <t>-</t>
        </is>
      </c>
      <c r="I189" s="119" t="inlineStr">
        <is>
          <t>-</t>
        </is>
      </c>
      <c r="J189" s="119" t="inlineStr">
        <is>
          <t>-</t>
        </is>
      </c>
      <c r="K189" s="122" t="n">
        <v>19362</v>
      </c>
      <c r="L189" s="119" t="inlineStr">
        <is>
          <t>-</t>
        </is>
      </c>
      <c r="M189" s="119" t="inlineStr">
        <is>
          <t>-</t>
        </is>
      </c>
      <c r="N189" s="119" t="inlineStr">
        <is>
          <t>-</t>
        </is>
      </c>
      <c r="O189" s="119" t="inlineStr">
        <is>
          <t>Não</t>
        </is>
      </c>
      <c r="P189" s="119" t="inlineStr"/>
    </row>
    <row r="190">
      <c r="A190" s="119" t="inlineStr">
        <is>
          <t>Larissa</t>
        </is>
      </c>
      <c r="B190" s="119" t="inlineStr">
        <is>
          <t>Matelândia</t>
        </is>
      </c>
      <c r="C190" s="119" t="inlineStr">
        <is>
          <t>1</t>
        </is>
      </c>
      <c r="D190" s="119" t="inlineStr">
        <is>
          <t>Alexandro Aparecido de Lima Vieira</t>
        </is>
      </c>
      <c r="E190" s="119" t="inlineStr">
        <is>
          <t>04.25</t>
        </is>
      </c>
      <c r="F190" s="119" t="inlineStr">
        <is>
          <t>08/05/2025</t>
        </is>
      </c>
      <c r="G190" s="119" t="inlineStr">
        <is>
          <t>-</t>
        </is>
      </c>
      <c r="H190" s="119" t="inlineStr">
        <is>
          <t>-</t>
        </is>
      </c>
      <c r="I190" s="119" t="inlineStr">
        <is>
          <t>-</t>
        </is>
      </c>
      <c r="J190" s="122" t="n">
        <v>51736</v>
      </c>
      <c r="K190" s="119" t="inlineStr">
        <is>
          <t>-</t>
        </is>
      </c>
      <c r="L190" s="119" t="inlineStr">
        <is>
          <t>-</t>
        </is>
      </c>
      <c r="M190" s="119" t="inlineStr">
        <is>
          <t>-</t>
        </is>
      </c>
      <c r="N190" s="119" t="inlineStr">
        <is>
          <t>-</t>
        </is>
      </c>
      <c r="O190" s="119" t="inlineStr">
        <is>
          <t>Não</t>
        </is>
      </c>
      <c r="P190" s="119" t="inlineStr"/>
    </row>
    <row r="191">
      <c r="A191" s="119" t="inlineStr">
        <is>
          <t>Larissa</t>
        </is>
      </c>
      <c r="B191" s="119" t="inlineStr">
        <is>
          <t>Matelândia</t>
        </is>
      </c>
      <c r="C191" s="119" t="inlineStr">
        <is>
          <t>1</t>
        </is>
      </c>
      <c r="D191" s="119" t="inlineStr">
        <is>
          <t>Alexandro Aparecido de Lima Vieira</t>
        </is>
      </c>
      <c r="E191" s="119" t="inlineStr">
        <is>
          <t>05.25</t>
        </is>
      </c>
      <c r="F191" s="119" t="inlineStr">
        <is>
          <t>09/06/2025</t>
        </is>
      </c>
      <c r="G191" s="119" t="inlineStr">
        <is>
          <t>-</t>
        </is>
      </c>
      <c r="H191" s="119" t="inlineStr">
        <is>
          <t>-</t>
        </is>
      </c>
      <c r="I191" s="119" t="inlineStr">
        <is>
          <t>-</t>
        </is>
      </c>
      <c r="J191" s="122" t="n">
        <v>63025</v>
      </c>
      <c r="K191" s="119" t="inlineStr">
        <is>
          <t>-</t>
        </is>
      </c>
      <c r="L191" s="122" t="n">
        <v>82025</v>
      </c>
      <c r="M191" s="119" t="inlineStr">
        <is>
          <t>-</t>
        </is>
      </c>
      <c r="N191" s="119" t="inlineStr">
        <is>
          <t>-</t>
        </is>
      </c>
      <c r="O191" s="119" t="inlineStr">
        <is>
          <t>Não</t>
        </is>
      </c>
      <c r="P191" s="119" t="inlineStr"/>
    </row>
    <row r="192">
      <c r="A192" s="119" t="inlineStr">
        <is>
          <t>Larissa</t>
        </is>
      </c>
      <c r="B192" s="119" t="inlineStr">
        <is>
          <t>Matelândia</t>
        </is>
      </c>
      <c r="C192" s="119" t="inlineStr">
        <is>
          <t>1</t>
        </is>
      </c>
      <c r="D192" s="119" t="inlineStr">
        <is>
          <t>Alexandro Aparecido de Lima Vieira</t>
        </is>
      </c>
      <c r="E192" s="119" t="inlineStr">
        <is>
          <t>06.25</t>
        </is>
      </c>
      <c r="F192" s="119" t="inlineStr">
        <is>
          <t>08/07/2025</t>
        </is>
      </c>
      <c r="G192" s="119" t="inlineStr">
        <is>
          <t>-</t>
        </is>
      </c>
      <c r="H192" s="119" t="inlineStr">
        <is>
          <t>-</t>
        </is>
      </c>
      <c r="I192" s="121" t="n">
        <v>16820.71</v>
      </c>
      <c r="J192" s="119" t="inlineStr">
        <is>
          <t>-</t>
        </is>
      </c>
      <c r="K192" s="119" t="inlineStr">
        <is>
          <t>-</t>
        </is>
      </c>
      <c r="L192" s="119" t="inlineStr">
        <is>
          <t>-</t>
        </is>
      </c>
      <c r="M192" s="119" t="inlineStr">
        <is>
          <t>-</t>
        </is>
      </c>
      <c r="N192" s="119" t="inlineStr">
        <is>
          <t>-</t>
        </is>
      </c>
      <c r="O192" s="119" t="inlineStr">
        <is>
          <t>Não</t>
        </is>
      </c>
      <c r="P192" s="119" t="inlineStr"/>
    </row>
    <row r="193">
      <c r="A193" s="119" t="inlineStr">
        <is>
          <t>Larissa</t>
        </is>
      </c>
      <c r="B193" s="119" t="inlineStr">
        <is>
          <t>Medianeira</t>
        </is>
      </c>
      <c r="C193" s="119" t="inlineStr">
        <is>
          <t>1</t>
        </is>
      </c>
      <c r="D193" s="119" t="inlineStr">
        <is>
          <t>Natielly Pereira Ochoa</t>
        </is>
      </c>
      <c r="E193" s="119" t="inlineStr">
        <is>
          <t>01.25</t>
        </is>
      </c>
      <c r="F193" s="119" t="inlineStr">
        <is>
          <t>18/03/2025</t>
        </is>
      </c>
      <c r="G193" s="121" t="n">
        <v>101669.62</v>
      </c>
      <c r="H193" s="121" t="n">
        <v>96445.37</v>
      </c>
      <c r="I193" s="119" t="inlineStr">
        <is>
          <t>-</t>
        </is>
      </c>
      <c r="J193" s="121" t="n">
        <v>119.4864</v>
      </c>
      <c r="K193" s="119" t="inlineStr">
        <is>
          <t>-</t>
        </is>
      </c>
      <c r="L193" s="120" t="n">
        <v>145.9464</v>
      </c>
      <c r="M193" s="119" t="inlineStr">
        <is>
          <t>-</t>
        </is>
      </c>
      <c r="N193" s="121" t="n">
        <v>3758.01</v>
      </c>
      <c r="O193" s="119" t="inlineStr">
        <is>
          <t>Não</t>
        </is>
      </c>
      <c r="P193" s="119" t="inlineStr"/>
    </row>
    <row r="194">
      <c r="A194" s="119" t="inlineStr">
        <is>
          <t>Larissa</t>
        </is>
      </c>
      <c r="B194" s="119" t="inlineStr">
        <is>
          <t>Medianeira</t>
        </is>
      </c>
      <c r="C194" s="119" t="inlineStr">
        <is>
          <t>1</t>
        </is>
      </c>
      <c r="D194" s="119" t="inlineStr">
        <is>
          <t>Natielly Pereira Ochoa</t>
        </is>
      </c>
      <c r="E194" s="119" t="inlineStr">
        <is>
          <t>02.25</t>
        </is>
      </c>
      <c r="F194" s="119" t="inlineStr">
        <is>
          <t>11/03/2025</t>
        </is>
      </c>
      <c r="G194" s="121" t="n">
        <v>84376.45</v>
      </c>
      <c r="H194" s="119" t="inlineStr">
        <is>
          <t>-</t>
        </is>
      </c>
      <c r="I194" s="121" t="n">
        <v>24442.14</v>
      </c>
      <c r="J194" s="119" t="inlineStr">
        <is>
          <t>-</t>
        </is>
      </c>
      <c r="K194" s="122" t="n">
        <v>15635</v>
      </c>
      <c r="L194" s="122" t="n">
        <v>100515</v>
      </c>
      <c r="M194" s="119" t="inlineStr">
        <is>
          <t>-</t>
        </is>
      </c>
      <c r="N194" s="123" t="n">
        <v>3332.96</v>
      </c>
      <c r="O194" s="119" t="inlineStr">
        <is>
          <t>Não</t>
        </is>
      </c>
      <c r="P194" s="119" t="inlineStr"/>
    </row>
    <row r="195">
      <c r="A195" s="119" t="inlineStr">
        <is>
          <t>Larissa</t>
        </is>
      </c>
      <c r="B195" s="119" t="inlineStr">
        <is>
          <t>Medianeira</t>
        </is>
      </c>
      <c r="C195" s="119" t="inlineStr">
        <is>
          <t>1</t>
        </is>
      </c>
      <c r="D195" s="119" t="inlineStr">
        <is>
          <t>Natielly Pereira Ochoa</t>
        </is>
      </c>
      <c r="E195" s="119" t="inlineStr">
        <is>
          <t>03.25</t>
        </is>
      </c>
      <c r="F195" s="119" t="inlineStr">
        <is>
          <t>01/04/2025</t>
        </is>
      </c>
      <c r="G195" s="121" t="n">
        <v>72262.38</v>
      </c>
      <c r="H195" s="123" t="n">
        <v>70074.23</v>
      </c>
      <c r="I195" s="121" t="n">
        <v>21957.22</v>
      </c>
      <c r="J195" s="119" t="inlineStr">
        <is>
          <t>-</t>
        </is>
      </c>
      <c r="K195" s="119" t="inlineStr">
        <is>
          <t>-</t>
        </is>
      </c>
      <c r="L195" s="119" t="inlineStr">
        <is>
          <t>-</t>
        </is>
      </c>
      <c r="M195" s="119" t="inlineStr">
        <is>
          <t>-</t>
        </is>
      </c>
      <c r="N195" s="119" t="inlineStr">
        <is>
          <t>-</t>
        </is>
      </c>
      <c r="O195" s="119" t="inlineStr">
        <is>
          <t>Não</t>
        </is>
      </c>
      <c r="P195" s="119" t="inlineStr"/>
    </row>
    <row r="196">
      <c r="A196" s="119" t="inlineStr">
        <is>
          <t>Larissa</t>
        </is>
      </c>
      <c r="B196" s="119" t="inlineStr">
        <is>
          <t>Medianeira</t>
        </is>
      </c>
      <c r="C196" s="119" t="inlineStr">
        <is>
          <t>1</t>
        </is>
      </c>
      <c r="D196" s="119" t="inlineStr">
        <is>
          <t>Natielly Pereira Ochoa</t>
        </is>
      </c>
      <c r="E196" s="119" t="inlineStr">
        <is>
          <t>04.25</t>
        </is>
      </c>
      <c r="F196" s="119" t="inlineStr">
        <is>
          <t>09/05/2025</t>
        </is>
      </c>
      <c r="G196" s="121" t="n">
        <v>91271.89</v>
      </c>
      <c r="H196" s="121" t="n">
        <v>83523.97</v>
      </c>
      <c r="I196" s="121" t="n">
        <v>25332.13</v>
      </c>
      <c r="J196" s="119" t="inlineStr">
        <is>
          <t>-</t>
        </is>
      </c>
      <c r="K196" s="119" t="inlineStr">
        <is>
          <t>-</t>
        </is>
      </c>
      <c r="L196" s="119" t="inlineStr">
        <is>
          <t>-</t>
        </is>
      </c>
      <c r="M196" s="119" t="inlineStr">
        <is>
          <t>-</t>
        </is>
      </c>
      <c r="N196" s="121" t="n">
        <v>3394.68</v>
      </c>
      <c r="O196" s="119" t="inlineStr">
        <is>
          <t>Não</t>
        </is>
      </c>
      <c r="P196" s="119" t="inlineStr"/>
    </row>
    <row r="197">
      <c r="A197" s="119" t="inlineStr">
        <is>
          <t>Larissa</t>
        </is>
      </c>
      <c r="B197" s="119" t="inlineStr">
        <is>
          <t>Medianeira</t>
        </is>
      </c>
      <c r="C197" s="119" t="inlineStr">
        <is>
          <t>1</t>
        </is>
      </c>
      <c r="D197" s="119" t="inlineStr">
        <is>
          <t>Natielly Pereira Ochoa</t>
        </is>
      </c>
      <c r="E197" s="119" t="inlineStr">
        <is>
          <t>05.25</t>
        </is>
      </c>
      <c r="F197" s="119" t="inlineStr">
        <is>
          <t>02/06/2025</t>
        </is>
      </c>
      <c r="G197" s="119" t="inlineStr">
        <is>
          <t>-</t>
        </is>
      </c>
      <c r="H197" s="120" t="n">
        <v>66097.57000000001</v>
      </c>
      <c r="I197" s="120" t="n">
        <v>18524.59</v>
      </c>
      <c r="J197" s="119" t="inlineStr">
        <is>
          <t>-</t>
        </is>
      </c>
      <c r="K197" s="119" t="inlineStr">
        <is>
          <t>-</t>
        </is>
      </c>
      <c r="L197" s="119" t="inlineStr">
        <is>
          <t>-</t>
        </is>
      </c>
      <c r="M197" s="119" t="inlineStr">
        <is>
          <t>-</t>
        </is>
      </c>
      <c r="N197" s="119" t="inlineStr">
        <is>
          <t>-</t>
        </is>
      </c>
      <c r="O197" s="119" t="inlineStr">
        <is>
          <t>Não</t>
        </is>
      </c>
      <c r="P197" s="119" t="inlineStr"/>
    </row>
    <row r="198">
      <c r="A198" s="119" t="inlineStr">
        <is>
          <t>Larissa</t>
        </is>
      </c>
      <c r="B198" s="119" t="inlineStr">
        <is>
          <t>Medianeira</t>
        </is>
      </c>
      <c r="C198" s="119" t="inlineStr">
        <is>
          <t>1</t>
        </is>
      </c>
      <c r="D198" s="119" t="inlineStr">
        <is>
          <t>Natielly Pereira Ochoa</t>
        </is>
      </c>
      <c r="E198" s="119" t="inlineStr">
        <is>
          <t>06.25</t>
        </is>
      </c>
      <c r="F198" s="119" t="inlineStr">
        <is>
          <t>04/07/2025</t>
        </is>
      </c>
      <c r="G198" s="123" t="n">
        <v>72010.48</v>
      </c>
      <c r="H198" s="121" t="n">
        <v>73793.28999999999</v>
      </c>
      <c r="I198" s="121" t="n">
        <v>21273.07</v>
      </c>
      <c r="J198" s="119" t="inlineStr">
        <is>
          <t>-</t>
        </is>
      </c>
      <c r="K198" s="119" t="inlineStr">
        <is>
          <t>-</t>
        </is>
      </c>
      <c r="L198" s="119" t="inlineStr">
        <is>
          <t>-</t>
        </is>
      </c>
      <c r="M198" s="119" t="inlineStr">
        <is>
          <t>-</t>
        </is>
      </c>
      <c r="N198" s="123" t="n">
        <v>3273.48</v>
      </c>
      <c r="O198" s="119" t="inlineStr">
        <is>
          <t>Não</t>
        </is>
      </c>
      <c r="P198" s="119" t="inlineStr"/>
    </row>
    <row r="199">
      <c r="A199" s="119" t="inlineStr">
        <is>
          <t>Gabriel</t>
        </is>
      </c>
      <c r="B199" s="119" t="inlineStr">
        <is>
          <t>Mercedes</t>
        </is>
      </c>
      <c r="C199" s="119" t="inlineStr">
        <is>
          <t>1</t>
        </is>
      </c>
      <c r="D199" s="119" t="inlineStr">
        <is>
          <t>Roberto Pedron</t>
        </is>
      </c>
      <c r="E199" s="119" t="inlineStr">
        <is>
          <t>01.25</t>
        </is>
      </c>
      <c r="F199" s="119" t="inlineStr">
        <is>
          <t>07/03/2025</t>
        </is>
      </c>
      <c r="G199" s="119" t="inlineStr">
        <is>
          <t>-</t>
        </is>
      </c>
      <c r="H199" s="120" t="n">
        <v>28498.01</v>
      </c>
      <c r="I199" s="119" t="inlineStr">
        <is>
          <t>-</t>
        </is>
      </c>
      <c r="J199" s="119" t="inlineStr">
        <is>
          <t>-</t>
        </is>
      </c>
      <c r="K199" s="121" t="n">
        <v>15</v>
      </c>
      <c r="L199" s="119" t="inlineStr">
        <is>
          <t>-</t>
        </is>
      </c>
      <c r="M199" s="119" t="inlineStr">
        <is>
          <t>-</t>
        </is>
      </c>
      <c r="N199" s="119" t="inlineStr">
        <is>
          <t>-</t>
        </is>
      </c>
      <c r="O199" s="119" t="inlineStr">
        <is>
          <t>Não</t>
        </is>
      </c>
      <c r="P199" s="119" t="inlineStr"/>
    </row>
    <row r="200">
      <c r="A200" s="119" t="inlineStr">
        <is>
          <t>Gabriel</t>
        </is>
      </c>
      <c r="B200" s="119" t="inlineStr">
        <is>
          <t>Mercedes</t>
        </is>
      </c>
      <c r="C200" s="119" t="inlineStr">
        <is>
          <t>1</t>
        </is>
      </c>
      <c r="D200" s="119" t="inlineStr">
        <is>
          <t>Roberto Pedron</t>
        </is>
      </c>
      <c r="E200" s="119" t="inlineStr">
        <is>
          <t>02.25</t>
        </is>
      </c>
      <c r="F200" s="119" t="inlineStr">
        <is>
          <t>11/03/2025</t>
        </is>
      </c>
      <c r="G200" s="121" t="n">
        <v>29879.73</v>
      </c>
      <c r="H200" s="119" t="inlineStr">
        <is>
          <t>-</t>
        </is>
      </c>
      <c r="I200" s="121" t="n">
        <v>5359.16</v>
      </c>
      <c r="J200" s="119" t="inlineStr">
        <is>
          <t>-</t>
        </is>
      </c>
      <c r="K200" s="121" t="n">
        <v>15</v>
      </c>
      <c r="L200" s="119" t="inlineStr">
        <is>
          <t>-</t>
        </is>
      </c>
      <c r="M200" s="119" t="inlineStr">
        <is>
          <t>-</t>
        </is>
      </c>
      <c r="N200" s="119" t="inlineStr">
        <is>
          <t>-</t>
        </is>
      </c>
      <c r="O200" s="119" t="inlineStr">
        <is>
          <t>Não</t>
        </is>
      </c>
      <c r="P200" s="119" t="inlineStr"/>
    </row>
    <row r="201">
      <c r="A201" s="119" t="inlineStr">
        <is>
          <t>Gabriel</t>
        </is>
      </c>
      <c r="B201" s="119" t="inlineStr">
        <is>
          <t>Mercedes</t>
        </is>
      </c>
      <c r="C201" s="119" t="inlineStr">
        <is>
          <t>1</t>
        </is>
      </c>
      <c r="D201" s="119" t="inlineStr">
        <is>
          <t>Roberto Pedron</t>
        </is>
      </c>
      <c r="E201" s="119" t="inlineStr">
        <is>
          <t>04.25</t>
        </is>
      </c>
      <c r="F201" s="119" t="inlineStr">
        <is>
          <t>22/05/2025</t>
        </is>
      </c>
      <c r="G201" s="119" t="inlineStr">
        <is>
          <t>-</t>
        </is>
      </c>
      <c r="H201" s="119" t="inlineStr">
        <is>
          <t>-</t>
        </is>
      </c>
      <c r="I201" s="121" t="n">
        <v>6769.79</v>
      </c>
      <c r="J201" s="119" t="inlineStr">
        <is>
          <t>-</t>
        </is>
      </c>
      <c r="K201" s="121" t="n">
        <v>12</v>
      </c>
      <c r="L201" s="119" t="inlineStr">
        <is>
          <t>-</t>
        </is>
      </c>
      <c r="M201" s="119" t="inlineStr">
        <is>
          <t>-</t>
        </is>
      </c>
      <c r="N201" s="119" t="inlineStr">
        <is>
          <t>-</t>
        </is>
      </c>
      <c r="O201" s="119" t="inlineStr">
        <is>
          <t>Não</t>
        </is>
      </c>
      <c r="P201" s="119" t="inlineStr"/>
    </row>
    <row r="202">
      <c r="A202" s="119" t="inlineStr">
        <is>
          <t>Gabriel</t>
        </is>
      </c>
      <c r="B202" s="119" t="inlineStr">
        <is>
          <t>Mercedes</t>
        </is>
      </c>
      <c r="C202" s="119" t="inlineStr">
        <is>
          <t>1</t>
        </is>
      </c>
      <c r="D202" s="119" t="inlineStr">
        <is>
          <t>Roberto Pedron</t>
        </is>
      </c>
      <c r="E202" s="119" t="inlineStr">
        <is>
          <t>05.25</t>
        </is>
      </c>
      <c r="F202" s="119" t="inlineStr">
        <is>
          <t>16/06/2025</t>
        </is>
      </c>
      <c r="G202" s="119" t="inlineStr">
        <is>
          <t>-</t>
        </is>
      </c>
      <c r="H202" s="119" t="inlineStr">
        <is>
          <t>-</t>
        </is>
      </c>
      <c r="I202" s="121" t="n">
        <v>11248.93</v>
      </c>
      <c r="J202" s="119" t="inlineStr">
        <is>
          <t>-</t>
        </is>
      </c>
      <c r="K202" s="121" t="n">
        <v>12</v>
      </c>
      <c r="L202" s="119" t="inlineStr">
        <is>
          <t>-</t>
        </is>
      </c>
      <c r="M202" s="119" t="inlineStr">
        <is>
          <t>-</t>
        </is>
      </c>
      <c r="N202" s="119" t="inlineStr">
        <is>
          <t>-</t>
        </is>
      </c>
      <c r="O202" s="119" t="inlineStr">
        <is>
          <t>Não</t>
        </is>
      </c>
      <c r="P202" s="119" t="inlineStr"/>
    </row>
    <row r="203">
      <c r="A203" s="119" t="inlineStr">
        <is>
          <t>Gabriel</t>
        </is>
      </c>
      <c r="B203" s="119" t="inlineStr">
        <is>
          <t>Mercedes</t>
        </is>
      </c>
      <c r="C203" s="119" t="inlineStr">
        <is>
          <t>1</t>
        </is>
      </c>
      <c r="D203" s="119" t="inlineStr">
        <is>
          <t>Roberto Pedron</t>
        </is>
      </c>
      <c r="E203" s="119" t="inlineStr">
        <is>
          <t>06.25</t>
        </is>
      </c>
      <c r="F203" s="119" t="inlineStr">
        <is>
          <t>07/07/2025</t>
        </is>
      </c>
      <c r="G203" s="119" t="inlineStr">
        <is>
          <t>-</t>
        </is>
      </c>
      <c r="H203" s="119" t="inlineStr">
        <is>
          <t>-</t>
        </is>
      </c>
      <c r="I203" s="121" t="n">
        <v>8301.799999999999</v>
      </c>
      <c r="J203" s="122" t="n">
        <v>22774</v>
      </c>
      <c r="K203" s="121" t="n">
        <v>12</v>
      </c>
      <c r="L203" s="122" t="n">
        <v>34774</v>
      </c>
      <c r="M203" s="119" t="inlineStr">
        <is>
          <t>-</t>
        </is>
      </c>
      <c r="N203" s="119" t="inlineStr">
        <is>
          <t>-</t>
        </is>
      </c>
      <c r="O203" s="119" t="inlineStr">
        <is>
          <t>Não</t>
        </is>
      </c>
      <c r="P203" s="119" t="inlineStr"/>
    </row>
    <row r="204">
      <c r="A204" s="119" t="inlineStr">
        <is>
          <t>Luana</t>
        </is>
      </c>
      <c r="B204" s="119" t="inlineStr">
        <is>
          <t>Missal</t>
        </is>
      </c>
      <c r="C204" s="119" t="inlineStr">
        <is>
          <t>1</t>
        </is>
      </c>
      <c r="D204" s="119" t="inlineStr">
        <is>
          <t>Luciane Spies</t>
        </is>
      </c>
      <c r="E204" s="119" t="inlineStr">
        <is>
          <t>01.25</t>
        </is>
      </c>
      <c r="F204" s="119" t="inlineStr">
        <is>
          <t>12/03/2025</t>
        </is>
      </c>
      <c r="G204" s="121" t="n">
        <v>98161.95</v>
      </c>
      <c r="H204" s="121" t="n">
        <v>32434.5</v>
      </c>
      <c r="I204" s="121" t="n">
        <v>5135.68</v>
      </c>
      <c r="J204" s="119" t="inlineStr">
        <is>
          <t>-</t>
        </is>
      </c>
      <c r="K204" s="122" t="n">
        <v>17151</v>
      </c>
      <c r="L204" s="119" t="inlineStr">
        <is>
          <t>-</t>
        </is>
      </c>
      <c r="M204" s="119" t="inlineStr">
        <is>
          <t>-</t>
        </is>
      </c>
      <c r="N204" s="121" t="n">
        <v>5321.9</v>
      </c>
      <c r="O204" s="119" t="inlineStr">
        <is>
          <t>Não</t>
        </is>
      </c>
      <c r="P204" s="119" t="inlineStr"/>
    </row>
    <row r="205">
      <c r="A205" s="119" t="inlineStr">
        <is>
          <t>Luana</t>
        </is>
      </c>
      <c r="B205" s="119" t="inlineStr">
        <is>
          <t>Missal</t>
        </is>
      </c>
      <c r="C205" s="119" t="inlineStr">
        <is>
          <t>1</t>
        </is>
      </c>
      <c r="D205" s="119" t="inlineStr">
        <is>
          <t>Luciane Spies</t>
        </is>
      </c>
      <c r="E205" s="119" t="inlineStr">
        <is>
          <t>02.25</t>
        </is>
      </c>
      <c r="F205" s="119" t="inlineStr">
        <is>
          <t>13/03/2025</t>
        </is>
      </c>
      <c r="G205" s="119" t="inlineStr">
        <is>
          <t>-</t>
        </is>
      </c>
      <c r="H205" s="120" t="n">
        <v>20891.5</v>
      </c>
      <c r="I205" s="121" t="n">
        <v>8915.720000000001</v>
      </c>
      <c r="J205" s="119" t="inlineStr">
        <is>
          <t>-</t>
        </is>
      </c>
      <c r="K205" s="122" t="n">
        <v>13741</v>
      </c>
      <c r="L205" s="119" t="inlineStr">
        <is>
          <t>-</t>
        </is>
      </c>
      <c r="M205" s="119" t="inlineStr">
        <is>
          <t>-</t>
        </is>
      </c>
      <c r="N205" s="120" t="n">
        <v>4591.82</v>
      </c>
      <c r="O205" s="119" t="inlineStr">
        <is>
          <t>Não</t>
        </is>
      </c>
      <c r="P205" s="119" t="inlineStr"/>
    </row>
    <row r="206">
      <c r="A206" s="119" t="inlineStr">
        <is>
          <t>Luana</t>
        </is>
      </c>
      <c r="B206" s="119" t="inlineStr">
        <is>
          <t>Missal</t>
        </is>
      </c>
      <c r="C206" s="119" t="inlineStr">
        <is>
          <t>1</t>
        </is>
      </c>
      <c r="D206" s="119" t="inlineStr">
        <is>
          <t>Luciane Spies</t>
        </is>
      </c>
      <c r="E206" s="119" t="inlineStr">
        <is>
          <t>03.25</t>
        </is>
      </c>
      <c r="F206" s="119" t="inlineStr">
        <is>
          <t>07/04/2025</t>
        </is>
      </c>
      <c r="G206" s="119" t="inlineStr">
        <is>
          <t>-</t>
        </is>
      </c>
      <c r="H206" s="121" t="n">
        <v>23249.8</v>
      </c>
      <c r="I206" s="121" t="n">
        <v>8678.119999999999</v>
      </c>
      <c r="J206" s="119" t="inlineStr">
        <is>
          <t>-</t>
        </is>
      </c>
      <c r="K206" s="122" t="n">
        <v>13741</v>
      </c>
      <c r="L206" s="119" t="inlineStr">
        <is>
          <t>-</t>
        </is>
      </c>
      <c r="M206" s="119" t="inlineStr">
        <is>
          <t>-</t>
        </is>
      </c>
      <c r="N206" s="120" t="n">
        <v>4672.86</v>
      </c>
      <c r="O206" s="119" t="inlineStr">
        <is>
          <t>Não</t>
        </is>
      </c>
      <c r="P206" s="119" t="inlineStr"/>
    </row>
    <row r="207">
      <c r="A207" s="119" t="inlineStr">
        <is>
          <t>Luana</t>
        </is>
      </c>
      <c r="B207" s="119" t="inlineStr">
        <is>
          <t>Missal</t>
        </is>
      </c>
      <c r="C207" s="119" t="inlineStr">
        <is>
          <t>1</t>
        </is>
      </c>
      <c r="D207" s="119" t="inlineStr">
        <is>
          <t>Luciane Spies</t>
        </is>
      </c>
      <c r="E207" s="119" t="inlineStr">
        <is>
          <t>04.25</t>
        </is>
      </c>
      <c r="F207" s="119" t="inlineStr">
        <is>
          <t>07/05/2025</t>
        </is>
      </c>
      <c r="G207" s="119" t="inlineStr">
        <is>
          <t>-</t>
        </is>
      </c>
      <c r="H207" s="123" t="n">
        <v>22085</v>
      </c>
      <c r="I207" s="121" t="n">
        <v>7079.360000000001</v>
      </c>
      <c r="J207" s="119" t="inlineStr">
        <is>
          <t>-</t>
        </is>
      </c>
      <c r="K207" s="121" t="n">
        <v>0.01374</v>
      </c>
      <c r="L207" s="119" t="inlineStr">
        <is>
          <t>-</t>
        </is>
      </c>
      <c r="M207" s="119" t="inlineStr">
        <is>
          <t>-</t>
        </is>
      </c>
      <c r="N207" s="119" t="inlineStr">
        <is>
          <t>-</t>
        </is>
      </c>
      <c r="O207" s="119" t="inlineStr">
        <is>
          <t>Não</t>
        </is>
      </c>
      <c r="P207" s="119" t="inlineStr"/>
    </row>
    <row r="208">
      <c r="A208" s="119" t="inlineStr">
        <is>
          <t>Luana</t>
        </is>
      </c>
      <c r="B208" s="119" t="inlineStr">
        <is>
          <t>Missal</t>
        </is>
      </c>
      <c r="C208" s="119" t="inlineStr">
        <is>
          <t>1</t>
        </is>
      </c>
      <c r="D208" s="119" t="inlineStr">
        <is>
          <t>Luciane Spies</t>
        </is>
      </c>
      <c r="E208" s="119" t="inlineStr">
        <is>
          <t>05.25</t>
        </is>
      </c>
      <c r="F208" s="119" t="inlineStr">
        <is>
          <t>05/06/2025</t>
        </is>
      </c>
      <c r="G208" s="119" t="inlineStr">
        <is>
          <t>-</t>
        </is>
      </c>
      <c r="H208" s="120" t="n">
        <v>20412</v>
      </c>
      <c r="I208" s="121" t="n">
        <v>6581.91</v>
      </c>
      <c r="J208" s="119" t="inlineStr">
        <is>
          <t>-</t>
        </is>
      </c>
      <c r="K208" s="122" t="n">
        <v>13318</v>
      </c>
      <c r="L208" s="119" t="inlineStr">
        <is>
          <t>-</t>
        </is>
      </c>
      <c r="M208" s="119" t="inlineStr">
        <is>
          <t>-</t>
        </is>
      </c>
      <c r="N208" s="119" t="inlineStr">
        <is>
          <t>-</t>
        </is>
      </c>
      <c r="O208" s="119" t="inlineStr">
        <is>
          <t>Não</t>
        </is>
      </c>
      <c r="P208" s="119" t="inlineStr"/>
    </row>
    <row r="209">
      <c r="A209" s="119" t="inlineStr">
        <is>
          <t>Luana</t>
        </is>
      </c>
      <c r="B209" s="119" t="inlineStr">
        <is>
          <t>Missal</t>
        </is>
      </c>
      <c r="C209" s="119" t="inlineStr">
        <is>
          <t>1</t>
        </is>
      </c>
      <c r="D209" s="119" t="inlineStr">
        <is>
          <t>Luciane Spies</t>
        </is>
      </c>
      <c r="E209" s="119" t="inlineStr">
        <is>
          <t>06.25</t>
        </is>
      </c>
      <c r="F209" s="119" t="inlineStr">
        <is>
          <t>07/07/2025</t>
        </is>
      </c>
      <c r="G209" s="119" t="inlineStr">
        <is>
          <t>-</t>
        </is>
      </c>
      <c r="H209" s="119" t="inlineStr">
        <is>
          <t>-</t>
        </is>
      </c>
      <c r="I209" s="121" t="n">
        <v>3857.05</v>
      </c>
      <c r="J209" s="119" t="inlineStr">
        <is>
          <t>-</t>
        </is>
      </c>
      <c r="K209" s="121" t="n">
        <v>0.01276</v>
      </c>
      <c r="L209" s="119" t="inlineStr">
        <is>
          <t>-</t>
        </is>
      </c>
      <c r="M209" s="119" t="inlineStr">
        <is>
          <t>-</t>
        </is>
      </c>
      <c r="N209" s="119" t="inlineStr">
        <is>
          <t>-</t>
        </is>
      </c>
      <c r="O209" s="119" t="inlineStr">
        <is>
          <t>Não</t>
        </is>
      </c>
      <c r="P209" s="119" t="inlineStr"/>
    </row>
    <row r="210">
      <c r="A210" s="119" t="inlineStr">
        <is>
          <t>Gabriel</t>
        </is>
      </c>
      <c r="B210" s="119" t="inlineStr">
        <is>
          <t>Mundo Novo</t>
        </is>
      </c>
      <c r="C210" s="119" t="inlineStr">
        <is>
          <t>1</t>
        </is>
      </c>
      <c r="D210" s="119" t="inlineStr">
        <is>
          <t>Margarete Pusippe</t>
        </is>
      </c>
      <c r="E210" s="119" t="inlineStr">
        <is>
          <t>01.25</t>
        </is>
      </c>
      <c r="F210" s="119" t="inlineStr">
        <is>
          <t>07/04/2025</t>
        </is>
      </c>
      <c r="G210" s="120" t="n">
        <v>25482.85</v>
      </c>
      <c r="H210" s="119" t="inlineStr">
        <is>
          <t>-</t>
        </is>
      </c>
      <c r="I210" s="119" t="inlineStr">
        <is>
          <t>-</t>
        </is>
      </c>
      <c r="J210" s="119" t="inlineStr">
        <is>
          <t>-</t>
        </is>
      </c>
      <c r="K210" s="122" t="n">
        <v>8683</v>
      </c>
      <c r="L210" s="119" t="inlineStr">
        <is>
          <t>-</t>
        </is>
      </c>
      <c r="M210" s="119" t="inlineStr">
        <is>
          <t>-</t>
        </is>
      </c>
      <c r="N210" s="119" t="inlineStr">
        <is>
          <t>-</t>
        </is>
      </c>
      <c r="O210" s="119" t="inlineStr">
        <is>
          <t>Não</t>
        </is>
      </c>
      <c r="P210" s="119" t="inlineStr"/>
    </row>
    <row r="211">
      <c r="A211" s="119" t="inlineStr">
        <is>
          <t>Gabriel</t>
        </is>
      </c>
      <c r="B211" s="119" t="inlineStr">
        <is>
          <t>Mundo Novo</t>
        </is>
      </c>
      <c r="C211" s="119" t="inlineStr">
        <is>
          <t>1</t>
        </is>
      </c>
      <c r="D211" s="119" t="inlineStr">
        <is>
          <t>Margarete Pusippe</t>
        </is>
      </c>
      <c r="E211" s="119" t="inlineStr">
        <is>
          <t>02.25</t>
        </is>
      </c>
      <c r="F211" s="119" t="inlineStr">
        <is>
          <t>07/04/2025</t>
        </is>
      </c>
      <c r="G211" s="120" t="n">
        <v>25354.36</v>
      </c>
      <c r="H211" s="119" t="inlineStr">
        <is>
          <t>-</t>
        </is>
      </c>
      <c r="I211" s="119" t="inlineStr">
        <is>
          <t>-</t>
        </is>
      </c>
      <c r="J211" s="119" t="inlineStr">
        <is>
          <t>-</t>
        </is>
      </c>
      <c r="K211" s="122" t="n">
        <v>8472</v>
      </c>
      <c r="L211" s="119" t="inlineStr">
        <is>
          <t>-</t>
        </is>
      </c>
      <c r="M211" s="119" t="inlineStr">
        <is>
          <t>-</t>
        </is>
      </c>
      <c r="N211" s="119" t="inlineStr">
        <is>
          <t>-</t>
        </is>
      </c>
      <c r="O211" s="119" t="inlineStr">
        <is>
          <t>Não</t>
        </is>
      </c>
      <c r="P211" s="119" t="inlineStr"/>
    </row>
    <row r="212">
      <c r="A212" s="119" t="inlineStr">
        <is>
          <t>Gabriel</t>
        </is>
      </c>
      <c r="B212" s="119" t="inlineStr">
        <is>
          <t>Mundo Novo</t>
        </is>
      </c>
      <c r="C212" s="119" t="inlineStr">
        <is>
          <t>1</t>
        </is>
      </c>
      <c r="D212" s="119" t="inlineStr">
        <is>
          <t>Margarete Pusippe</t>
        </is>
      </c>
      <c r="E212" s="119" t="inlineStr">
        <is>
          <t>03.25</t>
        </is>
      </c>
      <c r="F212" s="119" t="inlineStr">
        <is>
          <t>07/04/2025</t>
        </is>
      </c>
      <c r="G212" s="121" t="n">
        <v>38910.4</v>
      </c>
      <c r="H212" s="119" t="inlineStr">
        <is>
          <t>-</t>
        </is>
      </c>
      <c r="I212" s="123" t="n">
        <v>432</v>
      </c>
      <c r="J212" s="119" t="inlineStr">
        <is>
          <t>-</t>
        </is>
      </c>
      <c r="K212" s="122" t="n">
        <v>7692</v>
      </c>
      <c r="L212" s="119" t="inlineStr">
        <is>
          <t>-</t>
        </is>
      </c>
      <c r="M212" s="119" t="inlineStr">
        <is>
          <t>-</t>
        </is>
      </c>
      <c r="N212" s="121" t="n">
        <v>2418.8</v>
      </c>
      <c r="O212" s="119" t="inlineStr">
        <is>
          <t>Não</t>
        </is>
      </c>
      <c r="P212" s="119" t="inlineStr"/>
    </row>
    <row r="213">
      <c r="A213" s="119" t="inlineStr">
        <is>
          <t>Gabriel</t>
        </is>
      </c>
      <c r="B213" s="119" t="inlineStr">
        <is>
          <t>Mundo Novo</t>
        </is>
      </c>
      <c r="C213" s="119" t="inlineStr">
        <is>
          <t>1</t>
        </is>
      </c>
      <c r="D213" s="119" t="inlineStr">
        <is>
          <t>Margarete Pusippe</t>
        </is>
      </c>
      <c r="E213" s="119" t="inlineStr">
        <is>
          <t>04.25</t>
        </is>
      </c>
      <c r="F213" s="119" t="inlineStr">
        <is>
          <t>21/05/2025</t>
        </is>
      </c>
      <c r="G213" s="121" t="n">
        <v>33846.95</v>
      </c>
      <c r="H213" s="119" t="inlineStr">
        <is>
          <t>-</t>
        </is>
      </c>
      <c r="I213" s="121" t="n">
        <v>750.92</v>
      </c>
      <c r="J213" s="122" t="n">
        <v>33166</v>
      </c>
      <c r="K213" s="119" t="inlineStr">
        <is>
          <t>-</t>
        </is>
      </c>
      <c r="L213" s="122" t="n">
        <v>41046</v>
      </c>
      <c r="M213" s="119" t="inlineStr">
        <is>
          <t>-</t>
        </is>
      </c>
      <c r="N213" s="121" t="n">
        <v>2256.46</v>
      </c>
      <c r="O213" s="119" t="inlineStr">
        <is>
          <t>Não</t>
        </is>
      </c>
      <c r="P213" s="119" t="inlineStr"/>
    </row>
    <row r="214">
      <c r="A214" s="119" t="inlineStr">
        <is>
          <t>Gabriel</t>
        </is>
      </c>
      <c r="B214" s="119" t="inlineStr">
        <is>
          <t>Mundo Novo</t>
        </is>
      </c>
      <c r="C214" s="119" t="inlineStr">
        <is>
          <t>1</t>
        </is>
      </c>
      <c r="D214" s="119" t="inlineStr">
        <is>
          <t>Margarete Pusippe</t>
        </is>
      </c>
      <c r="E214" s="119" t="inlineStr">
        <is>
          <t>05.25</t>
        </is>
      </c>
      <c r="F214" s="119" t="inlineStr">
        <is>
          <t>10/07/2025</t>
        </is>
      </c>
      <c r="G214" s="121" t="n">
        <v>31941.45</v>
      </c>
      <c r="H214" s="119" t="inlineStr">
        <is>
          <t>-</t>
        </is>
      </c>
      <c r="I214" s="121" t="n">
        <v>1111</v>
      </c>
      <c r="J214" s="122" t="n">
        <v>53715</v>
      </c>
      <c r="K214" s="122" t="n">
        <v>10118</v>
      </c>
      <c r="L214" s="123" t="n">
        <v>63.83300000000001</v>
      </c>
      <c r="M214" s="119" t="inlineStr">
        <is>
          <t>-</t>
        </is>
      </c>
      <c r="N214" s="123" t="n">
        <v>2050</v>
      </c>
      <c r="O214" s="119" t="inlineStr">
        <is>
          <t>Não</t>
        </is>
      </c>
      <c r="P214" s="119" t="inlineStr"/>
    </row>
    <row r="215">
      <c r="A215" s="119" t="inlineStr">
        <is>
          <t>Gabriel</t>
        </is>
      </c>
      <c r="B215" s="119" t="inlineStr">
        <is>
          <t>Mundo Novo</t>
        </is>
      </c>
      <c r="C215" s="119" t="inlineStr">
        <is>
          <t>1</t>
        </is>
      </c>
      <c r="D215" s="119" t="inlineStr">
        <is>
          <t>Margarete Pusippe</t>
        </is>
      </c>
      <c r="E215" s="119" t="inlineStr">
        <is>
          <t>06.25</t>
        </is>
      </c>
      <c r="F215" s="119" t="inlineStr">
        <is>
          <t>10/07/2025</t>
        </is>
      </c>
      <c r="G215" s="121" t="n">
        <v>41678.65</v>
      </c>
      <c r="H215" s="119" t="inlineStr">
        <is>
          <t>-</t>
        </is>
      </c>
      <c r="I215" s="119" t="inlineStr">
        <is>
          <t>-</t>
        </is>
      </c>
      <c r="J215" s="119" t="inlineStr">
        <is>
          <t>-</t>
        </is>
      </c>
      <c r="K215" s="119" t="inlineStr">
        <is>
          <t>-</t>
        </is>
      </c>
      <c r="L215" s="119" t="inlineStr">
        <is>
          <t>-</t>
        </is>
      </c>
      <c r="M215" s="119" t="inlineStr">
        <is>
          <t>-</t>
        </is>
      </c>
      <c r="N215" s="121" t="n">
        <v>2759.24</v>
      </c>
      <c r="O215" s="119" t="inlineStr">
        <is>
          <t>Não</t>
        </is>
      </c>
      <c r="P215" s="119" t="inlineStr"/>
    </row>
    <row r="216">
      <c r="A216" s="119" t="inlineStr">
        <is>
          <t>Valquiria</t>
        </is>
      </c>
      <c r="B216" s="119" t="inlineStr">
        <is>
          <t>Nova Aurora</t>
        </is>
      </c>
      <c r="C216" s="119" t="inlineStr">
        <is>
          <t>1</t>
        </is>
      </c>
      <c r="D216" s="119" t="inlineStr">
        <is>
          <t>Luiz Fernando Pereira Barbosa</t>
        </is>
      </c>
      <c r="E216" s="119" t="inlineStr">
        <is>
          <t>01.25</t>
        </is>
      </c>
      <c r="F216" s="119" t="inlineStr">
        <is>
          <t>20/05/2025</t>
        </is>
      </c>
      <c r="G216" s="119" t="inlineStr">
        <is>
          <t>-</t>
        </is>
      </c>
      <c r="H216" s="119" t="inlineStr">
        <is>
          <t>-</t>
        </is>
      </c>
      <c r="I216" s="121" t="n">
        <v>113.16</v>
      </c>
      <c r="J216" s="119" t="inlineStr">
        <is>
          <t>-</t>
        </is>
      </c>
      <c r="K216" s="119" t="inlineStr">
        <is>
          <t>-</t>
        </is>
      </c>
      <c r="L216" s="119" t="inlineStr">
        <is>
          <t>-</t>
        </is>
      </c>
      <c r="M216" s="119" t="inlineStr">
        <is>
          <t>-</t>
        </is>
      </c>
      <c r="N216" s="119" t="inlineStr">
        <is>
          <t>-</t>
        </is>
      </c>
      <c r="O216" s="119" t="inlineStr">
        <is>
          <t>Não</t>
        </is>
      </c>
      <c r="P216" s="119" t="inlineStr"/>
    </row>
    <row r="217">
      <c r="A217" s="119" t="inlineStr">
        <is>
          <t>Valquiria</t>
        </is>
      </c>
      <c r="B217" s="119" t="inlineStr">
        <is>
          <t>Nova Aurora</t>
        </is>
      </c>
      <c r="C217" s="119" t="inlineStr">
        <is>
          <t>1</t>
        </is>
      </c>
      <c r="D217" s="119" t="inlineStr">
        <is>
          <t>Luiz Fernando Pereira Barbosa</t>
        </is>
      </c>
      <c r="E217" s="119" t="inlineStr">
        <is>
          <t>03.25</t>
        </is>
      </c>
      <c r="F217" s="119" t="inlineStr">
        <is>
          <t>22/05/2025</t>
        </is>
      </c>
      <c r="G217" s="119" t="inlineStr">
        <is>
          <t>-</t>
        </is>
      </c>
      <c r="H217" s="119" t="inlineStr">
        <is>
          <t>-</t>
        </is>
      </c>
      <c r="I217" s="119" t="inlineStr">
        <is>
          <t>-</t>
        </is>
      </c>
      <c r="J217" s="119" t="inlineStr">
        <is>
          <t>-</t>
        </is>
      </c>
      <c r="K217" s="121" t="n">
        <v>0.0078</v>
      </c>
      <c r="L217" s="119" t="inlineStr">
        <is>
          <t>-</t>
        </is>
      </c>
      <c r="M217" s="119" t="inlineStr">
        <is>
          <t>-</t>
        </is>
      </c>
      <c r="N217" s="119" t="inlineStr">
        <is>
          <t>-</t>
        </is>
      </c>
      <c r="O217" s="119" t="inlineStr">
        <is>
          <t>Não</t>
        </is>
      </c>
      <c r="P217" s="119" t="inlineStr"/>
    </row>
    <row r="218">
      <c r="A218" s="119" t="inlineStr">
        <is>
          <t>Valquiria</t>
        </is>
      </c>
      <c r="B218" s="119" t="inlineStr">
        <is>
          <t>Nova Aurora</t>
        </is>
      </c>
      <c r="C218" s="119" t="inlineStr">
        <is>
          <t>1</t>
        </is>
      </c>
      <c r="D218" s="119" t="inlineStr">
        <is>
          <t>Luiz Fernando Pereira Barbosa</t>
        </is>
      </c>
      <c r="E218" s="119" t="inlineStr">
        <is>
          <t>06.25</t>
        </is>
      </c>
      <c r="F218" s="119" t="inlineStr">
        <is>
          <t>10/07/2025</t>
        </is>
      </c>
      <c r="G218" s="119" t="inlineStr">
        <is>
          <t>-</t>
        </is>
      </c>
      <c r="H218" s="119" t="inlineStr">
        <is>
          <t>-</t>
        </is>
      </c>
      <c r="I218" s="119" t="inlineStr">
        <is>
          <t>-</t>
        </is>
      </c>
      <c r="J218" s="119" t="inlineStr">
        <is>
          <t>-</t>
        </is>
      </c>
      <c r="K218" s="121" t="n">
        <v>0.0083</v>
      </c>
      <c r="L218" s="119" t="inlineStr">
        <is>
          <t>-</t>
        </is>
      </c>
      <c r="M218" s="119" t="inlineStr">
        <is>
          <t>-</t>
        </is>
      </c>
      <c r="N218" s="119" t="inlineStr">
        <is>
          <t>-</t>
        </is>
      </c>
      <c r="O218" s="119" t="inlineStr">
        <is>
          <t>Não</t>
        </is>
      </c>
      <c r="P218" s="119" t="inlineStr"/>
    </row>
    <row r="219">
      <c r="A219" s="119" t="inlineStr">
        <is>
          <t>Gabriel</t>
        </is>
      </c>
      <c r="B219" s="119" t="inlineStr">
        <is>
          <t>Nova Santa Rosa</t>
        </is>
      </c>
      <c r="C219" s="119" t="inlineStr">
        <is>
          <t>1</t>
        </is>
      </c>
      <c r="D219" s="119" t="inlineStr">
        <is>
          <t>Carolina Eggers</t>
        </is>
      </c>
      <c r="E219" s="119" t="inlineStr">
        <is>
          <t>01.25</t>
        </is>
      </c>
      <c r="F219" s="119" t="inlineStr">
        <is>
          <t>14/03/2025</t>
        </is>
      </c>
      <c r="G219" s="119" t="inlineStr">
        <is>
          <t>-</t>
        </is>
      </c>
      <c r="H219" s="119" t="inlineStr">
        <is>
          <t>-</t>
        </is>
      </c>
      <c r="I219" s="121" t="n">
        <v>13539.39</v>
      </c>
      <c r="J219" s="119" t="inlineStr">
        <is>
          <t>-</t>
        </is>
      </c>
      <c r="K219" s="119" t="inlineStr">
        <is>
          <t>-</t>
        </is>
      </c>
      <c r="L219" s="119" t="inlineStr">
        <is>
          <t>-</t>
        </is>
      </c>
      <c r="M219" s="119" t="inlineStr">
        <is>
          <t>-</t>
        </is>
      </c>
      <c r="N219" s="119" t="inlineStr">
        <is>
          <t>-</t>
        </is>
      </c>
      <c r="O219" s="119" t="inlineStr">
        <is>
          <t>Não</t>
        </is>
      </c>
      <c r="P219" s="119" t="inlineStr"/>
    </row>
    <row r="220">
      <c r="A220" s="119" t="inlineStr">
        <is>
          <t>Gabriel</t>
        </is>
      </c>
      <c r="B220" s="119" t="inlineStr">
        <is>
          <t>Nova Santa Rosa</t>
        </is>
      </c>
      <c r="C220" s="119" t="inlineStr">
        <is>
          <t>1</t>
        </is>
      </c>
      <c r="D220" s="119" t="inlineStr">
        <is>
          <t>Carolina Eggers</t>
        </is>
      </c>
      <c r="E220" s="119" t="inlineStr">
        <is>
          <t>02.25</t>
        </is>
      </c>
      <c r="F220" s="119" t="inlineStr">
        <is>
          <t>19/03/2025</t>
        </is>
      </c>
      <c r="G220" s="119" t="inlineStr">
        <is>
          <t>-</t>
        </is>
      </c>
      <c r="H220" s="119" t="inlineStr">
        <is>
          <t>-</t>
        </is>
      </c>
      <c r="I220" s="121" t="n">
        <v>12132.1</v>
      </c>
      <c r="J220" s="119" t="inlineStr">
        <is>
          <t>-</t>
        </is>
      </c>
      <c r="K220" s="119" t="inlineStr">
        <is>
          <t>-</t>
        </is>
      </c>
      <c r="L220" s="119" t="inlineStr">
        <is>
          <t>-</t>
        </is>
      </c>
      <c r="M220" s="119" t="inlineStr">
        <is>
          <t>-</t>
        </is>
      </c>
      <c r="N220" s="119" t="inlineStr">
        <is>
          <t>-</t>
        </is>
      </c>
      <c r="O220" s="119" t="inlineStr">
        <is>
          <t>Não</t>
        </is>
      </c>
      <c r="P220" s="119" t="inlineStr"/>
    </row>
    <row r="221">
      <c r="A221" s="119" t="inlineStr">
        <is>
          <t>Gabriel</t>
        </is>
      </c>
      <c r="B221" s="119" t="inlineStr">
        <is>
          <t>Nova Santa Rosa</t>
        </is>
      </c>
      <c r="C221" s="119" t="inlineStr">
        <is>
          <t>1</t>
        </is>
      </c>
      <c r="D221" s="119" t="inlineStr">
        <is>
          <t>Carolina Eggers</t>
        </is>
      </c>
      <c r="E221" s="119" t="inlineStr">
        <is>
          <t>03.25</t>
        </is>
      </c>
      <c r="F221" s="119" t="inlineStr">
        <is>
          <t>10/04/2025</t>
        </is>
      </c>
      <c r="G221" s="119" t="inlineStr">
        <is>
          <t>-</t>
        </is>
      </c>
      <c r="H221" s="121" t="n">
        <v>9436.84</v>
      </c>
      <c r="I221" s="121" t="n">
        <v>13479.21</v>
      </c>
      <c r="J221" s="122" t="n">
        <v>26742</v>
      </c>
      <c r="K221" s="119" t="inlineStr">
        <is>
          <t>-</t>
        </is>
      </c>
      <c r="L221" s="122" t="n">
        <v>29992</v>
      </c>
      <c r="M221" s="119" t="inlineStr">
        <is>
          <t>-</t>
        </is>
      </c>
      <c r="N221" s="119" t="inlineStr">
        <is>
          <t>-</t>
        </is>
      </c>
      <c r="O221" s="119" t="inlineStr">
        <is>
          <t>Não</t>
        </is>
      </c>
      <c r="P221" s="119" t="inlineStr"/>
    </row>
    <row r="222">
      <c r="A222" s="119" t="inlineStr">
        <is>
          <t>Gabriel</t>
        </is>
      </c>
      <c r="B222" s="119" t="inlineStr">
        <is>
          <t>Nova Santa Rosa</t>
        </is>
      </c>
      <c r="C222" s="119" t="inlineStr">
        <is>
          <t>1</t>
        </is>
      </c>
      <c r="D222" s="119" t="inlineStr">
        <is>
          <t>Carolina Eggers</t>
        </is>
      </c>
      <c r="E222" s="119" t="inlineStr">
        <is>
          <t>04.25</t>
        </is>
      </c>
      <c r="F222" s="119" t="inlineStr">
        <is>
          <t>13/05/2025</t>
        </is>
      </c>
      <c r="G222" s="119" t="inlineStr">
        <is>
          <t>-</t>
        </is>
      </c>
      <c r="H222" s="119" t="inlineStr">
        <is>
          <t>-</t>
        </is>
      </c>
      <c r="I222" s="121" t="n">
        <v>11452.9</v>
      </c>
      <c r="J222" s="122" t="n">
        <v>28147</v>
      </c>
      <c r="K222" s="119" t="inlineStr">
        <is>
          <t>-</t>
        </is>
      </c>
      <c r="L222" s="122" t="n">
        <v>31337</v>
      </c>
      <c r="M222" s="119" t="inlineStr">
        <is>
          <t>-</t>
        </is>
      </c>
      <c r="N222" s="119" t="inlineStr">
        <is>
          <t>-</t>
        </is>
      </c>
      <c r="O222" s="119" t="inlineStr">
        <is>
          <t>Não</t>
        </is>
      </c>
      <c r="P222" s="119" t="inlineStr"/>
    </row>
    <row r="223">
      <c r="A223" s="119" t="inlineStr">
        <is>
          <t>Gabriel</t>
        </is>
      </c>
      <c r="B223" s="119" t="inlineStr">
        <is>
          <t>Nova Santa Rosa</t>
        </is>
      </c>
      <c r="C223" s="119" t="inlineStr">
        <is>
          <t>1</t>
        </is>
      </c>
      <c r="D223" s="119" t="inlineStr">
        <is>
          <t>Carolina Eggers</t>
        </is>
      </c>
      <c r="E223" s="119" t="inlineStr">
        <is>
          <t>05.25</t>
        </is>
      </c>
      <c r="F223" s="119" t="inlineStr">
        <is>
          <t>12/06/2025</t>
        </is>
      </c>
      <c r="G223" s="119" t="inlineStr">
        <is>
          <t>-</t>
        </is>
      </c>
      <c r="H223" s="119" t="inlineStr">
        <is>
          <t>-</t>
        </is>
      </c>
      <c r="I223" s="121" t="n">
        <v>10133.4</v>
      </c>
      <c r="J223" s="122" t="n">
        <v>27878</v>
      </c>
      <c r="K223" s="119" t="inlineStr">
        <is>
          <t>-</t>
        </is>
      </c>
      <c r="L223" s="122" t="n">
        <v>31088</v>
      </c>
      <c r="M223" s="119" t="inlineStr">
        <is>
          <t>-</t>
        </is>
      </c>
      <c r="N223" s="119" t="inlineStr">
        <is>
          <t>-</t>
        </is>
      </c>
      <c r="O223" s="119" t="inlineStr">
        <is>
          <t>Não</t>
        </is>
      </c>
      <c r="P223" s="119" t="inlineStr"/>
    </row>
    <row r="224">
      <c r="A224" s="119" t="inlineStr">
        <is>
          <t>Gabriel</t>
        </is>
      </c>
      <c r="B224" s="119" t="inlineStr">
        <is>
          <t>Nova Santa Rosa</t>
        </is>
      </c>
      <c r="C224" s="119" t="inlineStr">
        <is>
          <t>1</t>
        </is>
      </c>
      <c r="D224" s="119" t="inlineStr">
        <is>
          <t>Carolina Eggers</t>
        </is>
      </c>
      <c r="E224" s="119" t="inlineStr">
        <is>
          <t>06.25</t>
        </is>
      </c>
      <c r="F224" s="119" t="inlineStr">
        <is>
          <t>17/07/2025</t>
        </is>
      </c>
      <c r="G224" s="119" t="inlineStr">
        <is>
          <t>-</t>
        </is>
      </c>
      <c r="H224" s="119" t="inlineStr">
        <is>
          <t>-</t>
        </is>
      </c>
      <c r="I224" s="121" t="n">
        <v>20067.51</v>
      </c>
      <c r="J224" s="122" t="n">
        <v>38723</v>
      </c>
      <c r="K224" s="119" t="inlineStr">
        <is>
          <t>-</t>
        </is>
      </c>
      <c r="L224" s="119" t="inlineStr">
        <is>
          <t>-</t>
        </is>
      </c>
      <c r="M224" s="119" t="inlineStr">
        <is>
          <t>-</t>
        </is>
      </c>
      <c r="N224" s="119" t="inlineStr">
        <is>
          <t>-</t>
        </is>
      </c>
      <c r="O224" s="119" t="inlineStr">
        <is>
          <t>Não</t>
        </is>
      </c>
      <c r="P224" s="119" t="inlineStr"/>
    </row>
    <row r="225">
      <c r="A225" s="119" t="inlineStr">
        <is>
          <t>Gabriel</t>
        </is>
      </c>
      <c r="B225" s="119" t="inlineStr">
        <is>
          <t>Ouro Verde do Oeste</t>
        </is>
      </c>
      <c r="C225" s="119" t="inlineStr">
        <is>
          <t>1</t>
        </is>
      </c>
      <c r="D225" s="119" t="inlineStr">
        <is>
          <t>Ivan Gonçalves da Silva</t>
        </is>
      </c>
      <c r="E225" s="119" t="inlineStr">
        <is>
          <t>01.25</t>
        </is>
      </c>
      <c r="F225" s="119" t="inlineStr">
        <is>
          <t>01/04/2025</t>
        </is>
      </c>
      <c r="G225" s="119" t="inlineStr">
        <is>
          <t>-</t>
        </is>
      </c>
      <c r="H225" s="121" t="n">
        <v>15762.5</v>
      </c>
      <c r="I225" s="119" t="inlineStr">
        <is>
          <t>-</t>
        </is>
      </c>
      <c r="J225" s="119" t="inlineStr">
        <is>
          <t>-</t>
        </is>
      </c>
      <c r="K225" s="119" t="inlineStr">
        <is>
          <t>-</t>
        </is>
      </c>
      <c r="L225" s="119" t="inlineStr">
        <is>
          <t>-</t>
        </is>
      </c>
      <c r="M225" s="119" t="inlineStr">
        <is>
          <t>-</t>
        </is>
      </c>
      <c r="N225" s="121" t="n">
        <v>3827.93</v>
      </c>
      <c r="O225" s="119" t="inlineStr">
        <is>
          <t>Não</t>
        </is>
      </c>
      <c r="P225" s="119" t="inlineStr"/>
    </row>
    <row r="226">
      <c r="A226" s="119" t="inlineStr">
        <is>
          <t>Gabriel</t>
        </is>
      </c>
      <c r="B226" s="119" t="inlineStr">
        <is>
          <t>Ouro Verde do Oeste</t>
        </is>
      </c>
      <c r="C226" s="119" t="inlineStr">
        <is>
          <t>1</t>
        </is>
      </c>
      <c r="D226" s="119" t="inlineStr">
        <is>
          <t>Ivan Gonçalves da Silva</t>
        </is>
      </c>
      <c r="E226" s="119" t="inlineStr">
        <is>
          <t>03.25</t>
        </is>
      </c>
      <c r="F226" s="119" t="inlineStr">
        <is>
          <t>08/04/2025</t>
        </is>
      </c>
      <c r="G226" s="119" t="inlineStr">
        <is>
          <t>-</t>
        </is>
      </c>
      <c r="H226" s="119" t="inlineStr">
        <is>
          <t>-</t>
        </is>
      </c>
      <c r="I226" s="119" t="inlineStr">
        <is>
          <t>-</t>
        </is>
      </c>
      <c r="J226" s="119" t="inlineStr">
        <is>
          <t>-</t>
        </is>
      </c>
      <c r="K226" s="119" t="inlineStr">
        <is>
          <t>-</t>
        </is>
      </c>
      <c r="L226" s="119" t="inlineStr">
        <is>
          <t>-</t>
        </is>
      </c>
      <c r="M226" s="119" t="inlineStr">
        <is>
          <t>-</t>
        </is>
      </c>
      <c r="N226" s="121" t="n">
        <v>3331.56</v>
      </c>
      <c r="O226" s="119" t="inlineStr">
        <is>
          <t>Não</t>
        </is>
      </c>
      <c r="P226" s="119" t="inlineStr"/>
    </row>
    <row r="227">
      <c r="A227" s="119" t="inlineStr">
        <is>
          <t>Gabriel</t>
        </is>
      </c>
      <c r="B227" s="119" t="inlineStr">
        <is>
          <t>Ouro Verde do Oeste</t>
        </is>
      </c>
      <c r="C227" s="119" t="inlineStr">
        <is>
          <t>1</t>
        </is>
      </c>
      <c r="D227" s="119" t="inlineStr">
        <is>
          <t>Ivan Gonçalves da Silva</t>
        </is>
      </c>
      <c r="E227" s="119" t="inlineStr">
        <is>
          <t>04.25</t>
        </is>
      </c>
      <c r="F227" s="119" t="inlineStr">
        <is>
          <t>07/05/2025</t>
        </is>
      </c>
      <c r="G227" s="119" t="inlineStr">
        <is>
          <t>-</t>
        </is>
      </c>
      <c r="H227" s="121" t="n">
        <v>11118</v>
      </c>
      <c r="I227" s="119" t="inlineStr">
        <is>
          <t>-</t>
        </is>
      </c>
      <c r="J227" s="119" t="inlineStr">
        <is>
          <t>-</t>
        </is>
      </c>
      <c r="K227" s="119" t="inlineStr">
        <is>
          <t>-</t>
        </is>
      </c>
      <c r="L227" s="119" t="inlineStr">
        <is>
          <t>-</t>
        </is>
      </c>
      <c r="M227" s="119" t="inlineStr">
        <is>
          <t>-</t>
        </is>
      </c>
      <c r="N227" s="119" t="inlineStr">
        <is>
          <t>-</t>
        </is>
      </c>
      <c r="O227" s="119" t="inlineStr">
        <is>
          <t>Não</t>
        </is>
      </c>
      <c r="P227" s="119" t="inlineStr"/>
    </row>
    <row r="228">
      <c r="A228" s="119" t="inlineStr">
        <is>
          <t>Gabriel</t>
        </is>
      </c>
      <c r="B228" s="119" t="inlineStr">
        <is>
          <t>Ouro Verde do Oeste</t>
        </is>
      </c>
      <c r="C228" s="119" t="inlineStr">
        <is>
          <t>1</t>
        </is>
      </c>
      <c r="D228" s="119" t="inlineStr">
        <is>
          <t>Ivan Gonçalves da Silva</t>
        </is>
      </c>
      <c r="E228" s="119" t="inlineStr">
        <is>
          <t>05.25</t>
        </is>
      </c>
      <c r="F228" s="119" t="inlineStr">
        <is>
          <t>09/06/2025</t>
        </is>
      </c>
      <c r="G228" s="119" t="inlineStr">
        <is>
          <t>-</t>
        </is>
      </c>
      <c r="H228" s="119" t="inlineStr">
        <is>
          <t>-</t>
        </is>
      </c>
      <c r="I228" s="119" t="inlineStr">
        <is>
          <t>-</t>
        </is>
      </c>
      <c r="J228" s="119" t="inlineStr">
        <is>
          <t>-</t>
        </is>
      </c>
      <c r="K228" s="119" t="inlineStr">
        <is>
          <t>-</t>
        </is>
      </c>
      <c r="L228" s="119" t="inlineStr">
        <is>
          <t>-</t>
        </is>
      </c>
      <c r="M228" s="119" t="inlineStr">
        <is>
          <t>-</t>
        </is>
      </c>
      <c r="N228" s="121" t="n">
        <v>3744.82</v>
      </c>
      <c r="O228" s="119" t="inlineStr">
        <is>
          <t>Não</t>
        </is>
      </c>
      <c r="P228" s="119" t="inlineStr"/>
    </row>
    <row r="229">
      <c r="A229" s="119" t="inlineStr">
        <is>
          <t>Gabriel</t>
        </is>
      </c>
      <c r="B229" s="119" t="inlineStr">
        <is>
          <t>Palotina</t>
        </is>
      </c>
      <c r="C229" s="119" t="inlineStr">
        <is>
          <t>1</t>
        </is>
      </c>
      <c r="D229" s="119" t="inlineStr">
        <is>
          <t>Dorival Manoel Canhete</t>
        </is>
      </c>
      <c r="E229" s="119" t="inlineStr">
        <is>
          <t>02.25</t>
        </is>
      </c>
      <c r="F229" s="119" t="inlineStr">
        <is>
          <t>03/03/2025</t>
        </is>
      </c>
      <c r="G229" s="119" t="inlineStr">
        <is>
          <t>-</t>
        </is>
      </c>
      <c r="H229" s="119" t="inlineStr">
        <is>
          <t>-</t>
        </is>
      </c>
      <c r="I229" s="121" t="n">
        <v>14652.52</v>
      </c>
      <c r="J229" s="122" t="n">
        <v>111116</v>
      </c>
      <c r="K229" s="119" t="inlineStr">
        <is>
          <t>-</t>
        </is>
      </c>
      <c r="L229" s="122" t="n">
        <v>146416</v>
      </c>
      <c r="M229" s="119" t="inlineStr">
        <is>
          <t>-</t>
        </is>
      </c>
      <c r="N229" s="119" t="inlineStr">
        <is>
          <t>-</t>
        </is>
      </c>
      <c r="O229" s="119" t="inlineStr">
        <is>
          <t>Não</t>
        </is>
      </c>
      <c r="P229" s="119" t="inlineStr"/>
    </row>
    <row r="230">
      <c r="A230" s="119" t="inlineStr">
        <is>
          <t>Gabriel</t>
        </is>
      </c>
      <c r="B230" s="119" t="inlineStr">
        <is>
          <t>Palotina</t>
        </is>
      </c>
      <c r="C230" s="119" t="inlineStr">
        <is>
          <t>1</t>
        </is>
      </c>
      <c r="D230" s="119" t="inlineStr">
        <is>
          <t>Dorival Manoel Canhete</t>
        </is>
      </c>
      <c r="E230" s="119" t="inlineStr">
        <is>
          <t>03.25</t>
        </is>
      </c>
      <c r="F230" s="119" t="inlineStr">
        <is>
          <t>29/03/2025</t>
        </is>
      </c>
      <c r="G230" s="119" t="inlineStr">
        <is>
          <t>-</t>
        </is>
      </c>
      <c r="H230" s="119" t="inlineStr">
        <is>
          <t>-</t>
        </is>
      </c>
      <c r="I230" s="121" t="n">
        <v>10948.89</v>
      </c>
      <c r="J230" s="122" t="n">
        <v>117545</v>
      </c>
      <c r="K230" s="119" t="inlineStr">
        <is>
          <t>-</t>
        </is>
      </c>
      <c r="L230" s="122" t="n">
        <v>173425</v>
      </c>
      <c r="M230" s="119" t="inlineStr">
        <is>
          <t>-</t>
        </is>
      </c>
      <c r="N230" s="119" t="inlineStr">
        <is>
          <t>-</t>
        </is>
      </c>
      <c r="O230" s="119" t="inlineStr">
        <is>
          <t>Não</t>
        </is>
      </c>
      <c r="P230" s="119" t="inlineStr"/>
    </row>
    <row r="231">
      <c r="A231" s="119" t="inlineStr">
        <is>
          <t>Gabriel</t>
        </is>
      </c>
      <c r="B231" s="119" t="inlineStr">
        <is>
          <t>Palotina</t>
        </is>
      </c>
      <c r="C231" s="119" t="inlineStr">
        <is>
          <t>1</t>
        </is>
      </c>
      <c r="D231" s="119" t="inlineStr">
        <is>
          <t>Dorival Manoel Canhete</t>
        </is>
      </c>
      <c r="E231" s="119" t="inlineStr">
        <is>
          <t>04.25</t>
        </is>
      </c>
      <c r="F231" s="119" t="inlineStr">
        <is>
          <t>02/05/2025</t>
        </is>
      </c>
      <c r="G231" s="119" t="inlineStr">
        <is>
          <t>-</t>
        </is>
      </c>
      <c r="H231" s="119" t="inlineStr">
        <is>
          <t>-</t>
        </is>
      </c>
      <c r="I231" s="121" t="n">
        <v>16121.68</v>
      </c>
      <c r="J231" s="122" t="n">
        <v>128954</v>
      </c>
      <c r="K231" s="119" t="inlineStr">
        <is>
          <t>-</t>
        </is>
      </c>
      <c r="L231" s="122" t="n">
        <v>167364</v>
      </c>
      <c r="M231" s="119" t="inlineStr">
        <is>
          <t>-</t>
        </is>
      </c>
      <c r="N231" s="119" t="inlineStr">
        <is>
          <t>-</t>
        </is>
      </c>
      <c r="O231" s="119" t="inlineStr">
        <is>
          <t>Não</t>
        </is>
      </c>
      <c r="P231" s="119" t="inlineStr"/>
    </row>
    <row r="232">
      <c r="A232" s="119" t="inlineStr">
        <is>
          <t>Gabriel</t>
        </is>
      </c>
      <c r="B232" s="119" t="inlineStr">
        <is>
          <t>Palotina</t>
        </is>
      </c>
      <c r="C232" s="119" t="inlineStr">
        <is>
          <t>1</t>
        </is>
      </c>
      <c r="D232" s="119" t="inlineStr">
        <is>
          <t>Dorival Manoel Canhete</t>
        </is>
      </c>
      <c r="E232" s="119" t="inlineStr">
        <is>
          <t>05.25</t>
        </is>
      </c>
      <c r="F232" s="119" t="inlineStr">
        <is>
          <t>03/06/2025</t>
        </is>
      </c>
      <c r="G232" s="119" t="inlineStr">
        <is>
          <t>-</t>
        </is>
      </c>
      <c r="H232" s="119" t="inlineStr">
        <is>
          <t>-</t>
        </is>
      </c>
      <c r="I232" s="121" t="n">
        <v>14504.53</v>
      </c>
      <c r="J232" s="119" t="inlineStr">
        <is>
          <t>-</t>
        </is>
      </c>
      <c r="K232" s="119" t="inlineStr">
        <is>
          <t>-</t>
        </is>
      </c>
      <c r="L232" s="119" t="inlineStr">
        <is>
          <t>-</t>
        </is>
      </c>
      <c r="M232" s="119" t="inlineStr">
        <is>
          <t>-</t>
        </is>
      </c>
      <c r="N232" s="119" t="inlineStr">
        <is>
          <t>-</t>
        </is>
      </c>
      <c r="O232" s="119" t="inlineStr">
        <is>
          <t>Não</t>
        </is>
      </c>
      <c r="P232" s="119" t="inlineStr"/>
    </row>
    <row r="233">
      <c r="A233" s="119" t="inlineStr">
        <is>
          <t>Gabriel</t>
        </is>
      </c>
      <c r="B233" s="119" t="inlineStr">
        <is>
          <t>Palotina</t>
        </is>
      </c>
      <c r="C233" s="119" t="inlineStr">
        <is>
          <t>1</t>
        </is>
      </c>
      <c r="D233" s="119" t="inlineStr">
        <is>
          <t>Dorival Manoel Canhete</t>
        </is>
      </c>
      <c r="E233" s="119" t="inlineStr">
        <is>
          <t>06.25</t>
        </is>
      </c>
      <c r="F233" s="119" t="inlineStr">
        <is>
          <t>02/07/2025</t>
        </is>
      </c>
      <c r="G233" s="119" t="inlineStr">
        <is>
          <t>-</t>
        </is>
      </c>
      <c r="H233" s="119" t="inlineStr">
        <is>
          <t>-</t>
        </is>
      </c>
      <c r="I233" s="121" t="n">
        <v>9078.98</v>
      </c>
      <c r="J233" s="119" t="inlineStr">
        <is>
          <t>-</t>
        </is>
      </c>
      <c r="K233" s="119" t="inlineStr">
        <is>
          <t>-</t>
        </is>
      </c>
      <c r="L233" s="119" t="inlineStr">
        <is>
          <t>-</t>
        </is>
      </c>
      <c r="M233" s="119" t="inlineStr">
        <is>
          <t>-</t>
        </is>
      </c>
      <c r="N233" s="119" t="inlineStr">
        <is>
          <t>-</t>
        </is>
      </c>
      <c r="O233" s="119" t="inlineStr">
        <is>
          <t>Não</t>
        </is>
      </c>
      <c r="P233" s="119" t="inlineStr"/>
    </row>
    <row r="234">
      <c r="A234" s="119" t="inlineStr">
        <is>
          <t>Luana</t>
        </is>
      </c>
      <c r="B234" s="119" t="inlineStr">
        <is>
          <t>Pato Bragado</t>
        </is>
      </c>
      <c r="C234" s="119" t="inlineStr">
        <is>
          <t>1</t>
        </is>
      </c>
      <c r="D234" s="119" t="inlineStr">
        <is>
          <t>Jaqueline Vanelli</t>
        </is>
      </c>
      <c r="E234" s="119" t="inlineStr">
        <is>
          <t>01.25</t>
        </is>
      </c>
      <c r="F234" s="119" t="inlineStr">
        <is>
          <t>27/02/2025</t>
        </is>
      </c>
      <c r="G234" s="121" t="n">
        <v>39293.8</v>
      </c>
      <c r="H234" s="121" t="n">
        <v>41430.86</v>
      </c>
      <c r="I234" s="121" t="n">
        <v>21683.37</v>
      </c>
      <c r="J234" s="121" t="n">
        <v>41.29254000000001</v>
      </c>
      <c r="K234" s="121" t="n">
        <v>10</v>
      </c>
      <c r="L234" s="121" t="n">
        <v>51.29254000000001</v>
      </c>
      <c r="M234" s="119" t="inlineStr">
        <is>
          <t>-</t>
        </is>
      </c>
      <c r="N234" s="121" t="n">
        <v>3874.87</v>
      </c>
      <c r="O234" s="119" t="inlineStr">
        <is>
          <t>Não</t>
        </is>
      </c>
      <c r="P234" s="119" t="inlineStr"/>
    </row>
    <row r="235">
      <c r="A235" s="119" t="inlineStr">
        <is>
          <t>Luana</t>
        </is>
      </c>
      <c r="B235" s="119" t="inlineStr">
        <is>
          <t>Pato Bragado</t>
        </is>
      </c>
      <c r="C235" s="119" t="inlineStr">
        <is>
          <t>1</t>
        </is>
      </c>
      <c r="D235" s="119" t="inlineStr">
        <is>
          <t>Jaqueline Vanelli</t>
        </is>
      </c>
      <c r="E235" s="119" t="inlineStr">
        <is>
          <t>02.25</t>
        </is>
      </c>
      <c r="F235" s="119" t="inlineStr">
        <is>
          <t>06/03/2025</t>
        </is>
      </c>
      <c r="G235" s="120" t="n">
        <v>26182.71</v>
      </c>
      <c r="H235" s="119" t="inlineStr">
        <is>
          <t>-</t>
        </is>
      </c>
      <c r="I235" s="121" t="n">
        <v>16884.7</v>
      </c>
      <c r="J235" s="119" t="inlineStr">
        <is>
          <t>-</t>
        </is>
      </c>
      <c r="K235" s="121" t="n">
        <v>7.93</v>
      </c>
      <c r="L235" s="119" t="inlineStr">
        <is>
          <t>-</t>
        </is>
      </c>
      <c r="M235" s="119" t="inlineStr">
        <is>
          <t>-</t>
        </is>
      </c>
      <c r="N235" s="121" t="n">
        <v>3291.85</v>
      </c>
      <c r="O235" s="119" t="inlineStr">
        <is>
          <t>Não</t>
        </is>
      </c>
      <c r="P235" s="119" t="inlineStr"/>
    </row>
    <row r="236">
      <c r="A236" s="119" t="inlineStr">
        <is>
          <t>Luana</t>
        </is>
      </c>
      <c r="B236" s="119" t="inlineStr">
        <is>
          <t>Pato Bragado</t>
        </is>
      </c>
      <c r="C236" s="119" t="inlineStr">
        <is>
          <t>1</t>
        </is>
      </c>
      <c r="D236" s="119" t="inlineStr">
        <is>
          <t>Jaqueline Vanelli</t>
        </is>
      </c>
      <c r="E236" s="119" t="inlineStr">
        <is>
          <t>03.25</t>
        </is>
      </c>
      <c r="F236" s="119" t="inlineStr">
        <is>
          <t>09/04/2025</t>
        </is>
      </c>
      <c r="G236" s="121" t="n">
        <v>31443.99</v>
      </c>
      <c r="H236" s="119" t="inlineStr">
        <is>
          <t>-</t>
        </is>
      </c>
      <c r="I236" s="121" t="n">
        <v>23290.73</v>
      </c>
      <c r="J236" s="119" t="inlineStr">
        <is>
          <t>-</t>
        </is>
      </c>
      <c r="K236" s="121" t="n">
        <v>9.279999999999999</v>
      </c>
      <c r="L236" s="120" t="n">
        <v>37.20410000000001</v>
      </c>
      <c r="M236" s="119" t="inlineStr">
        <is>
          <t>-</t>
        </is>
      </c>
      <c r="N236" s="121" t="n">
        <v>2661.54</v>
      </c>
      <c r="O236" s="119" t="inlineStr">
        <is>
          <t>Não</t>
        </is>
      </c>
      <c r="P236" s="119" t="inlineStr"/>
    </row>
    <row r="237">
      <c r="A237" s="119" t="inlineStr">
        <is>
          <t>Luana</t>
        </is>
      </c>
      <c r="B237" s="119" t="inlineStr">
        <is>
          <t>Pato Bragado</t>
        </is>
      </c>
      <c r="C237" s="119" t="inlineStr">
        <is>
          <t>1</t>
        </is>
      </c>
      <c r="D237" s="119" t="inlineStr">
        <is>
          <t>Jaqueline Vanelli</t>
        </is>
      </c>
      <c r="E237" s="119" t="inlineStr">
        <is>
          <t>04.25</t>
        </is>
      </c>
      <c r="F237" s="119" t="inlineStr">
        <is>
          <t>05/05/2025</t>
        </is>
      </c>
      <c r="G237" s="119" t="inlineStr">
        <is>
          <t>-</t>
        </is>
      </c>
      <c r="H237" s="119" t="inlineStr">
        <is>
          <t>-</t>
        </is>
      </c>
      <c r="I237" s="121" t="n">
        <v>19757.64</v>
      </c>
      <c r="J237" s="119" t="inlineStr">
        <is>
          <t>-</t>
        </is>
      </c>
      <c r="K237" s="121" t="n">
        <v>5.83</v>
      </c>
      <c r="L237" s="119" t="inlineStr">
        <is>
          <t>-</t>
        </is>
      </c>
      <c r="M237" s="119" t="inlineStr">
        <is>
          <t>-</t>
        </is>
      </c>
      <c r="N237" s="121" t="n">
        <v>2826.31</v>
      </c>
      <c r="O237" s="119" t="inlineStr">
        <is>
          <t>Não</t>
        </is>
      </c>
      <c r="P237" s="119" t="inlineStr"/>
    </row>
    <row r="238">
      <c r="A238" s="119" t="inlineStr">
        <is>
          <t>Luana</t>
        </is>
      </c>
      <c r="B238" s="119" t="inlineStr">
        <is>
          <t>Pato Bragado</t>
        </is>
      </c>
      <c r="C238" s="119" t="inlineStr">
        <is>
          <t>1</t>
        </is>
      </c>
      <c r="D238" s="119" t="inlineStr">
        <is>
          <t>Jaqueline Vanelli</t>
        </is>
      </c>
      <c r="E238" s="119" t="inlineStr">
        <is>
          <t>05.25</t>
        </is>
      </c>
      <c r="F238" s="119" t="inlineStr">
        <is>
          <t>10/06/2025</t>
        </is>
      </c>
      <c r="G238" s="119" t="inlineStr">
        <is>
          <t>-</t>
        </is>
      </c>
      <c r="H238" s="119" t="inlineStr">
        <is>
          <t>-</t>
        </is>
      </c>
      <c r="I238" s="121" t="n">
        <v>20120.77</v>
      </c>
      <c r="J238" s="119" t="inlineStr">
        <is>
          <t>-</t>
        </is>
      </c>
      <c r="K238" s="121" t="n">
        <v>6.36</v>
      </c>
      <c r="L238" s="119" t="inlineStr">
        <is>
          <t>-</t>
        </is>
      </c>
      <c r="M238" s="119" t="inlineStr">
        <is>
          <t>-</t>
        </is>
      </c>
      <c r="N238" s="121" t="n">
        <v>2424.92</v>
      </c>
      <c r="O238" s="119" t="inlineStr">
        <is>
          <t>Não</t>
        </is>
      </c>
      <c r="P238" s="119" t="inlineStr"/>
    </row>
    <row r="239">
      <c r="A239" s="119" t="inlineStr">
        <is>
          <t>Luana</t>
        </is>
      </c>
      <c r="B239" s="119" t="inlineStr">
        <is>
          <t>Pato Bragado</t>
        </is>
      </c>
      <c r="C239" s="119" t="inlineStr">
        <is>
          <t>1</t>
        </is>
      </c>
      <c r="D239" s="119" t="inlineStr">
        <is>
          <t>Jaqueline Vanelli</t>
        </is>
      </c>
      <c r="E239" s="119" t="inlineStr">
        <is>
          <t>06.25</t>
        </is>
      </c>
      <c r="F239" s="119" t="inlineStr">
        <is>
          <t>04/07/2025</t>
        </is>
      </c>
      <c r="G239" s="119" t="inlineStr">
        <is>
          <t>-</t>
        </is>
      </c>
      <c r="H239" s="119" t="inlineStr">
        <is>
          <t>-</t>
        </is>
      </c>
      <c r="I239" s="121" t="n">
        <v>19253.44</v>
      </c>
      <c r="J239" s="119" t="inlineStr">
        <is>
          <t>-</t>
        </is>
      </c>
      <c r="K239" s="121" t="n">
        <v>13.94</v>
      </c>
      <c r="L239" s="119" t="inlineStr">
        <is>
          <t>-</t>
        </is>
      </c>
      <c r="M239" s="119" t="inlineStr">
        <is>
          <t>-</t>
        </is>
      </c>
      <c r="N239" s="121" t="n">
        <v>1897.24</v>
      </c>
      <c r="O239" s="119" t="inlineStr">
        <is>
          <t>Não</t>
        </is>
      </c>
      <c r="P239" s="119" t="inlineStr"/>
    </row>
    <row r="240">
      <c r="A240" s="119" t="inlineStr">
        <is>
          <t>Gabriel</t>
        </is>
      </c>
      <c r="B240" s="119" t="inlineStr">
        <is>
          <t>Quatro Pontes</t>
        </is>
      </c>
      <c r="C240" s="119" t="inlineStr">
        <is>
          <t>1</t>
        </is>
      </c>
      <c r="D240" s="119" t="inlineStr">
        <is>
          <t>Fernanda Jung</t>
        </is>
      </c>
      <c r="E240" s="119" t="inlineStr">
        <is>
          <t>01.25</t>
        </is>
      </c>
      <c r="F240" s="119" t="inlineStr">
        <is>
          <t>26/03/2025</t>
        </is>
      </c>
      <c r="G240" s="123" t="n">
        <v>21768.18</v>
      </c>
      <c r="H240" s="119" t="inlineStr">
        <is>
          <t>-</t>
        </is>
      </c>
      <c r="I240" s="119" t="inlineStr">
        <is>
          <t>-</t>
        </is>
      </c>
      <c r="J240" s="119" t="inlineStr">
        <is>
          <t>-</t>
        </is>
      </c>
      <c r="K240" s="122" t="n">
        <v>7073</v>
      </c>
      <c r="L240" s="119" t="inlineStr">
        <is>
          <t>-</t>
        </is>
      </c>
      <c r="M240" s="119" t="inlineStr">
        <is>
          <t>-</t>
        </is>
      </c>
      <c r="N240" s="121" t="n">
        <v>4353.63</v>
      </c>
      <c r="O240" s="119" t="inlineStr">
        <is>
          <t>Não</t>
        </is>
      </c>
      <c r="P240" s="119" t="inlineStr"/>
    </row>
    <row r="241">
      <c r="A241" s="119" t="inlineStr">
        <is>
          <t>Gabriel</t>
        </is>
      </c>
      <c r="B241" s="119" t="inlineStr">
        <is>
          <t>Quatro Pontes</t>
        </is>
      </c>
      <c r="C241" s="119" t="inlineStr">
        <is>
          <t>1</t>
        </is>
      </c>
      <c r="D241" s="119" t="inlineStr">
        <is>
          <t>Fernanda Jung</t>
        </is>
      </c>
      <c r="E241" s="119" t="inlineStr">
        <is>
          <t>02.25</t>
        </is>
      </c>
      <c r="F241" s="119" t="inlineStr">
        <is>
          <t>07/05/2025</t>
        </is>
      </c>
      <c r="G241" s="119" t="inlineStr">
        <is>
          <t>-</t>
        </is>
      </c>
      <c r="H241" s="119" t="inlineStr">
        <is>
          <t>-</t>
        </is>
      </c>
      <c r="I241" s="119" t="inlineStr">
        <is>
          <t>-</t>
        </is>
      </c>
      <c r="J241" s="122" t="n">
        <v>15318</v>
      </c>
      <c r="K241" s="122" t="n">
        <v>6865</v>
      </c>
      <c r="L241" s="122" t="n">
        <v>22183</v>
      </c>
      <c r="M241" s="119" t="inlineStr">
        <is>
          <t>-</t>
        </is>
      </c>
      <c r="N241" s="119" t="inlineStr">
        <is>
          <t>-</t>
        </is>
      </c>
      <c r="O241" s="119" t="inlineStr">
        <is>
          <t>Não</t>
        </is>
      </c>
      <c r="P241" s="119" t="inlineStr"/>
    </row>
    <row r="242">
      <c r="A242" s="119" t="inlineStr">
        <is>
          <t>Gabriel</t>
        </is>
      </c>
      <c r="B242" s="119" t="inlineStr">
        <is>
          <t>Quatro Pontes</t>
        </is>
      </c>
      <c r="C242" s="119" t="inlineStr">
        <is>
          <t>1</t>
        </is>
      </c>
      <c r="D242" s="119" t="inlineStr">
        <is>
          <t>Fernanda Jung</t>
        </is>
      </c>
      <c r="E242" s="119" t="inlineStr">
        <is>
          <t>03.25</t>
        </is>
      </c>
      <c r="F242" s="119" t="inlineStr">
        <is>
          <t>07/05/2025</t>
        </is>
      </c>
      <c r="G242" s="119" t="inlineStr">
        <is>
          <t>-</t>
        </is>
      </c>
      <c r="H242" s="119" t="inlineStr">
        <is>
          <t>-</t>
        </is>
      </c>
      <c r="I242" s="119" t="inlineStr">
        <is>
          <t>-</t>
        </is>
      </c>
      <c r="J242" s="119" t="inlineStr">
        <is>
          <t>-</t>
        </is>
      </c>
      <c r="K242" s="121" t="n">
        <v>6.53999</v>
      </c>
      <c r="L242" s="119" t="inlineStr">
        <is>
          <t>-</t>
        </is>
      </c>
      <c r="M242" s="119" t="inlineStr">
        <is>
          <t>-</t>
        </is>
      </c>
      <c r="N242" s="119" t="inlineStr">
        <is>
          <t>-</t>
        </is>
      </c>
      <c r="O242" s="119" t="inlineStr">
        <is>
          <t>Não</t>
        </is>
      </c>
      <c r="P242" s="119" t="inlineStr"/>
    </row>
    <row r="243">
      <c r="A243" s="119" t="inlineStr">
        <is>
          <t>Gabriel</t>
        </is>
      </c>
      <c r="B243" s="119" t="inlineStr">
        <is>
          <t>Quatro Pontes</t>
        </is>
      </c>
      <c r="C243" s="119" t="inlineStr">
        <is>
          <t>1</t>
        </is>
      </c>
      <c r="D243" s="119" t="inlineStr">
        <is>
          <t>Fernanda Jung</t>
        </is>
      </c>
      <c r="E243" s="119" t="inlineStr">
        <is>
          <t>04.25</t>
        </is>
      </c>
      <c r="F243" s="119" t="inlineStr">
        <is>
          <t>27/05/2025</t>
        </is>
      </c>
      <c r="G243" s="119" t="inlineStr">
        <is>
          <t>-</t>
        </is>
      </c>
      <c r="H243" s="119" t="inlineStr">
        <is>
          <t>-</t>
        </is>
      </c>
      <c r="I243" s="119" t="inlineStr">
        <is>
          <t>-</t>
        </is>
      </c>
      <c r="J243" s="119" t="inlineStr">
        <is>
          <t>-</t>
        </is>
      </c>
      <c r="K243" s="122" t="n">
        <v>7365</v>
      </c>
      <c r="L243" s="120" t="n">
        <v>34.58019</v>
      </c>
      <c r="M243" s="119" t="inlineStr">
        <is>
          <t>-</t>
        </is>
      </c>
      <c r="N243" s="119" t="inlineStr">
        <is>
          <t>-</t>
        </is>
      </c>
      <c r="O243" s="119" t="inlineStr">
        <is>
          <t>Não</t>
        </is>
      </c>
      <c r="P243" s="119" t="inlineStr"/>
    </row>
    <row r="244">
      <c r="A244" s="119" t="inlineStr">
        <is>
          <t>Gabriel</t>
        </is>
      </c>
      <c r="B244" s="119" t="inlineStr">
        <is>
          <t>Quatro Pontes</t>
        </is>
      </c>
      <c r="C244" s="119" t="inlineStr">
        <is>
          <t>1</t>
        </is>
      </c>
      <c r="D244" s="119" t="inlineStr">
        <is>
          <t>Fernanda Jung</t>
        </is>
      </c>
      <c r="E244" s="119" t="inlineStr">
        <is>
          <t>05.25</t>
        </is>
      </c>
      <c r="F244" s="119" t="inlineStr">
        <is>
          <t>18/06/2025</t>
        </is>
      </c>
      <c r="G244" s="119" t="inlineStr">
        <is>
          <t>-</t>
        </is>
      </c>
      <c r="H244" s="119" t="inlineStr">
        <is>
          <t>-</t>
        </is>
      </c>
      <c r="I244" s="119" t="inlineStr">
        <is>
          <t>-</t>
        </is>
      </c>
      <c r="J244" s="120" t="n">
        <v>6.4065</v>
      </c>
      <c r="K244" s="121" t="n">
        <v>7.6</v>
      </c>
      <c r="L244" s="119" t="inlineStr">
        <is>
          <t>-</t>
        </is>
      </c>
      <c r="M244" s="119" t="inlineStr">
        <is>
          <t>-</t>
        </is>
      </c>
      <c r="N244" s="119" t="inlineStr">
        <is>
          <t>-</t>
        </is>
      </c>
      <c r="O244" s="119" t="inlineStr">
        <is>
          <t>Não</t>
        </is>
      </c>
      <c r="P244" s="119" t="inlineStr"/>
    </row>
    <row r="245">
      <c r="A245" s="119" t="inlineStr">
        <is>
          <t>Gabriel</t>
        </is>
      </c>
      <c r="B245" s="119" t="inlineStr">
        <is>
          <t>Quatro Pontes</t>
        </is>
      </c>
      <c r="C245" s="119" t="inlineStr">
        <is>
          <t>1</t>
        </is>
      </c>
      <c r="D245" s="119" t="inlineStr">
        <is>
          <t>Fernanda Jung</t>
        </is>
      </c>
      <c r="E245" s="119" t="inlineStr">
        <is>
          <t>06.25</t>
        </is>
      </c>
      <c r="F245" s="119" t="inlineStr">
        <is>
          <t>15/07/2025</t>
        </is>
      </c>
      <c r="G245" s="119" t="inlineStr">
        <is>
          <t>-</t>
        </is>
      </c>
      <c r="H245" s="119" t="inlineStr">
        <is>
          <t>-</t>
        </is>
      </c>
      <c r="I245" s="119" t="inlineStr">
        <is>
          <t>-</t>
        </is>
      </c>
      <c r="J245" s="119" t="inlineStr">
        <is>
          <t>-</t>
        </is>
      </c>
      <c r="K245" s="122" t="n">
        <v>7075</v>
      </c>
      <c r="L245" s="119" t="inlineStr">
        <is>
          <t>-</t>
        </is>
      </c>
      <c r="M245" s="119" t="inlineStr">
        <is>
          <t>-</t>
        </is>
      </c>
      <c r="N245" s="119" t="inlineStr">
        <is>
          <t>-</t>
        </is>
      </c>
      <c r="O245" s="119" t="inlineStr">
        <is>
          <t>Não</t>
        </is>
      </c>
      <c r="P245" s="119" t="inlineStr"/>
    </row>
    <row r="246">
      <c r="A246" s="119" t="inlineStr">
        <is>
          <t>Luana</t>
        </is>
      </c>
      <c r="B246" s="119" t="inlineStr">
        <is>
          <t>Ramilândia</t>
        </is>
      </c>
      <c r="C246" s="119" t="inlineStr">
        <is>
          <t>1</t>
        </is>
      </c>
      <c r="D246" s="119" t="inlineStr">
        <is>
          <t>ANA PAULA ROMAGNOLI</t>
        </is>
      </c>
      <c r="E246" s="119" t="inlineStr">
        <is>
          <t>01.25</t>
        </is>
      </c>
      <c r="F246" s="119" t="inlineStr">
        <is>
          <t>10/04/2025</t>
        </is>
      </c>
      <c r="G246" s="119" t="inlineStr">
        <is>
          <t>-</t>
        </is>
      </c>
      <c r="H246" s="119" t="inlineStr">
        <is>
          <t>-</t>
        </is>
      </c>
      <c r="I246" s="119" t="inlineStr">
        <is>
          <t>-</t>
        </is>
      </c>
      <c r="J246" s="119" t="inlineStr">
        <is>
          <t>-</t>
        </is>
      </c>
      <c r="K246" s="122" t="n">
        <v>2417</v>
      </c>
      <c r="L246" s="119" t="inlineStr">
        <is>
          <t>-</t>
        </is>
      </c>
      <c r="M246" s="119" t="inlineStr">
        <is>
          <t>-</t>
        </is>
      </c>
      <c r="N246" s="119" t="inlineStr">
        <is>
          <t>-</t>
        </is>
      </c>
      <c r="O246" s="119" t="inlineStr">
        <is>
          <t>Não</t>
        </is>
      </c>
      <c r="P246" s="119" t="inlineStr"/>
    </row>
    <row r="247">
      <c r="A247" s="119" t="inlineStr">
        <is>
          <t>Luana</t>
        </is>
      </c>
      <c r="B247" s="119" t="inlineStr">
        <is>
          <t>Ramilândia</t>
        </is>
      </c>
      <c r="C247" s="119" t="inlineStr">
        <is>
          <t>1</t>
        </is>
      </c>
      <c r="D247" s="119" t="inlineStr">
        <is>
          <t>ANA PAULA ROMAGNOLI</t>
        </is>
      </c>
      <c r="E247" s="119" t="inlineStr">
        <is>
          <t>02.25</t>
        </is>
      </c>
      <c r="F247" s="119" t="inlineStr">
        <is>
          <t>10/04/2025</t>
        </is>
      </c>
      <c r="G247" s="119" t="inlineStr">
        <is>
          <t>-</t>
        </is>
      </c>
      <c r="H247" s="123" t="n">
        <v>15238.51</v>
      </c>
      <c r="I247" s="121" t="n">
        <v>3550.6</v>
      </c>
      <c r="J247" s="119" t="inlineStr">
        <is>
          <t>-</t>
        </is>
      </c>
      <c r="K247" s="119" t="inlineStr">
        <is>
          <t>-</t>
        </is>
      </c>
      <c r="L247" s="119" t="inlineStr">
        <is>
          <t>-</t>
        </is>
      </c>
      <c r="M247" s="119" t="inlineStr">
        <is>
          <t>-</t>
        </is>
      </c>
      <c r="N247" s="119" t="inlineStr">
        <is>
          <t>-</t>
        </is>
      </c>
      <c r="O247" s="119" t="inlineStr">
        <is>
          <t>Não</t>
        </is>
      </c>
      <c r="P247" s="119" t="inlineStr"/>
    </row>
    <row r="248">
      <c r="A248" s="119" t="inlineStr">
        <is>
          <t>Luana</t>
        </is>
      </c>
      <c r="B248" s="119" t="inlineStr">
        <is>
          <t>Ramilândia</t>
        </is>
      </c>
      <c r="C248" s="119" t="inlineStr">
        <is>
          <t>1</t>
        </is>
      </c>
      <c r="D248" s="119" t="inlineStr">
        <is>
          <t>ANA PAULA ROMAGNOLI</t>
        </is>
      </c>
      <c r="E248" s="119" t="inlineStr">
        <is>
          <t>03.25</t>
        </is>
      </c>
      <c r="F248" s="119" t="inlineStr">
        <is>
          <t>23/04/2025</t>
        </is>
      </c>
      <c r="G248" s="119" t="inlineStr">
        <is>
          <t>-</t>
        </is>
      </c>
      <c r="H248" s="119" t="inlineStr">
        <is>
          <t>-</t>
        </is>
      </c>
      <c r="I248" s="121" t="n">
        <v>3095.3</v>
      </c>
      <c r="J248" s="119" t="inlineStr">
        <is>
          <t>-</t>
        </is>
      </c>
      <c r="K248" s="119" t="inlineStr">
        <is>
          <t>-</t>
        </is>
      </c>
      <c r="L248" s="119" t="inlineStr">
        <is>
          <t>-</t>
        </is>
      </c>
      <c r="M248" s="119" t="inlineStr">
        <is>
          <t>-</t>
        </is>
      </c>
      <c r="N248" s="119" t="inlineStr">
        <is>
          <t>-</t>
        </is>
      </c>
      <c r="O248" s="119" t="inlineStr">
        <is>
          <t>Não</t>
        </is>
      </c>
      <c r="P248" s="119" t="inlineStr"/>
    </row>
    <row r="249">
      <c r="A249" s="119" t="inlineStr">
        <is>
          <t>Luana</t>
        </is>
      </c>
      <c r="B249" s="119" t="inlineStr">
        <is>
          <t>Ramilândia</t>
        </is>
      </c>
      <c r="C249" s="119" t="inlineStr">
        <is>
          <t>1</t>
        </is>
      </c>
      <c r="D249" s="119" t="inlineStr">
        <is>
          <t>ANA PAULA ROMAGNOLI</t>
        </is>
      </c>
      <c r="E249" s="119" t="inlineStr">
        <is>
          <t>04.25</t>
        </is>
      </c>
      <c r="F249" s="119" t="inlineStr">
        <is>
          <t>03/06/2025</t>
        </is>
      </c>
      <c r="G249" s="119" t="inlineStr">
        <is>
          <t>-</t>
        </is>
      </c>
      <c r="H249" s="123" t="n">
        <v>15403.77</v>
      </c>
      <c r="I249" s="121" t="n">
        <v>3173</v>
      </c>
      <c r="J249" s="119" t="inlineStr">
        <is>
          <t>-</t>
        </is>
      </c>
      <c r="K249" s="119" t="inlineStr">
        <is>
          <t>-</t>
        </is>
      </c>
      <c r="L249" s="119" t="inlineStr">
        <is>
          <t>-</t>
        </is>
      </c>
      <c r="M249" s="119" t="inlineStr">
        <is>
          <t>-</t>
        </is>
      </c>
      <c r="N249" s="119" t="inlineStr">
        <is>
          <t>-</t>
        </is>
      </c>
      <c r="O249" s="119" t="inlineStr">
        <is>
          <t>Não</t>
        </is>
      </c>
      <c r="P249" s="119" t="inlineStr"/>
    </row>
    <row r="250">
      <c r="A250" s="119" t="inlineStr">
        <is>
          <t>Luana</t>
        </is>
      </c>
      <c r="B250" s="119" t="inlineStr">
        <is>
          <t>Ramilândia</t>
        </is>
      </c>
      <c r="C250" s="119" t="inlineStr">
        <is>
          <t>1</t>
        </is>
      </c>
      <c r="D250" s="119" t="inlineStr">
        <is>
          <t>ANA PAULA ROMAGNOLI</t>
        </is>
      </c>
      <c r="E250" s="119" t="inlineStr">
        <is>
          <t>05.25</t>
        </is>
      </c>
      <c r="F250" s="119" t="inlineStr">
        <is>
          <t>12/06/2025</t>
        </is>
      </c>
      <c r="G250" s="119" t="inlineStr">
        <is>
          <t>-</t>
        </is>
      </c>
      <c r="H250" s="119" t="inlineStr">
        <is>
          <t>-</t>
        </is>
      </c>
      <c r="I250" s="121" t="n">
        <v>3349.64</v>
      </c>
      <c r="J250" s="122" t="n">
        <v>18006</v>
      </c>
      <c r="K250" s="119" t="inlineStr">
        <is>
          <t>-</t>
        </is>
      </c>
      <c r="L250" s="122" t="n">
        <v>21546</v>
      </c>
      <c r="M250" s="119" t="inlineStr">
        <is>
          <t>-</t>
        </is>
      </c>
      <c r="N250" s="119" t="inlineStr">
        <is>
          <t>-</t>
        </is>
      </c>
      <c r="O250" s="119" t="inlineStr">
        <is>
          <t>Não</t>
        </is>
      </c>
      <c r="P250" s="119" t="inlineStr"/>
    </row>
    <row r="251">
      <c r="A251" s="119" t="inlineStr">
        <is>
          <t>Luana</t>
        </is>
      </c>
      <c r="B251" s="119" t="inlineStr">
        <is>
          <t>Ramilândia</t>
        </is>
      </c>
      <c r="C251" s="119" t="inlineStr">
        <is>
          <t>1</t>
        </is>
      </c>
      <c r="D251" s="119" t="inlineStr">
        <is>
          <t>ANA PAULA ROMAGNOLI</t>
        </is>
      </c>
      <c r="E251" s="119" t="inlineStr">
        <is>
          <t>06.25</t>
        </is>
      </c>
      <c r="F251" s="119" t="inlineStr">
        <is>
          <t>15/07/2025</t>
        </is>
      </c>
      <c r="G251" s="119" t="inlineStr">
        <is>
          <t>-</t>
        </is>
      </c>
      <c r="H251" s="119" t="inlineStr">
        <is>
          <t>-</t>
        </is>
      </c>
      <c r="I251" s="121" t="n">
        <v>3478</v>
      </c>
      <c r="J251" s="119" t="inlineStr">
        <is>
          <t>-</t>
        </is>
      </c>
      <c r="K251" s="119" t="inlineStr">
        <is>
          <t>-</t>
        </is>
      </c>
      <c r="L251" s="119" t="inlineStr">
        <is>
          <t>-</t>
        </is>
      </c>
      <c r="M251" s="119" t="inlineStr">
        <is>
          <t>-</t>
        </is>
      </c>
      <c r="N251" s="119" t="inlineStr">
        <is>
          <t>-</t>
        </is>
      </c>
      <c r="O251" s="119" t="inlineStr">
        <is>
          <t>Não</t>
        </is>
      </c>
      <c r="P251" s="119" t="inlineStr"/>
    </row>
    <row r="252">
      <c r="A252" s="119" t="inlineStr">
        <is>
          <t>Luana</t>
        </is>
      </c>
      <c r="B252" s="119" t="inlineStr">
        <is>
          <t>Santa Helena</t>
        </is>
      </c>
      <c r="C252" s="119" t="inlineStr">
        <is>
          <t>1</t>
        </is>
      </c>
      <c r="D252" s="119" t="inlineStr">
        <is>
          <t>Isabel Santa Helena</t>
        </is>
      </c>
      <c r="E252" s="119" t="inlineStr">
        <is>
          <t>01.25</t>
        </is>
      </c>
      <c r="F252" s="119" t="inlineStr">
        <is>
          <t>26/03/2025</t>
        </is>
      </c>
      <c r="G252" s="121" t="n">
        <v>85763.15999999999</v>
      </c>
      <c r="H252" s="119" t="inlineStr">
        <is>
          <t>-</t>
        </is>
      </c>
      <c r="I252" s="120" t="n">
        <v>21880.94</v>
      </c>
      <c r="J252" s="119" t="inlineStr">
        <is>
          <t>-</t>
        </is>
      </c>
      <c r="K252" s="119" t="inlineStr">
        <is>
          <t>-</t>
        </is>
      </c>
      <c r="L252" s="119" t="inlineStr">
        <is>
          <t>-</t>
        </is>
      </c>
      <c r="M252" s="119" t="inlineStr">
        <is>
          <t>-</t>
        </is>
      </c>
      <c r="N252" s="119" t="inlineStr">
        <is>
          <t>-</t>
        </is>
      </c>
      <c r="O252" s="119" t="inlineStr">
        <is>
          <t>Não</t>
        </is>
      </c>
      <c r="P252" s="119" t="inlineStr"/>
    </row>
    <row r="253">
      <c r="A253" s="119" t="inlineStr">
        <is>
          <t>Luana</t>
        </is>
      </c>
      <c r="B253" s="119" t="inlineStr">
        <is>
          <t>Santa Helena</t>
        </is>
      </c>
      <c r="C253" s="119" t="inlineStr">
        <is>
          <t>1</t>
        </is>
      </c>
      <c r="D253" s="119" t="inlineStr">
        <is>
          <t>Isabel Santa Helena</t>
        </is>
      </c>
      <c r="E253" s="119" t="inlineStr">
        <is>
          <t>02.25</t>
        </is>
      </c>
      <c r="F253" s="119" t="inlineStr">
        <is>
          <t>28/03/2025</t>
        </is>
      </c>
      <c r="G253" s="119" t="inlineStr">
        <is>
          <t>-</t>
        </is>
      </c>
      <c r="H253" s="119" t="inlineStr">
        <is>
          <t>-</t>
        </is>
      </c>
      <c r="I253" s="119" t="inlineStr">
        <is>
          <t>-</t>
        </is>
      </c>
      <c r="J253" s="119" t="inlineStr">
        <is>
          <t>-</t>
        </is>
      </c>
      <c r="K253" s="123" t="n">
        <v>40</v>
      </c>
      <c r="L253" s="119" t="inlineStr">
        <is>
          <t>-</t>
        </is>
      </c>
      <c r="M253" s="119" t="inlineStr">
        <is>
          <t>-</t>
        </is>
      </c>
      <c r="N253" s="119" t="inlineStr">
        <is>
          <t>-</t>
        </is>
      </c>
      <c r="O253" s="119" t="inlineStr">
        <is>
          <t>Não</t>
        </is>
      </c>
      <c r="P253" s="119" t="inlineStr"/>
    </row>
    <row r="254">
      <c r="A254" s="119" t="inlineStr">
        <is>
          <t>Luana</t>
        </is>
      </c>
      <c r="B254" s="119" t="inlineStr">
        <is>
          <t>Santa Helena</t>
        </is>
      </c>
      <c r="C254" s="119" t="inlineStr">
        <is>
          <t>1</t>
        </is>
      </c>
      <c r="D254" s="119" t="inlineStr">
        <is>
          <t>Isabel Santa Helena</t>
        </is>
      </c>
      <c r="E254" s="119" t="inlineStr">
        <is>
          <t>03.25</t>
        </is>
      </c>
      <c r="F254" s="119" t="inlineStr">
        <is>
          <t>14/04/2025</t>
        </is>
      </c>
      <c r="G254" s="121" t="n">
        <v>111409.44</v>
      </c>
      <c r="H254" s="119" t="inlineStr">
        <is>
          <t>-</t>
        </is>
      </c>
      <c r="I254" s="121" t="n">
        <v>28845.02</v>
      </c>
      <c r="J254" s="122" t="n">
        <v>121235</v>
      </c>
      <c r="K254" s="121" t="n">
        <v>50</v>
      </c>
      <c r="L254" s="122" t="n">
        <v>171235</v>
      </c>
      <c r="M254" s="119" t="inlineStr">
        <is>
          <t>-</t>
        </is>
      </c>
      <c r="N254" s="121" t="n">
        <v>2874.5</v>
      </c>
      <c r="O254" s="119" t="inlineStr">
        <is>
          <t>Não</t>
        </is>
      </c>
      <c r="P254" s="119" t="inlineStr"/>
    </row>
    <row r="255">
      <c r="A255" s="119" t="inlineStr">
        <is>
          <t>Luana</t>
        </is>
      </c>
      <c r="B255" s="119" t="inlineStr">
        <is>
          <t>Santa Helena</t>
        </is>
      </c>
      <c r="C255" s="119" t="inlineStr">
        <is>
          <t>1</t>
        </is>
      </c>
      <c r="D255" s="119" t="inlineStr">
        <is>
          <t>Isabel Santa Helena</t>
        </is>
      </c>
      <c r="E255" s="119" t="inlineStr">
        <is>
          <t>04.25</t>
        </is>
      </c>
      <c r="F255" s="119" t="inlineStr">
        <is>
          <t>16/05/2025</t>
        </is>
      </c>
      <c r="G255" s="121" t="n">
        <v>89301.36</v>
      </c>
      <c r="H255" s="119" t="inlineStr">
        <is>
          <t>-</t>
        </is>
      </c>
      <c r="I255" s="123" t="n">
        <v>22355.55</v>
      </c>
      <c r="J255" s="119" t="inlineStr">
        <is>
          <t>-</t>
        </is>
      </c>
      <c r="K255" s="123" t="n">
        <v>40</v>
      </c>
      <c r="L255" s="119" t="inlineStr">
        <is>
          <t>-</t>
        </is>
      </c>
      <c r="M255" s="119" t="inlineStr">
        <is>
          <t>-</t>
        </is>
      </c>
      <c r="N255" s="119" t="inlineStr">
        <is>
          <t>-</t>
        </is>
      </c>
      <c r="O255" s="119" t="inlineStr">
        <is>
          <t>Não</t>
        </is>
      </c>
      <c r="P255" s="119" t="inlineStr"/>
    </row>
    <row r="256">
      <c r="A256" s="119" t="inlineStr">
        <is>
          <t>Luana</t>
        </is>
      </c>
      <c r="B256" s="119" t="inlineStr">
        <is>
          <t>Santa Helena</t>
        </is>
      </c>
      <c r="C256" s="119" t="inlineStr">
        <is>
          <t>1</t>
        </is>
      </c>
      <c r="D256" s="119" t="inlineStr">
        <is>
          <t>Alexandro Luis Schaparini</t>
        </is>
      </c>
      <c r="E256" s="119" t="inlineStr">
        <is>
          <t>05.25</t>
        </is>
      </c>
      <c r="F256" s="119" t="inlineStr">
        <is>
          <t>13/06/2025</t>
        </is>
      </c>
      <c r="G256" s="121" t="n">
        <v>22.8</v>
      </c>
      <c r="H256" s="119" t="inlineStr">
        <is>
          <t>-</t>
        </is>
      </c>
      <c r="I256" s="119" t="inlineStr">
        <is>
          <t>-</t>
        </is>
      </c>
      <c r="J256" s="119" t="inlineStr">
        <is>
          <t>-</t>
        </is>
      </c>
      <c r="K256" s="121" t="n">
        <v>0.03196</v>
      </c>
      <c r="L256" s="119" t="inlineStr">
        <is>
          <t>-</t>
        </is>
      </c>
      <c r="M256" s="119" t="inlineStr">
        <is>
          <t>-</t>
        </is>
      </c>
      <c r="N256" s="119" t="inlineStr">
        <is>
          <t>-</t>
        </is>
      </c>
      <c r="O256" s="119" t="inlineStr">
        <is>
          <t>Não</t>
        </is>
      </c>
      <c r="P256" s="119" t="inlineStr"/>
    </row>
    <row r="257">
      <c r="A257" s="119" t="inlineStr">
        <is>
          <t>Bianca</t>
        </is>
      </c>
      <c r="B257" s="119" t="inlineStr">
        <is>
          <t>Santa Lúcia</t>
        </is>
      </c>
      <c r="C257" s="119" t="inlineStr">
        <is>
          <t>1</t>
        </is>
      </c>
      <c r="D257" s="119" t="inlineStr">
        <is>
          <t>Marina Silva</t>
        </is>
      </c>
      <c r="E257" s="119" t="inlineStr">
        <is>
          <t>01.25</t>
        </is>
      </c>
      <c r="F257" s="119" t="inlineStr">
        <is>
          <t>12/03/2025</t>
        </is>
      </c>
      <c r="G257" s="119" t="inlineStr">
        <is>
          <t>-</t>
        </is>
      </c>
      <c r="H257" s="119" t="inlineStr">
        <is>
          <t>-</t>
        </is>
      </c>
      <c r="I257" s="121" t="n">
        <v>3506</v>
      </c>
      <c r="J257" s="119" t="inlineStr">
        <is>
          <t>-</t>
        </is>
      </c>
      <c r="K257" s="119" t="inlineStr">
        <is>
          <t>-</t>
        </is>
      </c>
      <c r="L257" s="119" t="inlineStr">
        <is>
          <t>-</t>
        </is>
      </c>
      <c r="M257" s="119" t="inlineStr">
        <is>
          <t>-</t>
        </is>
      </c>
      <c r="N257" s="120" t="n">
        <v>3278</v>
      </c>
      <c r="O257" s="119" t="inlineStr">
        <is>
          <t>Não</t>
        </is>
      </c>
      <c r="P257" s="119" t="inlineStr"/>
    </row>
    <row r="258">
      <c r="A258" s="119" t="inlineStr">
        <is>
          <t>Bianca</t>
        </is>
      </c>
      <c r="B258" s="119" t="inlineStr">
        <is>
          <t>Santa Lúcia</t>
        </is>
      </c>
      <c r="C258" s="119" t="inlineStr">
        <is>
          <t>1</t>
        </is>
      </c>
      <c r="D258" s="119" t="inlineStr">
        <is>
          <t>Marina Silva</t>
        </is>
      </c>
      <c r="E258" s="119" t="inlineStr">
        <is>
          <t>02.25</t>
        </is>
      </c>
      <c r="F258" s="119" t="inlineStr">
        <is>
          <t>14/03/2025</t>
        </is>
      </c>
      <c r="G258" s="123" t="n">
        <v>2207.5</v>
      </c>
      <c r="H258" s="119" t="inlineStr">
        <is>
          <t>-</t>
        </is>
      </c>
      <c r="I258" s="119" t="inlineStr">
        <is>
          <t>-</t>
        </is>
      </c>
      <c r="J258" s="121" t="n">
        <v>1.6019</v>
      </c>
      <c r="K258" s="119" t="inlineStr">
        <is>
          <t>-</t>
        </is>
      </c>
      <c r="L258" s="123" t="n">
        <v>3.1719</v>
      </c>
      <c r="M258" s="119" t="inlineStr">
        <is>
          <t>-</t>
        </is>
      </c>
      <c r="N258" s="119" t="inlineStr">
        <is>
          <t>-</t>
        </is>
      </c>
      <c r="O258" s="119" t="inlineStr">
        <is>
          <t>Não</t>
        </is>
      </c>
      <c r="P258" s="119" t="inlineStr"/>
    </row>
    <row r="259">
      <c r="A259" s="119" t="inlineStr">
        <is>
          <t>Bianca</t>
        </is>
      </c>
      <c r="B259" s="119" t="inlineStr">
        <is>
          <t>Santa Lúcia</t>
        </is>
      </c>
      <c r="C259" s="119" t="inlineStr">
        <is>
          <t>1</t>
        </is>
      </c>
      <c r="D259" s="119" t="inlineStr">
        <is>
          <t>Marina Silva</t>
        </is>
      </c>
      <c r="E259" s="119" t="inlineStr">
        <is>
          <t>03.25</t>
        </is>
      </c>
      <c r="F259" s="119" t="inlineStr">
        <is>
          <t>09/04/2025</t>
        </is>
      </c>
      <c r="G259" s="119" t="inlineStr">
        <is>
          <t>-</t>
        </is>
      </c>
      <c r="H259" s="119" t="inlineStr">
        <is>
          <t>-</t>
        </is>
      </c>
      <c r="I259" s="121" t="n">
        <v>3159</v>
      </c>
      <c r="J259" s="119" t="inlineStr">
        <is>
          <t>-</t>
        </is>
      </c>
      <c r="K259" s="120" t="n">
        <v>1.46</v>
      </c>
      <c r="L259" s="119" t="inlineStr">
        <is>
          <t>-</t>
        </is>
      </c>
      <c r="M259" s="119" t="inlineStr">
        <is>
          <t>-</t>
        </is>
      </c>
      <c r="N259" s="119" t="inlineStr">
        <is>
          <t>-</t>
        </is>
      </c>
      <c r="O259" s="119" t="inlineStr">
        <is>
          <t>Não</t>
        </is>
      </c>
      <c r="P259" s="119" t="inlineStr"/>
    </row>
    <row r="260">
      <c r="A260" s="119" t="inlineStr">
        <is>
          <t>Bianca</t>
        </is>
      </c>
      <c r="B260" s="119" t="inlineStr">
        <is>
          <t>Santa Lúcia</t>
        </is>
      </c>
      <c r="C260" s="119" t="inlineStr">
        <is>
          <t>1</t>
        </is>
      </c>
      <c r="D260" s="119" t="inlineStr">
        <is>
          <t>Marina Silva</t>
        </is>
      </c>
      <c r="E260" s="119" t="inlineStr">
        <is>
          <t>04.25</t>
        </is>
      </c>
      <c r="F260" s="119" t="inlineStr">
        <is>
          <t>08/05/2025</t>
        </is>
      </c>
      <c r="G260" s="119" t="inlineStr">
        <is>
          <t>-</t>
        </is>
      </c>
      <c r="H260" s="119" t="inlineStr">
        <is>
          <t>-</t>
        </is>
      </c>
      <c r="I260" s="121" t="n">
        <v>3282</v>
      </c>
      <c r="J260" s="119" t="inlineStr">
        <is>
          <t>-</t>
        </is>
      </c>
      <c r="K260" s="122" t="n">
        <v>1262</v>
      </c>
      <c r="L260" s="119" t="inlineStr">
        <is>
          <t>-</t>
        </is>
      </c>
      <c r="M260" s="119" t="inlineStr">
        <is>
          <t>-</t>
        </is>
      </c>
      <c r="N260" s="119" t="inlineStr">
        <is>
          <t>-</t>
        </is>
      </c>
      <c r="O260" s="119" t="inlineStr">
        <is>
          <t>Não</t>
        </is>
      </c>
      <c r="P260" s="119" t="inlineStr"/>
    </row>
    <row r="261">
      <c r="A261" s="119" t="inlineStr">
        <is>
          <t>Bianca</t>
        </is>
      </c>
      <c r="B261" s="119" t="inlineStr">
        <is>
          <t>Santa Lúcia</t>
        </is>
      </c>
      <c r="C261" s="119" t="inlineStr">
        <is>
          <t>1</t>
        </is>
      </c>
      <c r="D261" s="119" t="inlineStr">
        <is>
          <t>Marina Silva</t>
        </is>
      </c>
      <c r="E261" s="119" t="inlineStr">
        <is>
          <t>05.25</t>
        </is>
      </c>
      <c r="F261" s="119" t="inlineStr">
        <is>
          <t>13/06/2025</t>
        </is>
      </c>
      <c r="G261" s="119" t="inlineStr">
        <is>
          <t>-</t>
        </is>
      </c>
      <c r="H261" s="119" t="inlineStr">
        <is>
          <t>-</t>
        </is>
      </c>
      <c r="I261" s="119" t="inlineStr">
        <is>
          <t>-</t>
        </is>
      </c>
      <c r="J261" s="122" t="n">
        <v>10492</v>
      </c>
      <c r="K261" s="122" t="n">
        <v>1322</v>
      </c>
      <c r="L261" s="122" t="n">
        <v>11814</v>
      </c>
      <c r="M261" s="119" t="inlineStr">
        <is>
          <t>-</t>
        </is>
      </c>
      <c r="N261" s="119" t="inlineStr">
        <is>
          <t>-</t>
        </is>
      </c>
      <c r="O261" s="119" t="inlineStr">
        <is>
          <t>Não</t>
        </is>
      </c>
      <c r="P261" s="119" t="inlineStr"/>
    </row>
    <row r="262">
      <c r="A262" s="119" t="inlineStr">
        <is>
          <t>Bianca</t>
        </is>
      </c>
      <c r="B262" s="119" t="inlineStr">
        <is>
          <t>Santa Lúcia</t>
        </is>
      </c>
      <c r="C262" s="119" t="inlineStr">
        <is>
          <t>1</t>
        </is>
      </c>
      <c r="D262" s="119" t="inlineStr">
        <is>
          <t>Marina Silva</t>
        </is>
      </c>
      <c r="E262" s="119" t="inlineStr">
        <is>
          <t>06.25</t>
        </is>
      </c>
      <c r="F262" s="119" t="inlineStr">
        <is>
          <t>14/07/2025</t>
        </is>
      </c>
      <c r="G262" s="119" t="inlineStr">
        <is>
          <t>-</t>
        </is>
      </c>
      <c r="H262" s="119" t="inlineStr">
        <is>
          <t>-</t>
        </is>
      </c>
      <c r="I262" s="119" t="inlineStr">
        <is>
          <t>-</t>
        </is>
      </c>
      <c r="J262" s="119" t="inlineStr">
        <is>
          <t>-</t>
        </is>
      </c>
      <c r="K262" s="122" t="n">
        <v>1373</v>
      </c>
      <c r="L262" s="119" t="inlineStr">
        <is>
          <t>-</t>
        </is>
      </c>
      <c r="M262" s="119" t="inlineStr">
        <is>
          <t>-</t>
        </is>
      </c>
      <c r="N262" s="119" t="inlineStr">
        <is>
          <t>-</t>
        </is>
      </c>
      <c r="O262" s="119" t="inlineStr">
        <is>
          <t>Não</t>
        </is>
      </c>
      <c r="P262" s="119" t="inlineStr"/>
    </row>
    <row r="263">
      <c r="A263" s="119" t="inlineStr">
        <is>
          <t>Luana</t>
        </is>
      </c>
      <c r="B263" s="119" t="inlineStr">
        <is>
          <t>Santa Tereza do Oeste</t>
        </is>
      </c>
      <c r="C263" s="119" t="inlineStr">
        <is>
          <t>1</t>
        </is>
      </c>
      <c r="D263" s="119" t="inlineStr">
        <is>
          <t>Ana Carolina Peterle Ribeiro</t>
        </is>
      </c>
      <c r="E263" s="119" t="inlineStr">
        <is>
          <t>01.25</t>
        </is>
      </c>
      <c r="F263" s="119" t="inlineStr">
        <is>
          <t>28/02/2025</t>
        </is>
      </c>
      <c r="G263" s="119" t="inlineStr">
        <is>
          <t>-</t>
        </is>
      </c>
      <c r="H263" s="119" t="inlineStr">
        <is>
          <t>-</t>
        </is>
      </c>
      <c r="I263" s="120" t="n">
        <v>3060</v>
      </c>
      <c r="J263" s="122" t="n">
        <v>12615</v>
      </c>
      <c r="K263" s="119" t="inlineStr">
        <is>
          <t>-</t>
        </is>
      </c>
      <c r="L263" s="122" t="n">
        <v>18415</v>
      </c>
      <c r="M263" s="119" t="inlineStr">
        <is>
          <t>-</t>
        </is>
      </c>
      <c r="N263" s="119" t="inlineStr">
        <is>
          <t>-</t>
        </is>
      </c>
      <c r="O263" s="119" t="inlineStr">
        <is>
          <t>Não</t>
        </is>
      </c>
      <c r="P263" s="119" t="inlineStr"/>
    </row>
    <row r="264">
      <c r="A264" s="119" t="inlineStr">
        <is>
          <t>Luana</t>
        </is>
      </c>
      <c r="B264" s="119" t="inlineStr">
        <is>
          <t>Santa Tereza do Oeste</t>
        </is>
      </c>
      <c r="C264" s="119" t="inlineStr">
        <is>
          <t>1</t>
        </is>
      </c>
      <c r="D264" s="119" t="inlineStr">
        <is>
          <t>Ana Carolina Peterle Ribeiro</t>
        </is>
      </c>
      <c r="E264" s="119" t="inlineStr">
        <is>
          <t>02.25</t>
        </is>
      </c>
      <c r="F264" s="119" t="inlineStr">
        <is>
          <t>10/03/2025</t>
        </is>
      </c>
      <c r="G264" s="119" t="inlineStr">
        <is>
          <t>-</t>
        </is>
      </c>
      <c r="H264" s="119" t="inlineStr">
        <is>
          <t>-</t>
        </is>
      </c>
      <c r="I264" s="119" t="inlineStr">
        <is>
          <t>-</t>
        </is>
      </c>
      <c r="J264" s="119" t="inlineStr">
        <is>
          <t>-</t>
        </is>
      </c>
      <c r="K264" s="120" t="n">
        <v>4.35</v>
      </c>
      <c r="L264" s="119" t="inlineStr">
        <is>
          <t>-</t>
        </is>
      </c>
      <c r="M264" s="119" t="inlineStr">
        <is>
          <t>-</t>
        </is>
      </c>
      <c r="N264" s="119" t="inlineStr">
        <is>
          <t>-</t>
        </is>
      </c>
      <c r="O264" s="119" t="inlineStr">
        <is>
          <t>Não</t>
        </is>
      </c>
      <c r="P264" s="119" t="inlineStr"/>
    </row>
    <row r="265">
      <c r="A265" s="119" t="inlineStr">
        <is>
          <t>Luana</t>
        </is>
      </c>
      <c r="B265" s="119" t="inlineStr">
        <is>
          <t>Santa Tereza do Oeste</t>
        </is>
      </c>
      <c r="C265" s="119" t="inlineStr">
        <is>
          <t>1</t>
        </is>
      </c>
      <c r="D265" s="119" t="inlineStr">
        <is>
          <t>Ana Carolina Peterle Ribeiro</t>
        </is>
      </c>
      <c r="E265" s="119" t="inlineStr">
        <is>
          <t>04.25</t>
        </is>
      </c>
      <c r="F265" s="119" t="inlineStr">
        <is>
          <t>13/05/2025</t>
        </is>
      </c>
      <c r="G265" s="119" t="inlineStr">
        <is>
          <t>-</t>
        </is>
      </c>
      <c r="H265" s="119" t="inlineStr">
        <is>
          <t>-</t>
        </is>
      </c>
      <c r="I265" s="119" t="inlineStr">
        <is>
          <t>-</t>
        </is>
      </c>
      <c r="J265" s="122" t="n">
        <v>13146</v>
      </c>
      <c r="K265" s="119" t="inlineStr">
        <is>
          <t>-</t>
        </is>
      </c>
      <c r="L265" s="122" t="n">
        <v>18396</v>
      </c>
      <c r="M265" s="119" t="inlineStr">
        <is>
          <t>-</t>
        </is>
      </c>
      <c r="N265" s="119" t="inlineStr">
        <is>
          <t>-</t>
        </is>
      </c>
      <c r="O265" s="119" t="inlineStr">
        <is>
          <t>Não</t>
        </is>
      </c>
      <c r="P265" s="119" t="inlineStr"/>
    </row>
    <row r="266">
      <c r="A266" s="119" t="inlineStr">
        <is>
          <t>Larissa</t>
        </is>
      </c>
      <c r="B266" s="119" t="inlineStr">
        <is>
          <t>Santa Terezinha de Itaipu</t>
        </is>
      </c>
      <c r="C266" s="119" t="inlineStr">
        <is>
          <t>1</t>
        </is>
      </c>
      <c r="D266" s="119" t="inlineStr">
        <is>
          <t>Taiane Amélia Mondardo</t>
        </is>
      </c>
      <c r="E266" s="119" t="inlineStr">
        <is>
          <t>02.25</t>
        </is>
      </c>
      <c r="F266" s="119" t="inlineStr">
        <is>
          <t>12/03/2025</t>
        </is>
      </c>
      <c r="G266" s="119" t="inlineStr">
        <is>
          <t>-</t>
        </is>
      </c>
      <c r="H266" s="119" t="inlineStr">
        <is>
          <t>-</t>
        </is>
      </c>
      <c r="I266" s="121" t="n">
        <v>13071.23</v>
      </c>
      <c r="J266" s="119" t="inlineStr">
        <is>
          <t>-</t>
        </is>
      </c>
      <c r="K266" s="119" t="inlineStr">
        <is>
          <t>-</t>
        </is>
      </c>
      <c r="L266" s="119" t="inlineStr">
        <is>
          <t>-</t>
        </is>
      </c>
      <c r="M266" s="119" t="inlineStr">
        <is>
          <t>-</t>
        </is>
      </c>
      <c r="N266" s="119" t="inlineStr">
        <is>
          <t>-</t>
        </is>
      </c>
      <c r="O266" s="119" t="inlineStr">
        <is>
          <t>Não</t>
        </is>
      </c>
      <c r="P266" s="119" t="inlineStr"/>
    </row>
    <row r="267">
      <c r="A267" s="119" t="inlineStr">
        <is>
          <t>Larissa</t>
        </is>
      </c>
      <c r="B267" s="119" t="inlineStr">
        <is>
          <t>Santa Terezinha de Itaipu</t>
        </is>
      </c>
      <c r="C267" s="119" t="inlineStr">
        <is>
          <t>1</t>
        </is>
      </c>
      <c r="D267" s="119" t="inlineStr">
        <is>
          <t>Taiane Amélia Mondardo</t>
        </is>
      </c>
      <c r="E267" s="119" t="inlineStr">
        <is>
          <t>04.25</t>
        </is>
      </c>
      <c r="F267" s="119" t="inlineStr">
        <is>
          <t>21/05/2025</t>
        </is>
      </c>
      <c r="G267" s="119" t="inlineStr">
        <is>
          <t>-</t>
        </is>
      </c>
      <c r="H267" s="121" t="n">
        <v>104349.85</v>
      </c>
      <c r="I267" s="119" t="inlineStr">
        <is>
          <t>-</t>
        </is>
      </c>
      <c r="J267" s="119" t="inlineStr">
        <is>
          <t>-</t>
        </is>
      </c>
      <c r="K267" s="119" t="inlineStr">
        <is>
          <t>-</t>
        </is>
      </c>
      <c r="L267" s="119" t="inlineStr">
        <is>
          <t>-</t>
        </is>
      </c>
      <c r="M267" s="119" t="inlineStr">
        <is>
          <t>-</t>
        </is>
      </c>
      <c r="N267" s="119" t="inlineStr">
        <is>
          <t>-</t>
        </is>
      </c>
      <c r="O267" s="119" t="inlineStr">
        <is>
          <t>Não</t>
        </is>
      </c>
      <c r="P267" s="119" t="inlineStr"/>
    </row>
    <row r="268">
      <c r="A268" s="119" t="inlineStr">
        <is>
          <t>Larissa</t>
        </is>
      </c>
      <c r="B268" s="119" t="inlineStr">
        <is>
          <t>Santa Terezinha de Itaipu</t>
        </is>
      </c>
      <c r="C268" s="119" t="inlineStr">
        <is>
          <t>1</t>
        </is>
      </c>
      <c r="D268" s="119" t="inlineStr">
        <is>
          <t>Taiane Amélia Mondardo</t>
        </is>
      </c>
      <c r="E268" s="119" t="inlineStr">
        <is>
          <t>05.25</t>
        </is>
      </c>
      <c r="F268" s="119" t="inlineStr">
        <is>
          <t>11/06/2025</t>
        </is>
      </c>
      <c r="G268" s="119" t="inlineStr">
        <is>
          <t>-</t>
        </is>
      </c>
      <c r="H268" s="119" t="inlineStr">
        <is>
          <t>-</t>
        </is>
      </c>
      <c r="I268" s="119" t="inlineStr">
        <is>
          <t>-</t>
        </is>
      </c>
      <c r="J268" s="122" t="n">
        <v>143501</v>
      </c>
      <c r="K268" s="119" t="inlineStr">
        <is>
          <t>-</t>
        </is>
      </c>
      <c r="L268" s="122" t="n">
        <v>178001</v>
      </c>
      <c r="M268" s="119" t="inlineStr">
        <is>
          <t>-</t>
        </is>
      </c>
      <c r="N268" s="119" t="inlineStr">
        <is>
          <t>-</t>
        </is>
      </c>
      <c r="O268" s="119" t="inlineStr">
        <is>
          <t>Não</t>
        </is>
      </c>
      <c r="P268" s="119" t="inlineStr"/>
    </row>
    <row r="269">
      <c r="A269" s="119" t="inlineStr">
        <is>
          <t>Larissa</t>
        </is>
      </c>
      <c r="B269" s="119" t="inlineStr">
        <is>
          <t>Santa Terezinha de Itaipu</t>
        </is>
      </c>
      <c r="C269" s="119" t="inlineStr">
        <is>
          <t>1</t>
        </is>
      </c>
      <c r="D269" s="119" t="inlineStr">
        <is>
          <t>Taiane Amélia Mondardo</t>
        </is>
      </c>
      <c r="E269" s="119" t="inlineStr">
        <is>
          <t>06.25</t>
        </is>
      </c>
      <c r="F269" s="119" t="inlineStr">
        <is>
          <t>15/07/2025</t>
        </is>
      </c>
      <c r="G269" s="119" t="inlineStr">
        <is>
          <t>-</t>
        </is>
      </c>
      <c r="H269" s="119" t="inlineStr">
        <is>
          <t>-</t>
        </is>
      </c>
      <c r="I269" s="121" t="n">
        <v>19062.73</v>
      </c>
      <c r="J269" s="119" t="inlineStr">
        <is>
          <t>-</t>
        </is>
      </c>
      <c r="K269" s="119" t="inlineStr">
        <is>
          <t>-</t>
        </is>
      </c>
      <c r="L269" s="119" t="inlineStr">
        <is>
          <t>-</t>
        </is>
      </c>
      <c r="M269" s="119" t="inlineStr">
        <is>
          <t>-</t>
        </is>
      </c>
      <c r="N269" s="119" t="inlineStr">
        <is>
          <t>-</t>
        </is>
      </c>
      <c r="O269" s="119" t="inlineStr">
        <is>
          <t>Não</t>
        </is>
      </c>
      <c r="P269" s="119" t="inlineStr"/>
    </row>
    <row r="270">
      <c r="A270" s="119" t="inlineStr">
        <is>
          <t>Larissa</t>
        </is>
      </c>
      <c r="B270" s="119" t="inlineStr">
        <is>
          <t>Serranópolis do Iguaçu</t>
        </is>
      </c>
      <c r="C270" s="119" t="inlineStr">
        <is>
          <t>1</t>
        </is>
      </c>
      <c r="D270" s="119" t="inlineStr">
        <is>
          <t>Junior Andre Britzke</t>
        </is>
      </c>
      <c r="E270" s="119" t="inlineStr">
        <is>
          <t>01.25</t>
        </is>
      </c>
      <c r="F270" s="119" t="inlineStr">
        <is>
          <t>05/03/2025</t>
        </is>
      </c>
      <c r="G270" s="121" t="n">
        <v>29402.72</v>
      </c>
      <c r="H270" s="119" t="inlineStr">
        <is>
          <t>-</t>
        </is>
      </c>
      <c r="I270" s="119" t="inlineStr">
        <is>
          <t>-</t>
        </is>
      </c>
      <c r="J270" s="120" t="n">
        <v>32.39394</v>
      </c>
      <c r="K270" s="119" t="inlineStr">
        <is>
          <t>-</t>
        </is>
      </c>
      <c r="L270" s="119" t="inlineStr">
        <is>
          <t>-</t>
        </is>
      </c>
      <c r="M270" s="119" t="inlineStr">
        <is>
          <t>-</t>
        </is>
      </c>
      <c r="N270" s="119" t="inlineStr">
        <is>
          <t>-</t>
        </is>
      </c>
      <c r="O270" s="119" t="inlineStr">
        <is>
          <t>Não</t>
        </is>
      </c>
      <c r="P270" s="119" t="inlineStr"/>
    </row>
    <row r="271">
      <c r="A271" s="119" t="inlineStr">
        <is>
          <t>Larissa</t>
        </is>
      </c>
      <c r="B271" s="119" t="inlineStr">
        <is>
          <t>Serranópolis do Iguaçu</t>
        </is>
      </c>
      <c r="C271" s="119" t="inlineStr">
        <is>
          <t>1</t>
        </is>
      </c>
      <c r="D271" s="119" t="inlineStr">
        <is>
          <t>Junior Andre Britzke</t>
        </is>
      </c>
      <c r="E271" s="119" t="inlineStr">
        <is>
          <t>02.25</t>
        </is>
      </c>
      <c r="F271" s="119" t="inlineStr">
        <is>
          <t>05/03/2025</t>
        </is>
      </c>
      <c r="G271" s="121" t="n">
        <v>27650.39</v>
      </c>
      <c r="H271" s="119" t="inlineStr">
        <is>
          <t>-</t>
        </is>
      </c>
      <c r="I271" s="119" t="inlineStr">
        <is>
          <t>-</t>
        </is>
      </c>
      <c r="J271" s="119" t="inlineStr">
        <is>
          <t>-</t>
        </is>
      </c>
      <c r="K271" s="122" t="n">
        <v>9818</v>
      </c>
      <c r="L271" s="119" t="inlineStr">
        <is>
          <t>-</t>
        </is>
      </c>
      <c r="M271" s="119" t="inlineStr">
        <is>
          <t>-</t>
        </is>
      </c>
      <c r="N271" s="119" t="inlineStr">
        <is>
          <t>-</t>
        </is>
      </c>
      <c r="O271" s="119" t="inlineStr">
        <is>
          <t>Não</t>
        </is>
      </c>
      <c r="P271" s="119" t="inlineStr"/>
    </row>
    <row r="272">
      <c r="A272" s="119" t="inlineStr">
        <is>
          <t>Larissa</t>
        </is>
      </c>
      <c r="B272" s="119" t="inlineStr">
        <is>
          <t>Serranópolis do Iguaçu</t>
        </is>
      </c>
      <c r="C272" s="119" t="inlineStr">
        <is>
          <t>1</t>
        </is>
      </c>
      <c r="D272" s="119" t="inlineStr">
        <is>
          <t>Junior Andre Britzke</t>
        </is>
      </c>
      <c r="E272" s="119" t="inlineStr">
        <is>
          <t>03.25</t>
        </is>
      </c>
      <c r="F272" s="119" t="inlineStr">
        <is>
          <t>09/04/2025</t>
        </is>
      </c>
      <c r="G272" s="121" t="n">
        <v>25500.57</v>
      </c>
      <c r="H272" s="119" t="inlineStr">
        <is>
          <t>-</t>
        </is>
      </c>
      <c r="I272" s="119" t="inlineStr">
        <is>
          <t>-</t>
        </is>
      </c>
      <c r="J272" s="119" t="inlineStr">
        <is>
          <t>-</t>
        </is>
      </c>
      <c r="K272" s="122" t="n">
        <v>8277</v>
      </c>
      <c r="L272" s="119" t="inlineStr">
        <is>
          <t>-</t>
        </is>
      </c>
      <c r="M272" s="119" t="inlineStr">
        <is>
          <t>-</t>
        </is>
      </c>
      <c r="N272" s="119" t="inlineStr">
        <is>
          <t>-</t>
        </is>
      </c>
      <c r="O272" s="119" t="inlineStr">
        <is>
          <t>Não</t>
        </is>
      </c>
      <c r="P272" s="119" t="inlineStr"/>
    </row>
    <row r="273">
      <c r="A273" s="119" t="inlineStr">
        <is>
          <t>Larissa</t>
        </is>
      </c>
      <c r="B273" s="119" t="inlineStr">
        <is>
          <t>Serranópolis do Iguaçu</t>
        </is>
      </c>
      <c r="C273" s="119" t="inlineStr">
        <is>
          <t>1</t>
        </is>
      </c>
      <c r="D273" s="119" t="inlineStr">
        <is>
          <t>Junior Andre Britzke</t>
        </is>
      </c>
      <c r="E273" s="119" t="inlineStr">
        <is>
          <t>04.25</t>
        </is>
      </c>
      <c r="F273" s="119" t="inlineStr">
        <is>
          <t>06/05/2025</t>
        </is>
      </c>
      <c r="G273" s="121" t="n">
        <v>25621.68</v>
      </c>
      <c r="H273" s="119" t="inlineStr">
        <is>
          <t>-</t>
        </is>
      </c>
      <c r="I273" s="119" t="inlineStr">
        <is>
          <t>-</t>
        </is>
      </c>
      <c r="J273" s="119" t="inlineStr">
        <is>
          <t>-</t>
        </is>
      </c>
      <c r="K273" s="122" t="n">
        <v>7941</v>
      </c>
      <c r="L273" s="119" t="inlineStr">
        <is>
          <t>-</t>
        </is>
      </c>
      <c r="M273" s="119" t="inlineStr">
        <is>
          <t>-</t>
        </is>
      </c>
      <c r="N273" s="119" t="inlineStr">
        <is>
          <t>-</t>
        </is>
      </c>
      <c r="O273" s="119" t="inlineStr">
        <is>
          <t>Não</t>
        </is>
      </c>
      <c r="P273" s="119" t="inlineStr"/>
    </row>
    <row r="274">
      <c r="A274" s="119" t="inlineStr">
        <is>
          <t>Larissa</t>
        </is>
      </c>
      <c r="B274" s="119" t="inlineStr">
        <is>
          <t>Serranópolis do Iguaçu</t>
        </is>
      </c>
      <c r="C274" s="119" t="inlineStr">
        <is>
          <t>1</t>
        </is>
      </c>
      <c r="D274" s="119" t="inlineStr">
        <is>
          <t>Junior Andre Britzke</t>
        </is>
      </c>
      <c r="E274" s="119" t="inlineStr">
        <is>
          <t>05.25</t>
        </is>
      </c>
      <c r="F274" s="119" t="inlineStr">
        <is>
          <t>18/06/2025</t>
        </is>
      </c>
      <c r="G274" s="119" t="inlineStr">
        <is>
          <t>-</t>
        </is>
      </c>
      <c r="H274" s="119" t="inlineStr">
        <is>
          <t>-</t>
        </is>
      </c>
      <c r="I274" s="119" t="inlineStr">
        <is>
          <t>-</t>
        </is>
      </c>
      <c r="J274" s="119" t="inlineStr">
        <is>
          <t>-</t>
        </is>
      </c>
      <c r="K274" s="122" t="n">
        <v>7623</v>
      </c>
      <c r="L274" s="119" t="inlineStr">
        <is>
          <t>-</t>
        </is>
      </c>
      <c r="M274" s="119" t="inlineStr">
        <is>
          <t>-</t>
        </is>
      </c>
      <c r="N274" s="119" t="inlineStr">
        <is>
          <t>-</t>
        </is>
      </c>
      <c r="O274" s="119" t="inlineStr">
        <is>
          <t>Não</t>
        </is>
      </c>
      <c r="P274" s="119" t="inlineStr"/>
    </row>
    <row r="275">
      <c r="A275" s="119" t="inlineStr">
        <is>
          <t>Luana</t>
        </is>
      </c>
      <c r="B275" s="119" t="inlineStr">
        <is>
          <t>São José das Palmeiras</t>
        </is>
      </c>
      <c r="C275" s="119" t="inlineStr">
        <is>
          <t>1</t>
        </is>
      </c>
      <c r="D275" s="119" t="inlineStr">
        <is>
          <t>Adnan Navarro de Freitas Kassim</t>
        </is>
      </c>
      <c r="E275" s="119" t="inlineStr">
        <is>
          <t>03.25</t>
        </is>
      </c>
      <c r="F275" s="119" t="inlineStr">
        <is>
          <t>07/04/2025</t>
        </is>
      </c>
      <c r="G275" s="123" t="n">
        <v>16575.7</v>
      </c>
      <c r="H275" s="119" t="inlineStr">
        <is>
          <t>-</t>
        </is>
      </c>
      <c r="I275" s="119" t="inlineStr">
        <is>
          <t>-</t>
        </is>
      </c>
      <c r="J275" s="119" t="inlineStr">
        <is>
          <t>-</t>
        </is>
      </c>
      <c r="K275" s="119" t="inlineStr">
        <is>
          <t>-</t>
        </is>
      </c>
      <c r="L275" s="119" t="inlineStr">
        <is>
          <t>-</t>
        </is>
      </c>
      <c r="M275" s="119" t="inlineStr">
        <is>
          <t>-</t>
        </is>
      </c>
      <c r="N275" s="119" t="inlineStr">
        <is>
          <t>-</t>
        </is>
      </c>
      <c r="O275" s="119" t="inlineStr">
        <is>
          <t>Não</t>
        </is>
      </c>
      <c r="P275" s="119" t="inlineStr"/>
    </row>
    <row r="276">
      <c r="A276" s="119" t="inlineStr">
        <is>
          <t>Luana</t>
        </is>
      </c>
      <c r="B276" s="119" t="inlineStr">
        <is>
          <t>São José das Palmeiras</t>
        </is>
      </c>
      <c r="C276" s="119" t="inlineStr">
        <is>
          <t>1</t>
        </is>
      </c>
      <c r="D276" s="119" t="inlineStr">
        <is>
          <t>Regiane Lucia Pereira</t>
        </is>
      </c>
      <c r="E276" s="119" t="inlineStr">
        <is>
          <t>06.25</t>
        </is>
      </c>
      <c r="F276" s="119" t="inlineStr">
        <is>
          <t>18/07/2025</t>
        </is>
      </c>
      <c r="G276" s="119" t="inlineStr">
        <is>
          <t>-</t>
        </is>
      </c>
      <c r="H276" s="121" t="n">
        <v>2145.51</v>
      </c>
      <c r="I276" s="119" t="inlineStr">
        <is>
          <t>-</t>
        </is>
      </c>
      <c r="J276" s="119" t="inlineStr">
        <is>
          <t>-</t>
        </is>
      </c>
      <c r="K276" s="119" t="inlineStr">
        <is>
          <t>-</t>
        </is>
      </c>
      <c r="L276" s="119" t="inlineStr">
        <is>
          <t>-</t>
        </is>
      </c>
      <c r="M276" s="119" t="inlineStr">
        <is>
          <t>-</t>
        </is>
      </c>
      <c r="N276" s="119" t="inlineStr">
        <is>
          <t>-</t>
        </is>
      </c>
      <c r="O276" s="119" t="inlineStr">
        <is>
          <t>Não</t>
        </is>
      </c>
      <c r="P276" s="119" t="inlineStr"/>
    </row>
    <row r="277">
      <c r="A277" s="119" t="inlineStr">
        <is>
          <t>Larissa</t>
        </is>
      </c>
      <c r="B277" s="119" t="inlineStr">
        <is>
          <t>São Miguel do Iguaçu</t>
        </is>
      </c>
      <c r="C277" s="119" t="inlineStr">
        <is>
          <t>1</t>
        </is>
      </c>
      <c r="D277" s="119" t="inlineStr">
        <is>
          <t>Andryws Rafael Gois</t>
        </is>
      </c>
      <c r="E277" s="119" t="inlineStr">
        <is>
          <t>01.25</t>
        </is>
      </c>
      <c r="F277" s="119" t="inlineStr">
        <is>
          <t>17/03/2025</t>
        </is>
      </c>
      <c r="G277" s="119" t="inlineStr">
        <is>
          <t>-</t>
        </is>
      </c>
      <c r="H277" s="119" t="inlineStr">
        <is>
          <t>-</t>
        </is>
      </c>
      <c r="I277" s="120" t="n">
        <v>17762.13</v>
      </c>
      <c r="J277" s="119" t="inlineStr">
        <is>
          <t>-</t>
        </is>
      </c>
      <c r="K277" s="119" t="inlineStr">
        <is>
          <t>-</t>
        </is>
      </c>
      <c r="L277" s="119" t="inlineStr">
        <is>
          <t>-</t>
        </is>
      </c>
      <c r="M277" s="119" t="inlineStr">
        <is>
          <t>-</t>
        </is>
      </c>
      <c r="N277" s="123" t="n">
        <v>3200</v>
      </c>
      <c r="O277" s="119" t="inlineStr">
        <is>
          <t>Não</t>
        </is>
      </c>
      <c r="P277" s="119" t="inlineStr"/>
    </row>
    <row r="278">
      <c r="A278" s="119" t="inlineStr">
        <is>
          <t>Larissa</t>
        </is>
      </c>
      <c r="B278" s="119" t="inlineStr">
        <is>
          <t>São Miguel do Iguaçu</t>
        </is>
      </c>
      <c r="C278" s="119" t="inlineStr">
        <is>
          <t>1</t>
        </is>
      </c>
      <c r="D278" s="119" t="inlineStr">
        <is>
          <t>Andryws Rafael Gois</t>
        </is>
      </c>
      <c r="E278" s="119" t="inlineStr">
        <is>
          <t>02.25</t>
        </is>
      </c>
      <c r="F278" s="119" t="inlineStr">
        <is>
          <t>17/03/2025</t>
        </is>
      </c>
      <c r="G278" s="119" t="inlineStr">
        <is>
          <t>-</t>
        </is>
      </c>
      <c r="H278" s="119" t="inlineStr">
        <is>
          <t>-</t>
        </is>
      </c>
      <c r="I278" s="121" t="n">
        <v>24315.3</v>
      </c>
      <c r="J278" s="119" t="inlineStr">
        <is>
          <t>-</t>
        </is>
      </c>
      <c r="K278" s="119" t="inlineStr">
        <is>
          <t>-</t>
        </is>
      </c>
      <c r="L278" s="119" t="inlineStr">
        <is>
          <t>-</t>
        </is>
      </c>
      <c r="M278" s="119" t="inlineStr">
        <is>
          <t>-</t>
        </is>
      </c>
      <c r="N278" s="123" t="n">
        <v>3100</v>
      </c>
      <c r="O278" s="119" t="inlineStr">
        <is>
          <t>Não</t>
        </is>
      </c>
      <c r="P278" s="119" t="inlineStr"/>
    </row>
    <row r="279">
      <c r="A279" s="119" t="inlineStr">
        <is>
          <t>Larissa</t>
        </is>
      </c>
      <c r="B279" s="119" t="inlineStr">
        <is>
          <t>São Miguel do Iguaçu</t>
        </is>
      </c>
      <c r="C279" s="119" t="inlineStr">
        <is>
          <t>1</t>
        </is>
      </c>
      <c r="D279" s="119" t="inlineStr">
        <is>
          <t>Andryws Rafael Gois</t>
        </is>
      </c>
      <c r="E279" s="119" t="inlineStr">
        <is>
          <t>03.25</t>
        </is>
      </c>
      <c r="F279" s="119" t="inlineStr">
        <is>
          <t>22/04/2025</t>
        </is>
      </c>
      <c r="G279" s="119" t="inlineStr">
        <is>
          <t>-</t>
        </is>
      </c>
      <c r="H279" s="119" t="inlineStr">
        <is>
          <t>-</t>
        </is>
      </c>
      <c r="I279" s="121" t="n">
        <v>23546.09</v>
      </c>
      <c r="J279" s="119" t="inlineStr">
        <is>
          <t>-</t>
        </is>
      </c>
      <c r="K279" s="119" t="inlineStr">
        <is>
          <t>-</t>
        </is>
      </c>
      <c r="L279" s="119" t="inlineStr">
        <is>
          <t>-</t>
        </is>
      </c>
      <c r="M279" s="119" t="inlineStr">
        <is>
          <t>-</t>
        </is>
      </c>
      <c r="N279" s="123" t="n">
        <v>3100</v>
      </c>
      <c r="O279" s="119" t="inlineStr">
        <is>
          <t>Não</t>
        </is>
      </c>
      <c r="P279" s="119" t="inlineStr"/>
    </row>
    <row r="280">
      <c r="A280" s="119" t="inlineStr">
        <is>
          <t>Larissa</t>
        </is>
      </c>
      <c r="B280" s="119" t="inlineStr">
        <is>
          <t>São Miguel do Iguaçu</t>
        </is>
      </c>
      <c r="C280" s="119" t="inlineStr">
        <is>
          <t>1</t>
        </is>
      </c>
      <c r="D280" s="119" t="inlineStr">
        <is>
          <t>Andryws Rafael Gois</t>
        </is>
      </c>
      <c r="E280" s="119" t="inlineStr">
        <is>
          <t>04.25</t>
        </is>
      </c>
      <c r="F280" s="119" t="inlineStr">
        <is>
          <t>06/05/2025</t>
        </is>
      </c>
      <c r="G280" s="119" t="inlineStr">
        <is>
          <t>-</t>
        </is>
      </c>
      <c r="H280" s="119" t="inlineStr">
        <is>
          <t>-</t>
        </is>
      </c>
      <c r="I280" s="121" t="n">
        <v>22248.69</v>
      </c>
      <c r="J280" s="119" t="inlineStr">
        <is>
          <t>-</t>
        </is>
      </c>
      <c r="K280" s="119" t="inlineStr">
        <is>
          <t>-</t>
        </is>
      </c>
      <c r="L280" s="119" t="inlineStr">
        <is>
          <t>-</t>
        </is>
      </c>
      <c r="M280" s="119" t="inlineStr">
        <is>
          <t>-</t>
        </is>
      </c>
      <c r="N280" s="119" t="inlineStr">
        <is>
          <t>-</t>
        </is>
      </c>
      <c r="O280" s="119" t="inlineStr">
        <is>
          <t>Não</t>
        </is>
      </c>
      <c r="P280" s="119" t="inlineStr"/>
    </row>
    <row r="281">
      <c r="A281" s="119" t="inlineStr">
        <is>
          <t>Larissa</t>
        </is>
      </c>
      <c r="B281" s="119" t="inlineStr">
        <is>
          <t>São Miguel do Iguaçu</t>
        </is>
      </c>
      <c r="C281" s="119" t="inlineStr">
        <is>
          <t>1</t>
        </is>
      </c>
      <c r="D281" s="119" t="inlineStr">
        <is>
          <t>Andryws Rafael Gois</t>
        </is>
      </c>
      <c r="E281" s="119" t="inlineStr">
        <is>
          <t>05.25</t>
        </is>
      </c>
      <c r="F281" s="119" t="inlineStr">
        <is>
          <t>05/06/2025</t>
        </is>
      </c>
      <c r="G281" s="119" t="inlineStr">
        <is>
          <t>-</t>
        </is>
      </c>
      <c r="H281" s="119" t="inlineStr">
        <is>
          <t>-</t>
        </is>
      </c>
      <c r="I281" s="121" t="n">
        <v>22801.86</v>
      </c>
      <c r="J281" s="119" t="inlineStr">
        <is>
          <t>-</t>
        </is>
      </c>
      <c r="K281" s="119" t="inlineStr">
        <is>
          <t>-</t>
        </is>
      </c>
      <c r="L281" s="119" t="inlineStr">
        <is>
          <t>-</t>
        </is>
      </c>
      <c r="M281" s="119" t="inlineStr">
        <is>
          <t>-</t>
        </is>
      </c>
      <c r="N281" s="119" t="inlineStr">
        <is>
          <t>-</t>
        </is>
      </c>
      <c r="O281" s="119" t="inlineStr">
        <is>
          <t>Não</t>
        </is>
      </c>
      <c r="P281" s="119" t="inlineStr"/>
    </row>
    <row r="282">
      <c r="A282" s="119" t="inlineStr">
        <is>
          <t>Larissa</t>
        </is>
      </c>
      <c r="B282" s="119" t="inlineStr">
        <is>
          <t>São Miguel do Iguaçu</t>
        </is>
      </c>
      <c r="C282" s="119" t="inlineStr">
        <is>
          <t>1</t>
        </is>
      </c>
      <c r="D282" s="119" t="inlineStr">
        <is>
          <t>Andryws Rafael Gois</t>
        </is>
      </c>
      <c r="E282" s="119" t="inlineStr">
        <is>
          <t>06.25</t>
        </is>
      </c>
      <c r="F282" s="119" t="inlineStr">
        <is>
          <t>11/07/2025</t>
        </is>
      </c>
      <c r="G282" s="119" t="inlineStr">
        <is>
          <t>-</t>
        </is>
      </c>
      <c r="H282" s="119" t="inlineStr">
        <is>
          <t>-</t>
        </is>
      </c>
      <c r="I282" s="121" t="n">
        <v>22150.47</v>
      </c>
      <c r="J282" s="119" t="inlineStr">
        <is>
          <t>-</t>
        </is>
      </c>
      <c r="K282" s="119" t="inlineStr">
        <is>
          <t>-</t>
        </is>
      </c>
      <c r="L282" s="119" t="inlineStr">
        <is>
          <t>-</t>
        </is>
      </c>
      <c r="M282" s="119" t="inlineStr">
        <is>
          <t>-</t>
        </is>
      </c>
      <c r="N282" s="119" t="inlineStr">
        <is>
          <t>-</t>
        </is>
      </c>
      <c r="O282" s="119" t="inlineStr">
        <is>
          <t>Não</t>
        </is>
      </c>
      <c r="P282" s="119" t="inlineStr"/>
    </row>
    <row r="283">
      <c r="A283" s="119" t="inlineStr">
        <is>
          <t>Luana</t>
        </is>
      </c>
      <c r="B283" s="119" t="inlineStr">
        <is>
          <t>São Pedro do Iguaçu</t>
        </is>
      </c>
      <c r="C283" s="119" t="inlineStr">
        <is>
          <t>1</t>
        </is>
      </c>
      <c r="D283" s="119" t="inlineStr">
        <is>
          <t>Mayara Ketllyn de Paula Rosetti</t>
        </is>
      </c>
      <c r="E283" s="119" t="inlineStr">
        <is>
          <t>02.25</t>
        </is>
      </c>
      <c r="F283" s="119" t="inlineStr">
        <is>
          <t>17/04/2025</t>
        </is>
      </c>
      <c r="G283" s="119" t="inlineStr">
        <is>
          <t>-</t>
        </is>
      </c>
      <c r="H283" s="119" t="inlineStr">
        <is>
          <t>-</t>
        </is>
      </c>
      <c r="I283" s="119" t="inlineStr">
        <is>
          <t>-</t>
        </is>
      </c>
      <c r="J283" s="122" t="n">
        <v>28584</v>
      </c>
      <c r="K283" s="119" t="inlineStr">
        <is>
          <t>-</t>
        </is>
      </c>
      <c r="L283" s="122" t="n">
        <v>30384</v>
      </c>
      <c r="M283" s="119" t="inlineStr">
        <is>
          <t>-</t>
        </is>
      </c>
      <c r="N283" s="119" t="inlineStr">
        <is>
          <t>-</t>
        </is>
      </c>
      <c r="O283" s="119" t="inlineStr">
        <is>
          <t>Não</t>
        </is>
      </c>
      <c r="P283" s="119" t="inlineStr"/>
    </row>
    <row r="284">
      <c r="A284" s="119" t="inlineStr">
        <is>
          <t>Luana</t>
        </is>
      </c>
      <c r="B284" s="119" t="inlineStr">
        <is>
          <t>São Pedro do Iguaçu</t>
        </is>
      </c>
      <c r="C284" s="119" t="inlineStr">
        <is>
          <t>1</t>
        </is>
      </c>
      <c r="D284" s="119" t="inlineStr">
        <is>
          <t>Mayara Ketllyn de Paula Rosetti</t>
        </is>
      </c>
      <c r="E284" s="119" t="inlineStr">
        <is>
          <t>03.25</t>
        </is>
      </c>
      <c r="F284" s="119" t="inlineStr">
        <is>
          <t>17/04/2025</t>
        </is>
      </c>
      <c r="G284" s="119" t="inlineStr">
        <is>
          <t>-</t>
        </is>
      </c>
      <c r="H284" s="119" t="inlineStr">
        <is>
          <t>-</t>
        </is>
      </c>
      <c r="I284" s="119" t="inlineStr">
        <is>
          <t>-</t>
        </is>
      </c>
      <c r="J284" s="122" t="n">
        <v>18085</v>
      </c>
      <c r="K284" s="119" t="inlineStr">
        <is>
          <t>-</t>
        </is>
      </c>
      <c r="L284" s="122" t="n">
        <v>20035</v>
      </c>
      <c r="M284" s="119" t="inlineStr">
        <is>
          <t>-</t>
        </is>
      </c>
      <c r="N284" s="119" t="inlineStr">
        <is>
          <t>-</t>
        </is>
      </c>
      <c r="O284" s="119" t="inlineStr">
        <is>
          <t>Não</t>
        </is>
      </c>
      <c r="P284" s="119" t="inlineStr"/>
    </row>
    <row r="285">
      <c r="A285" s="119" t="inlineStr">
        <is>
          <t>Luana</t>
        </is>
      </c>
      <c r="B285" s="119" t="inlineStr">
        <is>
          <t>São Pedro do Iguaçu</t>
        </is>
      </c>
      <c r="C285" s="119" t="inlineStr">
        <is>
          <t>1</t>
        </is>
      </c>
      <c r="D285" s="119" t="inlineStr">
        <is>
          <t>Mayara Ketllyn de Paula Rosetti</t>
        </is>
      </c>
      <c r="E285" s="119" t="inlineStr">
        <is>
          <t>04.25</t>
        </is>
      </c>
      <c r="F285" s="119" t="inlineStr">
        <is>
          <t>21/05/2025</t>
        </is>
      </c>
      <c r="G285" s="119" t="inlineStr">
        <is>
          <t>-</t>
        </is>
      </c>
      <c r="H285" s="119" t="inlineStr">
        <is>
          <t>-</t>
        </is>
      </c>
      <c r="I285" s="119" t="inlineStr">
        <is>
          <t>-</t>
        </is>
      </c>
      <c r="J285" s="122" t="n">
        <v>13866</v>
      </c>
      <c r="K285" s="119" t="inlineStr">
        <is>
          <t>-</t>
        </is>
      </c>
      <c r="L285" s="122" t="n">
        <v>15416</v>
      </c>
      <c r="M285" s="119" t="inlineStr">
        <is>
          <t>-</t>
        </is>
      </c>
      <c r="N285" s="119" t="inlineStr">
        <is>
          <t>-</t>
        </is>
      </c>
      <c r="O285" s="119" t="inlineStr">
        <is>
          <t>Não</t>
        </is>
      </c>
      <c r="P285" s="119" t="inlineStr"/>
    </row>
    <row r="286">
      <c r="A286" s="119" t="inlineStr">
        <is>
          <t>Luana</t>
        </is>
      </c>
      <c r="B286" s="119" t="inlineStr">
        <is>
          <t>São Pedro do Iguaçu</t>
        </is>
      </c>
      <c r="C286" s="119" t="inlineStr">
        <is>
          <t>1</t>
        </is>
      </c>
      <c r="D286" s="119" t="inlineStr">
        <is>
          <t>Mayara Ketllyn de Paula Rosetti</t>
        </is>
      </c>
      <c r="E286" s="119" t="inlineStr">
        <is>
          <t>05.25</t>
        </is>
      </c>
      <c r="F286" s="119" t="inlineStr">
        <is>
          <t>17/06/2025</t>
        </is>
      </c>
      <c r="G286" s="121" t="n">
        <v>25173.7</v>
      </c>
      <c r="H286" s="119" t="inlineStr">
        <is>
          <t>-</t>
        </is>
      </c>
      <c r="I286" s="119" t="inlineStr">
        <is>
          <t>-</t>
        </is>
      </c>
      <c r="J286" s="121" t="n">
        <v>37.04425</v>
      </c>
      <c r="K286" s="119" t="inlineStr">
        <is>
          <t>-</t>
        </is>
      </c>
      <c r="L286" s="121" t="n">
        <v>39.02425</v>
      </c>
      <c r="M286" s="119" t="inlineStr">
        <is>
          <t>-</t>
        </is>
      </c>
      <c r="N286" s="119" t="inlineStr">
        <is>
          <t>-</t>
        </is>
      </c>
      <c r="O286" s="119" t="inlineStr">
        <is>
          <t>Não</t>
        </is>
      </c>
      <c r="P286" s="119" t="inlineStr"/>
    </row>
    <row r="287">
      <c r="A287" s="119" t="inlineStr">
        <is>
          <t>Luana</t>
        </is>
      </c>
      <c r="B287" s="119" t="inlineStr">
        <is>
          <t>São Pedro do Iguaçu</t>
        </is>
      </c>
      <c r="C287" s="119" t="inlineStr">
        <is>
          <t>1</t>
        </is>
      </c>
      <c r="D287" s="119" t="inlineStr">
        <is>
          <t>Mayara Ketllyn de Paula Rosetti</t>
        </is>
      </c>
      <c r="E287" s="119" t="inlineStr">
        <is>
          <t>06.25</t>
        </is>
      </c>
      <c r="F287" s="119" t="inlineStr">
        <is>
          <t>10/07/2025</t>
        </is>
      </c>
      <c r="G287" s="121" t="n">
        <v>23531.7</v>
      </c>
      <c r="H287" s="119" t="inlineStr">
        <is>
          <t>-</t>
        </is>
      </c>
      <c r="I287" s="119" t="inlineStr">
        <is>
          <t>-</t>
        </is>
      </c>
      <c r="J287" s="122" t="n">
        <v>33407</v>
      </c>
      <c r="K287" s="119" t="inlineStr">
        <is>
          <t>-</t>
        </is>
      </c>
      <c r="L287" s="122" t="n">
        <v>35467</v>
      </c>
      <c r="M287" s="119" t="inlineStr">
        <is>
          <t>-</t>
        </is>
      </c>
      <c r="N287" s="119" t="inlineStr">
        <is>
          <t>-</t>
        </is>
      </c>
      <c r="O287" s="119" t="inlineStr">
        <is>
          <t>Não</t>
        </is>
      </c>
      <c r="P287" s="119" t="inlineStr"/>
    </row>
    <row r="288">
      <c r="A288" s="119" t="inlineStr">
        <is>
          <t>Gabriel</t>
        </is>
      </c>
      <c r="B288" s="119" t="inlineStr">
        <is>
          <t>Terra Roxa</t>
        </is>
      </c>
      <c r="C288" s="119" t="inlineStr">
        <is>
          <t>1</t>
        </is>
      </c>
      <c r="D288" s="119" t="inlineStr">
        <is>
          <t>Adriano Pereira Guedes</t>
        </is>
      </c>
      <c r="E288" s="119" t="inlineStr">
        <is>
          <t>01.25</t>
        </is>
      </c>
      <c r="F288" s="119" t="inlineStr">
        <is>
          <t>15/04/2025</t>
        </is>
      </c>
      <c r="G288" s="119" t="inlineStr">
        <is>
          <t>-</t>
        </is>
      </c>
      <c r="H288" s="119" t="inlineStr">
        <is>
          <t>-</t>
        </is>
      </c>
      <c r="I288" s="121" t="n">
        <v>15230</v>
      </c>
      <c r="J288" s="122" t="n">
        <v>33074</v>
      </c>
      <c r="K288" s="119" t="inlineStr">
        <is>
          <t>-</t>
        </is>
      </c>
      <c r="L288" s="119" t="inlineStr">
        <is>
          <t>-</t>
        </is>
      </c>
      <c r="M288" s="119" t="inlineStr">
        <is>
          <t>-</t>
        </is>
      </c>
      <c r="N288" s="119" t="inlineStr">
        <is>
          <t>-</t>
        </is>
      </c>
      <c r="O288" s="119" t="inlineStr">
        <is>
          <t>Não</t>
        </is>
      </c>
      <c r="P288" s="119" t="inlineStr"/>
    </row>
    <row r="289">
      <c r="A289" s="119" t="inlineStr">
        <is>
          <t>Gabriel</t>
        </is>
      </c>
      <c r="B289" s="119" t="inlineStr">
        <is>
          <t>Terra Roxa</t>
        </is>
      </c>
      <c r="C289" s="119" t="inlineStr">
        <is>
          <t>1</t>
        </is>
      </c>
      <c r="D289" s="119" t="inlineStr">
        <is>
          <t>Adriano Pereira Guedes</t>
        </is>
      </c>
      <c r="E289" s="119" t="inlineStr">
        <is>
          <t>02.25</t>
        </is>
      </c>
      <c r="F289" s="119" t="inlineStr">
        <is>
          <t>15/04/2025</t>
        </is>
      </c>
      <c r="G289" s="119" t="inlineStr">
        <is>
          <t>-</t>
        </is>
      </c>
      <c r="H289" s="119" t="inlineStr">
        <is>
          <t>-</t>
        </is>
      </c>
      <c r="I289" s="121" t="n">
        <v>15230</v>
      </c>
      <c r="J289" s="122" t="n">
        <v>32235</v>
      </c>
      <c r="K289" s="119" t="inlineStr">
        <is>
          <t>-</t>
        </is>
      </c>
      <c r="L289" s="119" t="inlineStr">
        <is>
          <t>-</t>
        </is>
      </c>
      <c r="M289" s="119" t="inlineStr">
        <is>
          <t>-</t>
        </is>
      </c>
      <c r="N289" s="119" t="inlineStr">
        <is>
          <t>-</t>
        </is>
      </c>
      <c r="O289" s="119" t="inlineStr">
        <is>
          <t>Não</t>
        </is>
      </c>
      <c r="P289" s="119" t="inlineStr"/>
    </row>
    <row r="290">
      <c r="A290" s="119" t="inlineStr">
        <is>
          <t>Gabriel</t>
        </is>
      </c>
      <c r="B290" s="119" t="inlineStr">
        <is>
          <t>Terra Roxa</t>
        </is>
      </c>
      <c r="C290" s="119" t="inlineStr">
        <is>
          <t>1</t>
        </is>
      </c>
      <c r="D290" s="119" t="inlineStr">
        <is>
          <t>Adriano Pereira Guedes</t>
        </is>
      </c>
      <c r="E290" s="119" t="inlineStr">
        <is>
          <t>03.25</t>
        </is>
      </c>
      <c r="F290" s="119" t="inlineStr">
        <is>
          <t>08/04/2025</t>
        </is>
      </c>
      <c r="G290" s="119" t="inlineStr">
        <is>
          <t>-</t>
        </is>
      </c>
      <c r="H290" s="119" t="inlineStr">
        <is>
          <t>-</t>
        </is>
      </c>
      <c r="I290" s="121" t="n">
        <v>15000</v>
      </c>
      <c r="J290" s="122" t="n">
        <v>44365</v>
      </c>
      <c r="K290" s="119" t="inlineStr">
        <is>
          <t>-</t>
        </is>
      </c>
      <c r="L290" s="119" t="inlineStr">
        <is>
          <t>-</t>
        </is>
      </c>
      <c r="M290" s="119" t="inlineStr">
        <is>
          <t>-</t>
        </is>
      </c>
      <c r="N290" s="119" t="inlineStr">
        <is>
          <t>-</t>
        </is>
      </c>
      <c r="O290" s="119" t="inlineStr">
        <is>
          <t>Não</t>
        </is>
      </c>
      <c r="P290" s="119" t="inlineStr"/>
    </row>
    <row r="291">
      <c r="A291" s="119" t="inlineStr">
        <is>
          <t>Gabriel</t>
        </is>
      </c>
      <c r="B291" s="119" t="inlineStr">
        <is>
          <t>Terra Roxa</t>
        </is>
      </c>
      <c r="C291" s="119" t="inlineStr">
        <is>
          <t>1</t>
        </is>
      </c>
      <c r="D291" s="119" t="inlineStr">
        <is>
          <t>Adriano Pereira Guedes</t>
        </is>
      </c>
      <c r="E291" s="119" t="inlineStr">
        <is>
          <t>04.25</t>
        </is>
      </c>
      <c r="F291" s="119" t="inlineStr">
        <is>
          <t>12/05/2025</t>
        </is>
      </c>
      <c r="G291" s="119" t="inlineStr">
        <is>
          <t>-</t>
        </is>
      </c>
      <c r="H291" s="119" t="inlineStr">
        <is>
          <t>-</t>
        </is>
      </c>
      <c r="I291" s="121" t="n">
        <v>1500</v>
      </c>
      <c r="J291" s="119" t="inlineStr">
        <is>
          <t>-</t>
        </is>
      </c>
      <c r="K291" s="119" t="inlineStr">
        <is>
          <t>-</t>
        </is>
      </c>
      <c r="L291" s="119" t="inlineStr">
        <is>
          <t>-</t>
        </is>
      </c>
      <c r="M291" s="119" t="inlineStr">
        <is>
          <t>-</t>
        </is>
      </c>
      <c r="N291" s="119" t="inlineStr">
        <is>
          <t>-</t>
        </is>
      </c>
      <c r="O291" s="119" t="inlineStr">
        <is>
          <t>Não</t>
        </is>
      </c>
      <c r="P291" s="119" t="inlineStr"/>
    </row>
    <row r="292">
      <c r="A292" s="119" t="inlineStr">
        <is>
          <t>Gabriel</t>
        </is>
      </c>
      <c r="B292" s="119" t="inlineStr">
        <is>
          <t>Terra Roxa</t>
        </is>
      </c>
      <c r="C292" s="119" t="inlineStr">
        <is>
          <t>1</t>
        </is>
      </c>
      <c r="D292" s="119" t="inlineStr">
        <is>
          <t>Adriano Pereira Guedes</t>
        </is>
      </c>
      <c r="E292" s="119" t="inlineStr">
        <is>
          <t>05.25</t>
        </is>
      </c>
      <c r="F292" s="119" t="inlineStr">
        <is>
          <t>11/06/2025</t>
        </is>
      </c>
      <c r="G292" s="119" t="inlineStr">
        <is>
          <t>-</t>
        </is>
      </c>
      <c r="H292" s="119" t="inlineStr">
        <is>
          <t>-</t>
        </is>
      </c>
      <c r="I292" s="121" t="n">
        <v>519.1900000000001</v>
      </c>
      <c r="J292" s="122" t="n">
        <v>25498</v>
      </c>
      <c r="K292" s="119" t="inlineStr">
        <is>
          <t>-</t>
        </is>
      </c>
      <c r="L292" s="119" t="inlineStr">
        <is>
          <t>-</t>
        </is>
      </c>
      <c r="M292" s="119" t="inlineStr">
        <is>
          <t>-</t>
        </is>
      </c>
      <c r="N292" s="119" t="inlineStr">
        <is>
          <t>-</t>
        </is>
      </c>
      <c r="O292" s="119" t="inlineStr">
        <is>
          <t>Não</t>
        </is>
      </c>
      <c r="P292" s="119" t="inlineStr"/>
    </row>
    <row r="293">
      <c r="A293" s="119" t="inlineStr">
        <is>
          <t>Gabriel</t>
        </is>
      </c>
      <c r="B293" s="119" t="inlineStr">
        <is>
          <t>Terra Roxa</t>
        </is>
      </c>
      <c r="C293" s="119" t="inlineStr">
        <is>
          <t>1</t>
        </is>
      </c>
      <c r="D293" s="119" t="inlineStr">
        <is>
          <t>Adriano Pereira Guedes</t>
        </is>
      </c>
      <c r="E293" s="119" t="inlineStr">
        <is>
          <t>06.25</t>
        </is>
      </c>
      <c r="F293" s="119" t="inlineStr">
        <is>
          <t>30/06/2025</t>
        </is>
      </c>
      <c r="G293" s="119" t="inlineStr">
        <is>
          <t>-</t>
        </is>
      </c>
      <c r="H293" s="119" t="inlineStr">
        <is>
          <t>-</t>
        </is>
      </c>
      <c r="I293" s="121" t="n">
        <v>600</v>
      </c>
      <c r="J293" s="122" t="n">
        <v>32212</v>
      </c>
      <c r="K293" s="119" t="inlineStr">
        <is>
          <t>-</t>
        </is>
      </c>
      <c r="L293" s="119" t="inlineStr">
        <is>
          <t>-</t>
        </is>
      </c>
      <c r="M293" s="119" t="inlineStr">
        <is>
          <t>-</t>
        </is>
      </c>
      <c r="N293" s="119" t="inlineStr">
        <is>
          <t>-</t>
        </is>
      </c>
      <c r="O293" s="119" t="inlineStr">
        <is>
          <t>Não</t>
        </is>
      </c>
      <c r="P293" s="119" t="inlineStr"/>
    </row>
    <row r="294">
      <c r="A294" s="119" t="inlineStr">
        <is>
          <t>Bianca</t>
        </is>
      </c>
      <c r="B294" s="119" t="inlineStr">
        <is>
          <t>Três Barras do Paraná</t>
        </is>
      </c>
      <c r="C294" s="119" t="inlineStr">
        <is>
          <t>1</t>
        </is>
      </c>
      <c r="D294" s="119" t="inlineStr">
        <is>
          <t>Alice Cristiane G Zancheta</t>
        </is>
      </c>
      <c r="E294" s="119" t="inlineStr">
        <is>
          <t>02.25</t>
        </is>
      </c>
      <c r="F294" s="119" t="inlineStr">
        <is>
          <t>10/03/2025</t>
        </is>
      </c>
      <c r="G294" s="119" t="inlineStr">
        <is>
          <t>-</t>
        </is>
      </c>
      <c r="H294" s="119" t="inlineStr">
        <is>
          <t>-</t>
        </is>
      </c>
      <c r="I294" s="119" t="inlineStr">
        <is>
          <t>-</t>
        </is>
      </c>
      <c r="J294" s="122" t="n">
        <v>29722</v>
      </c>
      <c r="K294" s="119" t="inlineStr">
        <is>
          <t>-</t>
        </is>
      </c>
      <c r="L294" s="122" t="n">
        <v>34722</v>
      </c>
      <c r="M294" s="119" t="inlineStr">
        <is>
          <t>-</t>
        </is>
      </c>
      <c r="N294" s="119" t="inlineStr">
        <is>
          <t>-</t>
        </is>
      </c>
      <c r="O294" s="119" t="inlineStr">
        <is>
          <t>Não</t>
        </is>
      </c>
      <c r="P294" s="119" t="inlineStr"/>
    </row>
    <row r="295">
      <c r="A295" s="119" t="inlineStr">
        <is>
          <t>Bianca</t>
        </is>
      </c>
      <c r="B295" s="119" t="inlineStr">
        <is>
          <t>Três Barras do Paraná</t>
        </is>
      </c>
      <c r="C295" s="119" t="inlineStr">
        <is>
          <t>1</t>
        </is>
      </c>
      <c r="D295" s="119" t="inlineStr">
        <is>
          <t>Alice Cristiane G Zancheta</t>
        </is>
      </c>
      <c r="E295" s="119" t="inlineStr">
        <is>
          <t>03.25</t>
        </is>
      </c>
      <c r="F295" s="119" t="inlineStr">
        <is>
          <t>02/04/2025</t>
        </is>
      </c>
      <c r="G295" s="119" t="inlineStr">
        <is>
          <t>-</t>
        </is>
      </c>
      <c r="H295" s="119" t="inlineStr">
        <is>
          <t>-</t>
        </is>
      </c>
      <c r="I295" s="121" t="n">
        <v>7810</v>
      </c>
      <c r="J295" s="122" t="n">
        <v>33357</v>
      </c>
      <c r="K295" s="119" t="inlineStr">
        <is>
          <t>-</t>
        </is>
      </c>
      <c r="L295" s="122" t="n">
        <v>38677</v>
      </c>
      <c r="M295" s="119" t="inlineStr">
        <is>
          <t>-</t>
        </is>
      </c>
      <c r="N295" s="119" t="inlineStr">
        <is>
          <t>-</t>
        </is>
      </c>
      <c r="O295" s="119" t="inlineStr">
        <is>
          <t>Não</t>
        </is>
      </c>
      <c r="P295" s="119" t="inlineStr"/>
    </row>
    <row r="296">
      <c r="A296" s="119" t="inlineStr">
        <is>
          <t>Bianca</t>
        </is>
      </c>
      <c r="B296" s="119" t="inlineStr">
        <is>
          <t>Três Barras do Paraná</t>
        </is>
      </c>
      <c r="C296" s="119" t="inlineStr">
        <is>
          <t>1</t>
        </is>
      </c>
      <c r="D296" s="119" t="inlineStr">
        <is>
          <t>Alice Cristiane G Zancheta</t>
        </is>
      </c>
      <c r="E296" s="119" t="inlineStr">
        <is>
          <t>04.25</t>
        </is>
      </c>
      <c r="F296" s="119" t="inlineStr">
        <is>
          <t>09/05/2025</t>
        </is>
      </c>
      <c r="G296" s="119" t="inlineStr">
        <is>
          <t>-</t>
        </is>
      </c>
      <c r="H296" s="119" t="inlineStr">
        <is>
          <t>-</t>
        </is>
      </c>
      <c r="I296" s="121" t="n">
        <v>9201</v>
      </c>
      <c r="J296" s="122" t="n">
        <v>34053</v>
      </c>
      <c r="K296" s="119" t="inlineStr">
        <is>
          <t>-</t>
        </is>
      </c>
      <c r="L296" s="122" t="n">
        <v>37053</v>
      </c>
      <c r="M296" s="119" t="inlineStr">
        <is>
          <t>-</t>
        </is>
      </c>
      <c r="N296" s="119" t="inlineStr">
        <is>
          <t>-</t>
        </is>
      </c>
      <c r="O296" s="119" t="inlineStr">
        <is>
          <t>Não</t>
        </is>
      </c>
      <c r="P296" s="119" t="inlineStr"/>
    </row>
    <row r="297">
      <c r="A297" s="119" t="inlineStr">
        <is>
          <t>Bianca</t>
        </is>
      </c>
      <c r="B297" s="119" t="inlineStr">
        <is>
          <t>Três Barras do Paraná</t>
        </is>
      </c>
      <c r="C297" s="119" t="inlineStr">
        <is>
          <t>1</t>
        </is>
      </c>
      <c r="D297" s="119" t="inlineStr">
        <is>
          <t>Alice Cristiane G Zancheta</t>
        </is>
      </c>
      <c r="E297" s="119" t="inlineStr">
        <is>
          <t>05.25</t>
        </is>
      </c>
      <c r="F297" s="119" t="inlineStr">
        <is>
          <t>09/06/2025</t>
        </is>
      </c>
      <c r="G297" s="119" t="inlineStr">
        <is>
          <t>-</t>
        </is>
      </c>
      <c r="H297" s="119" t="inlineStr">
        <is>
          <t>-</t>
        </is>
      </c>
      <c r="I297" s="121" t="n">
        <v>4580</v>
      </c>
      <c r="J297" s="122" t="n">
        <v>15808</v>
      </c>
      <c r="K297" s="119" t="inlineStr">
        <is>
          <t>-</t>
        </is>
      </c>
      <c r="L297" s="122" t="n">
        <v>17328</v>
      </c>
      <c r="M297" s="119" t="inlineStr">
        <is>
          <t>-</t>
        </is>
      </c>
      <c r="N297" s="119" t="inlineStr">
        <is>
          <t>-</t>
        </is>
      </c>
      <c r="O297" s="119" t="inlineStr">
        <is>
          <t>Não</t>
        </is>
      </c>
      <c r="P297" s="119" t="inlineStr"/>
    </row>
    <row r="298">
      <c r="A298" s="119" t="inlineStr">
        <is>
          <t>Bianca</t>
        </is>
      </c>
      <c r="B298" s="119" t="inlineStr">
        <is>
          <t>Três Barras do Paraná</t>
        </is>
      </c>
      <c r="C298" s="119" t="inlineStr">
        <is>
          <t>1</t>
        </is>
      </c>
      <c r="D298" s="119" t="inlineStr">
        <is>
          <t>Alice Cristiane G Zancheta</t>
        </is>
      </c>
      <c r="E298" s="119" t="inlineStr">
        <is>
          <t>06.25</t>
        </is>
      </c>
      <c r="F298" s="119" t="inlineStr">
        <is>
          <t>10/07/2025</t>
        </is>
      </c>
      <c r="G298" s="119" t="inlineStr">
        <is>
          <t>-</t>
        </is>
      </c>
      <c r="H298" s="119" t="inlineStr">
        <is>
          <t>-</t>
        </is>
      </c>
      <c r="I298" s="121" t="n">
        <v>5300</v>
      </c>
      <c r="J298" s="122" t="n">
        <v>36276</v>
      </c>
      <c r="K298" s="119" t="inlineStr">
        <is>
          <t>-</t>
        </is>
      </c>
      <c r="L298" s="122" t="n">
        <v>38426</v>
      </c>
      <c r="M298" s="119" t="inlineStr">
        <is>
          <t>-</t>
        </is>
      </c>
      <c r="N298" s="119" t="inlineStr">
        <is>
          <t>-</t>
        </is>
      </c>
      <c r="O298" s="119" t="inlineStr">
        <is>
          <t>Não</t>
        </is>
      </c>
      <c r="P298" s="119" t="inlineStr"/>
    </row>
    <row r="299">
      <c r="A299" s="119" t="inlineStr">
        <is>
          <t>Valquiria</t>
        </is>
      </c>
      <c r="B299" s="119" t="inlineStr">
        <is>
          <t>Tupãssi</t>
        </is>
      </c>
      <c r="C299" s="119" t="inlineStr">
        <is>
          <t>1</t>
        </is>
      </c>
      <c r="D299" s="119" t="inlineStr">
        <is>
          <t>Fernanda Kaezer De Godoy</t>
        </is>
      </c>
      <c r="E299" s="119" t="inlineStr">
        <is>
          <t>01.25</t>
        </is>
      </c>
      <c r="F299" s="119" t="inlineStr">
        <is>
          <t>06/03/2025</t>
        </is>
      </c>
      <c r="G299" s="119" t="inlineStr">
        <is>
          <t>-</t>
        </is>
      </c>
      <c r="H299" s="119" t="inlineStr">
        <is>
          <t>-</t>
        </is>
      </c>
      <c r="I299" s="119" t="inlineStr">
        <is>
          <t>-</t>
        </is>
      </c>
      <c r="J299" s="122" t="n">
        <v>11425</v>
      </c>
      <c r="K299" s="119" t="inlineStr">
        <is>
          <t>-</t>
        </is>
      </c>
      <c r="L299" s="122" t="n">
        <v>14925</v>
      </c>
      <c r="M299" s="125" t="n">
        <v>2</v>
      </c>
      <c r="N299" s="121" t="n">
        <v>2919</v>
      </c>
      <c r="O299" s="119" t="inlineStr">
        <is>
          <t>Não</t>
        </is>
      </c>
      <c r="P299" s="119" t="inlineStr"/>
    </row>
    <row r="300">
      <c r="A300" s="119" t="inlineStr">
        <is>
          <t>Valquiria</t>
        </is>
      </c>
      <c r="B300" s="119" t="inlineStr">
        <is>
          <t>Tupãssi</t>
        </is>
      </c>
      <c r="C300" s="119" t="inlineStr">
        <is>
          <t>1</t>
        </is>
      </c>
      <c r="D300" s="119" t="inlineStr">
        <is>
          <t>Fernanda Kaezer De Godoy</t>
        </is>
      </c>
      <c r="E300" s="119" t="inlineStr">
        <is>
          <t>02.25</t>
        </is>
      </c>
      <c r="F300" s="119" t="inlineStr">
        <is>
          <t>10/03/2025</t>
        </is>
      </c>
      <c r="G300" s="119" t="inlineStr">
        <is>
          <t>-</t>
        </is>
      </c>
      <c r="H300" s="119" t="inlineStr">
        <is>
          <t>-</t>
        </is>
      </c>
      <c r="I300" s="121" t="n">
        <v>493.29</v>
      </c>
      <c r="J300" s="122" t="n">
        <v>8008</v>
      </c>
      <c r="K300" s="119" t="inlineStr">
        <is>
          <t>-</t>
        </is>
      </c>
      <c r="L300" s="122" t="n">
        <v>9008</v>
      </c>
      <c r="M300" s="119" t="inlineStr">
        <is>
          <t>-</t>
        </is>
      </c>
      <c r="N300" s="119" t="inlineStr">
        <is>
          <t>-</t>
        </is>
      </c>
      <c r="O300" s="119" t="inlineStr">
        <is>
          <t>Não</t>
        </is>
      </c>
      <c r="P300" s="119" t="inlineStr"/>
    </row>
    <row r="301">
      <c r="A301" s="119" t="inlineStr">
        <is>
          <t>Valquiria</t>
        </is>
      </c>
      <c r="B301" s="119" t="inlineStr">
        <is>
          <t>Tupãssi</t>
        </is>
      </c>
      <c r="C301" s="119" t="inlineStr">
        <is>
          <t>1</t>
        </is>
      </c>
      <c r="D301" s="119" t="inlineStr">
        <is>
          <t>Fernanda Kaezer De Godoy</t>
        </is>
      </c>
      <c r="E301" s="119" t="inlineStr">
        <is>
          <t>03.25</t>
        </is>
      </c>
      <c r="F301" s="119" t="inlineStr">
        <is>
          <t>10/04/2025</t>
        </is>
      </c>
      <c r="G301" s="119" t="inlineStr">
        <is>
          <t>-</t>
        </is>
      </c>
      <c r="H301" s="119" t="inlineStr">
        <is>
          <t>-</t>
        </is>
      </c>
      <c r="I301" s="120" t="n">
        <v>422.33</v>
      </c>
      <c r="J301" s="122" t="n">
        <v>10763</v>
      </c>
      <c r="K301" s="119" t="inlineStr">
        <is>
          <t>-</t>
        </is>
      </c>
      <c r="L301" s="122" t="n">
        <v>12763</v>
      </c>
      <c r="M301" s="119" t="inlineStr">
        <is>
          <t>-</t>
        </is>
      </c>
      <c r="N301" s="121" t="n">
        <v>2944.05</v>
      </c>
      <c r="O301" s="119" t="inlineStr">
        <is>
          <t>Não</t>
        </is>
      </c>
      <c r="P301" s="119" t="inlineStr"/>
    </row>
    <row r="302">
      <c r="A302" s="119" t="inlineStr">
        <is>
          <t>Valquiria</t>
        </is>
      </c>
      <c r="B302" s="119" t="inlineStr">
        <is>
          <t>Tupãssi</t>
        </is>
      </c>
      <c r="C302" s="119" t="inlineStr">
        <is>
          <t>1</t>
        </is>
      </c>
      <c r="D302" s="119" t="inlineStr">
        <is>
          <t>Fernanda Kaezer De Godoy</t>
        </is>
      </c>
      <c r="E302" s="119" t="inlineStr">
        <is>
          <t>04.25</t>
        </is>
      </c>
      <c r="F302" s="119" t="inlineStr">
        <is>
          <t>07/05/2025</t>
        </is>
      </c>
      <c r="G302" s="119" t="inlineStr">
        <is>
          <t>-</t>
        </is>
      </c>
      <c r="H302" s="119" t="inlineStr">
        <is>
          <t>-</t>
        </is>
      </c>
      <c r="I302" s="121" t="n">
        <v>693.9100000000001</v>
      </c>
      <c r="J302" s="122" t="n">
        <v>7329</v>
      </c>
      <c r="K302" s="119" t="inlineStr">
        <is>
          <t>-</t>
        </is>
      </c>
      <c r="L302" s="122" t="n">
        <v>9329</v>
      </c>
      <c r="M302" s="119" t="inlineStr">
        <is>
          <t>-</t>
        </is>
      </c>
      <c r="N302" s="119" t="inlineStr">
        <is>
          <t>-</t>
        </is>
      </c>
      <c r="O302" s="119" t="inlineStr">
        <is>
          <t>Não</t>
        </is>
      </c>
      <c r="P302" s="119" t="inlineStr"/>
    </row>
    <row r="303">
      <c r="A303" s="119" t="inlineStr">
        <is>
          <t>Valquiria</t>
        </is>
      </c>
      <c r="B303" s="119" t="inlineStr">
        <is>
          <t>Tupãssi</t>
        </is>
      </c>
      <c r="C303" s="119" t="inlineStr">
        <is>
          <t>1</t>
        </is>
      </c>
      <c r="D303" s="119" t="inlineStr">
        <is>
          <t>Fernanda Kaezer De Godoy</t>
        </is>
      </c>
      <c r="E303" s="119" t="inlineStr">
        <is>
          <t>05.25</t>
        </is>
      </c>
      <c r="F303" s="119" t="inlineStr">
        <is>
          <t>10/06/2025</t>
        </is>
      </c>
      <c r="G303" s="119" t="inlineStr">
        <is>
          <t>-</t>
        </is>
      </c>
      <c r="H303" s="119" t="inlineStr">
        <is>
          <t>-</t>
        </is>
      </c>
      <c r="I303" s="121" t="n">
        <v>700.25</v>
      </c>
      <c r="J303" s="122" t="n">
        <v>11063</v>
      </c>
      <c r="K303" s="119" t="inlineStr">
        <is>
          <t>-</t>
        </is>
      </c>
      <c r="L303" s="119" t="inlineStr">
        <is>
          <t>-</t>
        </is>
      </c>
      <c r="M303" s="119" t="inlineStr">
        <is>
          <t>-</t>
        </is>
      </c>
      <c r="N303" s="121" t="n">
        <v>3054</v>
      </c>
      <c r="O303" s="119" t="inlineStr">
        <is>
          <t>Não</t>
        </is>
      </c>
      <c r="P303" s="119" t="inlineStr"/>
    </row>
    <row r="304">
      <c r="A304" s="119" t="inlineStr">
        <is>
          <t>Valquiria</t>
        </is>
      </c>
      <c r="B304" s="119" t="inlineStr">
        <is>
          <t>Tupãssi</t>
        </is>
      </c>
      <c r="C304" s="119" t="inlineStr">
        <is>
          <t>1</t>
        </is>
      </c>
      <c r="D304" s="119" t="inlineStr">
        <is>
          <t>Fernanda Kaezer De Godoy</t>
        </is>
      </c>
      <c r="E304" s="119" t="inlineStr">
        <is>
          <t>06.25</t>
        </is>
      </c>
      <c r="F304" s="119" t="inlineStr">
        <is>
          <t>09/07/2025</t>
        </is>
      </c>
      <c r="G304" s="119" t="inlineStr">
        <is>
          <t>-</t>
        </is>
      </c>
      <c r="H304" s="119" t="inlineStr">
        <is>
          <t>-</t>
        </is>
      </c>
      <c r="I304" s="121" t="n">
        <v>1129.9</v>
      </c>
      <c r="J304" s="119" t="inlineStr">
        <is>
          <t>-</t>
        </is>
      </c>
      <c r="K304" s="119" t="inlineStr">
        <is>
          <t>-</t>
        </is>
      </c>
      <c r="L304" s="119" t="inlineStr">
        <is>
          <t>-</t>
        </is>
      </c>
      <c r="M304" s="119" t="inlineStr">
        <is>
          <t>-</t>
        </is>
      </c>
      <c r="N304" s="121" t="n">
        <v>3203</v>
      </c>
      <c r="O304" s="119" t="inlineStr">
        <is>
          <t>Não</t>
        </is>
      </c>
      <c r="P304" s="119" t="inlineStr"/>
    </row>
    <row r="305">
      <c r="A305" s="119" t="inlineStr">
        <is>
          <t>Valquiria</t>
        </is>
      </c>
      <c r="B305" s="119" t="inlineStr">
        <is>
          <t>Ubiratã</t>
        </is>
      </c>
      <c r="C305" s="119" t="inlineStr">
        <is>
          <t>1</t>
        </is>
      </c>
      <c r="D305" s="119" t="inlineStr">
        <is>
          <t>Ademir Papini Junior</t>
        </is>
      </c>
      <c r="E305" s="119" t="inlineStr">
        <is>
          <t>01.25</t>
        </is>
      </c>
      <c r="F305" s="119" t="inlineStr">
        <is>
          <t>16/04/2025</t>
        </is>
      </c>
      <c r="G305" s="119" t="inlineStr">
        <is>
          <t>-</t>
        </is>
      </c>
      <c r="H305" s="121" t="n">
        <v>31922.65</v>
      </c>
      <c r="I305" s="119" t="inlineStr">
        <is>
          <t>-</t>
        </is>
      </c>
      <c r="J305" s="122" t="n">
        <v>19482</v>
      </c>
      <c r="K305" s="119" t="inlineStr">
        <is>
          <t>-</t>
        </is>
      </c>
      <c r="L305" s="122" t="n">
        <v>29482</v>
      </c>
      <c r="M305" s="119" t="inlineStr">
        <is>
          <t>-</t>
        </is>
      </c>
      <c r="N305" s="119" t="inlineStr">
        <is>
          <t>-</t>
        </is>
      </c>
      <c r="O305" s="119" t="inlineStr">
        <is>
          <t>Não</t>
        </is>
      </c>
      <c r="P305" s="119" t="inlineStr"/>
    </row>
    <row r="306">
      <c r="A306" s="119" t="inlineStr">
        <is>
          <t>Valquiria</t>
        </is>
      </c>
      <c r="B306" s="119" t="inlineStr">
        <is>
          <t>Ubiratã</t>
        </is>
      </c>
      <c r="C306" s="119" t="inlineStr">
        <is>
          <t>1</t>
        </is>
      </c>
      <c r="D306" s="119" t="inlineStr">
        <is>
          <t>Ademir Papini Junior</t>
        </is>
      </c>
      <c r="E306" s="119" t="inlineStr">
        <is>
          <t>02.25</t>
        </is>
      </c>
      <c r="F306" s="119" t="inlineStr">
        <is>
          <t>16/04/2025</t>
        </is>
      </c>
      <c r="G306" s="119" t="inlineStr">
        <is>
          <t>-</t>
        </is>
      </c>
      <c r="H306" s="121" t="n">
        <v>34053.21</v>
      </c>
      <c r="I306" s="121" t="n">
        <v>150</v>
      </c>
      <c r="J306" s="122" t="n">
        <v>38841</v>
      </c>
      <c r="K306" s="119" t="inlineStr">
        <is>
          <t>-</t>
        </is>
      </c>
      <c r="L306" s="122" t="n">
        <v>48841</v>
      </c>
      <c r="M306" s="119" t="inlineStr">
        <is>
          <t>-</t>
        </is>
      </c>
      <c r="N306" s="119" t="inlineStr">
        <is>
          <t>-</t>
        </is>
      </c>
      <c r="O306" s="119" t="inlineStr">
        <is>
          <t>Não</t>
        </is>
      </c>
      <c r="P306" s="119" t="inlineStr"/>
    </row>
    <row r="307">
      <c r="A307" s="119" t="inlineStr">
        <is>
          <t>Valquiria</t>
        </is>
      </c>
      <c r="B307" s="119" t="inlineStr">
        <is>
          <t>Ubiratã</t>
        </is>
      </c>
      <c r="C307" s="119" t="inlineStr">
        <is>
          <t>1</t>
        </is>
      </c>
      <c r="D307" s="119" t="inlineStr">
        <is>
          <t>Ademir Papini Junior</t>
        </is>
      </c>
      <c r="E307" s="119" t="inlineStr">
        <is>
          <t>03.25</t>
        </is>
      </c>
      <c r="F307" s="119" t="inlineStr">
        <is>
          <t>16/04/2025</t>
        </is>
      </c>
      <c r="G307" s="119" t="inlineStr">
        <is>
          <t>-</t>
        </is>
      </c>
      <c r="H307" s="121" t="n">
        <v>32959.25</v>
      </c>
      <c r="I307" s="119" t="inlineStr">
        <is>
          <t>-</t>
        </is>
      </c>
      <c r="J307" s="119" t="inlineStr">
        <is>
          <t>-</t>
        </is>
      </c>
      <c r="K307" s="119" t="inlineStr">
        <is>
          <t>-</t>
        </is>
      </c>
      <c r="L307" s="119" t="inlineStr">
        <is>
          <t>-</t>
        </is>
      </c>
      <c r="M307" s="119" t="inlineStr">
        <is>
          <t>-</t>
        </is>
      </c>
      <c r="N307" s="119" t="inlineStr">
        <is>
          <t>-</t>
        </is>
      </c>
      <c r="O307" s="119" t="inlineStr">
        <is>
          <t>Não</t>
        </is>
      </c>
      <c r="P307" s="119" t="inlineStr"/>
    </row>
    <row r="308">
      <c r="A308" s="119" t="inlineStr">
        <is>
          <t>Luana</t>
        </is>
      </c>
      <c r="B308" s="119" t="inlineStr">
        <is>
          <t>Vera Cruz do Oeste</t>
        </is>
      </c>
      <c r="C308" s="119" t="inlineStr">
        <is>
          <t>1</t>
        </is>
      </c>
      <c r="D308" s="119" t="inlineStr">
        <is>
          <t>Heloisa Maria Beloni Insenha</t>
        </is>
      </c>
      <c r="E308" s="119" t="inlineStr">
        <is>
          <t>01.25</t>
        </is>
      </c>
      <c r="F308" s="119" t="inlineStr">
        <is>
          <t>31/03/2025</t>
        </is>
      </c>
      <c r="G308" s="119" t="inlineStr">
        <is>
          <t>-</t>
        </is>
      </c>
      <c r="H308" s="121" t="n">
        <v>27058.33</v>
      </c>
      <c r="I308" s="121" t="n">
        <v>184.74</v>
      </c>
      <c r="J308" s="122" t="n">
        <v>22774</v>
      </c>
      <c r="K308" s="121" t="n">
        <v>0.02293</v>
      </c>
      <c r="L308" s="119" t="inlineStr">
        <is>
          <t>-</t>
        </is>
      </c>
      <c r="M308" s="119" t="inlineStr">
        <is>
          <t>-</t>
        </is>
      </c>
      <c r="N308" s="119" t="inlineStr">
        <is>
          <t>-</t>
        </is>
      </c>
      <c r="O308" s="119" t="inlineStr">
        <is>
          <t>Não</t>
        </is>
      </c>
      <c r="P308" s="119" t="inlineStr"/>
    </row>
    <row r="309">
      <c r="A309" s="119" t="inlineStr">
        <is>
          <t>Luana</t>
        </is>
      </c>
      <c r="B309" s="119" t="inlineStr">
        <is>
          <t>Vera Cruz do Oeste</t>
        </is>
      </c>
      <c r="C309" s="119" t="inlineStr">
        <is>
          <t>1</t>
        </is>
      </c>
      <c r="D309" s="119" t="inlineStr">
        <is>
          <t>Heloisa Maria Beloni Insenha</t>
        </is>
      </c>
      <c r="E309" s="119" t="inlineStr">
        <is>
          <t>02.25</t>
        </is>
      </c>
      <c r="F309" s="119" t="inlineStr">
        <is>
          <t>31/03/2025</t>
        </is>
      </c>
      <c r="G309" s="119" t="inlineStr">
        <is>
          <t>-</t>
        </is>
      </c>
      <c r="H309" s="120" t="n">
        <v>6132.75</v>
      </c>
      <c r="I309" s="119" t="inlineStr">
        <is>
          <t>-</t>
        </is>
      </c>
      <c r="J309" s="122" t="n">
        <v>22152</v>
      </c>
      <c r="K309" s="121" t="n">
        <v>34.68</v>
      </c>
      <c r="L309" s="122" t="n">
        <v>56832</v>
      </c>
      <c r="M309" s="119" t="inlineStr">
        <is>
          <t>-</t>
        </is>
      </c>
      <c r="N309" s="119" t="inlineStr">
        <is>
          <t>-</t>
        </is>
      </c>
      <c r="O309" s="119" t="inlineStr">
        <is>
          <t>Não</t>
        </is>
      </c>
      <c r="P309" s="119" t="inlineStr"/>
    </row>
    <row r="310">
      <c r="A310" s="119" t="inlineStr">
        <is>
          <t>Luana</t>
        </is>
      </c>
      <c r="B310" s="119" t="inlineStr">
        <is>
          <t>Vera Cruz do Oeste</t>
        </is>
      </c>
      <c r="C310" s="119" t="inlineStr">
        <is>
          <t>1</t>
        </is>
      </c>
      <c r="D310" s="119" t="inlineStr">
        <is>
          <t>Heloisa Maria Beloni Insenha</t>
        </is>
      </c>
      <c r="E310" s="119" t="inlineStr">
        <is>
          <t>03.25</t>
        </is>
      </c>
      <c r="F310" s="119" t="inlineStr">
        <is>
          <t>24/06/2025</t>
        </is>
      </c>
      <c r="G310" s="119" t="inlineStr">
        <is>
          <t>-</t>
        </is>
      </c>
      <c r="H310" s="119" t="inlineStr">
        <is>
          <t>-</t>
        </is>
      </c>
      <c r="I310" s="119" t="inlineStr">
        <is>
          <t>-</t>
        </is>
      </c>
      <c r="J310" s="119" t="inlineStr">
        <is>
          <t>-</t>
        </is>
      </c>
      <c r="K310" s="121" t="n">
        <v>10</v>
      </c>
      <c r="L310" s="119" t="inlineStr">
        <is>
          <t>-</t>
        </is>
      </c>
      <c r="M310" s="119" t="inlineStr">
        <is>
          <t>-</t>
        </is>
      </c>
      <c r="N310" s="119" t="inlineStr">
        <is>
          <t>-</t>
        </is>
      </c>
      <c r="O310" s="119" t="inlineStr">
        <is>
          <t>Não</t>
        </is>
      </c>
      <c r="P310" s="119" t="inlineStr"/>
    </row>
    <row r="311">
      <c r="A311" s="119" t="inlineStr">
        <is>
          <t>Luana</t>
        </is>
      </c>
      <c r="B311" s="119" t="inlineStr">
        <is>
          <t>Vera Cruz do Oeste</t>
        </is>
      </c>
      <c r="C311" s="119" t="inlineStr">
        <is>
          <t>1</t>
        </is>
      </c>
      <c r="D311" s="119" t="inlineStr">
        <is>
          <t>Heloisa Maria Beloni Insenha</t>
        </is>
      </c>
      <c r="E311" s="119" t="inlineStr">
        <is>
          <t>04.25</t>
        </is>
      </c>
      <c r="F311" s="119" t="inlineStr">
        <is>
          <t>24/04/2025</t>
        </is>
      </c>
      <c r="G311" s="119" t="inlineStr">
        <is>
          <t>-</t>
        </is>
      </c>
      <c r="H311" s="119" t="inlineStr">
        <is>
          <t>-</t>
        </is>
      </c>
      <c r="I311" s="119" t="inlineStr">
        <is>
          <t>-</t>
        </is>
      </c>
      <c r="J311" s="122" t="n">
        <v>22311</v>
      </c>
      <c r="K311" s="121" t="n">
        <v>18.6596</v>
      </c>
      <c r="L311" s="119" t="inlineStr">
        <is>
          <t>-</t>
        </is>
      </c>
      <c r="M311" s="119" t="inlineStr">
        <is>
          <t>-</t>
        </is>
      </c>
      <c r="N311" s="123" t="n">
        <v>300</v>
      </c>
      <c r="O311" s="119" t="inlineStr">
        <is>
          <t>Não</t>
        </is>
      </c>
      <c r="P311" s="119" t="inlineStr"/>
    </row>
    <row r="312">
      <c r="A312" s="119" t="inlineStr">
        <is>
          <t>Luana</t>
        </is>
      </c>
      <c r="B312" s="119" t="inlineStr">
        <is>
          <t>Vera Cruz do Oeste</t>
        </is>
      </c>
      <c r="C312" s="119" t="inlineStr">
        <is>
          <t>1</t>
        </is>
      </c>
      <c r="D312" s="119" t="inlineStr">
        <is>
          <t>Heloisa Maria Beloni Insenha</t>
        </is>
      </c>
      <c r="E312" s="119" t="inlineStr">
        <is>
          <t>05.25</t>
        </is>
      </c>
      <c r="F312" s="119" t="inlineStr">
        <is>
          <t>27/06/2025</t>
        </is>
      </c>
      <c r="G312" s="119" t="inlineStr">
        <is>
          <t>-</t>
        </is>
      </c>
      <c r="H312" s="119" t="inlineStr">
        <is>
          <t>-</t>
        </is>
      </c>
      <c r="I312" s="121" t="n">
        <v>585</v>
      </c>
      <c r="J312" s="121" t="n">
        <v>1017.93003</v>
      </c>
      <c r="K312" s="121" t="n">
        <v>12</v>
      </c>
      <c r="L312" s="121" t="n">
        <v>1029.93003</v>
      </c>
      <c r="M312" s="119" t="inlineStr">
        <is>
          <t>-</t>
        </is>
      </c>
      <c r="N312" s="119" t="inlineStr">
        <is>
          <t>-</t>
        </is>
      </c>
      <c r="O312" s="119" t="inlineStr">
        <is>
          <t>Não</t>
        </is>
      </c>
      <c r="P312" s="119" t="inlineStr"/>
    </row>
    <row r="313">
      <c r="A313" s="119" t="inlineStr">
        <is>
          <t>Luana</t>
        </is>
      </c>
      <c r="B313" s="119" t="inlineStr">
        <is>
          <t>Vera Cruz do Oeste</t>
        </is>
      </c>
      <c r="C313" s="119" t="inlineStr">
        <is>
          <t>1</t>
        </is>
      </c>
      <c r="D313" s="119" t="inlineStr">
        <is>
          <t>Heloisa Maria Beloni Insenha</t>
        </is>
      </c>
      <c r="E313" s="119" t="inlineStr">
        <is>
          <t>06.25</t>
        </is>
      </c>
      <c r="F313" s="119" t="inlineStr">
        <is>
          <t>11/07/2025</t>
        </is>
      </c>
      <c r="G313" s="119" t="inlineStr">
        <is>
          <t>-</t>
        </is>
      </c>
      <c r="H313" s="119" t="inlineStr">
        <is>
          <t>-</t>
        </is>
      </c>
      <c r="I313" s="121" t="n">
        <v>12091</v>
      </c>
      <c r="J313" s="122" t="n">
        <v>18385</v>
      </c>
      <c r="K313" s="121" t="n">
        <v>8</v>
      </c>
      <c r="L313" s="122" t="n">
        <v>26385</v>
      </c>
      <c r="M313" s="119" t="inlineStr">
        <is>
          <t>-</t>
        </is>
      </c>
      <c r="N313" s="119" t="inlineStr">
        <is>
          <t>-</t>
        </is>
      </c>
      <c r="O313" s="119" t="inlineStr">
        <is>
          <t>Não</t>
        </is>
      </c>
      <c r="P313" s="119" t="inlineStr"/>
    </row>
  </sheetData>
  <autoFilter ref="A1:P313"/>
  <conditionalFormatting sqref="O2:O313">
    <cfRule type="cellIs" priority="1" operator="equal" dxfId="16" stopIfTrue="1">
      <formula>"Sim"</formula>
    </cfRule>
    <cfRule type="cellIs" priority="2" operator="equal" dxfId="17" stopIfTrue="1">
      <formula>"Não"</formula>
    </cfRule>
    <cfRule type="cellIs" priority="3" operator="equal" dxfId="16" stopIfTrue="1">
      <formula>"Corrigido"</formula>
    </cfRule>
  </conditionalFormatting>
  <dataValidations count="1">
    <dataValidation sqref="O2:O313" showDropDown="0" showInputMessage="0" showErrorMessage="0" allowBlank="1" type="list">
      <formula1>"Sim,Não,Corrigido"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2025-07-23T12:35:27Z</dcterms:created>
  <dcterms:modified xsi:type="dcterms:W3CDTF">2025-07-23T12:35:33Z</dcterms:modified>
</cp:coreProperties>
</file>